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00" windowHeight="11010"/>
  </bookViews>
  <sheets>
    <sheet name="TOC" sheetId="2" r:id="rId1"/>
    <sheet name="Notes" sheetId="32" r:id="rId2"/>
    <sheet name="Glossary" sheetId="3" r:id="rId3"/>
    <sheet name="Tab1" sheetId="4" r:id="rId4"/>
    <sheet name="Fig1a-c" sheetId="5" r:id="rId5"/>
    <sheet name="Tab2" sheetId="6" r:id="rId6"/>
    <sheet name="Tab3" sheetId="7" r:id="rId7"/>
    <sheet name="Tab4" sheetId="8" r:id="rId8"/>
    <sheet name="Tab5" sheetId="9" r:id="rId9"/>
    <sheet name="Fig2" sheetId="10" r:id="rId10"/>
    <sheet name="Fig3a-b" sheetId="11" r:id="rId11"/>
    <sheet name="Fig4-6" sheetId="12" r:id="rId12"/>
    <sheet name="Tab6" sheetId="13" r:id="rId13"/>
    <sheet name="Tab7" sheetId="15" r:id="rId14"/>
    <sheet name="Tab8" sheetId="16" r:id="rId15"/>
    <sheet name="Tab9" sheetId="17" r:id="rId16"/>
    <sheet name="Fig7-8" sheetId="18" r:id="rId17"/>
    <sheet name="Tab10a-c" sheetId="19" r:id="rId18"/>
    <sheet name="Tab11a-c" sheetId="20" r:id="rId19"/>
    <sheet name="Fig9" sheetId="21" r:id="rId20"/>
    <sheet name="Tab12" sheetId="22" r:id="rId21"/>
    <sheet name="Tab13" sheetId="23" r:id="rId22"/>
    <sheet name="Fig10a-b" sheetId="24" r:id="rId23"/>
    <sheet name="Tab14" sheetId="26" r:id="rId24"/>
    <sheet name="Tab15a-b" sheetId="28" r:id="rId25"/>
    <sheet name="Fig11a-c" sheetId="29" r:id="rId26"/>
    <sheet name="Tab16" sheetId="30" r:id="rId27"/>
    <sheet name="Tab17" sheetId="25" r:id="rId28"/>
    <sheet name="Tab18" sheetId="31" r:id="rId29"/>
  </sheets>
  <definedNames>
    <definedName name="_xlnm.Print_Area" localSheetId="22">'Fig10a-b'!$A$1:$M$61</definedName>
    <definedName name="_xlnm.Print_Area" localSheetId="25">'Fig11a-c'!$A$1:$L$87</definedName>
    <definedName name="_xlnm.Print_Area" localSheetId="4">'Fig1a-c'!$A$1:$N$98</definedName>
    <definedName name="_xlnm.Print_Area" localSheetId="9">'Fig2'!$A$1:$K$28</definedName>
    <definedName name="_xlnm.Print_Area" localSheetId="10">'Fig3a-b'!$A$1:$N$78</definedName>
    <definedName name="_xlnm.Print_Area" localSheetId="11">'Fig4-6'!$A$1:$K$85</definedName>
    <definedName name="_xlnm.Print_Area" localSheetId="16">'Fig7-8'!$A$1:$N$70</definedName>
    <definedName name="_xlnm.Print_Area" localSheetId="19">'Fig9'!$A$1:$J$28</definedName>
    <definedName name="_xlnm.Print_Area" localSheetId="2">Glossary!$A$1:$B$52</definedName>
    <definedName name="_xlnm.Print_Area" localSheetId="3">'Tab1'!$A$1:$M$13</definedName>
    <definedName name="_xlnm.Print_Area" localSheetId="17">'Tab10a-c'!$A$1:$O$58</definedName>
    <definedName name="_xlnm.Print_Area" localSheetId="18">'Tab11a-c'!$A$1:$I$58</definedName>
    <definedName name="_xlnm.Print_Area" localSheetId="21">'Tab13'!$A$1:$K$280</definedName>
    <definedName name="_xlnm.Print_Area" localSheetId="23">'Tab14'!$A$1:$F$17</definedName>
    <definedName name="_xlnm.Print_Area" localSheetId="24">'Tab15a-b'!$A$1:$I$37</definedName>
    <definedName name="_xlnm.Print_Area" localSheetId="26">'Tab16'!$A$1:$E$281</definedName>
    <definedName name="_xlnm.Print_Area" localSheetId="27">'Tab17'!$A$1:$K$279</definedName>
    <definedName name="_xlnm.Print_Area" localSheetId="28">'Tab18'!$A$1:$V$280</definedName>
    <definedName name="_xlnm.Print_Area" localSheetId="5">'Tab2'!$A$1:$I$20</definedName>
    <definedName name="_xlnm.Print_Area" localSheetId="7">'Tab4'!$A$1:$L$13</definedName>
    <definedName name="_xlnm.Print_Area" localSheetId="8">'Tab5'!$A$1:$O$12</definedName>
    <definedName name="_xlnm.Print_Area" localSheetId="12">'Tab6'!$A$1:$H$279</definedName>
    <definedName name="_xlnm.Print_Area" localSheetId="14">'Tab8'!$A$1:$L$279</definedName>
    <definedName name="_xlnm.Print_Area" localSheetId="15">'Tab9'!$A$1:$H$280</definedName>
    <definedName name="_xlnm.Print_Area" localSheetId="0">TOC!$A$1:$A$47</definedName>
    <definedName name="_xlnm.Print_Titles" localSheetId="2">Glossary!$1:$1</definedName>
    <definedName name="_xlnm.Print_Titles" localSheetId="17">'Tab10a-c'!$A:$A</definedName>
    <definedName name="_xlnm.Print_Titles" localSheetId="20">'Tab12'!$1:$3</definedName>
    <definedName name="_xlnm.Print_Titles" localSheetId="21">'Tab13'!$1:$4</definedName>
    <definedName name="_xlnm.Print_Titles" localSheetId="26">'Tab16'!$1:$4</definedName>
    <definedName name="_xlnm.Print_Titles" localSheetId="27">'Tab17'!$3:$3</definedName>
    <definedName name="_xlnm.Print_Titles" localSheetId="28">'Tab18'!$A:$B,'Tab18'!$1:$4</definedName>
    <definedName name="_xlnm.Print_Titles" localSheetId="12">'Tab6'!$1:$4</definedName>
    <definedName name="_xlnm.Print_Titles" localSheetId="13">'Tab7'!$1:$4</definedName>
    <definedName name="_xlnm.Print_Titles" localSheetId="14">'Tab8'!$A:$B,'Tab8'!$1:$4</definedName>
    <definedName name="_xlnm.Print_Titles" localSheetId="15">'Tab9'!$1:$3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7" i="31" l="1"/>
  <c r="E277" i="31"/>
  <c r="F277" i="31"/>
  <c r="G277" i="31"/>
  <c r="H277" i="31"/>
  <c r="I277" i="31"/>
  <c r="K277" i="31"/>
  <c r="L277" i="31"/>
  <c r="M277" i="31"/>
  <c r="N277" i="31"/>
  <c r="O277" i="31"/>
  <c r="P277" i="31"/>
  <c r="Q277" i="31"/>
  <c r="R277" i="31"/>
  <c r="S277" i="31"/>
  <c r="T277" i="31"/>
  <c r="U277" i="31"/>
  <c r="V277" i="31"/>
  <c r="C277" i="31"/>
  <c r="D276" i="25" l="1"/>
  <c r="E276" i="25"/>
  <c r="F276" i="25"/>
  <c r="G276" i="25"/>
  <c r="H276" i="25"/>
  <c r="I276" i="25"/>
  <c r="J276" i="25"/>
  <c r="K276" i="25"/>
  <c r="C276" i="25"/>
  <c r="E278" i="30"/>
  <c r="D278" i="30"/>
  <c r="C278" i="30"/>
  <c r="D277" i="30"/>
  <c r="E277" i="30"/>
  <c r="C277" i="30"/>
  <c r="D71" i="29"/>
  <c r="D70" i="29"/>
  <c r="D69" i="29"/>
  <c r="D68" i="29"/>
  <c r="D67" i="29"/>
  <c r="C75" i="29"/>
  <c r="C76" i="29"/>
  <c r="C77" i="29"/>
  <c r="C78" i="29"/>
  <c r="C79" i="29"/>
  <c r="D45" i="29"/>
  <c r="D46" i="29"/>
  <c r="D47" i="29"/>
  <c r="D48" i="29"/>
  <c r="D49" i="29"/>
  <c r="D44" i="29"/>
  <c r="C49" i="29"/>
  <c r="D23" i="29"/>
  <c r="D22" i="29"/>
  <c r="D21" i="29"/>
  <c r="D20" i="29"/>
  <c r="D19" i="29"/>
  <c r="D18" i="29"/>
  <c r="D17" i="29"/>
  <c r="C24" i="29"/>
  <c r="D34" i="28"/>
  <c r="E33" i="28" s="1"/>
  <c r="B34" i="28"/>
  <c r="C34" i="28" s="1"/>
  <c r="F33" i="28"/>
  <c r="C33" i="28"/>
  <c r="F32" i="28"/>
  <c r="C32" i="28"/>
  <c r="F31" i="28"/>
  <c r="C31" i="28"/>
  <c r="F30" i="28"/>
  <c r="C30" i="28"/>
  <c r="F29" i="28"/>
  <c r="C29" i="28"/>
  <c r="F28" i="28"/>
  <c r="C28" i="28"/>
  <c r="F27" i="28"/>
  <c r="C27" i="28"/>
  <c r="F26" i="28"/>
  <c r="C26" i="28"/>
  <c r="F25" i="28"/>
  <c r="C25" i="28"/>
  <c r="D14" i="28"/>
  <c r="E14" i="28" s="1"/>
  <c r="B14" i="28"/>
  <c r="C14" i="28" s="1"/>
  <c r="F13" i="28"/>
  <c r="E13" i="28"/>
  <c r="F12" i="28"/>
  <c r="C12" i="28"/>
  <c r="F11" i="28"/>
  <c r="E11" i="28"/>
  <c r="C11" i="28"/>
  <c r="F10" i="28"/>
  <c r="E10" i="28"/>
  <c r="C10" i="28"/>
  <c r="F9" i="28"/>
  <c r="E9" i="28"/>
  <c r="F8" i="28"/>
  <c r="E8" i="28"/>
  <c r="C8" i="28"/>
  <c r="F34" i="28" l="1"/>
  <c r="G34" i="28" s="1"/>
  <c r="E12" i="28"/>
  <c r="C9" i="28"/>
  <c r="C13" i="28"/>
  <c r="G27" i="28"/>
  <c r="G29" i="28"/>
  <c r="G31" i="28"/>
  <c r="G33" i="28"/>
  <c r="G26" i="28"/>
  <c r="G28" i="28"/>
  <c r="G30" i="28"/>
  <c r="G32" i="28"/>
  <c r="F14" i="28"/>
  <c r="G14" i="28" s="1"/>
  <c r="G25" i="28"/>
  <c r="E34" i="28"/>
  <c r="E25" i="28"/>
  <c r="E26" i="28"/>
  <c r="E27" i="28"/>
  <c r="E28" i="28"/>
  <c r="E29" i="28"/>
  <c r="E30" i="28"/>
  <c r="E31" i="28"/>
  <c r="E32" i="28"/>
  <c r="G10" i="28" l="1"/>
  <c r="G11" i="28"/>
  <c r="G13" i="28"/>
  <c r="G12" i="28"/>
  <c r="G8" i="28"/>
  <c r="G9" i="28"/>
  <c r="E11" i="24" l="1"/>
  <c r="D11" i="24"/>
  <c r="D277" i="23"/>
  <c r="E277" i="23"/>
  <c r="F277" i="23"/>
  <c r="G277" i="23"/>
  <c r="H277" i="23"/>
  <c r="I277" i="23"/>
  <c r="J277" i="23"/>
  <c r="K277" i="23"/>
  <c r="C277" i="23"/>
  <c r="D277" i="22"/>
  <c r="E277" i="22"/>
  <c r="F277" i="22"/>
  <c r="G277" i="22"/>
  <c r="H277" i="22"/>
  <c r="I277" i="22"/>
  <c r="J277" i="22"/>
  <c r="K277" i="22"/>
  <c r="L277" i="22"/>
  <c r="C277" i="22"/>
  <c r="D276" i="22"/>
  <c r="E276" i="22"/>
  <c r="F276" i="22"/>
  <c r="G276" i="22"/>
  <c r="H276" i="22"/>
  <c r="I276" i="22"/>
  <c r="J276" i="22"/>
  <c r="K276" i="22"/>
  <c r="L276" i="22"/>
  <c r="C276" i="22"/>
  <c r="B11" i="21"/>
  <c r="F6" i="21"/>
  <c r="D54" i="20"/>
  <c r="E52" i="20" s="1"/>
  <c r="B54" i="20"/>
  <c r="C54" i="20" s="1"/>
  <c r="F52" i="20"/>
  <c r="F51" i="20"/>
  <c r="F50" i="20"/>
  <c r="F49" i="20"/>
  <c r="F48" i="20"/>
  <c r="F47" i="20"/>
  <c r="F46" i="20"/>
  <c r="F45" i="20"/>
  <c r="F44" i="20"/>
  <c r="D32" i="20"/>
  <c r="E30" i="20" s="1"/>
  <c r="B32" i="20"/>
  <c r="C32" i="20" s="1"/>
  <c r="F30" i="20"/>
  <c r="C30" i="20"/>
  <c r="F29" i="20"/>
  <c r="C29" i="20"/>
  <c r="F28" i="20"/>
  <c r="C28" i="20"/>
  <c r="F27" i="20"/>
  <c r="C27" i="20"/>
  <c r="F26" i="20"/>
  <c r="C26" i="20"/>
  <c r="F25" i="20"/>
  <c r="C25" i="20"/>
  <c r="D13" i="20"/>
  <c r="E13" i="20" s="1"/>
  <c r="B13" i="20"/>
  <c r="C11" i="20" s="1"/>
  <c r="F11" i="20"/>
  <c r="F10" i="20"/>
  <c r="E10" i="20"/>
  <c r="F9" i="20"/>
  <c r="F8" i="20"/>
  <c r="H54" i="19"/>
  <c r="I50" i="19" s="1"/>
  <c r="F54" i="19"/>
  <c r="D54" i="19"/>
  <c r="B54" i="19"/>
  <c r="C51" i="19" s="1"/>
  <c r="L52" i="19"/>
  <c r="J52" i="19"/>
  <c r="G52" i="19"/>
  <c r="L51" i="19"/>
  <c r="J51" i="19"/>
  <c r="L50" i="19"/>
  <c r="J50" i="19"/>
  <c r="G50" i="19"/>
  <c r="L49" i="19"/>
  <c r="J49" i="19"/>
  <c r="C49" i="19"/>
  <c r="L48" i="19"/>
  <c r="J48" i="19"/>
  <c r="I48" i="19"/>
  <c r="G48" i="19"/>
  <c r="E48" i="19"/>
  <c r="L47" i="19"/>
  <c r="J47" i="19"/>
  <c r="I47" i="19"/>
  <c r="E47" i="19"/>
  <c r="L46" i="19"/>
  <c r="J46" i="19"/>
  <c r="I46" i="19"/>
  <c r="G46" i="19"/>
  <c r="L45" i="19"/>
  <c r="J45" i="19"/>
  <c r="I45" i="19"/>
  <c r="L44" i="19"/>
  <c r="J44" i="19"/>
  <c r="I44" i="19"/>
  <c r="G44" i="19"/>
  <c r="H32" i="19"/>
  <c r="I32" i="19" s="1"/>
  <c r="F32" i="19"/>
  <c r="G29" i="19" s="1"/>
  <c r="D32" i="19"/>
  <c r="E32" i="19" s="1"/>
  <c r="B32" i="19"/>
  <c r="C30" i="19" s="1"/>
  <c r="L30" i="19"/>
  <c r="J30" i="19"/>
  <c r="L29" i="19"/>
  <c r="J29" i="19"/>
  <c r="L28" i="19"/>
  <c r="J28" i="19"/>
  <c r="I28" i="19"/>
  <c r="E28" i="19"/>
  <c r="L27" i="19"/>
  <c r="J27" i="19"/>
  <c r="I27" i="19"/>
  <c r="E27" i="19"/>
  <c r="L26" i="19"/>
  <c r="J26" i="19"/>
  <c r="I26" i="19"/>
  <c r="C26" i="19"/>
  <c r="L25" i="19"/>
  <c r="J25" i="19"/>
  <c r="I25" i="19"/>
  <c r="E25" i="19"/>
  <c r="H13" i="19"/>
  <c r="I9" i="19" s="1"/>
  <c r="F13" i="19"/>
  <c r="G9" i="19" s="1"/>
  <c r="D13" i="19"/>
  <c r="E11" i="19" s="1"/>
  <c r="B13" i="19"/>
  <c r="C11" i="19" s="1"/>
  <c r="L11" i="19"/>
  <c r="J11" i="19"/>
  <c r="L10" i="19"/>
  <c r="J10" i="19"/>
  <c r="L9" i="19"/>
  <c r="J9" i="19"/>
  <c r="L8" i="19"/>
  <c r="J8" i="19"/>
  <c r="C46" i="20" l="1"/>
  <c r="C52" i="20"/>
  <c r="C48" i="20"/>
  <c r="C44" i="20"/>
  <c r="E8" i="20"/>
  <c r="C50" i="20"/>
  <c r="F54" i="20"/>
  <c r="G47" i="20" s="1"/>
  <c r="C45" i="20"/>
  <c r="C49" i="20"/>
  <c r="C47" i="20"/>
  <c r="C51" i="20"/>
  <c r="F32" i="20"/>
  <c r="G30" i="20" s="1"/>
  <c r="G26" i="20"/>
  <c r="G28" i="20"/>
  <c r="E9" i="20"/>
  <c r="E11" i="20"/>
  <c r="F13" i="20"/>
  <c r="G12" i="20" s="1"/>
  <c r="G9" i="20"/>
  <c r="G27" i="20"/>
  <c r="C13" i="20"/>
  <c r="E54" i="20"/>
  <c r="E32" i="20"/>
  <c r="E44" i="20"/>
  <c r="E45" i="20"/>
  <c r="E46" i="20"/>
  <c r="E47" i="20"/>
  <c r="E48" i="20"/>
  <c r="E49" i="20"/>
  <c r="E50" i="20"/>
  <c r="E51" i="20"/>
  <c r="C8" i="20"/>
  <c r="C9" i="20"/>
  <c r="C10" i="20"/>
  <c r="E25" i="20"/>
  <c r="E26" i="20"/>
  <c r="E27" i="20"/>
  <c r="E28" i="20"/>
  <c r="E29" i="20"/>
  <c r="I49" i="19"/>
  <c r="I51" i="19"/>
  <c r="I52" i="19"/>
  <c r="L54" i="19"/>
  <c r="M48" i="19" s="1"/>
  <c r="M49" i="19"/>
  <c r="N45" i="19"/>
  <c r="N47" i="19"/>
  <c r="I29" i="19"/>
  <c r="I30" i="19"/>
  <c r="G25" i="19"/>
  <c r="G54" i="19"/>
  <c r="G27" i="19"/>
  <c r="N25" i="19"/>
  <c r="N28" i="19"/>
  <c r="N9" i="19"/>
  <c r="G11" i="19"/>
  <c r="E8" i="19"/>
  <c r="N8" i="19"/>
  <c r="E44" i="19"/>
  <c r="M45" i="19"/>
  <c r="E49" i="19"/>
  <c r="E50" i="19"/>
  <c r="M51" i="19"/>
  <c r="E45" i="19"/>
  <c r="E46" i="19"/>
  <c r="E51" i="19"/>
  <c r="E52" i="19"/>
  <c r="C47" i="19"/>
  <c r="C45" i="19"/>
  <c r="N29" i="19"/>
  <c r="I54" i="19"/>
  <c r="N26" i="19"/>
  <c r="N30" i="19"/>
  <c r="E54" i="19"/>
  <c r="E29" i="19"/>
  <c r="E26" i="19"/>
  <c r="E30" i="19"/>
  <c r="K25" i="19"/>
  <c r="C32" i="19"/>
  <c r="J32" i="19"/>
  <c r="K27" i="19" s="1"/>
  <c r="C54" i="19"/>
  <c r="C28" i="19"/>
  <c r="I13" i="19"/>
  <c r="I10" i="19"/>
  <c r="I11" i="19"/>
  <c r="I8" i="19"/>
  <c r="E9" i="19"/>
  <c r="E13" i="19"/>
  <c r="E10" i="19"/>
  <c r="C10" i="19"/>
  <c r="C8" i="19"/>
  <c r="J13" i="19"/>
  <c r="N27" i="19"/>
  <c r="G30" i="19"/>
  <c r="G28" i="19"/>
  <c r="G26" i="19"/>
  <c r="N51" i="19"/>
  <c r="L13" i="19"/>
  <c r="M9" i="19" s="1"/>
  <c r="N10" i="19"/>
  <c r="N11" i="19"/>
  <c r="G10" i="19"/>
  <c r="G8" i="19"/>
  <c r="G13" i="19"/>
  <c r="C29" i="19"/>
  <c r="C27" i="19"/>
  <c r="C25" i="19"/>
  <c r="G32" i="19"/>
  <c r="M47" i="19"/>
  <c r="N49" i="19"/>
  <c r="M52" i="19"/>
  <c r="J54" i="19"/>
  <c r="K51" i="19" s="1"/>
  <c r="L32" i="19"/>
  <c r="M54" i="19" s="1"/>
  <c r="C44" i="19"/>
  <c r="N44" i="19"/>
  <c r="G45" i="19"/>
  <c r="C46" i="19"/>
  <c r="N46" i="19"/>
  <c r="G47" i="19"/>
  <c r="C48" i="19"/>
  <c r="N48" i="19"/>
  <c r="G49" i="19"/>
  <c r="C50" i="19"/>
  <c r="N50" i="19"/>
  <c r="G51" i="19"/>
  <c r="C52" i="19"/>
  <c r="N52" i="19"/>
  <c r="C9" i="19"/>
  <c r="G49" i="20" l="1"/>
  <c r="G45" i="20"/>
  <c r="G32" i="20"/>
  <c r="G25" i="20"/>
  <c r="G31" i="20"/>
  <c r="G29" i="20"/>
  <c r="G54" i="20"/>
  <c r="G50" i="20"/>
  <c r="G46" i="20"/>
  <c r="G53" i="20"/>
  <c r="G52" i="20"/>
  <c r="G48" i="20"/>
  <c r="G44" i="20"/>
  <c r="G51" i="20"/>
  <c r="G10" i="20"/>
  <c r="G13" i="20"/>
  <c r="G11" i="20"/>
  <c r="G8" i="20"/>
  <c r="M46" i="19"/>
  <c r="M50" i="19"/>
  <c r="M44" i="19"/>
  <c r="M25" i="19"/>
  <c r="K30" i="19"/>
  <c r="K26" i="19"/>
  <c r="K32" i="19"/>
  <c r="K28" i="19"/>
  <c r="K48" i="19"/>
  <c r="K47" i="19"/>
  <c r="K49" i="19"/>
  <c r="K44" i="19"/>
  <c r="K46" i="19"/>
  <c r="K45" i="19"/>
  <c r="K50" i="19"/>
  <c r="K52" i="19"/>
  <c r="N32" i="19"/>
  <c r="O25" i="19" s="1"/>
  <c r="K29" i="19"/>
  <c r="K54" i="19"/>
  <c r="N54" i="19"/>
  <c r="O46" i="19" s="1"/>
  <c r="M13" i="19"/>
  <c r="M10" i="19"/>
  <c r="M8" i="19"/>
  <c r="M32" i="19"/>
  <c r="M28" i="19"/>
  <c r="M30" i="19"/>
  <c r="M26" i="19"/>
  <c r="M29" i="19"/>
  <c r="K13" i="19"/>
  <c r="K9" i="19"/>
  <c r="K11" i="19"/>
  <c r="M27" i="19"/>
  <c r="N13" i="19"/>
  <c r="K8" i="19"/>
  <c r="M11" i="19"/>
  <c r="K10" i="19"/>
  <c r="O48" i="19" l="1"/>
  <c r="O28" i="19"/>
  <c r="O31" i="19"/>
  <c r="O26" i="19"/>
  <c r="O29" i="19"/>
  <c r="O27" i="19"/>
  <c r="O30" i="19"/>
  <c r="O32" i="19"/>
  <c r="O13" i="19"/>
  <c r="O12" i="19"/>
  <c r="O9" i="19"/>
  <c r="O8" i="19"/>
  <c r="O10" i="19"/>
  <c r="O54" i="19"/>
  <c r="O53" i="19"/>
  <c r="O47" i="19"/>
  <c r="O45" i="19"/>
  <c r="O50" i="19"/>
  <c r="O11" i="19"/>
  <c r="O44" i="19"/>
  <c r="O51" i="19"/>
  <c r="O49" i="19"/>
  <c r="O52" i="19"/>
  <c r="D277" i="15" l="1"/>
  <c r="E277" i="15"/>
  <c r="F277" i="15"/>
  <c r="G277" i="15"/>
  <c r="H277" i="15"/>
  <c r="I277" i="15"/>
  <c r="C277" i="15"/>
  <c r="M49" i="11"/>
  <c r="M50" i="11"/>
  <c r="L50" i="11"/>
  <c r="K50" i="11"/>
  <c r="J50" i="11"/>
  <c r="I50" i="11"/>
  <c r="H50" i="11"/>
  <c r="G50" i="11"/>
  <c r="F50" i="11"/>
  <c r="E50" i="11"/>
  <c r="D50" i="11"/>
  <c r="C50" i="11"/>
  <c r="L49" i="11"/>
  <c r="K49" i="11"/>
  <c r="J49" i="11"/>
  <c r="I49" i="11"/>
  <c r="H49" i="11"/>
  <c r="G49" i="11"/>
  <c r="F49" i="11"/>
  <c r="E49" i="11"/>
  <c r="D49" i="11"/>
  <c r="C49" i="11"/>
  <c r="O7" i="9" l="1"/>
  <c r="N7" i="9"/>
  <c r="O6" i="9"/>
  <c r="N6" i="9"/>
  <c r="L9" i="8"/>
  <c r="K9" i="8"/>
  <c r="J9" i="8"/>
  <c r="I9" i="8"/>
  <c r="L7" i="8"/>
  <c r="K7" i="8"/>
  <c r="J7" i="8"/>
  <c r="I7" i="8"/>
  <c r="L5" i="8"/>
  <c r="K5" i="8"/>
  <c r="J5" i="8"/>
  <c r="I5" i="8"/>
  <c r="L9" i="7"/>
  <c r="K9" i="7"/>
  <c r="J9" i="7"/>
  <c r="I9" i="7"/>
  <c r="L7" i="7"/>
  <c r="K7" i="7"/>
  <c r="J7" i="7"/>
  <c r="I7" i="7"/>
  <c r="L5" i="7"/>
  <c r="K5" i="7"/>
  <c r="J5" i="7"/>
  <c r="I5" i="7"/>
  <c r="L9" i="4"/>
  <c r="K9" i="4"/>
  <c r="J9" i="4"/>
  <c r="I9" i="4"/>
  <c r="L7" i="4"/>
  <c r="K7" i="4"/>
  <c r="J7" i="4"/>
  <c r="I7" i="4"/>
  <c r="L5" i="4"/>
  <c r="K5" i="4"/>
  <c r="J5" i="4"/>
  <c r="I5" i="4"/>
  <c r="H5" i="4"/>
  <c r="G5" i="4"/>
  <c r="F5" i="4"/>
  <c r="E5" i="4"/>
  <c r="D5" i="4"/>
  <c r="C5" i="4"/>
</calcChain>
</file>

<file path=xl/sharedStrings.xml><?xml version="1.0" encoding="utf-8"?>
<sst xmlns="http://schemas.openxmlformats.org/spreadsheetml/2006/main" count="17498" uniqueCount="729">
  <si>
    <t>Table of Contents</t>
  </si>
  <si>
    <t>Glossary of Terms</t>
  </si>
  <si>
    <t>Dental Assisting Education Programs</t>
  </si>
  <si>
    <t>Return to Table of Contents</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</si>
  <si>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</si>
  <si>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</si>
  <si>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</si>
  <si>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</si>
  <si>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</si>
  <si>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</si>
  <si>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</si>
  <si>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</si>
  <si>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</si>
  <si>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 a person of Cuban, Mexican, Puerto Rican, South or Central American or other Spanish culture or origin, regardless of race.</t>
    </r>
  </si>
  <si>
    <r>
      <rPr>
        <i/>
        <sz val="10"/>
        <color theme="1"/>
        <rFont val="Arial"/>
        <family val="2"/>
      </rPr>
      <t>Asian</t>
    </r>
    <r>
      <rPr>
        <sz val="10"/>
        <color theme="1"/>
        <rFont val="Arial"/>
        <family val="2"/>
      </rPr>
      <t xml:space="preserve"> – 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</si>
  <si>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 a person having origins in any of the black racial groups of Africa.</t>
    </r>
  </si>
  <si>
    <r>
      <rPr>
        <i/>
        <sz val="10"/>
        <color theme="1"/>
        <rFont val="Arial"/>
        <family val="2"/>
      </rPr>
      <t>Native Hawaiian or Other Pacific Islander</t>
    </r>
    <r>
      <rPr>
        <sz val="10"/>
        <color theme="1"/>
        <rFont val="Arial"/>
        <family val="2"/>
      </rPr>
      <t xml:space="preserve"> – a person having origins in any of the original peoples of Hawaii, Guam, Samoa, or other Pacific Islands.</t>
    </r>
  </si>
  <si>
    <r>
      <rPr>
        <i/>
        <sz val="10"/>
        <color theme="1"/>
        <rFont val="Arial"/>
        <family val="2"/>
      </rPr>
      <t>White</t>
    </r>
    <r>
      <rPr>
        <sz val="10"/>
        <color theme="1"/>
        <rFont val="Arial"/>
        <family val="2"/>
      </rPr>
      <t xml:space="preserve"> – a person having origins in any of the original peoples of Europe, the Middle East, or North Africa.</t>
    </r>
  </si>
  <si>
    <r>
      <rPr>
        <i/>
        <sz val="10"/>
        <color theme="1"/>
        <rFont val="Arial"/>
        <family val="2"/>
      </rPr>
      <t>Two or more races</t>
    </r>
    <r>
      <rPr>
        <sz val="10"/>
        <color theme="1"/>
        <rFont val="Arial"/>
        <family val="2"/>
      </rPr>
      <t xml:space="preserve"> – category used for individuals who identify with two or more of the race categories listed above.</t>
    </r>
  </si>
  <si>
    <r>
      <rPr>
        <i/>
        <sz val="10"/>
        <color theme="1"/>
        <rFont val="Arial"/>
        <family val="2"/>
      </rPr>
      <t>Unknown</t>
    </r>
    <r>
      <rPr>
        <sz val="10"/>
        <color theme="1"/>
        <rFont val="Arial"/>
        <family val="2"/>
      </rPr>
      <t xml:space="preserve"> – category used to classify students whose race/ethnicity are not known.</t>
    </r>
  </si>
  <si>
    <r>
      <rPr>
        <i/>
        <sz val="10"/>
        <color theme="1"/>
        <rFont val="Arial"/>
        <family val="2"/>
      </rPr>
      <t>Nonresident alien</t>
    </r>
    <r>
      <rPr>
        <sz val="10"/>
        <color theme="1"/>
        <rFont val="Arial"/>
        <family val="2"/>
      </rPr>
      <t xml:space="preserve"> –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</si>
  <si>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</si>
  <si>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</si>
  <si>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</si>
  <si>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</si>
  <si>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</si>
  <si>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</si>
  <si>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</si>
  <si>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</si>
  <si>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</si>
  <si>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</si>
  <si>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</si>
  <si>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</si>
  <si>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</si>
  <si>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</si>
  <si>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</si>
  <si>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</si>
  <si>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</si>
  <si>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</si>
  <si>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</si>
  <si>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</si>
  <si>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</si>
  <si>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</si>
  <si>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</si>
  <si>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</si>
  <si>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Table 1: First-Year Enrollment in Allied Dental Education Programs, 2004-05 to 2014-15</t>
  </si>
  <si>
    <t>Figure 1a: First-Year Student Capacity Versus Enrollment, by Number of Dental Hygiene Education Programs, 2004-05 to 2014-15</t>
  </si>
  <si>
    <t>Figure 1b: First-Year Student Capacity Versus Enrollment, by Number of Dental Assisting Education Programs, 2004-05 to 2014-15</t>
  </si>
  <si>
    <t>Figure 1c: First Year Student Capacity Versus Enrollment, by Number of Dental Laboratory Technology Education Programs, 2004-05 to 2014-15</t>
  </si>
  <si>
    <t>Table 2: Comparison of First-Year Student Capacity Versus Enrollment by Educational Setting, 2014-15</t>
  </si>
  <si>
    <t>Table 3: Total Enrollment in Allied Dental Education Programs, 2004-05 to 2014-15</t>
  </si>
  <si>
    <t>Table 4: Graduates of Allied Dental Education Programs, 2004 to 2014</t>
  </si>
  <si>
    <t>Table 5: Number of Institutions Awarding Degrees in Allied Dental Education Programs, 2014-15</t>
  </si>
  <si>
    <t>2004-05</t>
  </si>
  <si>
    <t>2005-06</t>
  </si>
  <si>
    <t>2006-07</t>
  </si>
  <si>
    <t>2007-08</t>
  </si>
  <si>
    <t>2008-09</t>
  </si>
  <si>
    <t>2009-10</t>
  </si>
  <si>
    <t>2010-11</t>
  </si>
  <si>
    <t>2011-12</t>
  </si>
  <si>
    <t>2012-13</t>
  </si>
  <si>
    <t>2013-14</t>
  </si>
  <si>
    <t>2014-15</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</si>
  <si>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</si>
  <si>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</si>
  <si>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</si>
  <si>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</si>
  <si>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</si>
  <si>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</si>
  <si>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©2015 American Dental Association</t>
  </si>
  <si>
    <t>Figure 1a: First-Year Student Capacity Versus Enrollment by Number of Dental Hygiene Programs, 2004-05 to 2014-15</t>
  </si>
  <si>
    <t>Figure 1a: First-Year Student Capacity Versus Enrollment, by Number of Dental Hygiene Programs, 2002-03 to 2012-13</t>
  </si>
  <si>
    <t>Academic Year</t>
  </si>
  <si>
    <t>First-year capacity</t>
  </si>
  <si>
    <t>First-year enrollment</t>
  </si>
  <si>
    <t>Number of Programs</t>
  </si>
  <si>
    <r>
      <t xml:space="preserve">Source: American Dental Association, Health Policy Institute, </t>
    </r>
    <r>
      <rPr>
        <i/>
        <sz val="8"/>
        <rFont val="Arial"/>
        <family val="2"/>
      </rPr>
      <t>Surveys of Dental Hygiene Education Programs.</t>
    </r>
  </si>
  <si>
    <t>Figure 1b: First-Year Student Capacity Versus Enrollment by Number of Dental Assisting Programs, 2004-05 to 2014-15</t>
  </si>
  <si>
    <t>©2013 American Dental Association</t>
  </si>
  <si>
    <r>
      <t xml:space="preserve">Source: American Dental Association, Health Policy Institute, </t>
    </r>
    <r>
      <rPr>
        <i/>
        <sz val="8"/>
        <rFont val="Arial"/>
        <family val="2"/>
      </rPr>
      <t>Surveys of Dental Assisting Education Programs.</t>
    </r>
  </si>
  <si>
    <t>Figure 1c: First-Year Student Capacity Versus Enrollment by Number of Dental Laboratory Technology Education Programs, 2004-05 to 2014-15</t>
  </si>
  <si>
    <t>Year</t>
  </si>
  <si>
    <r>
      <t>Source: American Dental Association, Health Policy Institute,</t>
    </r>
    <r>
      <rPr>
        <i/>
        <sz val="8"/>
        <rFont val="Arial"/>
        <family val="2"/>
      </rPr>
      <t xml:space="preserve"> Surveys of Dental Laboratory Technology Education Programs.</t>
    </r>
  </si>
  <si>
    <t>University or Four-Year College</t>
  </si>
  <si>
    <t>School of Health Sciences</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</si>
  <si>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</si>
  <si>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</si>
  <si>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</si>
  <si>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</si>
  <si>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</si>
  <si>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</si>
  <si>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</si>
  <si>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</si>
  <si>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</si>
  <si>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</si>
  <si>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r>
      <t xml:space="preserve">Source: American Dental Association, Health Policy Institute, 2014-15 </t>
    </r>
    <r>
      <rPr>
        <i/>
        <sz val="8"/>
        <rFont val="Arial"/>
        <family val="2"/>
      </rPr>
      <t>Survey of Dental Hygiene Education Programs,</t>
    </r>
    <r>
      <rPr>
        <sz val="8"/>
        <rFont val="Arial"/>
        <family val="2"/>
      </rPr>
      <t xml:space="preserve"> 2014-15</t>
    </r>
    <r>
      <rPr>
        <i/>
        <sz val="8"/>
        <rFont val="Arial"/>
        <family val="2"/>
      </rPr>
      <t xml:space="preserve"> Survey of Dental Assisting Education Programs,</t>
    </r>
    <r>
      <rPr>
        <sz val="8"/>
        <rFont val="Arial"/>
        <family val="2"/>
      </rPr>
      <t xml:space="preserve"> </t>
    </r>
  </si>
  <si>
    <r>
      <t xml:space="preserve">and 2014-15 </t>
    </r>
    <r>
      <rPr>
        <i/>
        <sz val="8"/>
        <rFont val="Arial"/>
        <family val="2"/>
      </rPr>
      <t xml:space="preserve">Survey of Dental Laboratory Technology Education Programs. </t>
    </r>
  </si>
  <si>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</si>
  <si>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</si>
  <si>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Baccalaureate Degree</t>
  </si>
  <si>
    <t>Bacc. Degree</t>
  </si>
  <si>
    <t>Diploma</t>
  </si>
  <si>
    <t>Certificate</t>
  </si>
  <si>
    <t>Associate Degree</t>
  </si>
  <si>
    <t>in Dental Hygiene</t>
  </si>
  <si>
    <t>Total</t>
  </si>
  <si>
    <t>N</t>
  </si>
  <si>
    <t>%</t>
  </si>
  <si>
    <t>Public</t>
  </si>
  <si>
    <t>Private non-profit</t>
  </si>
  <si>
    <t>Private for-profit</t>
  </si>
  <si>
    <t>Federal</t>
  </si>
  <si>
    <t>Figure 2: Classification of Institutions Offering Dental Assisting Education, 2014-15</t>
  </si>
  <si>
    <r>
      <t xml:space="preserve">Source: American Dental Association, Health Policy Institute, 2014-15 </t>
    </r>
    <r>
      <rPr>
        <i/>
        <sz val="8"/>
        <color theme="1"/>
        <rFont val="Arial"/>
        <family val="2"/>
      </rPr>
      <t>Survey of Dental Assisting Education Programs.</t>
    </r>
  </si>
  <si>
    <t>Students Accepted</t>
  </si>
  <si>
    <t>Applications</t>
  </si>
  <si>
    <r>
      <t xml:space="preserve">Source: American Dental Association, Health Policy Institute, </t>
    </r>
    <r>
      <rPr>
        <i/>
        <sz val="8"/>
        <color theme="1"/>
        <rFont val="Arial"/>
        <family val="2"/>
      </rPr>
      <t>Surveys of Dental Assisting Education Programs.</t>
    </r>
  </si>
  <si>
    <t>Number of programs with enrollment &gt; 0 *</t>
  </si>
  <si>
    <t>Accepted per program</t>
  </si>
  <si>
    <t>Applications per program</t>
  </si>
  <si>
    <t>Figure 3a: Number of Applications and Number of Students Accepted into Accredited Dental Assisting Programs, 2004-05 to 2014-15</t>
  </si>
  <si>
    <t>Figure 3b: Number of Applications per Program and Number of Dental Assisting Students Accepted per Program, 2004-05 to 2014-15</t>
  </si>
  <si>
    <t>Variable</t>
  </si>
  <si>
    <t>Sum</t>
  </si>
  <si>
    <t>NAPP</t>
  </si>
  <si>
    <t>ADOFF</t>
  </si>
  <si>
    <t>Figure 4: Minimum Educational Requirements Needed to Enroll in Accredited Dental Assisting Programs, 2014-15</t>
  </si>
  <si>
    <t>Figure 5: Percentage of Accredited Dental Assisting Education Programs Offering Advanced Placement, 2014-15</t>
  </si>
  <si>
    <t>GED/High school diploma</t>
  </si>
  <si>
    <t>Less than 1 year of college</t>
  </si>
  <si>
    <t>1 year of college</t>
  </si>
  <si>
    <t>Yes</t>
  </si>
  <si>
    <t>No</t>
  </si>
  <si>
    <t>Transfer of credit</t>
  </si>
  <si>
    <t>Equivalency examinations</t>
  </si>
  <si>
    <t>Challenge examinations</t>
  </si>
  <si>
    <t>Completion of a non-accredited dental assisting program at this institution</t>
  </si>
  <si>
    <r>
      <t>Source: American Dental Association, Health Policy Institute, 2014-15</t>
    </r>
    <r>
      <rPr>
        <i/>
        <sz val="8"/>
        <color theme="1"/>
        <rFont val="Arial"/>
        <family val="2"/>
      </rPr>
      <t xml:space="preserve"> Survey of Dental Assisting Education Programs.</t>
    </r>
  </si>
  <si>
    <t>Figure 6: Methods Used to Award Advanced Placement in Accredited Dental Assisting Education Programs, 2014-15</t>
  </si>
  <si>
    <t>AL</t>
  </si>
  <si>
    <t>CALHOUN COMMUNITY COLLEGE</t>
  </si>
  <si>
    <t>FORTIS COLLEGE</t>
  </si>
  <si>
    <t>H. COUNCILL TRENHOLM STATE TECHNICAL COLLEGE</t>
  </si>
  <si>
    <t>JAMES H. FAULKNER STATE COMMUNITY COLLEGE</t>
  </si>
  <si>
    <t>LAWSON STATE COMMUNITY COLLEGE - BESSEMER CAMPUS</t>
  </si>
  <si>
    <t>WALLACE STATE COMMUNITY COLLEGE</t>
  </si>
  <si>
    <t>AK</t>
  </si>
  <si>
    <t>UNIVERSITY OF ALASKA, ANCHORAGE - COLLEGE OF HEALTH</t>
  </si>
  <si>
    <t>AZ</t>
  </si>
  <si>
    <t>PHOENIX COLLEGE</t>
  </si>
  <si>
    <t>PIMA COUNTY COMMUNITY COLLEGE</t>
  </si>
  <si>
    <t>RIO SALADO COLLEGE</t>
  </si>
  <si>
    <t>AR</t>
  </si>
  <si>
    <t>ARKANSAS NORTHEASTERN COLLEGE</t>
  </si>
  <si>
    <t>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</si>
  <si>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</si>
  <si>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</si>
  <si>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</si>
  <si>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</si>
  <si>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</si>
  <si>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</si>
  <si>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</si>
  <si>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</si>
  <si>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</si>
  <si>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</si>
  <si>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</si>
  <si>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</si>
  <si>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</si>
  <si>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HEALD COLLEGE - CONCORD CAMPUS</t>
  </si>
  <si>
    <t>HEALD COLLEGE - HAYWARD CAMPUS</t>
  </si>
  <si>
    <t>HEALD COLLEGE-STOCKTON CAMPUS</t>
  </si>
  <si>
    <t>MORENO VALLEY COLLEGE</t>
  </si>
  <si>
    <t>ORANGE COAST COLLEGE</t>
  </si>
  <si>
    <t>PALOMAR COMMUNITY COLLEGE</t>
  </si>
  <si>
    <t>PASADENA CITY COLLEGE</t>
  </si>
  <si>
    <t>SACRAMENTO CITY COLLEGE</t>
  </si>
  <si>
    <t>SAN DIEGO MESA COLLEGE</t>
  </si>
  <si>
    <t>SAN JOSE CITY COLLEGE</t>
  </si>
  <si>
    <t>SANTA ROSA JUNIOR COLLEGE</t>
  </si>
  <si>
    <t>CO</t>
  </si>
  <si>
    <t>FRONT RANGE COMMUNITY COLLEGE</t>
  </si>
  <si>
    <t>INTELLITEC MEDICAL INSTITUTE</t>
  </si>
  <si>
    <t>PICKENS TECHNICAL COLLEGE</t>
  </si>
  <si>
    <t>PIKES PEAK COMMUNITY COLLEGE</t>
  </si>
  <si>
    <t>PUEBLO COMMUNITY COLLEGE</t>
  </si>
  <si>
    <t>CT</t>
  </si>
  <si>
    <t>A.I. PRINCE TECHNICAL HIGH SCHOOL</t>
  </si>
  <si>
    <t>LINCOLN COLLEGE OF NEW ENGLAND</t>
  </si>
  <si>
    <t>TUNXIS COMMUNITY COLLEGE - ALLIED HEALTH</t>
  </si>
  <si>
    <t>WINDHAM TECHNICAL HIGH SCHOOL</t>
  </si>
  <si>
    <t>FL</t>
  </si>
  <si>
    <t>ATLANTIC TECHNICAL CENTER</t>
  </si>
  <si>
    <t>BROWARD COLLEGE</t>
  </si>
  <si>
    <t>CHARLOTTE TECHNICAL CENTER</t>
  </si>
  <si>
    <t>COLLEGE OF CENTRAL FLORIDA</t>
  </si>
  <si>
    <t>D.G. ERWIN TECHNICAL CENTER</t>
  </si>
  <si>
    <t>DAYTONA STATE COLLEGE</t>
  </si>
  <si>
    <t>EASTERN FLORIDA STATE COLLEGE</t>
  </si>
  <si>
    <t>FLORIDA STATE COLLEGE AT JACKSONVILLE</t>
  </si>
  <si>
    <t>GULF COAST STATE COLLEGE</t>
  </si>
  <si>
    <t>HILLSBOROUGH COMMUNITY COLLEGE</t>
  </si>
  <si>
    <t>INDIAN RIVER STATE COLLEGE</t>
  </si>
  <si>
    <t>LINCOLN TECHNICAL INSTITUTE - FERN PARK CAMPUS</t>
  </si>
  <si>
    <t>LINDSEY HOPKINS TECHNICAL EDUCATIONAL CENTER</t>
  </si>
  <si>
    <t>LORENZO WALKER INSTITUTE OF TECHNOLOGY</t>
  </si>
  <si>
    <t>MANATEE TECHNICAL INSTITUTE</t>
  </si>
  <si>
    <t>NORTHWEST FLORIDA STATE COLLEGE</t>
  </si>
  <si>
    <t>ORLANDO TECHNICAL CENTER</t>
  </si>
  <si>
    <t>PALM BEACH STATE COLLEGE</t>
  </si>
  <si>
    <t>PINELLAS TECHNICAL COLLEGE</t>
  </si>
  <si>
    <t>ROBERT MORGAN EDUCATIONAL CENTER</t>
  </si>
  <si>
    <t>SANTA FE COLLEGE-FLORIDA</t>
  </si>
  <si>
    <t>SOUTH FLORIDA STATE COLLEGE</t>
  </si>
  <si>
    <t>TALLAHASSEE COMMUNITY COLLEGE</t>
  </si>
  <si>
    <t>TRAVISS CAREER CENTER</t>
  </si>
  <si>
    <t>GA</t>
  </si>
  <si>
    <t>ALBANY TECHNICAL COLLEGE</t>
  </si>
  <si>
    <t>ATHENS TECHNICAL COLLEGE-LIFE SCIENCES</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</si>
  <si>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</si>
  <si>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</si>
  <si>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</si>
  <si>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</si>
  <si>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</si>
  <si>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</si>
  <si>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</si>
  <si>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</si>
  <si>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</si>
  <si>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</si>
  <si>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</si>
  <si>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HEALD COLLEGE - HONOLULU CAMPUS</t>
  </si>
  <si>
    <t>UNIVERSITY OF HAWAII MAUI COLLEGE</t>
  </si>
  <si>
    <t>ID</t>
  </si>
  <si>
    <t>CARRINGTON COLLEGE OF BOISE</t>
  </si>
  <si>
    <t>COLLEGE OF WESTERN IDAHO</t>
  </si>
  <si>
    <t>IL</t>
  </si>
  <si>
    <t>ELGIN COMMUNITY COLLEGE</t>
  </si>
  <si>
    <t>ILLINOIS VALLEY COMMUNITY COLLEGE</t>
  </si>
  <si>
    <t>JOHN A. LOGAN COLLEGE</t>
  </si>
  <si>
    <t>KASKASKIA COLLEGE</t>
  </si>
  <si>
    <t>LEWIS &amp; CLARK COMMUNITY COLLEGE</t>
  </si>
  <si>
    <t>IN</t>
  </si>
  <si>
    <t>INDIANA UNIVERSITY NORTHWEST</t>
  </si>
  <si>
    <t>INDIANA UNIVERSITY PURDUE UNIVERSITY FORT WAYNE</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</si>
  <si>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</si>
  <si>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</si>
  <si>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</si>
  <si>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</si>
  <si>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</si>
  <si>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</si>
  <si>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</si>
  <si>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KAPLAN COLLEGE</t>
  </si>
  <si>
    <t>UNIVERSITY OF SOUTHERN INDIANA</t>
  </si>
  <si>
    <t>IA</t>
  </si>
  <si>
    <t>DES MOINES AREA COMMUNITY COLLEGE</t>
  </si>
  <si>
    <t>EASTERN IOWA COMMUNITY COLLEGES - SCOTT COMMUNITY COLLEGE</t>
  </si>
  <si>
    <t>HAWKEYE COMMUNITY COLLEGE</t>
  </si>
  <si>
    <t>INDIAN HILLS COMMUNITY COLLEGE</t>
  </si>
  <si>
    <t>IOWA WESTERN COMMUNITY COLLEGE</t>
  </si>
  <si>
    <t>KIRKWOOD COMMUNITY COLLEGE</t>
  </si>
  <si>
    <t>MARSHALLTOWN COMMUNITY COLLEGE</t>
  </si>
  <si>
    <t>NORTHEAST IOWA COMMUNITY COLLEGE</t>
  </si>
  <si>
    <t>VATTEROTT COLLEGE, DES MOINES CAMPUS</t>
  </si>
  <si>
    <t>WESTERN IOWA TECH COMMUNITY COLLEGE</t>
  </si>
  <si>
    <t>KS</t>
  </si>
  <si>
    <t>FLINT HILLS TECHNICAL COLLEGE</t>
  </si>
  <si>
    <t>LABETTE COMMUNITY COLLEGE</t>
  </si>
  <si>
    <t>SALINA AREA TECHNICAL COLLEGE</t>
  </si>
  <si>
    <t>WICHITA AREA TECHNICAL COLLEGE</t>
  </si>
  <si>
    <t>KY</t>
  </si>
  <si>
    <t>BLUEGRASS COMMUNITY AND TECHNICAL COLLEGE - LEESTOWN CAMPUS</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</si>
  <si>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</si>
  <si>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</si>
  <si>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</si>
  <si>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</si>
  <si>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</si>
  <si>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</si>
  <si>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</si>
  <si>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</si>
  <si>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</si>
  <si>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</si>
  <si>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</si>
  <si>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</si>
  <si>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</si>
  <si>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</si>
  <si>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</si>
  <si>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BAKER COLLEGE OF AUBURN HILLS</t>
  </si>
  <si>
    <t>BAKER COLLEGE OF PORT HURON</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</si>
  <si>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</si>
  <si>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</si>
  <si>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</si>
  <si>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</si>
  <si>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</si>
  <si>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</si>
  <si>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</si>
  <si>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</si>
  <si>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</si>
  <si>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</si>
  <si>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</si>
  <si>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</si>
  <si>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</si>
  <si>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</si>
  <si>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</si>
  <si>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 AND TECH COLLEGE, MOORHEAD</t>
  </si>
  <si>
    <t>MINNESOTA WEST COMMUNITY AND TECHNICAL COLLEGE</t>
  </si>
  <si>
    <t>NORTHWEST TECHNICAL COLLEGE</t>
  </si>
  <si>
    <t>ROCHESTER COMMUNITY AND TECHNICAL COLLEGE</t>
  </si>
  <si>
    <t>SOUTH CENTRAL TECHNICAL COLLEGE</t>
  </si>
  <si>
    <t>ST. CLOUD TECHNICAL AND COMMUNITY COLLEGE</t>
  </si>
  <si>
    <t>MS</t>
  </si>
  <si>
    <t>HINDS COMMUNITY COLLEGE</t>
  </si>
  <si>
    <t>MERIDIAN COMMUNITY COLLEGE</t>
  </si>
  <si>
    <t>PEARL RIVER COMMUNITY COLLEGE</t>
  </si>
  <si>
    <t>MO</t>
  </si>
  <si>
    <t>METROPOLITAN COMMUNITY COLLEGE-PENN VALLEY</t>
  </si>
  <si>
    <t>MISSOURI COLLEGE</t>
  </si>
  <si>
    <t>OZARKS TECHNICAL COMMUNITY COLLEGE</t>
  </si>
  <si>
    <t>ST. LOUIS COMMUNITY COLLEGE, FOREST PARK</t>
  </si>
  <si>
    <t>STATE TECHNICAL COLLEGE OF MISSOURI</t>
  </si>
  <si>
    <t>MT</t>
  </si>
  <si>
    <t>GREAT FALLS COLLEGE - MONTANA STATE UNIVERSITY</t>
  </si>
  <si>
    <t>SALISH KOOTENAI COLLEGE</t>
  </si>
  <si>
    <t>NE</t>
  </si>
  <si>
    <t>CENTRAL COMMUNITY COLLEGE</t>
  </si>
  <si>
    <t>KAPLAN UNIVERSITY-OMAHA</t>
  </si>
  <si>
    <t>METROPOLITAN COMMUNITY COLLEGE</t>
  </si>
  <si>
    <t>MID-PLAINS COMMUNITY COLLEGE</t>
  </si>
  <si>
    <t>SOUTHEAST COMMUNITY COLLEGE</t>
  </si>
  <si>
    <t>VATTEROTT COLLEGE, OMAHA CAMPUS</t>
  </si>
  <si>
    <t>NV</t>
  </si>
  <si>
    <t>COLLEGE OF SOUTHERN NEVADA</t>
  </si>
  <si>
    <t>TRUCKEE MEADOWS COMMUNITY COLLEGE</t>
  </si>
  <si>
    <t>NH</t>
  </si>
  <si>
    <t>NHTI, CONCORD'S COMMUNITY COLLEGE</t>
  </si>
  <si>
    <t>NJ</t>
  </si>
  <si>
    <t>BURLINGTON COUNTY INSTITUTE OF TECHNOLOGY</t>
  </si>
  <si>
    <t>CAMDEN COUNTY COLLEGE</t>
  </si>
  <si>
    <t>CAPE MAY COUNTY TECHNICAL INSTITUTE</t>
  </si>
  <si>
    <t>CUMBERLAND COUNTY TECHNICAL EDUCATION CENTER</t>
  </si>
  <si>
    <t>FORTIS INSTITUTE-WAYNE</t>
  </si>
  <si>
    <t>RUTGERS UNIVERSITY SCHOOL OF HEALTH RELATED PROFESSIONS</t>
  </si>
  <si>
    <t>NM</t>
  </si>
  <si>
    <t>CENTRAL NEW MEXICO COMMUNITY COLLEGE</t>
  </si>
  <si>
    <t>LUNA COMMUNITY COLLEGE</t>
  </si>
  <si>
    <t>NEW MEXICO STATE UNIVERSITY-DONA ANA COMMUNITY COLLEGE</t>
  </si>
  <si>
    <t>SANTA FE COMMUNITY COLLEGE-NEW MEXICO</t>
  </si>
  <si>
    <t>UNIVERSITY OF NEW MEXICO, GALLUP</t>
  </si>
  <si>
    <t>NY</t>
  </si>
  <si>
    <t>MONROE COMMUNITY COLLEGE</t>
  </si>
  <si>
    <t>STATE UNIVERSITY OF NEW YORK EDUCATIONAL OPPORTUNITY CENTER</t>
  </si>
  <si>
    <t>NC</t>
  </si>
  <si>
    <t>ALAMANCE COMMUNITY COLLEGE</t>
  </si>
  <si>
    <t>ASHEVILLE-BUNCOMBE TECHNICAL COMMUNITY COLLEGE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</si>
  <si>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</si>
  <si>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</si>
  <si>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</si>
  <si>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</si>
  <si>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</si>
  <si>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</si>
  <si>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</si>
  <si>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</si>
  <si>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</si>
  <si>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</si>
  <si>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</si>
  <si>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</si>
  <si>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UNIVERSITY OF NORTH CAROLINA SCHOOL OF DENTISTRY</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</si>
  <si>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</si>
  <si>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</si>
  <si>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</si>
  <si>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</si>
  <si>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</si>
  <si>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</si>
  <si>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</si>
  <si>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</si>
  <si>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</si>
  <si>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HERZING UNIVERSITY - AKRON CAMPUS</t>
  </si>
  <si>
    <t>MIAMI-JACOBS CAREER COLLEGE</t>
  </si>
  <si>
    <t>OK</t>
  </si>
  <si>
    <t>FRANCIS TUTTLE TECHNOLOGY CENTER</t>
  </si>
  <si>
    <t>METRO TECHNOLOGY CENTERS, HEALTH CAREERS CENTER</t>
  </si>
  <si>
    <t>MOORE NORMAN TECHNOLOGY CENTER</t>
  </si>
  <si>
    <t>ROSE STATE COLLEGE</t>
  </si>
  <si>
    <t>WESTERN TECHNOLOGY CENTER</t>
  </si>
  <si>
    <t>OR</t>
  </si>
  <si>
    <t>BLUE MOUNTAIN COMMUNITY COLLEGE</t>
  </si>
  <si>
    <t>CENTRAL OREGON COMMUNITY COLLEGE</t>
  </si>
  <si>
    <t>CHEMEKETA COMMUNITY COLLEGE</t>
  </si>
  <si>
    <t>LANE COMMUNITY COLLEGE</t>
  </si>
  <si>
    <t>LINN-BENTON COMMUNITY COLLEGE</t>
  </si>
  <si>
    <t>PORTLAND COMMUNITY COLLEGE</t>
  </si>
  <si>
    <t>PA</t>
  </si>
  <si>
    <t>BRADFORD SCHOOL</t>
  </si>
  <si>
    <t>HARCUM COLLEGE</t>
  </si>
  <si>
    <t>HARRISBURG AREA COMMUNITY COLLEGE</t>
  </si>
  <si>
    <t>LUZERNE COUNTY COMMUNITY COLLEGE</t>
  </si>
  <si>
    <t>MANOR COLLEGE</t>
  </si>
  <si>
    <t>WESTMORELAND COUNTY COMMUNITY COLLEGE</t>
  </si>
  <si>
    <t>PR</t>
  </si>
  <si>
    <t>UNIVERSITY OF PUERTO RICO SCHOOL OF HEALTH PROFESSIONS</t>
  </si>
  <si>
    <t>RI</t>
  </si>
  <si>
    <t>COMMUNITY COLLEGE OF RHODE ISLAND</t>
  </si>
  <si>
    <t>LINCOLN TECHNICAL INSTITUTE</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</si>
  <si>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</si>
  <si>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</si>
  <si>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</si>
  <si>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</si>
  <si>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</si>
  <si>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</si>
  <si>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</si>
  <si>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</si>
  <si>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</si>
  <si>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</si>
  <si>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</si>
  <si>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LAKE AREA TECHNICAL INSTITUTE</t>
  </si>
  <si>
    <t>TN</t>
  </si>
  <si>
    <t>CHATTANOOGA STATE COMMUNITY COLLEGE</t>
  </si>
  <si>
    <t>CONCORDE CAREER COLLEGE/MEMPHIS</t>
  </si>
  <si>
    <t>NORTHEAST STATE COMMUNITY COLLEGE</t>
  </si>
  <si>
    <t>TENNESSEE COLLEGE OF APPLIED TECHNOLOGY-DICKSON</t>
  </si>
  <si>
    <t>TENNESSEE COLLEGE OF APPLIED TECHNOLOGY-KNOXVILLE</t>
  </si>
  <si>
    <t>TENNESSEE COLLEGE OF APPLIED TECHNOLOGY-MEMPHIS</t>
  </si>
  <si>
    <t>TENNESSEE COLLEGE OF APPLIED TECHNOLOGY-MURFREESBORO</t>
  </si>
  <si>
    <t>VOLUNTEER STATE COMMUNITY COLLEGE</t>
  </si>
  <si>
    <t>TX</t>
  </si>
  <si>
    <t>COLEMAN COLLEGE FOR HEALTH SCIENCES, HOUSTON COMMUNITY COLLEGE SYSTEM</t>
  </si>
  <si>
    <t>DEL MAR COLLEGE</t>
  </si>
  <si>
    <t>EL PASO COMMUNITY COLLEGE</t>
  </si>
  <si>
    <t>GRAYSON COUNTY COLLEGE</t>
  </si>
  <si>
    <t>MEDICAL EDUCATION AND TRAINING CAMPUS</t>
  </si>
  <si>
    <t>SAN ANTONIO COLLEGE</t>
  </si>
  <si>
    <t>UT</t>
  </si>
  <si>
    <t>DAVIS APPLIED TECHNOLOGY COLLEGE</t>
  </si>
  <si>
    <t>OGDEN-WEBER APPLIED TECHNOLOGY COLLEGE</t>
  </si>
  <si>
    <t>VT</t>
  </si>
  <si>
    <t>CENTER FOR TECHNOLOGY, ESSEX</t>
  </si>
  <si>
    <t>VA</t>
  </si>
  <si>
    <t>FORTIS COLLEGE- RICHMOND</t>
  </si>
  <si>
    <t>GERMANNA COMMUNITY COLLEGE</t>
  </si>
  <si>
    <t>J. SARGEANT REYNOLDS COMMUNITY COLLEGE</t>
  </si>
  <si>
    <t>NORTHERN VIRGINIA COMMUNITY COLLEGE</t>
  </si>
  <si>
    <t>WA</t>
  </si>
  <si>
    <t>BATES TECHNICAL COLLEGE</t>
  </si>
  <si>
    <t>BELLINGHAM TECHNICAL COLLEGE</t>
  </si>
  <si>
    <t>CLOVER PARK TECHNICAL COLLEGE</t>
  </si>
  <si>
    <t>LAKE WASHINGTON INSTITUTE OF TECHNOLOGY</t>
  </si>
  <si>
    <t>RENTON TECHNICAL COLLEGE</t>
  </si>
  <si>
    <t>SEATTLE VOCATIONAL INSTITUTE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</si>
  <si>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</si>
  <si>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</si>
  <si>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</si>
  <si>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</si>
  <si>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</si>
  <si>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</si>
  <si>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</si>
  <si>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</si>
  <si>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</si>
  <si>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</si>
  <si>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WISCONSIN INDIANHEAD TECHNICAL COLLEGE</t>
  </si>
  <si>
    <t>Table 6: Advanced Placement Provision and Methods Used to Award Advanced Placement and the Source of Previous Training, 2014-15</t>
  </si>
  <si>
    <t>YES</t>
  </si>
  <si>
    <t>NO</t>
  </si>
  <si>
    <t>---</t>
  </si>
  <si>
    <t>ST</t>
  </si>
  <si>
    <t>INSTITUTION</t>
  </si>
  <si>
    <t>PROVISION FOR ADVANCED PLACEMENT</t>
  </si>
  <si>
    <t>TRANSFER OF CREDIT</t>
  </si>
  <si>
    <t>EQUIVALENCY EXAMINATIONS</t>
  </si>
  <si>
    <t>CHALLENGE EXAMINATIONS</t>
  </si>
  <si>
    <t>COMPLETION OF A NON-ACCREDITED DA PROGRAM AT THIS INSTITUTION</t>
  </si>
  <si>
    <t>OTHER</t>
  </si>
  <si>
    <t>METHOD OF ADVANCED PLACEMENT</t>
  </si>
  <si>
    <t>Table 7: Number of Dental Assisting Students Awarded Advanced Placement and the Source of Previous Training, 2014-15</t>
  </si>
  <si>
    <t>NUMBER PROVIDED ADVANCED PLACEMENT</t>
  </si>
  <si>
    <t>MILITARY PROGRAMS</t>
  </si>
  <si>
    <t>HIGH SCHOOL PROGRAMS</t>
  </si>
  <si>
    <t>SHORT-TERM NON-ACCREDITED PROGRAMS</t>
  </si>
  <si>
    <t>DENTAL OFFICE OR CLINIC</t>
  </si>
  <si>
    <t>PREVIOUS COLLEGE COURSES</t>
  </si>
  <si>
    <t>Table 7: Number of Dental Assisting Students Awarded Placement and the Source of Previous Training, 2014-15</t>
  </si>
  <si>
    <t>SOURCE OF PREVIOUS TRAINING</t>
  </si>
  <si>
    <t>TOTAL</t>
  </si>
  <si>
    <t>CERTIFICATE</t>
  </si>
  <si>
    <t>SEMESTER</t>
  </si>
  <si>
    <t>DIPLOMA</t>
  </si>
  <si>
    <t>MODULE/TERM</t>
  </si>
  <si>
    <t>QUARTER</t>
  </si>
  <si>
    <t>ASSOCIATE DEGREE</t>
  </si>
  <si>
    <t>TRIMESTER</t>
  </si>
  <si>
    <t>OPEN ENROLLMENT</t>
  </si>
  <si>
    <t>GED/HS DIPLOMA</t>
  </si>
  <si>
    <t>LESS THAN ONE YEAR OF COLLEGE</t>
  </si>
  <si>
    <t>ONE YEAR OF COLLEGE</t>
  </si>
  <si>
    <t>AWARD GRANTED</t>
  </si>
  <si>
    <t>INSTRUCTION TERM</t>
  </si>
  <si>
    <t>WEEKS PER TERM</t>
  </si>
  <si>
    <t>NO. OF TERMS</t>
  </si>
  <si>
    <t>NO. OF SUMMER SESSIONS</t>
  </si>
  <si>
    <t>NO. OF INTER-SESSIONS</t>
  </si>
  <si>
    <t>MINIMUM EDUCATIONAL REQUIREMENT</t>
  </si>
  <si>
    <t>IN DISTRICT</t>
  </si>
  <si>
    <t>OUT OF DISTRICT</t>
  </si>
  <si>
    <t>OUT OF STATE</t>
  </si>
  <si>
    <t>TOTAL COST TO STUDENT</t>
  </si>
  <si>
    <t>Table 8: Admission Policies at Accredited Dental Assisting Education Programs, 2014-15</t>
  </si>
  <si>
    <t>TUITION</t>
  </si>
  <si>
    <t>SUPPLIES AND INSTRUMENTS</t>
  </si>
  <si>
    <t>UNIFORMS</t>
  </si>
  <si>
    <t>TEXTBOOKS</t>
  </si>
  <si>
    <t>OTHER FIXED COSTS</t>
  </si>
  <si>
    <t>Table 9: First-Year In-District Tuition and Fees at Accredited Dental Assisting Education Programs, 2014-15</t>
  </si>
  <si>
    <t>Figure 7: Average Costs for Tuition and Fees in Accredited Dental Assisting Programs, 2004-05 to 2014-15</t>
  </si>
  <si>
    <t>Table 6: Advanced Placement Provision and Methods Used to Award Advanced Placement at Accredited Dental Assisting Education Programs, 2014-15</t>
  </si>
  <si>
    <t>Figure 8: Average First-Year In-District Tuition in Accredited Dental Assisting Programs by Educational Setting, 2014-15</t>
  </si>
  <si>
    <t>In-District</t>
  </si>
  <si>
    <t>Out-of-District</t>
  </si>
  <si>
    <t>Out-of-State</t>
  </si>
  <si>
    <t>Mean</t>
  </si>
  <si>
    <t>Figure 8: Average First Year In-District Tuition* in Accredited Dental Assisting Programs by Educational Setting, 2014-15</t>
  </si>
  <si>
    <t>Analysis Variable : TUIT1</t>
  </si>
  <si>
    <t>setting</t>
  </si>
  <si>
    <t>N Obs</t>
  </si>
  <si>
    <t>Univ or 4-year college</t>
  </si>
  <si>
    <t>Comm or junior college</t>
  </si>
  <si>
    <t>Tech college or inst</t>
  </si>
  <si>
    <t>Vocational sch or career coll</t>
  </si>
  <si>
    <t>University or Four Year College (N=20)</t>
  </si>
  <si>
    <t>Other (N=7)</t>
  </si>
  <si>
    <t>Community or Junior College (N=145)</t>
  </si>
  <si>
    <t>Technical College or Institute (N=66)</t>
  </si>
  <si>
    <t>Vocational School or Career College (N=29)</t>
  </si>
  <si>
    <t>Table 10a: Total Enrollment in Accredited Dental Assisting Programs by Citizenship and Gender, 2014-15</t>
  </si>
  <si>
    <t>Table 10b: Total  Enrollment in Accredited Dental Assisting Programs by Age and Gender, 2014-15</t>
  </si>
  <si>
    <t>Table 10c: Total Enrollment in Accredited Dental Assisting Programs by Ethnicity/Race and Gender, 2014-15</t>
  </si>
  <si>
    <t>Table 11a: Graduates of Accredited Dental Assisting Programs by Citizenship and Gender, 2014</t>
  </si>
  <si>
    <t>Table 11b: Graduates of Accredited Dental Assisting Programs by Age and Gender, 2014</t>
  </si>
  <si>
    <t>Table 11c: Graduates of Accredited Dental Assisting Programs by Ethnicity/Race and Gender, 2014</t>
  </si>
  <si>
    <t>Table 10: Total Enrollment in Accredited Dental Assisting Programs:</t>
  </si>
  <si>
    <t>First-Year</t>
  </si>
  <si>
    <t>Second Year</t>
  </si>
  <si>
    <t>All Students</t>
  </si>
  <si>
    <r>
      <t>TOTAL</t>
    </r>
    <r>
      <rPr>
        <b/>
        <u/>
        <vertAlign val="superscript"/>
        <sz val="10"/>
        <color theme="0"/>
        <rFont val="Arial"/>
        <family val="2"/>
      </rPr>
      <t>1</t>
    </r>
  </si>
  <si>
    <t>Male</t>
  </si>
  <si>
    <t>Female</t>
  </si>
  <si>
    <t>CITIZENSHIP</t>
  </si>
  <si>
    <t>United States</t>
  </si>
  <si>
    <t>Canadian</t>
  </si>
  <si>
    <t>Unknown</t>
  </si>
  <si>
    <t xml:space="preserve">Unknown gender or citizenship </t>
  </si>
  <si>
    <t>-</t>
  </si>
  <si>
    <t>n/a</t>
  </si>
  <si>
    <t>©2015 American Dental Association</t>
  </si>
  <si>
    <t>AGE</t>
  </si>
  <si>
    <t>23 and under</t>
  </si>
  <si>
    <t>24 - 29</t>
  </si>
  <si>
    <t>30 - 34</t>
  </si>
  <si>
    <t>35 - 39</t>
  </si>
  <si>
    <t>40 and over</t>
  </si>
  <si>
    <t>Unknown gender or age</t>
  </si>
  <si>
    <t>ETHNICITY/RACE</t>
  </si>
  <si>
    <t>Hispanic/Latino (any race)</t>
  </si>
  <si>
    <t>White</t>
  </si>
  <si>
    <t>Black or African American</t>
  </si>
  <si>
    <t>Amer. Indian/Alaska Native</t>
  </si>
  <si>
    <t>Asian</t>
  </si>
  <si>
    <t>Nat. Hawaiian/Oth. Pac. Islander</t>
  </si>
  <si>
    <t>Two or more races (not Hisp)</t>
  </si>
  <si>
    <t>Nonresident Alien</t>
  </si>
  <si>
    <t>Unknown gender or race</t>
  </si>
  <si>
    <t>a. by Citizenship and Gender, 2014-15</t>
  </si>
  <si>
    <t>b. by Age and Gender, 2014-15</t>
  </si>
  <si>
    <t>c. by Race/Ethnicity and Gender, 2014-15</t>
  </si>
  <si>
    <r>
      <rPr>
        <vertAlign val="superscript"/>
        <sz val="8"/>
        <color theme="1"/>
        <rFont val="Arial"/>
        <family val="2"/>
      </rPr>
      <t>1</t>
    </r>
    <r>
      <rPr>
        <sz val="8"/>
        <color theme="1"/>
        <rFont val="Arial"/>
        <family val="2"/>
      </rPr>
      <t xml:space="preserve"> There were 50 first year and 33 second year students with no gender or citizenship specified. Therefore, the sum of students by gender and citizenship is less than total enrollment of 8,416.</t>
    </r>
  </si>
  <si>
    <r>
      <rPr>
        <vertAlign val="superscript"/>
        <sz val="8"/>
        <color theme="1"/>
        <rFont val="Arial"/>
        <family val="2"/>
      </rPr>
      <t>1</t>
    </r>
    <r>
      <rPr>
        <sz val="8"/>
        <color theme="1"/>
        <rFont val="Arial"/>
        <family val="2"/>
      </rPr>
      <t xml:space="preserve"> There were 50 first year and 33 second year students with no gender or age specified. Therefore, the sum of students by gender and age is less than total enrollment of 8,416.</t>
    </r>
  </si>
  <si>
    <r>
      <rPr>
        <vertAlign val="superscript"/>
        <sz val="8"/>
        <color theme="1"/>
        <rFont val="Arial"/>
        <family val="2"/>
      </rPr>
      <t>1</t>
    </r>
    <r>
      <rPr>
        <sz val="8"/>
        <color theme="1"/>
        <rFont val="Arial"/>
        <family val="2"/>
      </rPr>
      <t xml:space="preserve"> There were 50 first year and 33 second year students with no gender or race/ethnicity specified. Therefore, the sum of students by gender and race/ethnicity is less than total enrollment of 8,416.</t>
    </r>
  </si>
  <si>
    <r>
      <t xml:space="preserve">Source: American Dental Association, Health Policy Institute, 2014-15 </t>
    </r>
    <r>
      <rPr>
        <i/>
        <sz val="8"/>
        <rFont val="Arial"/>
        <family val="2"/>
      </rPr>
      <t>Survey of Dental Assisting Education Programs.</t>
    </r>
  </si>
  <si>
    <t>Graduates</t>
  </si>
  <si>
    <t>Unknown gener or race/ethnicity</t>
  </si>
  <si>
    <r>
      <rPr>
        <vertAlign val="superscript"/>
        <sz val="8"/>
        <color theme="1"/>
        <rFont val="Arial"/>
        <family val="2"/>
      </rPr>
      <t>1</t>
    </r>
    <r>
      <rPr>
        <sz val="8"/>
        <color theme="1"/>
        <rFont val="Arial"/>
        <family val="2"/>
      </rPr>
      <t xml:space="preserve"> There were 236 graduates with no gender or citizenship specified. Therefore, the sum of graduates by gender and citizenship is less than total number of graduates (5,755).</t>
    </r>
  </si>
  <si>
    <r>
      <rPr>
        <vertAlign val="superscript"/>
        <sz val="8"/>
        <color theme="1"/>
        <rFont val="Arial"/>
        <family val="2"/>
      </rPr>
      <t>1</t>
    </r>
    <r>
      <rPr>
        <sz val="8"/>
        <color theme="1"/>
        <rFont val="Arial"/>
        <family val="2"/>
      </rPr>
      <t xml:space="preserve"> There were 236 graduates with no gender or age specified. Therefore, the sum of graduates by gender and age is less than total number of graduates (5,755).</t>
    </r>
  </si>
  <si>
    <r>
      <rPr>
        <vertAlign val="superscript"/>
        <sz val="8"/>
        <color theme="1"/>
        <rFont val="Arial"/>
        <family val="2"/>
      </rPr>
      <t>1</t>
    </r>
    <r>
      <rPr>
        <sz val="8"/>
        <color theme="1"/>
        <rFont val="Arial"/>
        <family val="2"/>
      </rPr>
      <t xml:space="preserve"> There were 236 graduates with no gender or race/ethnicity specified. Therefore, the sum of graduates by gender and race/ethnicity is less than total number of graduates (5,755).</t>
    </r>
  </si>
  <si>
    <t>Return to Table to Contents</t>
  </si>
  <si>
    <t>Total Enrollment</t>
  </si>
  <si>
    <t>Job and/or Family Care Responsibilities</t>
  </si>
  <si>
    <t>Requested Financial Aid</t>
  </si>
  <si>
    <t>Received Financial Aid</t>
  </si>
  <si>
    <t>Figure 9: Number of Dental Assisting Students with Job/Family Care Responsibilities and Financial Assistance, 2014-15</t>
  </si>
  <si>
    <r>
      <t xml:space="preserve">Source: American Dental Association, Health Policy Institute, 2014-15 </t>
    </r>
    <r>
      <rPr>
        <i/>
        <sz val="8"/>
        <rFont val="Arial"/>
        <family val="2"/>
      </rPr>
      <t>Survey of Dental Assisting Education Programs</t>
    </r>
    <r>
      <rPr>
        <sz val="8"/>
        <rFont val="Arial"/>
        <family val="2"/>
      </rPr>
      <t>.</t>
    </r>
  </si>
  <si>
    <t>Table 12: Highest Level of Education Completed by First-Year Dental Assisting Students, 2014-15</t>
  </si>
  <si>
    <t>&lt; 1 YEAR OF COLLEGE</t>
  </si>
  <si>
    <t>1 YEAR OF COLLEGE</t>
  </si>
  <si>
    <t>2 YEARS OF COLLEGE</t>
  </si>
  <si>
    <t>ASSOC. DEGREE</t>
  </si>
  <si>
    <t>3 YEARS OF COLLEGE</t>
  </si>
  <si>
    <t>4 YEARS OF COLLEGE</t>
  </si>
  <si>
    <t>BACCA-LAUREATE DEGREE</t>
  </si>
  <si>
    <t>TOTAL FIRST YEAR</t>
  </si>
  <si>
    <t>PERCENT OF TOTAL</t>
  </si>
  <si>
    <t>1ST YEAR CAPACITY</t>
  </si>
  <si>
    <t>1ST YEAR</t>
  </si>
  <si>
    <t>2ND YEAR</t>
  </si>
  <si>
    <t>DIPLOMA/ CERT</t>
  </si>
  <si>
    <t>ASSOC DEGREE</t>
  </si>
  <si>
    <t>CERT &amp; ASSOC DEG</t>
  </si>
  <si>
    <t>TOTAL GRADUATES</t>
  </si>
  <si>
    <t>2014-15 FULL- AND PART-TIME ENROLLMENT</t>
  </si>
  <si>
    <t>2014 GRADUATES</t>
  </si>
  <si>
    <t>Table 13: 2014-15 Enrollment and 2014 Graduates at Accredited Dental Assisting Education Programs</t>
  </si>
  <si>
    <t>Table 14: Hours Spent Weekly in Program Activities by Dental Assisting Program Administrators, 2014-15</t>
  </si>
  <si>
    <t>Table 15a: Faculty of Accredited Dental Assisting Programs by Age and Gender, 2014-15</t>
  </si>
  <si>
    <t>Table 15b: Faculty of Accredited Dental Assisting Programs by Ethnicity/Race and Gender, 2014-15</t>
  </si>
  <si>
    <t>Figure 11a: Highest Academic Degree Earned by Dental Assisting Faculty, 2014-15</t>
  </si>
  <si>
    <t>Figure 11b: Academic Rank of Dental Assisting Faculty, 2014-15</t>
  </si>
  <si>
    <t>Figure 11c: Occupational Discipline of Dental Assisting Faculty, 2014-15</t>
  </si>
  <si>
    <t>Table 16: Number of Faculty Members in Accredited Dental Assisting Education Programs, 2014-15</t>
  </si>
  <si>
    <t>Table 17: Non-Traditional Designs Offered by Accredited Dental Assisting Education Programs, 2014-15</t>
  </si>
  <si>
    <t>Table 18: Instruction Methods at Accredited Dental Assisting Education Programs, 2014-15</t>
  </si>
  <si>
    <t>oaf1</t>
  </si>
  <si>
    <t>Originally enrolled</t>
  </si>
  <si>
    <t>Completed program</t>
  </si>
  <si>
    <t>In dental-related activity</t>
  </si>
  <si>
    <t>Passed</t>
  </si>
  <si>
    <t>Not Passed</t>
  </si>
  <si>
    <t>Exam is Required to Complete Program Requirements (N=86 programs)</t>
  </si>
  <si>
    <t>Exam Is Not Required to Complete Program Requirements (N=186 Programs)</t>
  </si>
  <si>
    <t>Figure 10a: Outcomes Assessment for Dental Assisting Class of 2013</t>
  </si>
  <si>
    <t>Figure 10b: Graduate State/National Certification Outcomes by Program Exam Requirements, Dental Assisting Class of 2013</t>
  </si>
  <si>
    <t>Median</t>
  </si>
  <si>
    <t>Minimum</t>
  </si>
  <si>
    <t>Maximum</t>
  </si>
  <si>
    <t>Program Activities</t>
  </si>
  <si>
    <t>Budget preparation</t>
  </si>
  <si>
    <t>Fiscal administration</t>
  </si>
  <si>
    <t>Curriculum development and coordination</t>
  </si>
  <si>
    <t>Selection and recommendation of individuals for faculty appintments and promotion</t>
  </si>
  <si>
    <t>Supervision and evaluation of faculty</t>
  </si>
  <si>
    <t>Determining faculty teaching assignments and schedules</t>
  </si>
  <si>
    <t>Determining admissions criteria and procedures</t>
  </si>
  <si>
    <t>Scheduling use of program facilities</t>
  </si>
  <si>
    <t>Development and responsibilities to maintain CODA accreditation compliance and documentation</t>
  </si>
  <si>
    <r>
      <t>Source: American Dental Association, Health Policy Institute, 2014-15</t>
    </r>
    <r>
      <rPr>
        <i/>
        <sz val="8"/>
        <rFont val="Arial"/>
        <family val="2"/>
      </rPr>
      <t xml:space="preserve"> Survey of Dental Assisting Education Programs.</t>
    </r>
  </si>
  <si>
    <t>Faculty</t>
  </si>
  <si>
    <t>29 and under</t>
  </si>
  <si>
    <t>30-39</t>
  </si>
  <si>
    <t>40-49</t>
  </si>
  <si>
    <t>50-59</t>
  </si>
  <si>
    <t>60 and over</t>
  </si>
  <si>
    <r>
      <t>Source: American Dental Association, Health Policy Institute, 2013-14</t>
    </r>
    <r>
      <rPr>
        <i/>
        <sz val="8"/>
        <rFont val="Arial"/>
        <family val="2"/>
      </rPr>
      <t xml:space="preserve"> Survey of Dental Assisting Education Programs.</t>
    </r>
  </si>
  <si>
    <t>Table 15b: Faculty of Accredited Dental Assisting Programs by Race/Ethnicity and Gender, 2014-15</t>
  </si>
  <si>
    <t>DDS/DMD</t>
  </si>
  <si>
    <t>EdD/PhD</t>
  </si>
  <si>
    <t>Master's degree</t>
  </si>
  <si>
    <t>Bachelor's degree</t>
  </si>
  <si>
    <t>Associate degree</t>
  </si>
  <si>
    <t>Certificate/diploma</t>
  </si>
  <si>
    <t>degree</t>
  </si>
  <si>
    <t>Frequency</t>
  </si>
  <si>
    <t>1='CERTIFICATE/DIPLOMA'</t>
  </si>
  <si>
    <t>2='ASSOC DEGREE'</t>
  </si>
  <si>
    <t>3='BA DEGREE'</t>
  </si>
  <si>
    <t>4='MA DEGREE'</t>
  </si>
  <si>
    <t>5='EdD/PhD'</t>
  </si>
  <si>
    <t>6='DDS/DMD'</t>
  </si>
  <si>
    <t>7='OTHER';</t>
  </si>
  <si>
    <t>Clinical instructor</t>
  </si>
  <si>
    <t>Instructor</t>
  </si>
  <si>
    <t>Assistant professor</t>
  </si>
  <si>
    <t>Associate professor</t>
  </si>
  <si>
    <t>Professor</t>
  </si>
  <si>
    <t>1='PROFESSOR'</t>
  </si>
  <si>
    <t>2='ASSOC PROF'</t>
  </si>
  <si>
    <t>3='ASST PROF'</t>
  </si>
  <si>
    <t>4='INSTRUCTOR'</t>
  </si>
  <si>
    <t>5='CLINICAL INSTR'</t>
  </si>
  <si>
    <t>6='OTHER';</t>
  </si>
  <si>
    <t>Dental laboratory technician</t>
  </si>
  <si>
    <t>Dentist</t>
  </si>
  <si>
    <t>Dental hygienist</t>
  </si>
  <si>
    <t>Dental assistant</t>
  </si>
  <si>
    <t>Other or N/A</t>
  </si>
  <si>
    <t>NUMBER FULL-TIME</t>
  </si>
  <si>
    <t>NUMBER PART-TIME</t>
  </si>
  <si>
    <t>TOTAL FACULTY</t>
  </si>
  <si>
    <t>2014-15 FACULTY</t>
  </si>
  <si>
    <t>BRANCH OR SATELLITE CAMPUS</t>
  </si>
  <si>
    <t>SELF-PACED CURRICULUM</t>
  </si>
  <si>
    <t>EVENING SECTION</t>
  </si>
  <si>
    <t>INDEPENDENT STUDY</t>
  </si>
  <si>
    <t>PART-TIME CURRICULUM</t>
  </si>
  <si>
    <t>MODULAR CURRICULUM</t>
  </si>
  <si>
    <t>DISTANCE EDUCATION TECHNOLOGY</t>
  </si>
  <si>
    <t>HYBRID CONTENT/ COURSE</t>
  </si>
  <si>
    <t>TOTAL "YES" RESPONSES</t>
  </si>
  <si>
    <t>Return to Table fo Contents</t>
  </si>
  <si>
    <t>MULTIPLE SITES AWAY FROM CAMPUS FOR:</t>
  </si>
  <si>
    <t>DIDACTIC INSTRUCTION</t>
  </si>
  <si>
    <t>LABORATORY INSTRUCTION</t>
  </si>
  <si>
    <t>CORRES-PONDENCE</t>
  </si>
  <si>
    <t>AUDIO COURSES</t>
  </si>
  <si>
    <t>AUDIO CONFERENCE COURSES</t>
  </si>
  <si>
    <t>SATELLITE CLINICS</t>
  </si>
  <si>
    <t>RESIDENCE</t>
  </si>
  <si>
    <t>TELECOURSE TO:</t>
  </si>
  <si>
    <t>SELF-CONTAINED SYSTEM</t>
  </si>
  <si>
    <t>EMAIL</t>
  </si>
  <si>
    <t>HYPERMEDIA INSTRUCTION</t>
  </si>
  <si>
    <t>LECTURE/ DISCUSSION</t>
  </si>
  <si>
    <t>SIMU-LATION</t>
  </si>
  <si>
    <t>PROBLEM-BASED LEARNING</t>
  </si>
  <si>
    <t>CASE-BASED LEARNING</t>
  </si>
  <si>
    <t>SERVICE LEARNING</t>
  </si>
  <si>
    <t>OBJECTIVELY STRUCTURED CLINICAL EXAMINATION</t>
  </si>
  <si>
    <t>HYBRID COURSES</t>
  </si>
  <si>
    <t>CD-ROM:</t>
  </si>
  <si>
    <t>VIRTUAL METHODS:</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</si>
  <si>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</si>
  <si>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</si>
  <si>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</si>
  <si>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Notes to the Reader</t>
  </si>
  <si>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2014-15. The purpose of this report is to present information regarding admissions, enrollment, graduates, tuition and fees, and methods of enrollment from dental assisting education programs accredited by the Commission on Dental Accreditation (CODA). </t>
    </r>
  </si>
  <si>
    <r>
      <t xml:space="preserve">Requests to complete the 2014-15 </t>
    </r>
    <r>
      <rPr>
        <i/>
        <sz val="10"/>
        <color rgb="FF000000"/>
        <rFont val="Arial"/>
        <family val="2"/>
      </rPr>
      <t>Survey of Dental Assisting Education Programs</t>
    </r>
    <r>
      <rPr>
        <sz val="10"/>
        <color rgb="FF000000"/>
        <rFont val="Arial"/>
        <family val="2"/>
      </rPr>
      <t xml:space="preserve"> were sent to 335 dental assisting education programs in September 2014.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</si>
  <si>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 Only includes first year in-district tuition values greater than zero; five programs were excluded from analysis because they do not charge in-district first year tuition, or were phasing out and had no first year students.</t>
  </si>
  <si>
    <t>NUMBER OF NON-ZERO ENTRIES</t>
  </si>
  <si>
    <t>MEAN OF NON-ZERO ENTRIES</t>
  </si>
  <si>
    <t>Table 11c: Graduates of Accredited Dental Assisting Programs by Race/Ethnicity and Gender, 2014</t>
  </si>
  <si>
    <r>
      <rPr>
        <i/>
        <sz val="10"/>
        <color theme="1"/>
        <rFont val="Arial"/>
        <family val="2"/>
      </rPr>
      <t>American Indian or Alaska Native</t>
    </r>
    <r>
      <rPr>
        <sz val="10"/>
        <color theme="1"/>
        <rFont val="Arial"/>
        <family val="2"/>
      </rPr>
      <t xml:space="preserve"> – a person having origins in any of the original peoples of North and South America (including Central America) and who maintains cultural identification through tribal affiliation or community attachment.</t>
    </r>
  </si>
  <si>
    <t>LABOR-ATORY FEES</t>
  </si>
  <si>
    <t>NA</t>
  </si>
  <si>
    <t>Originally published November 2015.</t>
  </si>
  <si>
    <t>FIELD LEARNING/ RESEARCH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</si>
</sst>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quot;$&quot;#,##0"/>
    <numFmt numFmtId="168" formatCode="#,##0.0"/>
    <numFmt numFmtId="169" formatCode="0.0%"/>
  </numFmts>
  <fonts count="40"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u/>
      <sz val="10"/>
      <color theme="10"/>
      <name val="Arial"/>
      <family val="2"/>
    </font>
    <font>
      <b/>
      <sz val="10"/>
      <color rgb="FFFF0000"/>
      <name val="Arial"/>
      <family val="2"/>
    </font>
    <font>
      <i/>
      <sz val="10"/>
      <color theme="1"/>
      <name val="Arial"/>
      <family val="2"/>
    </font>
    <font>
      <sz val="10"/>
      <color theme="1"/>
      <name val="Symbol"/>
      <family val="1"/>
      <charset val="2"/>
    </font>
    <font>
      <sz val="7"/>
      <color theme="1"/>
      <name val="Times New Roman"/>
      <family val="1"/>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b/>
      <sz val="10"/>
      <color rgb="FF000000"/>
      <name val="Arial"/>
      <family val="2"/>
    </font>
    <font>
      <sz val="11"/>
      <color theme="1"/>
      <name val="Calibri"/>
      <family val="2"/>
      <scheme val="minor"/>
    </font>
    <font>
      <sz val="10"/>
      <color rgb="FF000000"/>
      <name val="Arial"/>
      <family val="2"/>
    </font>
    <font>
      <sz val="10"/>
      <color theme="4"/>
      <name val="Arial"/>
      <family val="2"/>
    </font>
    <font>
      <b/>
      <sz val="10"/>
      <color rgb="FF00B050"/>
      <name val="Arial"/>
      <family val="2"/>
    </font>
    <font>
      <b/>
      <sz val="9"/>
      <color theme="0"/>
      <name val="Arial"/>
      <family val="2"/>
    </font>
    <font>
      <sz val="10"/>
      <color rgb="FF9C0006"/>
      <name val="Arial"/>
      <family val="2"/>
    </font>
    <font>
      <b/>
      <i/>
      <sz val="10"/>
      <color rgb="FF00B050"/>
      <name val="Arial"/>
      <family val="2"/>
    </font>
    <font>
      <sz val="8"/>
      <color rgb="FF000000"/>
      <name val="Arial"/>
      <family val="2"/>
    </font>
    <font>
      <b/>
      <sz val="12"/>
      <color theme="0"/>
      <name val="Arial"/>
      <family val="2"/>
    </font>
    <font>
      <b/>
      <u/>
      <sz val="10"/>
      <color theme="0"/>
      <name val="Arial"/>
      <family val="2"/>
    </font>
    <font>
      <b/>
      <u/>
      <vertAlign val="superscript"/>
      <sz val="10"/>
      <color theme="0"/>
      <name val="Arial"/>
      <family val="2"/>
    </font>
    <font>
      <vertAlign val="superscript"/>
      <sz val="8"/>
      <color theme="1"/>
      <name val="Arial"/>
      <family val="2"/>
    </font>
    <font>
      <b/>
      <sz val="10"/>
      <color rgb="FFC00000"/>
      <name val="Arial"/>
      <family val="2"/>
    </font>
    <font>
      <b/>
      <sz val="10"/>
      <color theme="9" tint="-0.249977111117893"/>
      <name val="Arial"/>
      <family val="2"/>
    </font>
    <font>
      <b/>
      <sz val="14"/>
      <color rgb="FFFF0000"/>
      <name val="Arial"/>
      <family val="2"/>
    </font>
    <font>
      <b/>
      <u/>
      <sz val="9"/>
      <color theme="0"/>
      <name val="Arial"/>
      <family val="2"/>
    </font>
    <font>
      <b/>
      <sz val="8"/>
      <color theme="0"/>
      <name val="Arial"/>
      <family val="2"/>
    </font>
    <font>
      <b/>
      <sz val="10"/>
      <color rgb="FF339933"/>
      <name val="Arial"/>
      <family val="2"/>
    </font>
    <font>
      <b/>
      <sz val="8.5"/>
      <color theme="0"/>
      <name val="Arial"/>
      <family val="2"/>
    </font>
    <font>
      <u/>
      <sz val="10"/>
      <color rgb="FF0563C1"/>
      <name val="Arial"/>
      <family val="2"/>
    </font>
    <font>
      <i/>
      <sz val="10"/>
      <color rgb="FF000000"/>
      <name val="Arial"/>
      <family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C7CE"/>
      </patternFill>
    </fill>
  </fills>
  <borders count="24">
    <border>
      <left/>
      <right/>
      <top/>
      <bottom/>
      <diagonal/>
    </border>
    <border>
      <left style="thin">
        <color auto="1"/>
      </left>
      <right style="thin">
        <color auto="1"/>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auto="1"/>
      </right>
      <top style="medium">
        <color indexed="64"/>
      </top>
      <bottom/>
      <diagonal/>
    </border>
    <border>
      <left style="thin">
        <color indexed="64"/>
      </left>
      <right/>
      <top/>
      <bottom style="thin">
        <color indexed="64"/>
      </bottom>
      <diagonal/>
    </border>
    <border>
      <left/>
      <right style="thin">
        <color auto="1"/>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double">
        <color indexed="64"/>
      </bottom>
      <diagonal/>
    </border>
    <border>
      <left style="medium">
        <color rgb="FFC1C1C1"/>
      </left>
      <right/>
      <top/>
      <bottom style="medium">
        <color indexed="64"/>
      </bottom>
      <diagonal/>
    </border>
    <border>
      <left/>
      <right style="double">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xf numFmtId="0" fontId="18" fillId="0" borderId="0"/>
    <xf numFmtId="9" fontId="1" fillId="0" borderId="0" applyFont="0" applyFill="0" applyBorder="0" applyAlignment="0" applyProtection="0"/>
    <xf numFmtId="0" fontId="23" fillId="5" borderId="0" applyNumberFormat="0" applyBorder="0" applyAlignment="0" applyProtection="0"/>
  </cellStyleXfs>
  <cellXfs count="327">
    <xf numFmtId="0" fontId="0" fillId="0" borderId="0" xfId="0"/>
    <xf numFmtId="0" fontId="4" fillId="2" borderId="0" xfId="0" applyFont="1" applyFill="1" applyAlignment="1">
      <alignment vertical="center"/>
    </xf>
    <xf numFmtId="0" fontId="0" fillId="2" borderId="0" xfId="0" applyFill="1"/>
    <xf numFmtId="0" fontId="6" fillId="2" borderId="0" xfId="3" applyFill="1" applyAlignment="1" applyProtection="1"/>
    <xf numFmtId="0" fontId="7" fillId="2" borderId="0" xfId="0" applyFont="1" applyFill="1"/>
    <xf numFmtId="0" fontId="3" fillId="2" borderId="0" xfId="0" applyFont="1" applyFill="1"/>
    <xf numFmtId="17" fontId="0" fillId="2" borderId="0" xfId="0" applyNumberFormat="1" applyFill="1"/>
    <xf numFmtId="0" fontId="4" fillId="2" borderId="0" xfId="0" applyFont="1" applyFill="1" applyAlignment="1">
      <alignment wrapText="1"/>
    </xf>
    <xf numFmtId="0" fontId="0" fillId="2" borderId="0" xfId="0" applyFill="1" applyAlignment="1">
      <alignment wrapText="1"/>
    </xf>
    <xf numFmtId="0" fontId="6" fillId="2" borderId="0" xfId="3" applyFill="1" applyAlignment="1" applyProtection="1">
      <alignment wrapText="1"/>
    </xf>
    <xf numFmtId="0" fontId="4" fillId="2" borderId="0" xfId="0" applyFont="1" applyFill="1" applyAlignment="1">
      <alignment vertical="top" wrapText="1"/>
    </xf>
    <xf numFmtId="0" fontId="1"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9" fillId="2" borderId="0" xfId="0" applyFont="1" applyFill="1" applyAlignment="1">
      <alignment horizontal="left" vertical="top" wrapText="1" indent="4"/>
    </xf>
    <xf numFmtId="0" fontId="0" fillId="2" borderId="0" xfId="0"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2" fillId="3" borderId="2" xfId="0" applyFont="1" applyFill="1" applyBorder="1" applyAlignment="1">
      <alignment horizontal="center" vertical="center"/>
    </xf>
    <xf numFmtId="0" fontId="11" fillId="2" borderId="0" xfId="0" applyFont="1" applyFill="1" applyAlignment="1">
      <alignment horizontal="center" vertical="center"/>
    </xf>
    <xf numFmtId="0" fontId="4" fillId="4" borderId="0" xfId="0" applyFont="1" applyFill="1"/>
    <xf numFmtId="3" fontId="0" fillId="4" borderId="0" xfId="0" applyNumberFormat="1" applyFont="1" applyFill="1" applyBorder="1" applyAlignment="1">
      <alignment horizontal="right" wrapText="1" indent="1"/>
    </xf>
    <xf numFmtId="0" fontId="0" fillId="2" borderId="3" xfId="0" applyFill="1" applyBorder="1"/>
    <xf numFmtId="164" fontId="0" fillId="2" borderId="3" xfId="0" applyNumberFormat="1" applyFont="1" applyFill="1" applyBorder="1" applyAlignment="1">
      <alignment horizontal="right" indent="1"/>
    </xf>
    <xf numFmtId="3" fontId="0" fillId="4" borderId="0" xfId="0" applyNumberFormat="1" applyFont="1" applyFill="1" applyAlignment="1">
      <alignment horizontal="right" indent="1"/>
    </xf>
    <xf numFmtId="0" fontId="4" fillId="2" borderId="0" xfId="0" applyFont="1" applyFill="1"/>
    <xf numFmtId="0" fontId="0" fillId="2" borderId="3" xfId="0" applyFont="1" applyFill="1" applyBorder="1" applyAlignment="1">
      <alignment horizontal="right" wrapText="1"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4" fontId="0" fillId="2" borderId="3" xfId="0" applyNumberFormat="1" applyFont="1" applyFill="1" applyBorder="1" applyAlignment="1">
      <alignment horizontal="right" wrapText="1" indent="1"/>
    </xf>
    <xf numFmtId="0" fontId="13" fillId="2" borderId="0" xfId="4" applyFont="1" applyFill="1" applyAlignment="1">
      <alignment vertical="center"/>
    </xf>
    <xf numFmtId="0" fontId="15" fillId="2" borderId="0" xfId="0" applyFont="1" applyFill="1"/>
    <xf numFmtId="0" fontId="15" fillId="0" borderId="0" xfId="0" applyFont="1" applyFill="1" applyAlignment="1"/>
    <xf numFmtId="0" fontId="7" fillId="2" borderId="0" xfId="0" applyFont="1" applyFill="1" applyAlignment="1">
      <alignment vertical="center"/>
    </xf>
    <xf numFmtId="0" fontId="6" fillId="2" borderId="0" xfId="3" applyFill="1" applyAlignment="1" applyProtection="1"/>
    <xf numFmtId="165" fontId="0" fillId="2" borderId="0" xfId="1" applyNumberFormat="1" applyFont="1" applyFill="1"/>
    <xf numFmtId="0" fontId="12" fillId="2" borderId="0" xfId="0" applyFont="1" applyFill="1"/>
    <xf numFmtId="0" fontId="15" fillId="2" borderId="0" xfId="0" applyFont="1" applyFill="1" applyAlignment="1"/>
    <xf numFmtId="0" fontId="5" fillId="3" borderId="0" xfId="0" applyFont="1" applyFill="1"/>
    <xf numFmtId="0" fontId="2" fillId="3" borderId="0" xfId="0" applyFont="1" applyFill="1"/>
    <xf numFmtId="0" fontId="2" fillId="3" borderId="2" xfId="0" applyFont="1" applyFill="1" applyBorder="1" applyAlignment="1">
      <alignment horizontal="center" wrapText="1"/>
    </xf>
    <xf numFmtId="0" fontId="0" fillId="2" borderId="0" xfId="0" applyFill="1" applyAlignment="1">
      <alignment horizontal="center" wrapText="1"/>
    </xf>
    <xf numFmtId="0" fontId="0" fillId="4" borderId="0" xfId="0" applyFill="1"/>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0" fillId="2" borderId="3" xfId="0" applyFill="1" applyBorder="1" applyAlignment="1">
      <alignment horizontal="left" indent="2"/>
    </xf>
    <xf numFmtId="3" fontId="0" fillId="2" borderId="3" xfId="0" applyNumberFormat="1" applyFill="1" applyBorder="1" applyAlignment="1">
      <alignment horizontal="right" indent="2"/>
    </xf>
    <xf numFmtId="0" fontId="0" fillId="2" borderId="3" xfId="0" applyFill="1" applyBorder="1" applyAlignment="1">
      <alignment horizontal="right" indent="2"/>
    </xf>
    <xf numFmtId="0" fontId="0" fillId="4" borderId="0" xfId="0" applyFill="1" applyAlignment="1">
      <alignment horizontal="right" indent="2"/>
    </xf>
    <xf numFmtId="0" fontId="17" fillId="2" borderId="0" xfId="0" applyFont="1" applyFill="1" applyBorder="1" applyAlignment="1">
      <alignment horizontal="center" vertical="top" wrapText="1"/>
    </xf>
    <xf numFmtId="0" fontId="17"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18" fillId="2" borderId="0" xfId="5" applyFill="1" applyBorder="1"/>
    <xf numFmtId="0" fontId="0" fillId="2" borderId="0" xfId="0" applyFill="1" applyBorder="1"/>
    <xf numFmtId="0" fontId="5" fillId="2" borderId="0" xfId="0" applyFont="1" applyFill="1"/>
    <xf numFmtId="0" fontId="4" fillId="0" borderId="0" xfId="0" applyFont="1"/>
    <xf numFmtId="0" fontId="2" fillId="3" borderId="4" xfId="0" applyFont="1" applyFill="1" applyBorder="1"/>
    <xf numFmtId="0" fontId="2" fillId="3" borderId="0" xfId="0" applyFont="1" applyFill="1" applyBorder="1"/>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xf numFmtId="0" fontId="2" fillId="3" borderId="5" xfId="0" applyFont="1" applyFill="1" applyBorder="1" applyAlignment="1">
      <alignment horizontal="center"/>
    </xf>
    <xf numFmtId="0" fontId="0" fillId="2" borderId="0" xfId="0" applyFill="1" applyAlignment="1">
      <alignment horizontal="left"/>
    </xf>
    <xf numFmtId="0" fontId="2" fillId="3" borderId="2" xfId="0" applyFont="1" applyFill="1" applyBorder="1"/>
    <xf numFmtId="0" fontId="2" fillId="3" borderId="2" xfId="0" applyFont="1" applyFill="1" applyBorder="1" applyAlignment="1">
      <alignment horizontal="center"/>
    </xf>
    <xf numFmtId="0" fontId="2" fillId="3" borderId="6" xfId="0" applyFont="1" applyFill="1" applyBorder="1" applyAlignment="1">
      <alignment horizontal="center"/>
    </xf>
    <xf numFmtId="164" fontId="0" fillId="4" borderId="7" xfId="0" applyNumberFormat="1" applyFill="1" applyBorder="1" applyAlignment="1">
      <alignment horizontal="right" indent="2"/>
    </xf>
    <xf numFmtId="164" fontId="0" fillId="2" borderId="5" xfId="0" applyNumberFormat="1" applyFill="1" applyBorder="1" applyAlignment="1">
      <alignment horizontal="right" indent="2"/>
    </xf>
    <xf numFmtId="0" fontId="4" fillId="4" borderId="3" xfId="0" applyFont="1" applyFill="1" applyBorder="1"/>
    <xf numFmtId="164" fontId="0" fillId="4" borderId="9" xfId="0" applyNumberFormat="1" applyFill="1" applyBorder="1" applyAlignment="1">
      <alignment horizontal="right" indent="2"/>
    </xf>
    <xf numFmtId="0" fontId="19" fillId="2" borderId="0" xfId="0" applyFont="1" applyFill="1" applyBorder="1" applyAlignment="1">
      <alignment vertical="top" wrapText="1"/>
    </xf>
    <xf numFmtId="0" fontId="6" fillId="2" borderId="0" xfId="3" applyFill="1" applyAlignment="1" applyProtection="1">
      <alignment vertical="center"/>
    </xf>
    <xf numFmtId="0" fontId="11" fillId="2" borderId="0" xfId="0" applyFont="1" applyFill="1"/>
    <xf numFmtId="0" fontId="20" fillId="2" borderId="0" xfId="0" applyFont="1" applyFill="1"/>
    <xf numFmtId="164" fontId="20" fillId="2" borderId="0" xfId="0" applyNumberFormat="1" applyFont="1" applyFill="1"/>
    <xf numFmtId="0" fontId="0" fillId="0" borderId="0" xfId="0" applyAlignment="1">
      <alignment vertical="top"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4" fillId="0" borderId="12" xfId="0" applyFont="1" applyBorder="1" applyAlignment="1">
      <alignment horizontal="center" vertical="top" wrapText="1"/>
    </xf>
    <xf numFmtId="0" fontId="21" fillId="2" borderId="0" xfId="0" applyFont="1" applyFill="1"/>
    <xf numFmtId="0" fontId="19" fillId="0" borderId="0" xfId="0" applyFont="1" applyAlignment="1">
      <alignment vertical="top" wrapText="1"/>
    </xf>
    <xf numFmtId="0" fontId="17" fillId="0" borderId="12" xfId="0" applyFont="1" applyBorder="1" applyAlignment="1">
      <alignment horizontal="center" vertical="top" wrapText="1"/>
    </xf>
    <xf numFmtId="0" fontId="4" fillId="2" borderId="0" xfId="0" applyFont="1" applyFill="1" applyAlignment="1">
      <alignment horizontal="left"/>
    </xf>
    <xf numFmtId="0" fontId="0" fillId="2" borderId="0" xfId="0" applyFill="1" applyAlignment="1">
      <alignment horizontal="center"/>
    </xf>
    <xf numFmtId="0" fontId="2" fillId="3" borderId="0" xfId="0" applyFont="1" applyFill="1" applyAlignment="1">
      <alignment horizontal="center"/>
    </xf>
    <xf numFmtId="0" fontId="2" fillId="3" borderId="0" xfId="0" applyFont="1" applyFill="1" applyAlignment="1">
      <alignment horizontal="center" wrapText="1"/>
    </xf>
    <xf numFmtId="0" fontId="2" fillId="2" borderId="0" xfId="0" applyFont="1" applyFill="1"/>
    <xf numFmtId="0" fontId="0" fillId="2" borderId="2" xfId="0" applyFill="1" applyBorder="1" applyAlignment="1">
      <alignment horizontal="center"/>
    </xf>
    <xf numFmtId="0" fontId="0" fillId="2" borderId="2" xfId="0" applyFill="1" applyBorder="1"/>
    <xf numFmtId="0" fontId="4" fillId="2" borderId="13" xfId="0" applyFont="1" applyFill="1" applyBorder="1" applyAlignment="1">
      <alignment horizontal="center"/>
    </xf>
    <xf numFmtId="0" fontId="4" fillId="2" borderId="13" xfId="0" applyFont="1" applyFill="1" applyBorder="1"/>
    <xf numFmtId="166" fontId="0" fillId="2" borderId="0" xfId="2" applyNumberFormat="1" applyFont="1" applyFill="1"/>
    <xf numFmtId="0" fontId="22" fillId="3" borderId="0" xfId="0" applyFont="1" applyFill="1" applyAlignment="1">
      <alignment horizontal="center" wrapText="1"/>
    </xf>
    <xf numFmtId="0" fontId="2" fillId="3" borderId="0" xfId="0" applyFont="1" applyFill="1" applyAlignment="1">
      <alignment wrapText="1"/>
    </xf>
    <xf numFmtId="3" fontId="0" fillId="2" borderId="0" xfId="1" applyNumberFormat="1" applyFont="1" applyFill="1"/>
    <xf numFmtId="167" fontId="0" fillId="2" borderId="0" xfId="2" applyNumberFormat="1" applyFont="1" applyFill="1"/>
    <xf numFmtId="0" fontId="0" fillId="3" borderId="0" xfId="0" applyFill="1"/>
    <xf numFmtId="3" fontId="2" fillId="3" borderId="0" xfId="1" applyNumberFormat="1" applyFont="1" applyFill="1" applyAlignment="1">
      <alignment horizontal="center" wrapText="1"/>
    </xf>
    <xf numFmtId="3" fontId="0" fillId="2" borderId="2" xfId="1" applyNumberFormat="1" applyFont="1" applyFill="1" applyBorder="1"/>
    <xf numFmtId="167" fontId="0" fillId="2" borderId="0" xfId="0" applyNumberFormat="1" applyFill="1"/>
    <xf numFmtId="6" fontId="0" fillId="2" borderId="0" xfId="0" applyNumberFormat="1" applyFill="1"/>
    <xf numFmtId="166" fontId="19" fillId="0" borderId="0" xfId="2" applyNumberFormat="1" applyFont="1"/>
    <xf numFmtId="0" fontId="19" fillId="0" borderId="0" xfId="0" applyFont="1" applyAlignment="1">
      <alignment vertical="center"/>
    </xf>
    <xf numFmtId="0" fontId="24" fillId="2" borderId="0" xfId="0" applyFont="1" applyFill="1"/>
    <xf numFmtId="0" fontId="15" fillId="0" borderId="0" xfId="0" applyFont="1"/>
    <xf numFmtId="0" fontId="17" fillId="0" borderId="0" xfId="0" applyFont="1" applyAlignment="1">
      <alignment horizontal="center" vertical="top" wrapText="1"/>
    </xf>
    <xf numFmtId="0" fontId="25" fillId="0" borderId="12" xfId="0" applyFont="1" applyBorder="1" applyAlignment="1">
      <alignment horizontal="center" vertical="top" wrapText="1"/>
    </xf>
    <xf numFmtId="166" fontId="19" fillId="0" borderId="0" xfId="2" applyNumberFormat="1" applyFont="1" applyAlignment="1">
      <alignment vertical="top" wrapText="1"/>
    </xf>
    <xf numFmtId="0" fontId="8" fillId="2" borderId="0" xfId="0" applyFont="1" applyFill="1" applyAlignment="1">
      <alignment wrapText="1"/>
    </xf>
    <xf numFmtId="0" fontId="4" fillId="2" borderId="0" xfId="0" applyFont="1" applyFill="1" applyAlignment="1">
      <alignment horizontal="left" wrapText="1"/>
    </xf>
    <xf numFmtId="16" fontId="0" fillId="2" borderId="0" xfId="0" applyNumberFormat="1" applyFill="1"/>
    <xf numFmtId="0" fontId="4" fillId="2" borderId="0" xfId="0" applyFont="1" applyFill="1" applyAlignment="1">
      <alignment horizontal="center"/>
    </xf>
    <xf numFmtId="0" fontId="0" fillId="2" borderId="4" xfId="0" applyFill="1" applyBorder="1"/>
    <xf numFmtId="164" fontId="0" fillId="2" borderId="5" xfId="0" applyNumberFormat="1" applyFill="1" applyBorder="1"/>
    <xf numFmtId="165" fontId="0" fillId="2" borderId="4" xfId="1" applyNumberFormat="1" applyFont="1" applyFill="1" applyBorder="1"/>
    <xf numFmtId="37" fontId="0" fillId="2" borderId="4" xfId="1" applyNumberFormat="1" applyFont="1" applyFill="1" applyBorder="1"/>
    <xf numFmtId="1" fontId="0" fillId="2" borderId="4" xfId="1" applyNumberFormat="1" applyFont="1" applyFill="1" applyBorder="1"/>
    <xf numFmtId="165" fontId="0" fillId="2" borderId="0" xfId="1" applyNumberFormat="1" applyFont="1" applyFill="1" applyBorder="1"/>
    <xf numFmtId="0" fontId="0" fillId="2" borderId="4" xfId="0" applyFill="1" applyBorder="1" applyAlignment="1">
      <alignment horizontal="center"/>
    </xf>
    <xf numFmtId="0" fontId="0" fillId="2" borderId="5" xfId="0" applyFill="1" applyBorder="1" applyAlignment="1">
      <alignment horizontal="center"/>
    </xf>
    <xf numFmtId="37" fontId="0" fillId="2" borderId="4" xfId="1" applyNumberFormat="1" applyFont="1" applyFill="1" applyBorder="1" applyAlignment="1">
      <alignment horizontal="center"/>
    </xf>
    <xf numFmtId="1" fontId="0" fillId="2" borderId="4" xfId="0" applyNumberFormat="1" applyFill="1" applyBorder="1" applyAlignment="1">
      <alignment horizontal="center"/>
    </xf>
    <xf numFmtId="0" fontId="0" fillId="2" borderId="17" xfId="0" applyFill="1" applyBorder="1"/>
    <xf numFmtId="0" fontId="0" fillId="2" borderId="18" xfId="0" applyFill="1" applyBorder="1"/>
    <xf numFmtId="164" fontId="0" fillId="2" borderId="19" xfId="0" applyNumberFormat="1" applyFill="1" applyBorder="1"/>
    <xf numFmtId="165" fontId="0" fillId="2" borderId="18" xfId="1" applyNumberFormat="1" applyFont="1" applyFill="1" applyBorder="1"/>
    <xf numFmtId="1" fontId="0" fillId="2" borderId="18" xfId="0" applyNumberFormat="1" applyFill="1" applyBorder="1"/>
    <xf numFmtId="165" fontId="0" fillId="2" borderId="17" xfId="1" applyNumberFormat="1" applyFont="1" applyFill="1" applyBorder="1"/>
    <xf numFmtId="0" fontId="0" fillId="2" borderId="0" xfId="0" applyFont="1" applyFill="1" applyBorder="1"/>
    <xf numFmtId="164" fontId="0" fillId="2" borderId="0" xfId="0" applyNumberFormat="1" applyFont="1" applyFill="1" applyBorder="1"/>
    <xf numFmtId="165" fontId="1" fillId="2" borderId="0" xfId="1" applyNumberFormat="1" applyFont="1" applyFill="1" applyBorder="1"/>
    <xf numFmtId="0" fontId="12" fillId="2" borderId="0" xfId="7" applyFont="1" applyFill="1" applyBorder="1"/>
    <xf numFmtId="165" fontId="12" fillId="2" borderId="0" xfId="7" applyNumberFormat="1" applyFont="1" applyFill="1" applyBorder="1"/>
    <xf numFmtId="165" fontId="0" fillId="2" borderId="0" xfId="0" applyNumberFormat="1" applyFont="1" applyFill="1" applyBorder="1"/>
    <xf numFmtId="0" fontId="30" fillId="2" borderId="0" xfId="0" applyFont="1" applyFill="1"/>
    <xf numFmtId="0" fontId="4" fillId="2" borderId="0" xfId="0" applyFont="1" applyFill="1" applyBorder="1" applyAlignment="1">
      <alignment horizontal="center"/>
    </xf>
    <xf numFmtId="0" fontId="0" fillId="2" borderId="0" xfId="0" applyFill="1" applyBorder="1" applyAlignment="1">
      <alignment horizontal="center"/>
    </xf>
    <xf numFmtId="0" fontId="31" fillId="2" borderId="0" xfId="0" applyFont="1" applyFill="1"/>
    <xf numFmtId="0" fontId="31" fillId="2" borderId="0" xfId="0" applyFont="1" applyFill="1" applyBorder="1"/>
    <xf numFmtId="0" fontId="31" fillId="2" borderId="0" xfId="0" applyFont="1" applyFill="1" applyBorder="1" applyAlignment="1">
      <alignment horizontal="right"/>
    </xf>
    <xf numFmtId="3" fontId="0" fillId="2" borderId="4" xfId="0" applyNumberFormat="1" applyFill="1" applyBorder="1"/>
    <xf numFmtId="168" fontId="0" fillId="2" borderId="5" xfId="0" applyNumberFormat="1" applyFill="1" applyBorder="1"/>
    <xf numFmtId="3" fontId="0" fillId="2" borderId="0" xfId="0" applyNumberFormat="1" applyFill="1" applyBorder="1"/>
    <xf numFmtId="0" fontId="4" fillId="2" borderId="0" xfId="0" applyFont="1" applyFill="1" applyBorder="1"/>
    <xf numFmtId="0" fontId="32" fillId="2" borderId="0" xfId="0" applyFont="1" applyFill="1" applyBorder="1"/>
    <xf numFmtId="3" fontId="0" fillId="2" borderId="18" xfId="0" applyNumberFormat="1" applyFill="1" applyBorder="1"/>
    <xf numFmtId="168" fontId="0" fillId="2" borderId="17" xfId="0" applyNumberFormat="1" applyFill="1" applyBorder="1"/>
    <xf numFmtId="168" fontId="0" fillId="2" borderId="19" xfId="0" applyNumberFormat="1" applyFill="1" applyBorder="1"/>
    <xf numFmtId="3" fontId="0" fillId="2" borderId="17" xfId="0" applyNumberFormat="1" applyFill="1" applyBorder="1"/>
    <xf numFmtId="0" fontId="3" fillId="2" borderId="0" xfId="0" applyFont="1" applyFill="1" applyBorder="1"/>
    <xf numFmtId="168" fontId="0" fillId="2" borderId="0" xfId="0" applyNumberFormat="1" applyFill="1" applyBorder="1"/>
    <xf numFmtId="0" fontId="12" fillId="2" borderId="0" xfId="0" applyFont="1" applyFill="1" applyBorder="1"/>
    <xf numFmtId="165" fontId="12" fillId="2" borderId="0" xfId="7" applyNumberFormat="1" applyFont="1" applyFill="1" applyBorder="1" applyAlignment="1">
      <alignment horizontal="right"/>
    </xf>
    <xf numFmtId="164" fontId="0" fillId="2" borderId="0" xfId="0" applyNumberFormat="1" applyFill="1" applyBorder="1"/>
    <xf numFmtId="0" fontId="0" fillId="0" borderId="0" xfId="0" applyBorder="1"/>
    <xf numFmtId="3" fontId="0" fillId="0" borderId="4" xfId="0" applyNumberFormat="1" applyBorder="1"/>
    <xf numFmtId="168" fontId="0" fillId="0" borderId="5" xfId="0" applyNumberFormat="1" applyBorder="1"/>
    <xf numFmtId="3" fontId="0" fillId="0" borderId="0" xfId="0" applyNumberFormat="1" applyBorder="1"/>
    <xf numFmtId="0" fontId="0" fillId="0" borderId="17" xfId="0" applyBorder="1"/>
    <xf numFmtId="3" fontId="0" fillId="0" borderId="17" xfId="0" applyNumberFormat="1" applyBorder="1"/>
    <xf numFmtId="168" fontId="0" fillId="0" borderId="19" xfId="0" applyNumberFormat="1" applyBorder="1"/>
    <xf numFmtId="0" fontId="4" fillId="3" borderId="0" xfId="0" applyFont="1" applyFill="1"/>
    <xf numFmtId="0" fontId="17" fillId="2" borderId="10" xfId="0" applyFont="1" applyFill="1" applyBorder="1" applyAlignment="1">
      <alignment horizontal="center" vertical="top" wrapText="1"/>
    </xf>
    <xf numFmtId="0" fontId="17" fillId="2" borderId="11" xfId="0" applyFont="1" applyFill="1" applyBorder="1" applyAlignment="1">
      <alignment horizontal="center" vertical="top" wrapText="1"/>
    </xf>
    <xf numFmtId="164" fontId="0" fillId="2" borderId="0" xfId="0" applyNumberFormat="1" applyFill="1"/>
    <xf numFmtId="0" fontId="23" fillId="0" borderId="0" xfId="7" applyFill="1"/>
    <xf numFmtId="164" fontId="0" fillId="2" borderId="0" xfId="0" applyNumberFormat="1" applyFill="1" applyAlignment="1">
      <alignment horizontal="center"/>
    </xf>
    <xf numFmtId="0" fontId="0" fillId="2" borderId="17" xfId="0" applyFont="1" applyFill="1" applyBorder="1"/>
    <xf numFmtId="164" fontId="0" fillId="2" borderId="17" xfId="0" applyNumberFormat="1" applyFont="1" applyFill="1" applyBorder="1"/>
    <xf numFmtId="3" fontId="0" fillId="2" borderId="18" xfId="0" applyNumberFormat="1" applyFont="1" applyFill="1" applyBorder="1"/>
    <xf numFmtId="164" fontId="0" fillId="2" borderId="19" xfId="0" applyNumberFormat="1" applyFont="1" applyFill="1" applyBorder="1"/>
    <xf numFmtId="3" fontId="12" fillId="2" borderId="18" xfId="7" applyNumberFormat="1" applyFont="1" applyFill="1" applyBorder="1"/>
    <xf numFmtId="3" fontId="12" fillId="2" borderId="0" xfId="7" applyNumberFormat="1" applyFont="1" applyFill="1" applyBorder="1"/>
    <xf numFmtId="3" fontId="0" fillId="2" borderId="0" xfId="0" applyNumberFormat="1" applyFont="1" applyFill="1" applyBorder="1"/>
    <xf numFmtId="0" fontId="16" fillId="2" borderId="0" xfId="0" applyFont="1" applyFill="1" applyBorder="1" applyAlignment="1">
      <alignment horizontal="left" wrapText="1"/>
    </xf>
    <xf numFmtId="49" fontId="0" fillId="2" borderId="0" xfId="0" applyNumberFormat="1" applyFill="1"/>
    <xf numFmtId="0" fontId="0" fillId="2" borderId="21" xfId="0" applyFill="1" applyBorder="1" applyAlignment="1">
      <alignment horizontal="center"/>
    </xf>
    <xf numFmtId="0" fontId="4" fillId="2" borderId="21" xfId="0" applyFont="1" applyFill="1" applyBorder="1"/>
    <xf numFmtId="164" fontId="4" fillId="2" borderId="21" xfId="0" applyNumberFormat="1" applyFont="1" applyFill="1" applyBorder="1" applyAlignment="1">
      <alignment horizontal="center"/>
    </xf>
    <xf numFmtId="37" fontId="4" fillId="2" borderId="0" xfId="1" applyNumberFormat="1" applyFont="1" applyFill="1" applyAlignment="1">
      <alignment horizontal="center"/>
    </xf>
    <xf numFmtId="0" fontId="34" fillId="3" borderId="0" xfId="0" applyFont="1" applyFill="1" applyAlignment="1">
      <alignment horizontal="center" wrapText="1"/>
    </xf>
    <xf numFmtId="0" fontId="0" fillId="2" borderId="13" xfId="0" applyFill="1" applyBorder="1" applyAlignment="1">
      <alignment horizontal="center"/>
    </xf>
    <xf numFmtId="3" fontId="4" fillId="2" borderId="13" xfId="0" applyNumberFormat="1" applyFont="1" applyFill="1" applyBorder="1" applyAlignment="1">
      <alignment horizontal="center"/>
    </xf>
    <xf numFmtId="169" fontId="0" fillId="2" borderId="0" xfId="6" applyNumberFormat="1" applyFont="1" applyFill="1"/>
    <xf numFmtId="169" fontId="0" fillId="0" borderId="0" xfId="6" applyNumberFormat="1" applyFont="1"/>
    <xf numFmtId="0" fontId="6" fillId="2" borderId="0" xfId="3" applyFill="1" applyAlignment="1" applyProtection="1"/>
    <xf numFmtId="0" fontId="17" fillId="2" borderId="0" xfId="0" applyFont="1" applyFill="1" applyBorder="1" applyAlignment="1">
      <alignment horizontal="center" vertical="top" wrapText="1"/>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Alignment="1">
      <alignment horizontal="center"/>
    </xf>
    <xf numFmtId="0" fontId="0" fillId="2" borderId="0" xfId="0" applyFill="1" applyAlignment="1"/>
    <xf numFmtId="0" fontId="0" fillId="2" borderId="12" xfId="0" applyFont="1" applyFill="1" applyBorder="1" applyAlignment="1">
      <alignment horizontal="left" vertical="top" wrapText="1"/>
    </xf>
    <xf numFmtId="0" fontId="0" fillId="2" borderId="0" xfId="0" applyFill="1" applyAlignment="1">
      <alignment horizontal="center" vertical="top" wrapText="1"/>
    </xf>
    <xf numFmtId="0" fontId="0" fillId="2" borderId="0" xfId="0" applyFill="1" applyAlignment="1">
      <alignment horizontal="center" vertical="center" wrapText="1"/>
    </xf>
    <xf numFmtId="0" fontId="5" fillId="3" borderId="0" xfId="0" applyFont="1" applyFill="1" applyBorder="1"/>
    <xf numFmtId="0" fontId="2" fillId="3" borderId="0" xfId="0" applyFont="1" applyFill="1" applyBorder="1" applyAlignment="1">
      <alignment horizontal="left" wrapText="1"/>
    </xf>
    <xf numFmtId="0" fontId="2" fillId="3" borderId="0" xfId="0" applyFont="1" applyFill="1" applyBorder="1" applyAlignment="1">
      <alignment horizontal="center" wrapText="1"/>
    </xf>
    <xf numFmtId="0" fontId="0" fillId="2" borderId="22" xfId="0" applyFont="1" applyFill="1" applyBorder="1" applyAlignment="1">
      <alignment horizontal="left" vertical="top" wrapText="1"/>
    </xf>
    <xf numFmtId="0" fontId="0" fillId="2" borderId="2" xfId="0" applyFill="1" applyBorder="1" applyAlignment="1">
      <alignment horizontal="center" vertical="top" wrapText="1"/>
    </xf>
    <xf numFmtId="0" fontId="6" fillId="2" borderId="0" xfId="3" applyFill="1" applyAlignment="1" applyProtection="1"/>
    <xf numFmtId="164" fontId="0" fillId="2" borderId="2" xfId="0" applyNumberFormat="1" applyFill="1" applyBorder="1" applyAlignment="1">
      <alignment horizontal="center" vertical="top" wrapText="1"/>
    </xf>
    <xf numFmtId="3" fontId="0" fillId="2" borderId="4" xfId="0" applyNumberFormat="1" applyFill="1" applyBorder="1" applyAlignment="1">
      <alignment horizontal="right"/>
    </xf>
    <xf numFmtId="0" fontId="0" fillId="2" borderId="4" xfId="0" applyFill="1" applyBorder="1" applyAlignment="1">
      <alignment horizontal="right"/>
    </xf>
    <xf numFmtId="164" fontId="0" fillId="2" borderId="23" xfId="0" applyNumberFormat="1" applyFill="1" applyBorder="1"/>
    <xf numFmtId="3" fontId="0" fillId="0" borderId="0" xfId="1" applyNumberFormat="1" applyFont="1"/>
    <xf numFmtId="169" fontId="19" fillId="0" borderId="0" xfId="6" applyNumberFormat="1" applyFont="1" applyAlignment="1">
      <alignment vertical="top" wrapText="1"/>
    </xf>
    <xf numFmtId="0" fontId="11" fillId="2" borderId="11" xfId="0" applyFont="1" applyFill="1" applyBorder="1" applyAlignment="1">
      <alignment horizontal="center" vertical="top" wrapText="1"/>
    </xf>
    <xf numFmtId="0" fontId="11" fillId="2" borderId="0" xfId="0" applyFont="1" applyFill="1" applyAlignment="1">
      <alignment horizontal="center" vertical="top" wrapText="1"/>
    </xf>
    <xf numFmtId="0" fontId="12" fillId="2" borderId="0" xfId="0" applyFont="1" applyFill="1" applyAlignment="1">
      <alignment vertical="top" wrapText="1"/>
    </xf>
    <xf numFmtId="169" fontId="0" fillId="2" borderId="0" xfId="6" applyNumberFormat="1" applyFont="1" applyFill="1" applyBorder="1"/>
    <xf numFmtId="0" fontId="35" fillId="2" borderId="0" xfId="0" applyFont="1" applyFill="1" applyBorder="1"/>
    <xf numFmtId="164" fontId="19" fillId="0" borderId="0" xfId="0" applyNumberFormat="1" applyFont="1" applyAlignment="1">
      <alignment vertical="top" wrapText="1"/>
    </xf>
    <xf numFmtId="169" fontId="19" fillId="0" borderId="0" xfId="0" applyNumberFormat="1" applyFont="1" applyAlignment="1">
      <alignment vertical="top" wrapText="1"/>
    </xf>
    <xf numFmtId="3" fontId="0" fillId="2" borderId="0" xfId="0" applyNumberFormat="1" applyFill="1" applyAlignment="1">
      <alignment horizontal="center"/>
    </xf>
    <xf numFmtId="3" fontId="0" fillId="2" borderId="2" xfId="0" applyNumberFormat="1" applyFill="1" applyBorder="1" applyAlignment="1">
      <alignment horizontal="center"/>
    </xf>
    <xf numFmtId="168" fontId="4" fillId="2" borderId="21" xfId="0" applyNumberFormat="1" applyFont="1" applyFill="1" applyBorder="1" applyAlignment="1">
      <alignment horizontal="center"/>
    </xf>
    <xf numFmtId="0" fontId="4" fillId="2" borderId="21" xfId="0" applyFont="1" applyFill="1" applyBorder="1" applyAlignment="1">
      <alignment horizontal="center"/>
    </xf>
    <xf numFmtId="3" fontId="4" fillId="2" borderId="0" xfId="0" applyNumberFormat="1" applyFont="1" applyFill="1" applyAlignment="1">
      <alignment horizontal="center"/>
    </xf>
    <xf numFmtId="0" fontId="0" fillId="2" borderId="0" xfId="0" applyFill="1"/>
    <xf numFmtId="0" fontId="4" fillId="2" borderId="0" xfId="0" applyFont="1" applyFill="1" applyAlignment="1"/>
    <xf numFmtId="0" fontId="4" fillId="2" borderId="0" xfId="0" applyFont="1" applyFill="1"/>
    <xf numFmtId="0" fontId="13" fillId="2" borderId="0" xfId="4" applyFont="1" applyFill="1" applyAlignment="1">
      <alignment vertical="center"/>
    </xf>
    <xf numFmtId="0" fontId="15" fillId="2" borderId="0" xfId="0" applyFont="1" applyFill="1"/>
    <xf numFmtId="0" fontId="2" fillId="3" borderId="0" xfId="0" applyFont="1" applyFill="1"/>
    <xf numFmtId="0" fontId="4" fillId="2" borderId="0" xfId="0" applyFont="1" applyFill="1" applyAlignment="1">
      <alignment horizontal="left"/>
    </xf>
    <xf numFmtId="0" fontId="0" fillId="2" borderId="0" xfId="0" applyFill="1" applyAlignment="1">
      <alignment horizontal="center"/>
    </xf>
    <xf numFmtId="0" fontId="2" fillId="3" borderId="0" xfId="0" applyFont="1" applyFill="1" applyAlignment="1">
      <alignment horizontal="center"/>
    </xf>
    <xf numFmtId="0" fontId="4" fillId="2" borderId="13" xfId="0" applyFont="1" applyFill="1" applyBorder="1" applyAlignment="1">
      <alignment horizontal="center"/>
    </xf>
    <xf numFmtId="0" fontId="4" fillId="2" borderId="13" xfId="0" applyFont="1" applyFill="1" applyBorder="1"/>
    <xf numFmtId="0" fontId="22" fillId="3" borderId="0" xfId="0" applyFont="1" applyFill="1" applyAlignment="1">
      <alignment horizontal="center" wrapText="1"/>
    </xf>
    <xf numFmtId="0" fontId="4" fillId="2" borderId="0" xfId="0" applyFont="1" applyFill="1" applyAlignment="1">
      <alignment horizontal="center"/>
    </xf>
    <xf numFmtId="0" fontId="4" fillId="2" borderId="21" xfId="0" applyFont="1" applyFill="1" applyBorder="1"/>
    <xf numFmtId="0" fontId="0" fillId="2" borderId="13" xfId="0" applyFill="1" applyBorder="1" applyAlignment="1">
      <alignment horizontal="center"/>
    </xf>
    <xf numFmtId="0" fontId="36" fillId="3" borderId="0" xfId="0" applyFont="1" applyFill="1" applyAlignment="1">
      <alignment horizontal="center" wrapText="1"/>
    </xf>
    <xf numFmtId="0" fontId="36" fillId="3" borderId="0" xfId="0" applyFont="1" applyFill="1" applyAlignment="1">
      <alignment horizontal="center"/>
    </xf>
    <xf numFmtId="0" fontId="6" fillId="2" borderId="0" xfId="3" applyFill="1" applyAlignment="1" applyProtection="1"/>
    <xf numFmtId="0" fontId="0" fillId="3" borderId="1" xfId="0" applyNumberFormat="1" applyFont="1" applyFill="1" applyBorder="1" applyAlignment="1" applyProtection="1"/>
    <xf numFmtId="0" fontId="6" fillId="2" borderId="0" xfId="3" applyFill="1" applyAlignment="1" applyProtection="1"/>
    <xf numFmtId="0" fontId="2" fillId="3" borderId="0" xfId="0" applyFont="1" applyFill="1" applyAlignment="1">
      <alignment vertical="center"/>
    </xf>
    <xf numFmtId="0" fontId="37" fillId="2" borderId="0" xfId="3" applyFont="1" applyFill="1" applyAlignment="1" applyProtection="1"/>
    <xf numFmtId="0" fontId="19" fillId="2" borderId="0" xfId="0" applyFont="1" applyFill="1" applyAlignment="1">
      <alignment vertical="center" wrapText="1"/>
    </xf>
    <xf numFmtId="0" fontId="39" fillId="2" borderId="0" xfId="0" applyFont="1" applyFill="1" applyAlignment="1">
      <alignment vertical="center"/>
    </xf>
    <xf numFmtId="0" fontId="39" fillId="2" borderId="0" xfId="0" applyFont="1" applyFill="1"/>
    <xf numFmtId="3" fontId="3" fillId="2" borderId="0" xfId="1" applyNumberFormat="1" applyFont="1" applyFill="1"/>
    <xf numFmtId="164" fontId="0" fillId="2" borderId="0" xfId="0" applyNumberFormat="1" applyFill="1" applyAlignment="1">
      <alignment horizontal="center" vertical="top" wrapText="1"/>
    </xf>
    <xf numFmtId="0" fontId="2" fillId="3" borderId="0" xfId="0" applyFont="1" applyFill="1" applyBorder="1" applyAlignment="1">
      <alignment horizontal="left"/>
    </xf>
    <xf numFmtId="0" fontId="4" fillId="4" borderId="0" xfId="0" applyFont="1" applyFill="1" applyBorder="1"/>
    <xf numFmtId="0" fontId="0" fillId="4" borderId="20" xfId="0" applyFill="1" applyBorder="1" applyAlignment="1">
      <alignment horizontal="right" indent="2"/>
    </xf>
    <xf numFmtId="164" fontId="0" fillId="4" borderId="20" xfId="0" applyNumberFormat="1" applyFill="1" applyBorder="1" applyAlignment="1">
      <alignment horizontal="right" indent="2"/>
    </xf>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4" borderId="3" xfId="0" applyFill="1" applyBorder="1" applyAlignment="1">
      <alignment horizontal="right" indent="2"/>
    </xf>
    <xf numFmtId="164" fontId="0" fillId="4" borderId="3" xfId="0" applyNumberFormat="1" applyFill="1" applyBorder="1" applyAlignment="1">
      <alignment horizontal="right" indent="2"/>
    </xf>
    <xf numFmtId="0" fontId="6" fillId="2" borderId="0" xfId="3" applyFill="1" applyAlignment="1" applyProtection="1"/>
    <xf numFmtId="0" fontId="17" fillId="2" borderId="0" xfId="0" applyFont="1" applyFill="1" applyBorder="1" applyAlignment="1">
      <alignment horizontal="center" vertical="top" wrapText="1"/>
    </xf>
    <xf numFmtId="0" fontId="4" fillId="2" borderId="2" xfId="0" applyFont="1" applyFill="1" applyBorder="1"/>
    <xf numFmtId="37" fontId="4" fillId="2" borderId="0" xfId="2" applyNumberFormat="1" applyFont="1" applyFill="1" applyBorder="1" applyAlignment="1">
      <alignment horizontal="right" vertical="center"/>
    </xf>
    <xf numFmtId="165" fontId="4" fillId="2" borderId="0" xfId="2" applyNumberFormat="1" applyFont="1" applyFill="1" applyBorder="1" applyAlignment="1">
      <alignment vertical="center"/>
    </xf>
    <xf numFmtId="165" fontId="4" fillId="2" borderId="0" xfId="2" applyNumberFormat="1" applyFont="1" applyFill="1" applyBorder="1"/>
    <xf numFmtId="0" fontId="4" fillId="2" borderId="12" xfId="0" applyFont="1" applyFill="1" applyBorder="1" applyAlignment="1">
      <alignment horizontal="center" vertical="top" wrapText="1"/>
    </xf>
    <xf numFmtId="0" fontId="0" fillId="2" borderId="0" xfId="0" applyFill="1" applyAlignment="1">
      <alignment vertical="top" wrapText="1"/>
    </xf>
    <xf numFmtId="0" fontId="3" fillId="2" borderId="0" xfId="0" applyFont="1" applyFill="1" applyAlignment="1"/>
    <xf numFmtId="0" fontId="17" fillId="2" borderId="0" xfId="0" applyFont="1" applyFill="1" applyBorder="1" applyAlignment="1">
      <alignment horizontal="center" vertical="top" wrapText="1"/>
    </xf>
    <xf numFmtId="167" fontId="4" fillId="2" borderId="2" xfId="2" applyNumberFormat="1" applyFont="1" applyFill="1" applyBorder="1" applyAlignment="1">
      <alignment horizontal="right"/>
    </xf>
    <xf numFmtId="167" fontId="4" fillId="2" borderId="2" xfId="2" applyNumberFormat="1" applyFont="1" applyFill="1" applyBorder="1"/>
    <xf numFmtId="0" fontId="6" fillId="2" borderId="0" xfId="3" applyFill="1" applyBorder="1" applyAlignment="1" applyProtection="1"/>
    <xf numFmtId="0" fontId="7" fillId="2" borderId="0" xfId="0" applyFont="1" applyFill="1" applyBorder="1"/>
    <xf numFmtId="165" fontId="17" fillId="2" borderId="0" xfId="1" applyNumberFormat="1" applyFont="1" applyFill="1" applyBorder="1" applyAlignment="1">
      <alignment horizontal="center" vertical="top" wrapText="1"/>
    </xf>
    <xf numFmtId="165" fontId="0" fillId="2" borderId="0" xfId="0" applyNumberFormat="1" applyFill="1" applyBorder="1"/>
    <xf numFmtId="0" fontId="13" fillId="2" borderId="0" xfId="4" applyFont="1" applyFill="1" applyBorder="1" applyAlignment="1">
      <alignment vertical="center"/>
    </xf>
    <xf numFmtId="0" fontId="15" fillId="2" borderId="0" xfId="0" applyFont="1" applyFill="1" applyBorder="1"/>
    <xf numFmtId="0" fontId="0" fillId="2" borderId="0" xfId="0" applyFill="1" applyBorder="1" applyAlignment="1">
      <alignment horizontal="center" wrapText="1"/>
    </xf>
    <xf numFmtId="169" fontId="0" fillId="2" borderId="0" xfId="6" applyNumberFormat="1" applyFont="1" applyFill="1" applyBorder="1" applyAlignment="1">
      <alignment horizontal="center" wrapText="1"/>
    </xf>
    <xf numFmtId="0" fontId="8" fillId="2" borderId="0" xfId="0" applyFont="1" applyFill="1"/>
    <xf numFmtId="3" fontId="22" fillId="3" borderId="0" xfId="1" applyNumberFormat="1" applyFont="1" applyFill="1" applyAlignment="1">
      <alignment horizontal="center" wrapText="1"/>
    </xf>
    <xf numFmtId="0" fontId="16" fillId="2" borderId="0" xfId="0" applyFont="1" applyFill="1" applyAlignment="1">
      <alignment wrapText="1"/>
    </xf>
    <xf numFmtId="3" fontId="2" fillId="3" borderId="0" xfId="0" applyNumberFormat="1" applyFont="1" applyFill="1" applyAlignment="1">
      <alignment horizontal="center" wrapText="1"/>
    </xf>
    <xf numFmtId="165" fontId="0" fillId="4" borderId="0" xfId="1" applyNumberFormat="1" applyFont="1" applyFill="1" applyAlignment="1">
      <alignment horizontal="right" wrapText="1" indent="1"/>
    </xf>
    <xf numFmtId="165" fontId="1" fillId="4" borderId="0" xfId="1" applyNumberFormat="1" applyFont="1" applyFill="1" applyAlignment="1">
      <alignment horizontal="right" wrapText="1" indent="1"/>
    </xf>
    <xf numFmtId="0" fontId="0" fillId="4" borderId="0" xfId="0" applyFont="1" applyFill="1" applyAlignment="1">
      <alignment horizontal="right" wrapText="1" indent="1"/>
    </xf>
    <xf numFmtId="0" fontId="4" fillId="2" borderId="0" xfId="0" applyFont="1" applyFill="1" applyAlignment="1">
      <alignment horizontal="left" vertical="top" wrapText="1"/>
    </xf>
    <xf numFmtId="0" fontId="1" fillId="2" borderId="0" xfId="0" applyFont="1" applyFill="1" applyAlignment="1">
      <alignment vertical="top" wrapText="1"/>
    </xf>
    <xf numFmtId="0" fontId="6" fillId="2" borderId="0" xfId="3" applyFill="1" applyAlignment="1" applyProtection="1"/>
    <xf numFmtId="0" fontId="0" fillId="0" borderId="0" xfId="0" applyAlignment="1"/>
    <xf numFmtId="0" fontId="17" fillId="2" borderId="0" xfId="0" applyFont="1" applyFill="1" applyBorder="1" applyAlignment="1">
      <alignment horizontal="center" vertical="top" wrapText="1"/>
    </xf>
    <xf numFmtId="0" fontId="2" fillId="3" borderId="3"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wrapText="1"/>
    </xf>
    <xf numFmtId="0" fontId="6" fillId="2" borderId="0" xfId="3" applyFill="1" applyAlignment="1" applyProtection="1">
      <alignment horizontal="left"/>
    </xf>
    <xf numFmtId="3" fontId="2" fillId="3" borderId="3" xfId="1" applyNumberFormat="1" applyFont="1" applyFill="1" applyBorder="1" applyAlignment="1">
      <alignment horizontal="center"/>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6" fillId="2" borderId="0" xfId="0" applyFont="1" applyFill="1" applyAlignment="1">
      <alignment horizontal="left" wrapText="1"/>
    </xf>
    <xf numFmtId="0" fontId="2" fillId="3" borderId="4" xfId="0" applyFont="1" applyFill="1" applyBorder="1" applyAlignment="1">
      <alignment horizontal="center"/>
    </xf>
    <xf numFmtId="0" fontId="26" fillId="3" borderId="4"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3" xfId="0" applyFont="1" applyFill="1" applyBorder="1" applyAlignment="1">
      <alignment horizontal="center" vertical="center"/>
    </xf>
    <xf numFmtId="0" fontId="27" fillId="3" borderId="4" xfId="0" applyFont="1" applyFill="1" applyBorder="1" applyAlignment="1">
      <alignment horizontal="center"/>
    </xf>
    <xf numFmtId="0" fontId="27" fillId="3" borderId="0" xfId="0" applyFont="1" applyFill="1" applyBorder="1" applyAlignment="1">
      <alignment horizontal="center"/>
    </xf>
    <xf numFmtId="0" fontId="27" fillId="3" borderId="14" xfId="0" applyFont="1" applyFill="1" applyBorder="1" applyAlignment="1">
      <alignment horizontal="center"/>
    </xf>
    <xf numFmtId="0" fontId="27" fillId="3" borderId="15" xfId="0" applyFont="1" applyFill="1" applyBorder="1" applyAlignment="1">
      <alignment horizontal="center"/>
    </xf>
    <xf numFmtId="0" fontId="27" fillId="3" borderId="16" xfId="0" applyFont="1" applyFill="1" applyBorder="1" applyAlignment="1">
      <alignment horizontal="center"/>
    </xf>
    <xf numFmtId="0" fontId="15" fillId="2" borderId="20" xfId="0" applyFont="1" applyFill="1" applyBorder="1" applyAlignment="1">
      <alignment horizontal="left" wrapText="1"/>
    </xf>
    <xf numFmtId="0" fontId="27" fillId="3" borderId="0" xfId="0" applyFont="1" applyFill="1" applyAlignment="1">
      <alignment horizontal="center"/>
    </xf>
    <xf numFmtId="0" fontId="2" fillId="3" borderId="0" xfId="0" applyFont="1" applyFill="1" applyAlignment="1">
      <alignment horizontal="center"/>
    </xf>
    <xf numFmtId="0" fontId="0" fillId="0" borderId="20" xfId="0" applyBorder="1" applyAlignment="1">
      <alignment horizontal="left" wrapText="1"/>
    </xf>
    <xf numFmtId="0" fontId="15" fillId="2" borderId="20" xfId="0" applyFont="1" applyFill="1" applyBorder="1" applyAlignment="1">
      <alignment wrapText="1"/>
    </xf>
    <xf numFmtId="0" fontId="0" fillId="0" borderId="20" xfId="0" applyBorder="1" applyAlignment="1">
      <alignment wrapText="1"/>
    </xf>
    <xf numFmtId="0" fontId="26" fillId="3" borderId="15" xfId="0" applyFont="1" applyFill="1" applyBorder="1" applyAlignment="1">
      <alignment horizontal="center" vertical="center"/>
    </xf>
    <xf numFmtId="0" fontId="26" fillId="3" borderId="16" xfId="0" applyFont="1" applyFill="1" applyBorder="1" applyAlignment="1">
      <alignment horizontal="center" vertical="center"/>
    </xf>
    <xf numFmtId="0" fontId="26" fillId="3" borderId="9" xfId="0" applyFont="1" applyFill="1" applyBorder="1" applyAlignment="1">
      <alignment horizontal="center" vertical="center"/>
    </xf>
    <xf numFmtId="0" fontId="33" fillId="3" borderId="0" xfId="0" applyFont="1" applyFill="1" applyBorder="1" applyAlignment="1">
      <alignment horizontal="center" wrapText="1"/>
    </xf>
    <xf numFmtId="0" fontId="33" fillId="3" borderId="0" xfId="0" applyFont="1" applyFill="1" applyAlignment="1">
      <alignment horizontal="center"/>
    </xf>
    <xf numFmtId="0" fontId="11" fillId="2" borderId="10"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0" xfId="0" applyFont="1" applyFill="1" applyBorder="1" applyAlignment="1">
      <alignment horizontal="center" vertical="top" wrapText="1"/>
    </xf>
    <xf numFmtId="3" fontId="27" fillId="3" borderId="0" xfId="0" applyNumberFormat="1" applyFont="1" applyFill="1" applyAlignment="1">
      <alignment horizontal="center"/>
    </xf>
    <xf numFmtId="0" fontId="4" fillId="2" borderId="0" xfId="0" applyFont="1" applyFill="1" applyAlignment="1">
      <alignment horizontal="left"/>
    </xf>
    <xf numFmtId="0" fontId="2" fillId="3" borderId="3" xfId="0" applyFont="1" applyFill="1" applyBorder="1" applyAlignment="1">
      <alignment horizontal="center" wrapText="1"/>
    </xf>
    <xf numFmtId="0" fontId="6" fillId="2" borderId="0" xfId="3" applyFill="1" applyAlignment="1" applyProtection="1">
      <alignment horizontal="left" wrapText="1"/>
    </xf>
  </cellXfs>
  <cellStyles count="8">
    <cellStyle name="Bad" xfId="7" builtinId="27"/>
    <cellStyle name="Comma" xfId="1" builtinId="3"/>
    <cellStyle name="Currency" xfId="2" builtinId="4"/>
    <cellStyle name="Hyperlink" xfId="3" builtinId="8"/>
    <cellStyle name="Normal" xfId="0" builtinId="0"/>
    <cellStyle name="Normal 2" xfId="4"/>
    <cellStyle name="Normal 5" xfId="5"/>
    <cellStyle name="Percent" xfId="6" builtinId="5"/>
  </cellStyles>
  <dxfs count="18">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0145759364788335E-2"/>
          <c:y val="3.8788540694158199E-2"/>
          <c:w val="0.862760899457507"/>
          <c:h val="0.72823876881161664"/>
        </c:manualLayout>
      </c:layout>
      <c:barChart>
        <c:barDir val="col"/>
        <c:grouping val="clustered"/>
        <c:varyColors val="0"/>
        <c:ser>
          <c:idx val="0"/>
          <c:order val="0"/>
          <c:tx>
            <c:strRef>
              <c:f>'Fig1a-c'!$D$7</c:f>
              <c:strCache>
                <c:ptCount val="1"/>
                <c:pt idx="0">
                  <c:v>First-year capacity</c:v>
                </c:pt>
              </c:strCache>
            </c:strRef>
          </c:tx>
          <c:spPr>
            <a:solidFill>
              <a:srgbClr val="3366CC"/>
            </a:solidFill>
          </c:spPr>
          <c:invertIfNegative val="0"/>
          <c:dLbls>
            <c:dLbl>
              <c:idx val="2"/>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'Fig1a-c'!$C$8:$C$18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'Fig1a-c'!$D$8:$D$18</c:f>
              <c:numCache>
                <c:formatCode>_(* #,##0_);_(* \(#,##0\);_(* "-"??_);_(@_)</c:formatCode>
                <c:ptCount val="11"/>
                <c:pt idx="0">
                  <c:v>7491</c:v>
                </c:pt>
                <c:pt idx="1">
                  <c:v>7696</c:v>
                </c:pt>
                <c:pt idx="2">
                  <c:v>7898</c:v>
                </c:pt>
                <c:pt idx="3">
                  <c:v>8166</c:v>
                </c:pt>
                <c:pt idx="4">
                  <c:v>8690</c:v>
                </c:pt>
                <c:pt idx="5">
                  <c:v>8620</c:v>
                </c:pt>
                <c:pt idx="6">
                  <c:v>9185</c:v>
                </c:pt>
                <c:pt idx="7">
                  <c:v>9479</c:v>
                </c:pt>
                <c:pt idx="8">
                  <c:v>9613</c:v>
                </c:pt>
                <c:pt idx="9">
                  <c:v>9534</c:v>
                </c:pt>
                <c:pt idx="10">
                  <c:v>9484</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0144927536231882E-2"/>
                  <c:y val="1.60256410256409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391304347826087E-2"/>
                  <c:y val="3.205128205128217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'Fig1a-c'!$E$8:$E$18</c:f>
              <c:numCache>
                <c:formatCode>_(* #,##0_);_(* \(#,##0\);_(* "-"??_);_(@_)</c:formatCode>
                <c:ptCount val="11"/>
                <c:pt idx="0">
                  <c:v>7214</c:v>
                </c:pt>
                <c:pt idx="1">
                  <c:v>7393</c:v>
                </c:pt>
                <c:pt idx="2">
                  <c:v>7420</c:v>
                </c:pt>
                <c:pt idx="3">
                  <c:v>7525</c:v>
                </c:pt>
                <c:pt idx="4">
                  <c:v>7690</c:v>
                </c:pt>
                <c:pt idx="5">
                  <c:v>7784</c:v>
                </c:pt>
                <c:pt idx="6">
                  <c:v>8007</c:v>
                </c:pt>
                <c:pt idx="7">
                  <c:v>8110</c:v>
                </c:pt>
                <c:pt idx="8">
                  <c:v>8258</c:v>
                </c:pt>
                <c:pt idx="9">
                  <c:v>8287</c:v>
                </c:pt>
                <c:pt idx="10">
                  <c:v>8472</c:v>
                </c:pt>
              </c:numCache>
            </c:numRef>
          </c:val>
        </c:ser>
        <c:dLbls>
          <c:showLegendKey val="0"/>
          <c:showVal val="0"/>
          <c:showCatName val="0"/>
          <c:showSerName val="0"/>
          <c:showPercent val="0"/>
          <c:showBubbleSize val="0"/>
        </c:dLbls>
        <c:gapWidth val="150"/>
        <c:axId val="317665128"/>
        <c:axId val="317661600"/>
      </c:barChart>
      <c:lineChart>
        <c:grouping val="standard"/>
        <c:varyColors val="0"/>
        <c:ser>
          <c:idx val="2"/>
          <c:order val="2"/>
          <c:tx>
            <c:strRef>
              <c:f>'Fig1a-c'!$F$7</c:f>
              <c:strCache>
                <c:ptCount val="1"/>
                <c:pt idx="0">
                  <c:v>Number of Programs</c:v>
                </c:pt>
              </c:strCache>
            </c:strRef>
          </c:tx>
          <c:spPr>
            <a:ln>
              <a:solidFill>
                <a:srgbClr val="C8102E"/>
              </a:solidFill>
            </a:ln>
          </c:spPr>
          <c:marker>
            <c:symbol val="triangle"/>
            <c:size val="7"/>
            <c:spPr>
              <a:solidFill>
                <a:srgbClr val="C8102E"/>
              </a:solidFill>
              <a:ln>
                <a:solidFill>
                  <a:schemeClr val="bg1"/>
                </a:solidFill>
              </a:ln>
            </c:spPr>
          </c:marker>
          <c:dLbls>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'Fig1a-c'!$C$8:$C$18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'Fig1a-c'!$F$8:$F$18</c:f>
              <c:numCache>
                <c:formatCode>General</c:formatCode>
                <c:ptCount val="11"/>
                <c:pt idx="0">
                  <c:v>277</c:v>
                </c:pt>
                <c:pt idx="1">
                  <c:v>285</c:v>
                </c:pt>
                <c:pt idx="2">
                  <c:v>286</c:v>
                </c:pt>
                <c:pt idx="3">
                  <c:v>293</c:v>
                </c:pt>
                <c:pt idx="4">
                  <c:v>301</c:v>
                </c:pt>
                <c:pt idx="5">
                  <c:v>309</c:v>
                </c:pt>
                <c:pt idx="6">
                  <c:v>323</c:v>
                </c:pt>
                <c:pt idx="7">
                  <c:v>332</c:v>
                </c:pt>
                <c:pt idx="8">
                  <c:v>335</c:v>
                </c:pt>
                <c:pt idx="9">
                  <c:v>334</c:v>
                </c:pt>
                <c:pt idx="10">
                  <c:v>335</c:v>
                </c:pt>
              </c:numCache>
            </c:numRef>
          </c:val>
          <c:smooth val="0"/>
        </c:ser>
        <c:dLbls>
          <c:showLegendKey val="0"/>
          <c:showVal val="0"/>
          <c:showCatName val="0"/>
          <c:showSerName val="0"/>
          <c:showPercent val="0"/>
          <c:showBubbleSize val="0"/>
        </c:dLbls>
        <c:marker val="1"/>
        <c:smooth val="0"/>
        <c:axId val="317660032"/>
        <c:axId val="317664736"/>
      </c:lineChart>
      <c:catAx>
        <c:axId val="317665128"/>
        <c:scaling>
          <c:orientation val="minMax"/>
        </c:scaling>
        <c:delete val="0"/>
        <c:axPos val="b"/>
        <c:title>
          <c:tx>
            <c:rich>
              <a:bodyPr/>
              <a:lstStyle/>
              <a:p>
                <a:pPr>
                  <a:defRPr/>
                </a:pPr>
                <a:r>
                  <a:rPr lang="en-US"/>
                  <a:t>Academic Year</a:t>
                </a:r>
              </a:p>
            </c:rich>
          </c:tx>
          <c:layout>
            <c:manualLayout>
              <c:xMode val="edge"/>
              <c:yMode val="edge"/>
              <c:x val="0.4642209777253794"/>
              <c:y val="0.86446168988491756"/>
            </c:manualLayout>
          </c:layout>
          <c:overlay val="0"/>
        </c:title>
        <c:numFmt formatCode="General" sourceLinked="0"/>
        <c:majorTickMark val="out"/>
        <c:minorTickMark val="none"/>
        <c:tickLblPos val="nextTo"/>
        <c:crossAx val="317661600"/>
        <c:crosses val="autoZero"/>
        <c:auto val="1"/>
        <c:lblAlgn val="ctr"/>
        <c:lblOffset val="100"/>
        <c:noMultiLvlLbl val="0"/>
      </c:catAx>
      <c:valAx>
        <c:axId val="317661600"/>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overlay val="0"/>
        </c:title>
        <c:numFmt formatCode="#,##0" sourceLinked="0"/>
        <c:majorTickMark val="out"/>
        <c:minorTickMark val="none"/>
        <c:tickLblPos val="nextTo"/>
        <c:crossAx val="317665128"/>
        <c:crosses val="autoZero"/>
        <c:crossBetween val="between"/>
        <c:majorUnit val="2000"/>
      </c:valAx>
      <c:valAx>
        <c:axId val="317664736"/>
        <c:scaling>
          <c:orientation val="minMax"/>
          <c:max val="500"/>
        </c:scaling>
        <c:delete val="0"/>
        <c:axPos val="r"/>
        <c:title>
          <c:tx>
            <c:rich>
              <a:bodyPr rot="5400000" vert="horz"/>
              <a:lstStyle/>
              <a:p>
                <a:pPr>
                  <a:defRPr/>
                </a:pPr>
                <a:r>
                  <a:rPr lang="en-US"/>
                  <a:t>Number of Programs</a:t>
                </a:r>
              </a:p>
            </c:rich>
          </c:tx>
          <c:layout/>
          <c:overlay val="0"/>
        </c:title>
        <c:numFmt formatCode="#,##0" sourceLinked="0"/>
        <c:majorTickMark val="out"/>
        <c:minorTickMark val="none"/>
        <c:tickLblPos val="nextTo"/>
        <c:crossAx val="317660032"/>
        <c:crosses val="max"/>
        <c:crossBetween val="between"/>
        <c:majorUnit val="100"/>
      </c:valAx>
      <c:catAx>
        <c:axId val="317660032"/>
        <c:scaling>
          <c:orientation val="minMax"/>
        </c:scaling>
        <c:delete val="1"/>
        <c:axPos val="b"/>
        <c:numFmt formatCode="General" sourceLinked="1"/>
        <c:majorTickMark val="out"/>
        <c:minorTickMark val="none"/>
        <c:tickLblPos val="none"/>
        <c:crossAx val="317664736"/>
        <c:crosses val="autoZero"/>
        <c:auto val="1"/>
        <c:lblAlgn val="ctr"/>
        <c:lblOffset val="100"/>
        <c:noMultiLvlLbl val="0"/>
      </c:cat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26336942257256E-2"/>
          <c:y val="4.5558075665147885E-2"/>
          <c:w val="0.91895074639107643"/>
          <c:h val="0.76456197425190764"/>
        </c:manualLayout>
      </c:layout>
      <c:barChart>
        <c:barDir val="col"/>
        <c:grouping val="clustered"/>
        <c:varyColors val="0"/>
        <c:ser>
          <c:idx val="0"/>
          <c:order val="0"/>
          <c:spPr>
            <a:solidFill>
              <a:srgbClr val="3366CC"/>
            </a:solidFill>
          </c:spPr>
          <c:invertIfNegative val="0"/>
          <c:dLbls>
            <c:spPr>
              <a:noFill/>
              <a:ln>
                <a:noFill/>
              </a:ln>
              <a:effectLst/>
            </c:spPr>
            <c:txPr>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'Fig7-8'!$C$40:$G$40</c:f>
              <c:strCache>
                <c:ptCount val="5"/>
                <c:pt idx="0">
                  <c:v>University or Four Year College (N=20)</c:v>
                </c:pt>
                <c:pt idx="1">
                  <c:v>Community or Junior College (N=145)</c:v>
                </c:pt>
                <c:pt idx="2">
                  <c:v>Technical College or Institute (N=66)</c:v>
                </c:pt>
                <c:pt idx="3">
                  <c:v>Vocational School or Career College (N=29)</c:v>
                </c:pt>
                <c:pt idx="4">
                  <c:v>Other (N=7)</c:v>
                </c:pt>
              </c:strCache>
            </c:strRef>
          </c:cat>
          <c:val>
            <c:numRef>
              <c:f>'Fig7-8'!$C$41:$G$41</c:f>
              <c:numCache>
                <c:formatCode>_("$"* #,##0_);_("$"* \(#,##0\);_("$"* "-"??_);_(@_)</c:formatCode>
                <c:ptCount val="5"/>
                <c:pt idx="0">
                  <c:v>7904</c:v>
                </c:pt>
                <c:pt idx="1">
                  <c:v>5122</c:v>
                </c:pt>
                <c:pt idx="2">
                  <c:v>5913</c:v>
                </c:pt>
                <c:pt idx="3">
                  <c:v>10014</c:v>
                </c:pt>
                <c:pt idx="4">
                  <c:v>6367</c:v>
                </c:pt>
              </c:numCache>
            </c:numRef>
          </c:val>
        </c:ser>
        <c:dLbls>
          <c:showLegendKey val="0"/>
          <c:showVal val="0"/>
          <c:showCatName val="0"/>
          <c:showSerName val="0"/>
          <c:showPercent val="0"/>
          <c:showBubbleSize val="0"/>
        </c:dLbls>
        <c:gapWidth val="150"/>
        <c:axId val="330399560"/>
        <c:axId val="330399952"/>
      </c:barChart>
      <c:catAx>
        <c:axId val="330399560"/>
        <c:scaling>
          <c:orientation val="minMax"/>
        </c:scaling>
        <c:delete val="0"/>
        <c:axPos val="b"/>
        <c:title>
          <c:tx>
            <c:rich>
              <a:bodyPr/>
              <a:lstStyle/>
              <a:p>
                <a:pPr>
                  <a:defRPr/>
                </a:pPr>
                <a:r>
                  <a:rPr lang="en-US"/>
                  <a:t>Educational Setting</a:t>
                </a:r>
              </a:p>
            </c:rich>
          </c:tx>
          <c:layout>
            <c:manualLayout>
              <c:xMode val="edge"/>
              <c:yMode val="edge"/>
              <c:x val="0.45999714560462091"/>
              <c:y val="0.92937125085725691"/>
            </c:manualLayout>
          </c:layout>
          <c:overlay val="0"/>
        </c:title>
        <c:numFmt formatCode="General" sourceLinked="0"/>
        <c:majorTickMark val="out"/>
        <c:minorTickMark val="none"/>
        <c:tickLblPos val="nextTo"/>
        <c:crossAx val="330399952"/>
        <c:crossesAt val="0"/>
        <c:auto val="1"/>
        <c:lblAlgn val="ctr"/>
        <c:lblOffset val="100"/>
        <c:noMultiLvlLbl val="0"/>
      </c:catAx>
      <c:valAx>
        <c:axId val="330399952"/>
        <c:scaling>
          <c:orientation val="minMax"/>
        </c:scaling>
        <c:delete val="0"/>
        <c:axPos val="l"/>
        <c:numFmt formatCode="&quot;$&quot;#,##0" sourceLinked="0"/>
        <c:majorTickMark val="out"/>
        <c:minorTickMark val="none"/>
        <c:tickLblPos val="nextTo"/>
        <c:crossAx val="33039956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09343563015916E-2"/>
          <c:y val="4.1766550014581502E-2"/>
          <c:w val="0.9173065540720422"/>
          <c:h val="0.81404053659959175"/>
        </c:manualLayout>
      </c:layout>
      <c:lineChart>
        <c:grouping val="standard"/>
        <c:varyColors val="0"/>
        <c:ser>
          <c:idx val="0"/>
          <c:order val="0"/>
          <c:tx>
            <c:strRef>
              <c:f>'Fig7-8'!$B$5</c:f>
              <c:strCache>
                <c:ptCount val="1"/>
                <c:pt idx="0">
                  <c:v>In-District</c:v>
                </c:pt>
              </c:strCache>
            </c:strRef>
          </c:tx>
          <c:spPr>
            <a:ln>
              <a:solidFill>
                <a:srgbClr val="3366CC"/>
              </a:solidFill>
            </a:ln>
          </c:spPr>
          <c:marker>
            <c:spPr>
              <a:solidFill>
                <a:srgbClr val="3366CC"/>
              </a:solidFill>
              <a:ln>
                <a:solidFill>
                  <a:srgbClr val="3366CC"/>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'Fig7-8'!$C$4:$M$4</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'Fig7-8'!$C$5:$M$5</c:f>
              <c:numCache>
                <c:formatCode>"$"#,##0</c:formatCode>
                <c:ptCount val="11"/>
                <c:pt idx="0">
                  <c:v>5053</c:v>
                </c:pt>
                <c:pt idx="1">
                  <c:v>5578</c:v>
                </c:pt>
                <c:pt idx="2" formatCode="&quot;$&quot;#,##0_);[Red]\(&quot;$&quot;#,##0\)">
                  <c:v>6099</c:v>
                </c:pt>
                <c:pt idx="3" formatCode="&quot;$&quot;#,##0_);[Red]\(&quot;$&quot;#,##0\)">
                  <c:v>6426</c:v>
                </c:pt>
                <c:pt idx="4" formatCode="&quot;$&quot;#,##0_);[Red]\(&quot;$&quot;#,##0\)">
                  <c:v>6791</c:v>
                </c:pt>
                <c:pt idx="5" formatCode="&quot;$&quot;#,##0_);[Red]\(&quot;$&quot;#,##0\)">
                  <c:v>7613</c:v>
                </c:pt>
                <c:pt idx="6" formatCode="&quot;$&quot;#,##0_);[Red]\(&quot;$&quot;#,##0\)">
                  <c:v>7991</c:v>
                </c:pt>
                <c:pt idx="7" formatCode="&quot;$&quot;#,##0_);[Red]\(&quot;$&quot;#,##0\)">
                  <c:v>8882</c:v>
                </c:pt>
                <c:pt idx="8" formatCode="_(&quot;$&quot;* #,##0_);_(&quot;$&quot;* \(#,##0\);_(&quot;$&quot;* &quot;-&quot;??_);_(@_)">
                  <c:v>8643.15</c:v>
                </c:pt>
                <c:pt idx="9" formatCode="_(&quot;$&quot;* #,##0_);_(&quot;$&quot;* \(#,##0\);_(&quot;$&quot;* &quot;-&quot;??_);_(@_)">
                  <c:v>9185.83</c:v>
                </c:pt>
                <c:pt idx="10" formatCode="_(&quot;$&quot;* #,##0_);_(&quot;$&quot;* \(#,##0\);_(&quot;$&quot;* &quot;-&quot;??_);_(@_)">
                  <c:v>9159.0400000000009</c:v>
                </c:pt>
              </c:numCache>
            </c:numRef>
          </c:val>
          <c:smooth val="0"/>
        </c:ser>
        <c:ser>
          <c:idx val="1"/>
          <c:order val="1"/>
          <c:tx>
            <c:strRef>
              <c:f>'Fig7-8'!$B$6</c:f>
              <c:strCache>
                <c:ptCount val="1"/>
                <c:pt idx="0">
                  <c:v>Out-of-District</c:v>
                </c:pt>
              </c:strCache>
            </c:strRef>
          </c:tx>
          <c:spPr>
            <a:ln>
              <a:solidFill>
                <a:srgbClr val="C8102E"/>
              </a:solidFill>
              <a:prstDash val="sysDash"/>
            </a:ln>
          </c:spPr>
          <c:marker>
            <c:spPr>
              <a:solidFill>
                <a:srgbClr val="C8102E"/>
              </a:solidFill>
              <a:ln>
                <a:solidFill>
                  <a:srgbClr val="C8102E"/>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'Fig7-8'!$C$4:$M$4</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'Fig7-8'!$C$6:$M$6</c:f>
              <c:numCache>
                <c:formatCode>"$"#,##0</c:formatCode>
                <c:ptCount val="11"/>
                <c:pt idx="0">
                  <c:v>5623</c:v>
                </c:pt>
                <c:pt idx="1">
                  <c:v>6164</c:v>
                </c:pt>
                <c:pt idx="2" formatCode="&quot;$&quot;#,##0_);[Red]\(&quot;$&quot;#,##0\)">
                  <c:v>7024</c:v>
                </c:pt>
                <c:pt idx="3" formatCode="&quot;$&quot;#,##0_);[Red]\(&quot;$&quot;#,##0\)">
                  <c:v>7096</c:v>
                </c:pt>
                <c:pt idx="4" formatCode="&quot;$&quot;#,##0_);[Red]\(&quot;$&quot;#,##0\)">
                  <c:v>7624</c:v>
                </c:pt>
                <c:pt idx="5" formatCode="&quot;$&quot;#,##0_);[Red]\(&quot;$&quot;#,##0\)">
                  <c:v>8557</c:v>
                </c:pt>
                <c:pt idx="6" formatCode="&quot;$&quot;#,##0_);[Red]\(&quot;$&quot;#,##0\)">
                  <c:v>8697</c:v>
                </c:pt>
                <c:pt idx="7" formatCode="&quot;$&quot;#,##0_);[Red]\(&quot;$&quot;#,##0\)">
                  <c:v>9611</c:v>
                </c:pt>
                <c:pt idx="8" formatCode="&quot;$&quot;#,##0_);[Red]\(&quot;$&quot;#,##0\)">
                  <c:v>9362</c:v>
                </c:pt>
                <c:pt idx="9" formatCode="_(&quot;$&quot;* #,##0_);_(&quot;$&quot;* \(#,##0\);_(&quot;$&quot;* &quot;-&quot;??_);_(@_)">
                  <c:v>9996.06</c:v>
                </c:pt>
                <c:pt idx="10" formatCode="_(&quot;$&quot;* #,##0_);_(&quot;$&quot;* \(#,##0\);_(&quot;$&quot;* &quot;-&quot;??_);_(@_)">
                  <c:v>10132.129999999999</c:v>
                </c:pt>
              </c:numCache>
            </c:numRef>
          </c:val>
          <c:smooth val="0"/>
        </c:ser>
        <c:ser>
          <c:idx val="2"/>
          <c:order val="2"/>
          <c:tx>
            <c:strRef>
              <c:f>'Fig7-8'!$B$7</c:f>
              <c:strCache>
                <c:ptCount val="1"/>
                <c:pt idx="0">
                  <c:v>Out-of-State</c:v>
                </c:pt>
              </c:strCache>
            </c:strRef>
          </c:tx>
          <c:spPr>
            <a:ln>
              <a:solidFill>
                <a:srgbClr val="F0B323"/>
              </a:solidFill>
            </a:ln>
          </c:spPr>
          <c:marker>
            <c:spPr>
              <a:solidFill>
                <a:srgbClr val="F0B323"/>
              </a:solidFill>
              <a:ln>
                <a:solidFill>
                  <a:srgbClr val="F0B323"/>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'Fig7-8'!$C$4:$M$4</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'Fig7-8'!$C$7:$M$7</c:f>
              <c:numCache>
                <c:formatCode>"$"#,##0</c:formatCode>
                <c:ptCount val="11"/>
                <c:pt idx="0">
                  <c:v>9170</c:v>
                </c:pt>
                <c:pt idx="1">
                  <c:v>9317</c:v>
                </c:pt>
                <c:pt idx="2" formatCode="&quot;$&quot;#,##0_);[Red]\(&quot;$&quot;#,##0\)">
                  <c:v>10084</c:v>
                </c:pt>
                <c:pt idx="3" formatCode="&quot;$&quot;#,##0_);[Red]\(&quot;$&quot;#,##0\)">
                  <c:v>10225</c:v>
                </c:pt>
                <c:pt idx="4" formatCode="&quot;$&quot;#,##0_);[Red]\(&quot;$&quot;#,##0\)">
                  <c:v>10969</c:v>
                </c:pt>
                <c:pt idx="5" formatCode="&quot;$&quot;#,##0_);[Red]\(&quot;$&quot;#,##0\)">
                  <c:v>11680</c:v>
                </c:pt>
                <c:pt idx="6" formatCode="&quot;$&quot;#,##0_);[Red]\(&quot;$&quot;#,##0\)">
                  <c:v>12136</c:v>
                </c:pt>
                <c:pt idx="7" formatCode="&quot;$&quot;#,##0_);[Red]\(&quot;$&quot;#,##0\)">
                  <c:v>13063</c:v>
                </c:pt>
                <c:pt idx="8" formatCode="&quot;$&quot;#,##0_);[Red]\(&quot;$&quot;#,##0\)">
                  <c:v>13016</c:v>
                </c:pt>
                <c:pt idx="9" formatCode="_(&quot;$&quot;* #,##0_);_(&quot;$&quot;* \(#,##0\);_(&quot;$&quot;* &quot;-&quot;??_);_(@_)">
                  <c:v>14060.13</c:v>
                </c:pt>
                <c:pt idx="10" formatCode="_(&quot;$&quot;* #,##0_);_(&quot;$&quot;* \(#,##0\);_(&quot;$&quot;* &quot;-&quot;??_);_(@_)">
                  <c:v>14333.65</c:v>
                </c:pt>
              </c:numCache>
            </c:numRef>
          </c:val>
          <c:smooth val="0"/>
        </c:ser>
        <c:dLbls>
          <c:showLegendKey val="0"/>
          <c:showVal val="0"/>
          <c:showCatName val="0"/>
          <c:showSerName val="0"/>
          <c:showPercent val="0"/>
          <c:showBubbleSize val="0"/>
        </c:dLbls>
        <c:marker val="1"/>
        <c:smooth val="0"/>
        <c:axId val="330400736"/>
        <c:axId val="330401128"/>
      </c:lineChart>
      <c:catAx>
        <c:axId val="330400736"/>
        <c:scaling>
          <c:orientation val="minMax"/>
        </c:scaling>
        <c:delete val="0"/>
        <c:axPos val="b"/>
        <c:title>
          <c:tx>
            <c:rich>
              <a:bodyPr/>
              <a:lstStyle/>
              <a:p>
                <a:pPr>
                  <a:defRPr/>
                </a:pPr>
                <a:r>
                  <a:rPr lang="en-US"/>
                  <a:t>Academic Year</a:t>
                </a:r>
              </a:p>
            </c:rich>
          </c:tx>
          <c:layout>
            <c:manualLayout>
              <c:xMode val="edge"/>
              <c:yMode val="edge"/>
              <c:x val="0.46911553151633595"/>
              <c:y val="0.93583859593308416"/>
            </c:manualLayout>
          </c:layout>
          <c:overlay val="0"/>
        </c:title>
        <c:numFmt formatCode="General" sourceLinked="0"/>
        <c:majorTickMark val="out"/>
        <c:minorTickMark val="none"/>
        <c:tickLblPos val="nextTo"/>
        <c:crossAx val="330401128"/>
        <c:crosses val="autoZero"/>
        <c:auto val="1"/>
        <c:lblAlgn val="ctr"/>
        <c:lblOffset val="100"/>
        <c:noMultiLvlLbl val="0"/>
      </c:catAx>
      <c:valAx>
        <c:axId val="330401128"/>
        <c:scaling>
          <c:orientation val="minMax"/>
          <c:max val="16000"/>
        </c:scaling>
        <c:delete val="0"/>
        <c:axPos val="l"/>
        <c:numFmt formatCode="&quot;$&quot;#,##0" sourceLinked="1"/>
        <c:majorTickMark val="out"/>
        <c:minorTickMark val="none"/>
        <c:tickLblPos val="nextTo"/>
        <c:crossAx val="330400736"/>
        <c:crosses val="autoZero"/>
        <c:crossBetween val="between"/>
      </c:valAx>
    </c:plotArea>
    <c:legend>
      <c:legendPos val="b"/>
      <c:layout>
        <c:manualLayout>
          <c:xMode val="edge"/>
          <c:yMode val="edge"/>
          <c:x val="9.228377244633279E-2"/>
          <c:y val="0.12537674978127733"/>
          <c:w val="0.41665907106616823"/>
          <c:h val="5.9429571303587052E-2"/>
        </c:manualLayout>
      </c:layout>
      <c:overlay val="0"/>
      <c:spPr>
        <a:ln>
          <a:solidFill>
            <a:schemeClr val="accent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044" l="0.25" r="0.25" t="0.75000000000000044" header="0.30000000000000021" footer="0.3000000000000002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30401912"/>
        <c:axId val="330402304"/>
      </c:barChart>
      <c:catAx>
        <c:axId val="3304019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0402304"/>
        <c:crosses val="autoZero"/>
        <c:auto val="0"/>
        <c:lblAlgn val="ctr"/>
        <c:lblOffset val="100"/>
        <c:tickMarkSkip val="1"/>
        <c:noMultiLvlLbl val="0"/>
      </c:catAx>
      <c:valAx>
        <c:axId val="33040230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0401912"/>
        <c:crosses val="autoZero"/>
        <c:crossBetween val="between"/>
      </c:valAx>
      <c:spPr>
        <a:solidFill>
          <a:srgbClr val="C0C0C0"/>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99" r="0.750000000000006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261328779689"/>
          <c:y val="4.6560846560846546E-2"/>
          <c:w val="0.82620750719413083"/>
          <c:h val="0.80301928925550969"/>
        </c:manualLayout>
      </c:layout>
      <c:barChart>
        <c:barDir val="col"/>
        <c:grouping val="clustered"/>
        <c:varyColors val="0"/>
        <c:ser>
          <c:idx val="0"/>
          <c:order val="0"/>
          <c:spPr>
            <a:solidFill>
              <a:srgbClr val="3366CC"/>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8416</c:v>
                </c:pt>
                <c:pt idx="1">
                  <c:v>6044</c:v>
                </c:pt>
                <c:pt idx="2">
                  <c:v>6244</c:v>
                </c:pt>
                <c:pt idx="3">
                  <c:v>5661</c:v>
                </c:pt>
              </c:numCache>
            </c:numRef>
          </c:val>
        </c:ser>
        <c:dLbls>
          <c:showLegendKey val="0"/>
          <c:showVal val="0"/>
          <c:showCatName val="0"/>
          <c:showSerName val="0"/>
          <c:showPercent val="0"/>
          <c:showBubbleSize val="0"/>
        </c:dLbls>
        <c:gapWidth val="150"/>
        <c:axId val="330403088"/>
        <c:axId val="330403480"/>
      </c:barChart>
      <c:catAx>
        <c:axId val="330403088"/>
        <c:scaling>
          <c:orientation val="minMax"/>
        </c:scaling>
        <c:delete val="0"/>
        <c:axPos val="b"/>
        <c:numFmt formatCode="General" sourceLinked="0"/>
        <c:majorTickMark val="out"/>
        <c:minorTickMark val="none"/>
        <c:tickLblPos val="nextTo"/>
        <c:crossAx val="330403480"/>
        <c:crosses val="autoZero"/>
        <c:auto val="1"/>
        <c:lblAlgn val="ctr"/>
        <c:lblOffset val="100"/>
        <c:noMultiLvlLbl val="0"/>
      </c:catAx>
      <c:valAx>
        <c:axId val="330403480"/>
        <c:scaling>
          <c:orientation val="minMax"/>
        </c:scaling>
        <c:delete val="0"/>
        <c:axPos val="l"/>
        <c:majorGridlines>
          <c:spPr>
            <a:ln>
              <a:solidFill>
                <a:schemeClr val="bg1"/>
              </a:solidFill>
            </a:ln>
          </c:spPr>
        </c:majorGridlines>
        <c:title>
          <c:tx>
            <c:rich>
              <a:bodyPr rot="-5400000" vert="horz"/>
              <a:lstStyle/>
              <a:p>
                <a:pPr>
                  <a:defRPr/>
                </a:pPr>
                <a:r>
                  <a:rPr lang="en-US"/>
                  <a:t>Number of Dental Assisting Students</a:t>
                </a:r>
              </a:p>
            </c:rich>
          </c:tx>
          <c:layout>
            <c:manualLayout>
              <c:xMode val="edge"/>
              <c:yMode val="edge"/>
              <c:x val="1.2081494895730158E-2"/>
              <c:y val="0.11800724096479809"/>
            </c:manualLayout>
          </c:layout>
          <c:overlay val="0"/>
        </c:title>
        <c:numFmt formatCode="#,##0" sourceLinked="0"/>
        <c:majorTickMark val="out"/>
        <c:minorTickMark val="none"/>
        <c:tickLblPos val="nextTo"/>
        <c:crossAx val="330403088"/>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44" l="0.70000000000000095" r="0.70000000000000095" t="0.75000000000000144" header="0.30000000000000021" footer="0.3000000000000002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1212555782592376"/>
          <c:y val="6.0994392746361287E-2"/>
          <c:w val="0.83638789570534156"/>
          <c:h val="0.80357942202394428"/>
        </c:manualLayout>
      </c:layout>
      <c:barChart>
        <c:barDir val="col"/>
        <c:grouping val="clustered"/>
        <c:varyColors val="0"/>
        <c:ser>
          <c:idx val="0"/>
          <c:order val="0"/>
          <c:spPr>
            <a:solidFill>
              <a:srgbClr val="3366CC"/>
            </a:solidFill>
            <a:ln>
              <a:solidFill>
                <a:srgbClr val="3366CC"/>
              </a:solidFill>
            </a:ln>
          </c:spPr>
          <c:invertIfNegative val="0"/>
          <c:dLbls>
            <c:dLbl>
              <c:idx val="1"/>
              <c:layout/>
              <c:tx>
                <c:rich>
                  <a:bodyPr/>
                  <a:lstStyle/>
                  <a:p>
                    <a:r>
                      <a:rPr lang="en-US" sz="900" b="1">
                        <a:solidFill>
                          <a:sysClr val="windowText" lastClr="000000"/>
                        </a:solidFill>
                      </a:rPr>
                      <a:t> </a:t>
                    </a:r>
                    <a:r>
                      <a:rPr lang="en-US" sz="900" b="0">
                        <a:solidFill>
                          <a:sysClr val="windowText" lastClr="000000"/>
                        </a:solidFill>
                      </a:rPr>
                      <a:t>5,597</a:t>
                    </a:r>
                  </a:p>
                  <a:p>
                    <a:r>
                      <a:rPr lang="en-US">
                        <a:solidFill>
                          <a:sysClr val="windowText" lastClr="000000"/>
                        </a:solidFill>
                      </a:rPr>
                      <a:t>(75.4% of 7,428</a:t>
                    </a:r>
                    <a:br>
                      <a:rPr lang="en-US">
                        <a:solidFill>
                          <a:sysClr val="windowText" lastClr="000000"/>
                        </a:solidFill>
                      </a:rPr>
                    </a:br>
                    <a:r>
                      <a:rPr lang="en-US">
                        <a:solidFill>
                          <a:sysClr val="windowText" lastClr="000000"/>
                        </a:solidFill>
                      </a:rPr>
                      <a:t>originally enrolled) </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sz="900" b="1"/>
                      <a:t> </a:t>
                    </a:r>
                    <a:r>
                      <a:rPr lang="en-US" sz="900" b="0"/>
                      <a:t>4,256</a:t>
                    </a:r>
                    <a:endParaRPr lang="en-US"/>
                  </a:p>
                  <a:p>
                    <a:r>
                      <a:rPr lang="en-US"/>
                      <a:t>(76.0% of </a:t>
                    </a:r>
                    <a:r>
                      <a:rPr lang="en-US" baseline="0"/>
                      <a:t> 5,597</a:t>
                    </a:r>
                  </a:p>
                  <a:p>
                    <a:r>
                      <a:rPr lang="en-US"/>
                      <a:t> who</a:t>
                    </a:r>
                    <a:r>
                      <a:rPr lang="en-US" baseline="0"/>
                      <a:t> completed program</a:t>
                    </a:r>
                    <a:r>
                      <a:rPr lang="en-US"/>
                      <a:t>)</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7428</c:v>
                </c:pt>
                <c:pt idx="1">
                  <c:v>5597</c:v>
                </c:pt>
                <c:pt idx="2">
                  <c:v>4256</c:v>
                </c:pt>
              </c:numCache>
            </c:numRef>
          </c:val>
        </c:ser>
        <c:dLbls>
          <c:showLegendKey val="0"/>
          <c:showVal val="0"/>
          <c:showCatName val="0"/>
          <c:showSerName val="0"/>
          <c:showPercent val="0"/>
          <c:showBubbleSize val="0"/>
        </c:dLbls>
        <c:gapWidth val="150"/>
        <c:axId val="330404264"/>
        <c:axId val="330404656"/>
      </c:barChart>
      <c:catAx>
        <c:axId val="330404264"/>
        <c:scaling>
          <c:orientation val="minMax"/>
        </c:scaling>
        <c:delete val="0"/>
        <c:axPos val="b"/>
        <c:numFmt formatCode="General" sourceLinked="0"/>
        <c:majorTickMark val="out"/>
        <c:minorTickMark val="none"/>
        <c:tickLblPos val="nextTo"/>
        <c:crossAx val="330404656"/>
        <c:crosses val="autoZero"/>
        <c:auto val="1"/>
        <c:lblAlgn val="ctr"/>
        <c:lblOffset val="100"/>
        <c:noMultiLvlLbl val="0"/>
      </c:catAx>
      <c:valAx>
        <c:axId val="330404656"/>
        <c:scaling>
          <c:orientation val="minMax"/>
          <c:max val="10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overlay val="0"/>
        </c:title>
        <c:numFmt formatCode="#,##0" sourceLinked="0"/>
        <c:majorTickMark val="out"/>
        <c:minorTickMark val="none"/>
        <c:tickLblPos val="nextTo"/>
        <c:crossAx val="330404264"/>
        <c:crosses val="autoZero"/>
        <c:crossBetween val="between"/>
        <c:majorUnit val="2000"/>
      </c:valAx>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5702537182852"/>
          <c:y val="5.3665791776028003E-2"/>
          <c:w val="0.87168741907261593"/>
          <c:h val="0.7927150772820063"/>
        </c:manualLayout>
      </c:layout>
      <c:barChart>
        <c:barDir val="col"/>
        <c:grouping val="stacked"/>
        <c:varyColors val="0"/>
        <c:ser>
          <c:idx val="0"/>
          <c:order val="0"/>
          <c:tx>
            <c:strRef>
              <c:f>'Fig10a-b'!$C$40</c:f>
              <c:strCache>
                <c:ptCount val="1"/>
                <c:pt idx="0">
                  <c:v>Passed</c:v>
                </c:pt>
              </c:strCache>
            </c:strRef>
          </c:tx>
          <c:spPr>
            <a:solidFill>
              <a:srgbClr val="0070C0"/>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'Fig10a-b'!$B$41:$B$42</c:f>
              <c:strCache>
                <c:ptCount val="2"/>
                <c:pt idx="0">
                  <c:v>Exam is Required to Complete Program Requirements (N=86 programs)</c:v>
                </c:pt>
                <c:pt idx="1">
                  <c:v>Exam Is Not Required to Complete Program Requirements (N=186 Programs)</c:v>
                </c:pt>
              </c:strCache>
            </c:strRef>
          </c:cat>
          <c:val>
            <c:numRef>
              <c:f>'Fig10a-b'!$C$41:$C$42</c:f>
              <c:numCache>
                <c:formatCode>0.0%</c:formatCode>
                <c:ptCount val="2"/>
                <c:pt idx="0">
                  <c:v>0.84052287581699348</c:v>
                </c:pt>
                <c:pt idx="1">
                  <c:v>0.42648875710402767</c:v>
                </c:pt>
              </c:numCache>
            </c:numRef>
          </c:val>
          <c:extLst/>
        </c:ser>
        <c:ser>
          <c:idx val="1"/>
          <c:order val="1"/>
          <c:tx>
            <c:strRef>
              <c:f>'Fig10a-b'!$D$40</c:f>
              <c:strCache>
                <c:ptCount val="1"/>
                <c:pt idx="0">
                  <c:v>Not Passed</c:v>
                </c:pt>
              </c:strCache>
            </c:strRef>
          </c:tx>
          <c:spPr>
            <a:pattFill prst="wdDnDiag">
              <a:fgClr>
                <a:schemeClr val="accent3">
                  <a:lumMod val="50000"/>
                </a:schemeClr>
              </a:fgClr>
              <a:bgClr>
                <a:schemeClr val="bg1"/>
              </a:bgClr>
            </a:pattFill>
            <a:ln>
              <a:noFill/>
            </a:ln>
            <a:effectLst/>
          </c:spPr>
          <c:invertIfNegative val="0"/>
          <c:dLbls>
            <c:dLbl>
              <c:idx val="0"/>
              <c:layout>
                <c:manualLayout>
                  <c:x val="0.16177777777777777"/>
                  <c:y val="-4.08163265306122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7066666666666666"/>
                  <c:y val="-1.02040816326530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'Fig10a-b'!$B$41:$B$42</c:f>
              <c:strCache>
                <c:ptCount val="2"/>
                <c:pt idx="0">
                  <c:v>Exam is Required to Complete Program Requirements (N=86 programs)</c:v>
                </c:pt>
                <c:pt idx="1">
                  <c:v>Exam Is Not Required to Complete Program Requirements (N=186 Programs)</c:v>
                </c:pt>
              </c:strCache>
            </c:strRef>
          </c:cat>
          <c:val>
            <c:numRef>
              <c:f>'Fig10a-b'!$D$41:$D$42</c:f>
              <c:numCache>
                <c:formatCode>0.0%</c:formatCode>
                <c:ptCount val="2"/>
                <c:pt idx="0">
                  <c:v>4.6405228758169936E-2</c:v>
                </c:pt>
                <c:pt idx="1">
                  <c:v>4.9668059995082371E-2</c:v>
                </c:pt>
              </c:numCache>
            </c:numRef>
          </c:val>
          <c:extLst/>
        </c:ser>
        <c:ser>
          <c:idx val="2"/>
          <c:order val="2"/>
          <c:tx>
            <c:strRef>
              <c:f>'Fig10a-b'!$E$40</c:f>
              <c:strCache>
                <c:ptCount val="1"/>
                <c:pt idx="0">
                  <c:v>Unknown</c:v>
                </c:pt>
              </c:strCache>
            </c:strRef>
          </c:tx>
          <c:spPr>
            <a:solidFill>
              <a:schemeClr val="bg2">
                <a:lumMod val="900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'Fig10a-b'!$B$41:$B$42</c:f>
              <c:strCache>
                <c:ptCount val="2"/>
                <c:pt idx="0">
                  <c:v>Exam is Required to Complete Program Requirements (N=86 programs)</c:v>
                </c:pt>
                <c:pt idx="1">
                  <c:v>Exam Is Not Required to Complete Program Requirements (N=186 Programs)</c:v>
                </c:pt>
              </c:strCache>
            </c:strRef>
          </c:cat>
          <c:val>
            <c:numRef>
              <c:f>'Fig10a-b'!$E$41:$E$42</c:f>
              <c:numCache>
                <c:formatCode>0.0%</c:formatCode>
                <c:ptCount val="2"/>
                <c:pt idx="0">
                  <c:v>0.1130718954248366</c:v>
                </c:pt>
                <c:pt idx="1">
                  <c:v>0.52594049668059994</c:v>
                </c:pt>
              </c:numCache>
            </c:numRef>
          </c:val>
          <c:extLst/>
        </c:ser>
        <c:dLbls>
          <c:showLegendKey val="0"/>
          <c:showVal val="0"/>
          <c:showCatName val="0"/>
          <c:showSerName val="0"/>
          <c:showPercent val="0"/>
          <c:showBubbleSize val="0"/>
        </c:dLbls>
        <c:gapWidth val="150"/>
        <c:overlap val="100"/>
        <c:axId val="330405832"/>
        <c:axId val="330406224"/>
      </c:barChart>
      <c:catAx>
        <c:axId val="3304058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406224"/>
        <c:crosses val="autoZero"/>
        <c:auto val="1"/>
        <c:lblAlgn val="ctr"/>
        <c:lblOffset val="100"/>
        <c:noMultiLvlLbl val="0"/>
      </c:catAx>
      <c:valAx>
        <c:axId val="3304062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a:solidFill>
                      <a:sysClr val="windowText" lastClr="000000"/>
                    </a:solidFill>
                    <a:latin typeface="Arial" panose="020B0604020202020204" pitchFamily="34" charset="0"/>
                    <a:cs typeface="Arial" panose="020B0604020202020204" pitchFamily="34" charset="0"/>
                  </a:rPr>
                  <a:t>Percent of Dental Assisting</a:t>
                </a:r>
                <a:r>
                  <a:rPr lang="en-US" sz="1000" b="1" baseline="0">
                    <a:solidFill>
                      <a:sysClr val="windowText" lastClr="000000"/>
                    </a:solidFill>
                    <a:latin typeface="Arial" panose="020B0604020202020204" pitchFamily="34" charset="0"/>
                    <a:cs typeface="Arial" panose="020B0604020202020204" pitchFamily="34" charset="0"/>
                  </a:rPr>
                  <a:t> </a:t>
                </a:r>
                <a:r>
                  <a:rPr lang="en-US" sz="1000" b="1">
                    <a:solidFill>
                      <a:sysClr val="windowText" lastClr="000000"/>
                    </a:solidFill>
                    <a:latin typeface="Arial" panose="020B0604020202020204" pitchFamily="34" charset="0"/>
                    <a:cs typeface="Arial" panose="020B0604020202020204" pitchFamily="34" charset="0"/>
                  </a:rPr>
                  <a:t>Graduates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405832"/>
        <c:crosses val="autoZero"/>
        <c:crossBetween val="between"/>
        <c:majorUnit val="0.2"/>
      </c:valAx>
      <c:spPr>
        <a:noFill/>
        <a:ln>
          <a:noFill/>
        </a:ln>
        <a:effectLst/>
      </c:spPr>
    </c:plotArea>
    <c:legend>
      <c:legendPos val="tr"/>
      <c:layout>
        <c:manualLayout>
          <c:xMode val="edge"/>
          <c:yMode val="edge"/>
          <c:x val="0.86675784667541556"/>
          <c:y val="0.19753086419753085"/>
          <c:w val="0.11761715332458443"/>
          <c:h val="0.15799285505978419"/>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699227179935841"/>
          <c:y val="4.8014773776546733E-2"/>
          <c:w val="0.7799884222181015"/>
          <c:h val="0.84719652230971132"/>
        </c:manualLayout>
      </c:layout>
      <c:barChart>
        <c:barDir val="bar"/>
        <c:grouping val="clustered"/>
        <c:varyColors val="0"/>
        <c:ser>
          <c:idx val="0"/>
          <c:order val="0"/>
          <c:tx>
            <c:strRef>
              <c:f>'Fig11a-c'!$C$34</c:f>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'Fig11a-c'!$B$35:$B$40</c:f>
              <c:strCache>
                <c:ptCount val="6"/>
                <c:pt idx="0">
                  <c:v>Other or N/A</c:v>
                </c:pt>
                <c:pt idx="1">
                  <c:v>Clinical instructor</c:v>
                </c:pt>
                <c:pt idx="2">
                  <c:v>Instructor</c:v>
                </c:pt>
                <c:pt idx="3">
                  <c:v>Assistant professor</c:v>
                </c:pt>
                <c:pt idx="4">
                  <c:v>Associate professor</c:v>
                </c:pt>
                <c:pt idx="5">
                  <c:v>Professor</c:v>
                </c:pt>
              </c:strCache>
            </c:strRef>
          </c:cat>
          <c:val>
            <c:numRef>
              <c:f>'Fig11a-c'!$C$35:$C$40</c:f>
              <c:numCache>
                <c:formatCode>0.0%</c:formatCode>
                <c:ptCount val="6"/>
                <c:pt idx="0">
                  <c:v>6.6971080669710803E-2</c:v>
                </c:pt>
                <c:pt idx="1">
                  <c:v>0.20015220700152206</c:v>
                </c:pt>
                <c:pt idx="2">
                  <c:v>0.5487062404870624</c:v>
                </c:pt>
                <c:pt idx="3">
                  <c:v>4.9467275494672752E-2</c:v>
                </c:pt>
                <c:pt idx="4">
                  <c:v>4.7945205479452052E-2</c:v>
                </c:pt>
                <c:pt idx="5">
                  <c:v>8.6757990867579904E-2</c:v>
                </c:pt>
              </c:numCache>
            </c:numRef>
          </c:val>
        </c:ser>
        <c:dLbls>
          <c:showLegendKey val="0"/>
          <c:showVal val="0"/>
          <c:showCatName val="0"/>
          <c:showSerName val="0"/>
          <c:showPercent val="0"/>
          <c:showBubbleSize val="0"/>
        </c:dLbls>
        <c:gapWidth val="150"/>
        <c:axId val="333950696"/>
        <c:axId val="333951088"/>
        <c:extLst>
          <c:ext xmlns:c15="http://schemas.microsoft.com/office/drawing/2012/chart" uri="{02D57815-91ED-43cb-92C2-25804820EDAC}">
            <c15:filteredBarSeries>
              <c15:ser>
                <c:idx val="1"/>
                <c:order val="1"/>
                <c:tx>
                  <c:strRef>
                    <c:extLst>
                      <c:ext uri="{02D57815-91ED-43cb-92C2-25804820EDAC}">
                        <c15:formulaRef>
                          <c15:sqref>'Fig11a-c'!$D$34</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'Fig11a-c'!$B$35:$B$40</c15:sqref>
                        </c15:formulaRef>
                      </c:ext>
                    </c:extLst>
                    <c:strCache>
                      <c:ptCount val="6"/>
                      <c:pt idx="0">
                        <c:v>Other or N/A</c:v>
                      </c:pt>
                      <c:pt idx="1">
                        <c:v>Clinical instructor</c:v>
                      </c:pt>
                      <c:pt idx="2">
                        <c:v>Instructor</c:v>
                      </c:pt>
                      <c:pt idx="3">
                        <c:v>Assistant professor</c:v>
                      </c:pt>
                      <c:pt idx="4">
                        <c:v>Associate professor</c:v>
                      </c:pt>
                      <c:pt idx="5">
                        <c:v>Professor</c:v>
                      </c:pt>
                    </c:strCache>
                  </c:strRef>
                </c:cat>
                <c:val>
                  <c:numRef>
                    <c:extLst>
                      <c:ext uri="{02D57815-91ED-43cb-92C2-25804820EDAC}">
                        <c15:formulaRef>
                          <c15:sqref>'Fig11a-c'!$D$35:$D$40</c15:sqref>
                        </c15:formulaRef>
                      </c:ext>
                    </c:extLst>
                    <c:numCache>
                      <c:formatCode>0.0%</c:formatCode>
                      <c:ptCount val="6"/>
                    </c:numCache>
                  </c:numRef>
                </c:val>
              </c15:ser>
            </c15:filteredBarSeries>
          </c:ext>
        </c:extLst>
      </c:barChart>
      <c:catAx>
        <c:axId val="333950696"/>
        <c:scaling>
          <c:orientation val="minMax"/>
        </c:scaling>
        <c:delete val="0"/>
        <c:axPos val="l"/>
        <c:title>
          <c:tx>
            <c:rich>
              <a:bodyPr rot="-5400000" vert="horz"/>
              <a:lstStyle/>
              <a:p>
                <a:pPr>
                  <a:defRPr/>
                </a:pPr>
                <a:r>
                  <a:rPr lang="en-US"/>
                  <a:t>Rank</a:t>
                </a:r>
              </a:p>
            </c:rich>
          </c:tx>
          <c:layout>
            <c:manualLayout>
              <c:xMode val="edge"/>
              <c:yMode val="edge"/>
              <c:x val="8.5653104925053538E-3"/>
              <c:y val="0.45054179968210828"/>
            </c:manualLayout>
          </c:layout>
          <c:overlay val="0"/>
        </c:title>
        <c:numFmt formatCode="General" sourceLinked="0"/>
        <c:majorTickMark val="out"/>
        <c:minorTickMark val="none"/>
        <c:tickLblPos val="nextTo"/>
        <c:crossAx val="333951088"/>
        <c:crosses val="autoZero"/>
        <c:auto val="1"/>
        <c:lblAlgn val="ctr"/>
        <c:lblOffset val="100"/>
        <c:noMultiLvlLbl val="0"/>
      </c:catAx>
      <c:valAx>
        <c:axId val="333951088"/>
        <c:scaling>
          <c:orientation val="minMax"/>
          <c:max val="1"/>
        </c:scaling>
        <c:delete val="0"/>
        <c:axPos val="b"/>
        <c:majorGridlines>
          <c:spPr>
            <a:ln>
              <a:solidFill>
                <a:schemeClr val="bg1"/>
              </a:solidFill>
            </a:ln>
          </c:spPr>
        </c:majorGridlines>
        <c:numFmt formatCode="0%" sourceLinked="0"/>
        <c:majorTickMark val="out"/>
        <c:minorTickMark val="none"/>
        <c:tickLblPos val="nextTo"/>
        <c:crossAx val="33395069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'Fig11a-c'!$D$7</c:f>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'Fig11a-c'!$C$8:$C$14</c:f>
              <c:strCache>
                <c:ptCount val="7"/>
                <c:pt idx="0">
                  <c:v>Other or N/A</c:v>
                </c:pt>
                <c:pt idx="1">
                  <c:v>DDS/DMD</c:v>
                </c:pt>
                <c:pt idx="2">
                  <c:v>EdD/PhD</c:v>
                </c:pt>
                <c:pt idx="3">
                  <c:v>Master's degree</c:v>
                </c:pt>
                <c:pt idx="4">
                  <c:v>Bachelor's degree</c:v>
                </c:pt>
                <c:pt idx="5">
                  <c:v>Associate degree</c:v>
                </c:pt>
                <c:pt idx="6">
                  <c:v>Certificate/diploma</c:v>
                </c:pt>
              </c:strCache>
            </c:strRef>
          </c:cat>
          <c:val>
            <c:numRef>
              <c:f>'Fig11a-c'!$D$8:$D$14</c:f>
              <c:numCache>
                <c:formatCode>0.0%</c:formatCode>
                <c:ptCount val="7"/>
                <c:pt idx="0">
                  <c:v>1.7999999999999999E-2</c:v>
                </c:pt>
                <c:pt idx="1">
                  <c:v>0.14599999999999999</c:v>
                </c:pt>
                <c:pt idx="2">
                  <c:v>1.7999999999999999E-2</c:v>
                </c:pt>
                <c:pt idx="3">
                  <c:v>0.20100000000000001</c:v>
                </c:pt>
                <c:pt idx="4">
                  <c:v>0.37</c:v>
                </c:pt>
                <c:pt idx="5">
                  <c:v>0.14000000000000001</c:v>
                </c:pt>
                <c:pt idx="6">
                  <c:v>0.108</c:v>
                </c:pt>
              </c:numCache>
            </c:numRef>
          </c:val>
        </c:ser>
        <c:dLbls>
          <c:showLegendKey val="0"/>
          <c:showVal val="0"/>
          <c:showCatName val="0"/>
          <c:showSerName val="0"/>
          <c:showPercent val="0"/>
          <c:showBubbleSize val="0"/>
        </c:dLbls>
        <c:gapWidth val="150"/>
        <c:axId val="333951872"/>
        <c:axId val="333952264"/>
        <c:extLst>
          <c:ext xmlns:c15="http://schemas.microsoft.com/office/drawing/2012/chart" uri="{02D57815-91ED-43cb-92C2-25804820EDAC}">
            <c15:filteredBarSeries>
              <c15:ser>
                <c:idx val="1"/>
                <c:order val="1"/>
                <c:tx>
                  <c:strRef>
                    <c:extLst>
                      <c:ext uri="{02D57815-91ED-43cb-92C2-25804820EDAC}">
                        <c15:formulaRef>
                          <c15:sqref>'Fig11a-c'!$E$7</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'Fig11a-c'!$C$8:$C$14</c15:sqref>
                        </c15:formulaRef>
                      </c:ext>
                    </c:extLst>
                    <c:strCache>
                      <c:ptCount val="7"/>
                      <c:pt idx="0">
                        <c:v>Other or N/A</c:v>
                      </c:pt>
                      <c:pt idx="1">
                        <c:v>DDS/DMD</c:v>
                      </c:pt>
                      <c:pt idx="2">
                        <c:v>EdD/PhD</c:v>
                      </c:pt>
                      <c:pt idx="3">
                        <c:v>Master's degree</c:v>
                      </c:pt>
                      <c:pt idx="4">
                        <c:v>Bachelor's degree</c:v>
                      </c:pt>
                      <c:pt idx="5">
                        <c:v>Associate degree</c:v>
                      </c:pt>
                      <c:pt idx="6">
                        <c:v>Certificate/diploma</c:v>
                      </c:pt>
                    </c:strCache>
                  </c:strRef>
                </c:cat>
                <c:val>
                  <c:numRef>
                    <c:extLst>
                      <c:ext uri="{02D57815-91ED-43cb-92C2-25804820EDAC}">
                        <c15:formulaRef>
                          <c15:sqref>'Fig11a-c'!$E$8:$E$14</c15:sqref>
                        </c15:formulaRef>
                      </c:ext>
                    </c:extLst>
                    <c:numCache>
                      <c:formatCode>0.0%</c:formatCode>
                      <c:ptCount val="7"/>
                    </c:numCache>
                  </c:numRef>
                </c:val>
              </c15:ser>
            </c15:filteredBarSeries>
          </c:ext>
        </c:extLst>
      </c:barChart>
      <c:catAx>
        <c:axId val="333951872"/>
        <c:scaling>
          <c:orientation val="minMax"/>
        </c:scaling>
        <c:delete val="0"/>
        <c:axPos val="l"/>
        <c:title>
          <c:tx>
            <c:rich>
              <a:bodyPr rot="-5400000" vert="horz"/>
              <a:lstStyle/>
              <a:p>
                <a:pPr>
                  <a:defRPr/>
                </a:pPr>
                <a:r>
                  <a:rPr lang="en-US"/>
                  <a:t>Degree</a:t>
                </a:r>
              </a:p>
            </c:rich>
          </c:tx>
          <c:layout/>
          <c:overlay val="0"/>
        </c:title>
        <c:numFmt formatCode="General" sourceLinked="0"/>
        <c:majorTickMark val="out"/>
        <c:minorTickMark val="none"/>
        <c:tickLblPos val="nextTo"/>
        <c:crossAx val="333952264"/>
        <c:crosses val="autoZero"/>
        <c:auto val="1"/>
        <c:lblAlgn val="ctr"/>
        <c:lblOffset val="100"/>
        <c:noMultiLvlLbl val="0"/>
      </c:catAx>
      <c:valAx>
        <c:axId val="333952264"/>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333951872"/>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'Fig11a-c'!$D$66</c:f>
              <c:strCache>
                <c:ptCount val="1"/>
                <c:pt idx="0">
                  <c:v>2013-14</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'Fig11a-c'!$C$67:$C$71</c:f>
              <c:strCache>
                <c:ptCount val="5"/>
                <c:pt idx="0">
                  <c:v>Other</c:v>
                </c:pt>
                <c:pt idx="1">
                  <c:v>Dental laboratory technician</c:v>
                </c:pt>
                <c:pt idx="2">
                  <c:v>Dentist</c:v>
                </c:pt>
                <c:pt idx="3">
                  <c:v>Dental hygienist</c:v>
                </c:pt>
                <c:pt idx="4">
                  <c:v>Dental assistant</c:v>
                </c:pt>
              </c:strCache>
            </c:strRef>
          </c:cat>
          <c:val>
            <c:numRef>
              <c:f>'Fig11a-c'!$D$67:$D$71</c:f>
              <c:numCache>
                <c:formatCode>0.0%</c:formatCode>
                <c:ptCount val="5"/>
                <c:pt idx="0">
                  <c:v>3.5007610350076102E-2</c:v>
                </c:pt>
                <c:pt idx="1">
                  <c:v>6.0882800608828003E-3</c:v>
                </c:pt>
                <c:pt idx="2">
                  <c:v>0.13546423135464231</c:v>
                </c:pt>
                <c:pt idx="3">
                  <c:v>0.31735159817351599</c:v>
                </c:pt>
                <c:pt idx="4">
                  <c:v>0.71537290715372903</c:v>
                </c:pt>
              </c:numCache>
            </c:numRef>
          </c:val>
        </c:ser>
        <c:dLbls>
          <c:showLegendKey val="0"/>
          <c:showVal val="0"/>
          <c:showCatName val="0"/>
          <c:showSerName val="0"/>
          <c:showPercent val="0"/>
          <c:showBubbleSize val="0"/>
        </c:dLbls>
        <c:gapWidth val="150"/>
        <c:axId val="333953048"/>
        <c:axId val="333953440"/>
        <c:extLst>
          <c:ext xmlns:c15="http://schemas.microsoft.com/office/drawing/2012/chart" uri="{02D57815-91ED-43cb-92C2-25804820EDAC}">
            <c15:filteredBarSeries>
              <c15:ser>
                <c:idx val="1"/>
                <c:order val="1"/>
                <c:tx>
                  <c:strRef>
                    <c:extLst>
                      <c:ext uri="{02D57815-91ED-43cb-92C2-25804820EDAC}">
                        <c15:formulaRef>
                          <c15:sqref>'Fig11a-c'!$E$66</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'Fig11a-c'!$C$67:$C$71</c15:sqref>
                        </c15:formulaRef>
                      </c:ext>
                    </c:extLst>
                    <c:strCache>
                      <c:ptCount val="5"/>
                      <c:pt idx="0">
                        <c:v>Other</c:v>
                      </c:pt>
                      <c:pt idx="1">
                        <c:v>Dental laboratory technician</c:v>
                      </c:pt>
                      <c:pt idx="2">
                        <c:v>Dentist</c:v>
                      </c:pt>
                      <c:pt idx="3">
                        <c:v>Dental hygienist</c:v>
                      </c:pt>
                      <c:pt idx="4">
                        <c:v>Dental assistant</c:v>
                      </c:pt>
                    </c:strCache>
                  </c:strRef>
                </c:cat>
                <c:val>
                  <c:numRef>
                    <c:extLst>
                      <c:ext uri="{02D57815-91ED-43cb-92C2-25804820EDAC}">
                        <c15:formulaRef>
                          <c15:sqref>'Fig11a-c'!$E$67:$E$71</c15:sqref>
                        </c15:formulaRef>
                      </c:ext>
                    </c:extLst>
                    <c:numCache>
                      <c:formatCode>0.0%</c:formatCode>
                      <c:ptCount val="5"/>
                    </c:numCache>
                  </c:numRef>
                </c:val>
              </c15:ser>
            </c15:filteredBarSeries>
          </c:ext>
        </c:extLst>
      </c:barChart>
      <c:catAx>
        <c:axId val="333953048"/>
        <c:scaling>
          <c:orientation val="minMax"/>
        </c:scaling>
        <c:delete val="0"/>
        <c:axPos val="l"/>
        <c:title>
          <c:tx>
            <c:rich>
              <a:bodyPr rot="-5400000" vert="horz"/>
              <a:lstStyle/>
              <a:p>
                <a:pPr>
                  <a:defRPr/>
                </a:pPr>
                <a:r>
                  <a:rPr lang="en-US"/>
                  <a:t>Discipline</a:t>
                </a:r>
              </a:p>
            </c:rich>
          </c:tx>
          <c:layout/>
          <c:overlay val="0"/>
        </c:title>
        <c:numFmt formatCode="General" sourceLinked="0"/>
        <c:majorTickMark val="out"/>
        <c:minorTickMark val="none"/>
        <c:tickLblPos val="nextTo"/>
        <c:crossAx val="333953440"/>
        <c:crosses val="autoZero"/>
        <c:auto val="1"/>
        <c:lblAlgn val="ctr"/>
        <c:lblOffset val="100"/>
        <c:noMultiLvlLbl val="0"/>
      </c:catAx>
      <c:valAx>
        <c:axId val="333953440"/>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333953048"/>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01829732118979E-2"/>
          <c:y val="4.0025838739069536E-2"/>
          <c:w val="0.86252201503532688"/>
          <c:h val="0.78123268445610972"/>
        </c:manualLayout>
      </c:layout>
      <c:barChart>
        <c:barDir val="col"/>
        <c:grouping val="clustered"/>
        <c:varyColors val="0"/>
        <c:ser>
          <c:idx val="0"/>
          <c:order val="0"/>
          <c:tx>
            <c:strRef>
              <c:f>'Fig1a-c'!$D$37</c:f>
              <c:strCache>
                <c:ptCount val="1"/>
                <c:pt idx="0">
                  <c:v>First-year capacity</c:v>
                </c:pt>
              </c:strCache>
            </c:strRef>
          </c:tx>
          <c:spPr>
            <a:solidFill>
              <a:srgbClr val="3366CC"/>
            </a:solidFill>
            <a:ln>
              <a:solidFill>
                <a:schemeClr val="accent5"/>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'Fig1a-c'!$C$38:$C$48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'Fig1a-c'!$D$38:$D$48</c:f>
              <c:numCache>
                <c:formatCode>_(* #,##0_);_(* \(#,##0\);_(* "-"??_);_(@_)</c:formatCode>
                <c:ptCount val="11"/>
                <c:pt idx="0">
                  <c:v>10465</c:v>
                </c:pt>
                <c:pt idx="1">
                  <c:v>11367</c:v>
                </c:pt>
                <c:pt idx="2">
                  <c:v>13148</c:v>
                </c:pt>
                <c:pt idx="3">
                  <c:v>13674</c:v>
                </c:pt>
                <c:pt idx="4">
                  <c:v>14596</c:v>
                </c:pt>
                <c:pt idx="5">
                  <c:v>15149</c:v>
                </c:pt>
                <c:pt idx="6">
                  <c:v>15122</c:v>
                </c:pt>
                <c:pt idx="7">
                  <c:v>15784</c:v>
                </c:pt>
                <c:pt idx="8">
                  <c:v>13330</c:v>
                </c:pt>
                <c:pt idx="9">
                  <c:v>11660</c:v>
                </c:pt>
                <c:pt idx="10">
                  <c:v>11323</c:v>
                </c:pt>
              </c:numCache>
            </c:numRef>
          </c:val>
        </c:ser>
        <c:ser>
          <c:idx val="1"/>
          <c:order val="1"/>
          <c:tx>
            <c:strRef>
              <c:f>'Fig1a-c'!$E$37</c:f>
              <c:strCache>
                <c:ptCount val="1"/>
                <c:pt idx="0">
                  <c:v>First-year enrollment</c:v>
                </c:pt>
              </c:strCache>
            </c:strRef>
          </c:tx>
          <c:spPr>
            <a:solidFill>
              <a:srgbClr val="F0B323"/>
            </a:solidFill>
            <a:ln>
              <a:noFill/>
            </a:ln>
          </c:spPr>
          <c:invertIfNegative val="0"/>
          <c:dLbls>
            <c:dLbl>
              <c:idx val="0"/>
              <c:layout>
                <c:manualLayout>
                  <c:x val="1.2764722947490571E-2"/>
                  <c:y val="7.226738934056082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2764722947490571E-2"/>
                  <c:y val="1.08401084010841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044386422976511E-2"/>
                  <c:y val="7.226738934056010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021467943139239E-3"/>
                  <c:y val="1.08401084010840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3925152306353418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604293588627797E-2"/>
                  <c:y val="-7.226738934056010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962576153176693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9.2834348709022341E-3"/>
                  <c:y val="-6.908462867012089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6417174354511535E-3"/>
                  <c:y val="7.226738934056010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'Fig1a-c'!$C$38:$C$48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'Fig1a-c'!$E$38:$E$48</c:f>
              <c:numCache>
                <c:formatCode>_(* #,##0_);_(* \(#,##0\);_(* "-"??_);_(@_)</c:formatCode>
                <c:ptCount val="11"/>
                <c:pt idx="0">
                  <c:v>7726</c:v>
                </c:pt>
                <c:pt idx="1">
                  <c:v>8160</c:v>
                </c:pt>
                <c:pt idx="2">
                  <c:v>8279</c:v>
                </c:pt>
                <c:pt idx="3">
                  <c:v>8413</c:v>
                </c:pt>
                <c:pt idx="4">
                  <c:v>8633</c:v>
                </c:pt>
                <c:pt idx="5">
                  <c:v>10054</c:v>
                </c:pt>
                <c:pt idx="6">
                  <c:v>10390</c:v>
                </c:pt>
                <c:pt idx="7">
                  <c:v>9620</c:v>
                </c:pt>
                <c:pt idx="8">
                  <c:v>8198</c:v>
                </c:pt>
                <c:pt idx="9">
                  <c:v>7397</c:v>
                </c:pt>
                <c:pt idx="10">
                  <c:v>7601</c:v>
                </c:pt>
              </c:numCache>
            </c:numRef>
          </c:val>
        </c:ser>
        <c:dLbls>
          <c:showLegendKey val="0"/>
          <c:showVal val="0"/>
          <c:showCatName val="0"/>
          <c:showSerName val="0"/>
          <c:showPercent val="0"/>
          <c:showBubbleSize val="0"/>
        </c:dLbls>
        <c:gapWidth val="150"/>
        <c:axId val="317663560"/>
        <c:axId val="317661992"/>
      </c:barChart>
      <c:lineChart>
        <c:grouping val="standard"/>
        <c:varyColors val="0"/>
        <c:ser>
          <c:idx val="2"/>
          <c:order val="2"/>
          <c:tx>
            <c:strRef>
              <c:f>'Fig1a-c'!$F$37</c:f>
              <c:strCache>
                <c:ptCount val="1"/>
                <c:pt idx="0">
                  <c:v>Number of Programs</c:v>
                </c:pt>
              </c:strCache>
            </c:strRef>
          </c:tx>
          <c:spPr>
            <a:ln>
              <a:solidFill>
                <a:srgbClr val="C8102E"/>
              </a:solidFill>
            </a:ln>
          </c:spPr>
          <c:marker>
            <c:spPr>
              <a:solidFill>
                <a:srgbClr val="C8102E"/>
              </a:solidFill>
              <a:ln>
                <a:solidFill>
                  <a:schemeClr val="bg1"/>
                </a:solidFill>
              </a:ln>
            </c:spPr>
          </c:marker>
          <c:dLbls>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'Fig1a-c'!$C$38:$C$48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'Fig1a-c'!$F$38:$F$48</c:f>
              <c:numCache>
                <c:formatCode>General</c:formatCode>
                <c:ptCount val="11"/>
                <c:pt idx="0">
                  <c:v>259</c:v>
                </c:pt>
                <c:pt idx="1">
                  <c:v>271</c:v>
                </c:pt>
                <c:pt idx="2">
                  <c:v>268</c:v>
                </c:pt>
                <c:pt idx="3">
                  <c:v>271</c:v>
                </c:pt>
                <c:pt idx="4">
                  <c:v>272</c:v>
                </c:pt>
                <c:pt idx="5">
                  <c:v>277</c:v>
                </c:pt>
                <c:pt idx="6">
                  <c:v>279</c:v>
                </c:pt>
                <c:pt idx="7">
                  <c:v>287</c:v>
                </c:pt>
                <c:pt idx="8">
                  <c:v>278</c:v>
                </c:pt>
                <c:pt idx="9">
                  <c:v>273</c:v>
                </c:pt>
                <c:pt idx="10">
                  <c:v>272</c:v>
                </c:pt>
              </c:numCache>
            </c:numRef>
          </c:val>
          <c:smooth val="0"/>
        </c:ser>
        <c:dLbls>
          <c:showLegendKey val="0"/>
          <c:showVal val="0"/>
          <c:showCatName val="0"/>
          <c:showSerName val="0"/>
          <c:showPercent val="0"/>
          <c:showBubbleSize val="0"/>
        </c:dLbls>
        <c:marker val="1"/>
        <c:smooth val="0"/>
        <c:axId val="317665520"/>
        <c:axId val="317661208"/>
      </c:lineChart>
      <c:catAx>
        <c:axId val="317663560"/>
        <c:scaling>
          <c:orientation val="minMax"/>
        </c:scaling>
        <c:delete val="0"/>
        <c:axPos val="b"/>
        <c:title>
          <c:tx>
            <c:rich>
              <a:bodyPr/>
              <a:lstStyle/>
              <a:p>
                <a:pPr>
                  <a:defRPr/>
                </a:pPr>
                <a:r>
                  <a:rPr lang="en-US"/>
                  <a:t>Academic Year</a:t>
                </a:r>
              </a:p>
            </c:rich>
          </c:tx>
          <c:layout>
            <c:manualLayout>
              <c:xMode val="edge"/>
              <c:yMode val="edge"/>
              <c:x val="0.46467437664041994"/>
              <c:y val="0.8768529910323708"/>
            </c:manualLayout>
          </c:layout>
          <c:overlay val="0"/>
        </c:title>
        <c:numFmt formatCode="General" sourceLinked="0"/>
        <c:majorTickMark val="out"/>
        <c:minorTickMark val="none"/>
        <c:tickLblPos val="nextTo"/>
        <c:crossAx val="317661992"/>
        <c:crosses val="autoZero"/>
        <c:auto val="1"/>
        <c:lblAlgn val="ctr"/>
        <c:lblOffset val="100"/>
        <c:noMultiLvlLbl val="0"/>
      </c:catAx>
      <c:valAx>
        <c:axId val="317661992"/>
        <c:scaling>
          <c:orientation val="minMax"/>
          <c:max val="16000"/>
        </c:scaling>
        <c:delete val="0"/>
        <c:axPos val="l"/>
        <c:majorGridlines>
          <c:spPr>
            <a:ln>
              <a:solidFill>
                <a:schemeClr val="bg1"/>
              </a:solidFill>
            </a:ln>
          </c:spPr>
        </c:majorGridlines>
        <c:title>
          <c:tx>
            <c:rich>
              <a:bodyPr rot="-5400000" vert="horz"/>
              <a:lstStyle/>
              <a:p>
                <a:pPr>
                  <a:defRPr/>
                </a:pPr>
                <a:r>
                  <a:rPr lang="en-US"/>
                  <a:t>Capacity/Enrollment</a:t>
                </a:r>
              </a:p>
            </c:rich>
          </c:tx>
          <c:layout/>
          <c:overlay val="0"/>
        </c:title>
        <c:numFmt formatCode="#,##0" sourceLinked="0"/>
        <c:majorTickMark val="out"/>
        <c:minorTickMark val="none"/>
        <c:tickLblPos val="nextTo"/>
        <c:crossAx val="317663560"/>
        <c:crosses val="autoZero"/>
        <c:crossBetween val="between"/>
        <c:majorUnit val="2000"/>
      </c:valAx>
      <c:valAx>
        <c:axId val="317661208"/>
        <c:scaling>
          <c:orientation val="minMax"/>
          <c:max val="600"/>
          <c:min val="0"/>
        </c:scaling>
        <c:delete val="0"/>
        <c:axPos val="r"/>
        <c:title>
          <c:tx>
            <c:rich>
              <a:bodyPr rot="5400000" vert="horz"/>
              <a:lstStyle/>
              <a:p>
                <a:pPr>
                  <a:defRPr/>
                </a:pPr>
                <a:r>
                  <a:rPr lang="en-US"/>
                  <a:t>Number of Programs</a:t>
                </a:r>
              </a:p>
            </c:rich>
          </c:tx>
          <c:layout/>
          <c:overlay val="0"/>
        </c:title>
        <c:numFmt formatCode="#,##0" sourceLinked="0"/>
        <c:majorTickMark val="out"/>
        <c:minorTickMark val="none"/>
        <c:tickLblPos val="nextTo"/>
        <c:crossAx val="317665520"/>
        <c:crosses val="max"/>
        <c:crossBetween val="between"/>
        <c:majorUnit val="100"/>
      </c:valAx>
      <c:catAx>
        <c:axId val="317665520"/>
        <c:scaling>
          <c:orientation val="minMax"/>
        </c:scaling>
        <c:delete val="1"/>
        <c:axPos val="b"/>
        <c:numFmt formatCode="General" sourceLinked="1"/>
        <c:majorTickMark val="out"/>
        <c:minorTickMark val="none"/>
        <c:tickLblPos val="none"/>
        <c:crossAx val="317661208"/>
        <c:crosses val="autoZero"/>
        <c:auto val="1"/>
        <c:lblAlgn val="ctr"/>
        <c:lblOffset val="100"/>
        <c:noMultiLvlLbl val="0"/>
      </c:cat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'Fig1a-c'!$D$74</c:f>
              <c:strCache>
                <c:ptCount val="1"/>
                <c:pt idx="0">
                  <c:v>First-year capacity</c:v>
                </c:pt>
              </c:strCache>
            </c:strRef>
          </c:tx>
          <c:spPr>
            <a:solidFill>
              <a:srgbClr val="3366CC"/>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'Fig1a-c'!$C$75:$C$85</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'Fig1a-c'!$D$75:$D$85</c:f>
              <c:numCache>
                <c:formatCode>General</c:formatCode>
                <c:ptCount val="11"/>
                <c:pt idx="0">
                  <c:v>660</c:v>
                </c:pt>
                <c:pt idx="1">
                  <c:v>537</c:v>
                </c:pt>
                <c:pt idx="2">
                  <c:v>554</c:v>
                </c:pt>
                <c:pt idx="3">
                  <c:v>469</c:v>
                </c:pt>
                <c:pt idx="4">
                  <c:v>482</c:v>
                </c:pt>
                <c:pt idx="5">
                  <c:v>502</c:v>
                </c:pt>
                <c:pt idx="6">
                  <c:v>659</c:v>
                </c:pt>
                <c:pt idx="7">
                  <c:v>582</c:v>
                </c:pt>
                <c:pt idx="8">
                  <c:v>555</c:v>
                </c:pt>
                <c:pt idx="9">
                  <c:v>551</c:v>
                </c:pt>
                <c:pt idx="10">
                  <c:v>559</c:v>
                </c:pt>
              </c:numCache>
            </c:numRef>
          </c:val>
        </c:ser>
        <c:ser>
          <c:idx val="1"/>
          <c:order val="1"/>
          <c:tx>
            <c:strRef>
              <c:f>'Fig1a-c'!$E$74</c:f>
              <c:strCache>
                <c:ptCount val="1"/>
                <c:pt idx="0">
                  <c:v>First-year enrollment</c:v>
                </c:pt>
              </c:strCache>
            </c:strRef>
          </c:tx>
          <c:spPr>
            <a:solidFill>
              <a:srgbClr val="F0B32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'Fig1a-c'!$C$75:$C$85</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'Fig1a-c'!$E$75:$E$85</c:f>
              <c:numCache>
                <c:formatCode>General</c:formatCode>
                <c:ptCount val="11"/>
                <c:pt idx="0">
                  <c:v>551</c:v>
                </c:pt>
                <c:pt idx="1">
                  <c:v>418</c:v>
                </c:pt>
                <c:pt idx="2">
                  <c:v>425</c:v>
                </c:pt>
                <c:pt idx="3">
                  <c:v>389</c:v>
                </c:pt>
                <c:pt idx="4">
                  <c:v>380</c:v>
                </c:pt>
                <c:pt idx="5">
                  <c:v>416</c:v>
                </c:pt>
                <c:pt idx="6">
                  <c:v>431</c:v>
                </c:pt>
                <c:pt idx="7">
                  <c:v>421</c:v>
                </c:pt>
                <c:pt idx="8">
                  <c:v>435</c:v>
                </c:pt>
                <c:pt idx="9">
                  <c:v>402</c:v>
                </c:pt>
                <c:pt idx="10">
                  <c:v>320</c:v>
                </c:pt>
              </c:numCache>
            </c:numRef>
          </c:val>
        </c:ser>
        <c:dLbls>
          <c:showLegendKey val="0"/>
          <c:showVal val="0"/>
          <c:showCatName val="0"/>
          <c:showSerName val="0"/>
          <c:showPercent val="0"/>
          <c:showBubbleSize val="0"/>
        </c:dLbls>
        <c:gapWidth val="150"/>
        <c:axId val="317666304"/>
        <c:axId val="317666696"/>
      </c:barChart>
      <c:lineChart>
        <c:grouping val="standard"/>
        <c:varyColors val="0"/>
        <c:ser>
          <c:idx val="2"/>
          <c:order val="2"/>
          <c:tx>
            <c:strRef>
              <c:f>'Fig1a-c'!$F$74</c:f>
              <c:strCache>
                <c:ptCount val="1"/>
                <c:pt idx="0">
                  <c:v>Number of Programs</c:v>
                </c:pt>
              </c:strCache>
            </c:strRef>
          </c:tx>
          <c:spPr>
            <a:ln>
              <a:solidFill>
                <a:srgbClr val="C8102E"/>
              </a:solidFill>
            </a:ln>
          </c:spPr>
          <c:marker>
            <c:symbol val="triangle"/>
            <c:size val="5"/>
            <c:spPr>
              <a:solidFill>
                <a:srgbClr val="C8102E"/>
              </a:solidFill>
              <a:ln>
                <a:solidFill>
                  <a:schemeClr val="bg1"/>
                </a:solidFill>
              </a:ln>
            </c:spPr>
          </c:marker>
          <c:dLbls>
            <c:spPr>
              <a:solidFill>
                <a:schemeClr val="bg1"/>
              </a:solidFill>
            </c:spPr>
            <c:txPr>
              <a:bodyPr/>
              <a:lstStyle/>
              <a:p>
                <a:pPr>
                  <a:defRPr>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'Fig1a-c'!$C$75:$C$85</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'Fig1a-c'!$F$75:$F$85</c:f>
              <c:numCache>
                <c:formatCode>General</c:formatCode>
                <c:ptCount val="11"/>
                <c:pt idx="0">
                  <c:v>23</c:v>
                </c:pt>
                <c:pt idx="1">
                  <c:v>22</c:v>
                </c:pt>
                <c:pt idx="2">
                  <c:v>20</c:v>
                </c:pt>
                <c:pt idx="3">
                  <c:v>20</c:v>
                </c:pt>
                <c:pt idx="4">
                  <c:v>20</c:v>
                </c:pt>
                <c:pt idx="5">
                  <c:v>20</c:v>
                </c:pt>
                <c:pt idx="6">
                  <c:v>20</c:v>
                </c:pt>
                <c:pt idx="7">
                  <c:v>19</c:v>
                </c:pt>
                <c:pt idx="8">
                  <c:v>19</c:v>
                </c:pt>
                <c:pt idx="9">
                  <c:v>19</c:v>
                </c:pt>
                <c:pt idx="10">
                  <c:v>19</c:v>
                </c:pt>
              </c:numCache>
            </c:numRef>
          </c:val>
          <c:smooth val="0"/>
        </c:ser>
        <c:dLbls>
          <c:showLegendKey val="0"/>
          <c:showVal val="0"/>
          <c:showCatName val="0"/>
          <c:showSerName val="0"/>
          <c:showPercent val="0"/>
          <c:showBubbleSize val="0"/>
        </c:dLbls>
        <c:marker val="1"/>
        <c:smooth val="0"/>
        <c:axId val="317667480"/>
        <c:axId val="317667088"/>
      </c:lineChart>
      <c:catAx>
        <c:axId val="31766630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Academic Year</a:t>
                </a:r>
              </a:p>
            </c:rich>
          </c:tx>
          <c:layout>
            <c:manualLayout>
              <c:xMode val="edge"/>
              <c:yMode val="edge"/>
              <c:x val="0.47308988840726013"/>
              <c:y val="0.86438458350600911"/>
            </c:manualLayout>
          </c:layout>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17666696"/>
        <c:crosses val="autoZero"/>
        <c:auto val="1"/>
        <c:lblAlgn val="ctr"/>
        <c:lblOffset val="100"/>
        <c:noMultiLvlLbl val="0"/>
      </c:catAx>
      <c:valAx>
        <c:axId val="317666696"/>
        <c:scaling>
          <c:orientation val="minMax"/>
        </c:scaling>
        <c:delete val="0"/>
        <c:axPos val="l"/>
        <c:majorGridlines>
          <c:spPr>
            <a:ln>
              <a:noFill/>
            </a:ln>
          </c:spPr>
        </c:majorGridlines>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Capacity/Enrollment</a:t>
                </a:r>
              </a:p>
            </c:rich>
          </c:tx>
          <c:layout>
            <c:manualLayout>
              <c:xMode val="edge"/>
              <c:yMode val="edge"/>
              <c:x val="1.042571581706052E-2"/>
              <c:y val="0.23456567929008873"/>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17666304"/>
        <c:crosses val="autoZero"/>
        <c:crossBetween val="between"/>
      </c:valAx>
      <c:valAx>
        <c:axId val="317667088"/>
        <c:scaling>
          <c:orientation val="minMax"/>
          <c:max val="40"/>
        </c:scaling>
        <c:delete val="0"/>
        <c:axPos val="r"/>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Number of Programs</a:t>
                </a:r>
              </a:p>
            </c:rich>
          </c:tx>
          <c:layout/>
          <c:overlay val="0"/>
        </c:title>
        <c:numFmt formatCode="General" sourceLinked="1"/>
        <c:majorTickMark val="out"/>
        <c:minorTickMark val="none"/>
        <c:tickLblPos val="nextTo"/>
        <c:crossAx val="317667480"/>
        <c:crosses val="max"/>
        <c:crossBetween val="between"/>
        <c:majorUnit val="10"/>
      </c:valAx>
      <c:catAx>
        <c:axId val="317667480"/>
        <c:scaling>
          <c:orientation val="minMax"/>
        </c:scaling>
        <c:delete val="1"/>
        <c:axPos val="b"/>
        <c:numFmt formatCode="General" sourceLinked="1"/>
        <c:majorTickMark val="out"/>
        <c:minorTickMark val="none"/>
        <c:tickLblPos val="nextTo"/>
        <c:crossAx val="317667088"/>
        <c:crosses val="autoZero"/>
        <c:auto val="1"/>
        <c:lblAlgn val="ctr"/>
        <c:lblOffset val="100"/>
        <c:noMultiLvlLbl val="0"/>
      </c:catAx>
    </c:plotArea>
    <c:legend>
      <c:legendPos val="b"/>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60"/>
      <c:rAngAx val="0"/>
    </c:view3D>
    <c:floor>
      <c:thickness val="0"/>
    </c:floor>
    <c:sideWall>
      <c:thickness val="0"/>
    </c:sideWall>
    <c:backWall>
      <c:thickness val="0"/>
    </c:backWall>
    <c:plotArea>
      <c:layout>
        <c:manualLayout>
          <c:layoutTarget val="inner"/>
          <c:xMode val="edge"/>
          <c:yMode val="edge"/>
          <c:x val="8.2960307710896755E-2"/>
          <c:y val="9.9914832074562129E-2"/>
          <c:w val="0.83748944425425087"/>
          <c:h val="0.80017033585087582"/>
        </c:manualLayout>
      </c:layout>
      <c:pie3DChart>
        <c:varyColors val="1"/>
        <c:ser>
          <c:idx val="0"/>
          <c:order val="0"/>
          <c:spPr>
            <a:solidFill>
              <a:schemeClr val="accent1"/>
            </a:solidFill>
          </c:spPr>
          <c:explosion val="25"/>
          <c:dPt>
            <c:idx val="0"/>
            <c:bubble3D val="0"/>
            <c:spPr>
              <a:solidFill>
                <a:srgbClr val="3366CC"/>
              </a:solidFill>
            </c:spPr>
          </c:dPt>
          <c:dPt>
            <c:idx val="1"/>
            <c:bubble3D val="0"/>
            <c:spPr>
              <a:solidFill>
                <a:srgbClr val="F0B323"/>
              </a:solidFill>
            </c:spPr>
          </c:dPt>
          <c:dPt>
            <c:idx val="2"/>
            <c:bubble3D val="0"/>
            <c:spPr>
              <a:solidFill>
                <a:schemeClr val="bg1"/>
              </a:solidFill>
            </c:spPr>
          </c:dPt>
          <c:dPt>
            <c:idx val="3"/>
            <c:bubble3D val="0"/>
            <c:spPr>
              <a:solidFill>
                <a:schemeClr val="tx1"/>
              </a:solidFill>
            </c:spPr>
          </c:dPt>
          <c:dPt>
            <c:idx val="4"/>
            <c:bubble3D val="0"/>
            <c:spPr>
              <a:solidFill>
                <a:srgbClr val="FF0000"/>
              </a:solidFill>
            </c:spPr>
          </c:dPt>
          <c:dLbls>
            <c:dLbl>
              <c:idx val="0"/>
              <c:layout>
                <c:manualLayout>
                  <c:x val="-0.10989360345302107"/>
                  <c:y val="6.7391129680218542E-2"/>
                </c:manualLayout>
              </c:layout>
              <c:tx>
                <c:rich>
                  <a:bodyPr/>
                  <a:lstStyle/>
                  <a:p>
                    <a:r>
                      <a:rPr lang="en-US" b="0" baseline="0"/>
                      <a:t>Public</a:t>
                    </a:r>
                  </a:p>
                  <a:p>
                    <a:r>
                      <a:rPr lang="en-US" b="1" baseline="0"/>
                      <a:t> </a:t>
                    </a:r>
                    <a:fld id="{918B3A23-6973-4AF1-85D0-0326A7A396D4}" type="PERCENTAGE">
                      <a:rPr lang="en-US" b="0" baseline="0"/>
                      <a:pPr/>
                      <a:t>[PERCENTAGE]</a:t>
                    </a:fld>
                    <a:endParaRPr lang="en-US" b="1" baseline="0"/>
                  </a:p>
                </c:rich>
              </c:tx>
              <c:showLegendKey val="0"/>
              <c:showVal val="1"/>
              <c:showCatName val="1"/>
              <c:showSerName val="0"/>
              <c:showPercent val="1"/>
              <c:showBubbleSize val="0"/>
              <c:extLst>
                <c:ext xmlns:c15="http://schemas.microsoft.com/office/drawing/2012/chart" uri="{CE6537A1-D6FC-4f65-9D91-7224C49458BB}">
                  <c15:layout/>
                  <c15:dlblFieldTable/>
                  <c15:showDataLabelsRange val="0"/>
                </c:ext>
              </c:extLst>
            </c:dLbl>
            <c:dLbl>
              <c:idx val="1"/>
              <c:layout>
                <c:manualLayout>
                  <c:x val="1.3109914174838574E-2"/>
                  <c:y val="-2.156477255629670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2613394553302313E-3"/>
                  <c:y val="7.104478011677112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7.9415053936672239E-2"/>
                  <c:y val="-1.4828860678129519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a:lstStyle/>
              <a:p>
                <a:pPr>
                  <a:defRPr sz="900" b="0"/>
                </a:pPr>
                <a:endParaRPr lang="en-US"/>
              </a:p>
            </c:tx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'Fig2'!$D$5:$D$9</c:f>
              <c:strCache>
                <c:ptCount val="5"/>
                <c:pt idx="0">
                  <c:v>Public</c:v>
                </c:pt>
                <c:pt idx="1">
                  <c:v>Private non-profit</c:v>
                </c:pt>
                <c:pt idx="2">
                  <c:v>Private for-profit</c:v>
                </c:pt>
                <c:pt idx="3">
                  <c:v>Federal</c:v>
                </c:pt>
                <c:pt idx="4">
                  <c:v>Other</c:v>
                </c:pt>
              </c:strCache>
            </c:strRef>
          </c:cat>
          <c:val>
            <c:numRef>
              <c:f>'Fig2'!$E$5:$E$9</c:f>
              <c:numCache>
                <c:formatCode>General</c:formatCode>
                <c:ptCount val="5"/>
                <c:pt idx="0">
                  <c:v>0.871</c:v>
                </c:pt>
                <c:pt idx="1">
                  <c:v>2.1000000000000001E-2</c:v>
                </c:pt>
                <c:pt idx="2">
                  <c:v>9.9299999999999999E-2</c:v>
                </c:pt>
                <c:pt idx="3">
                  <c:v>4.0000000000000001E-3</c:v>
                </c:pt>
                <c:pt idx="4">
                  <c:v>4.0000000000000001E-3</c:v>
                </c:pt>
              </c:numCache>
            </c:numRef>
          </c:val>
        </c:ser>
        <c:dLbls>
          <c:showLegendKey val="0"/>
          <c:showVal val="0"/>
          <c:showCatName val="0"/>
          <c:showSerName val="0"/>
          <c:showPercent val="0"/>
          <c:showBubbleSize val="0"/>
          <c:showLeaderLines val="0"/>
        </c:dLbls>
      </c:pie3DChart>
    </c:plotArea>
    <c:plotVisOnly val="1"/>
    <c:dispBlanksAs val="zero"/>
    <c:showDLblsOverMax val="0"/>
  </c:chart>
  <c:spPr>
    <a:ln>
      <a:solidFill>
        <a:schemeClr val="accent3"/>
      </a:solidFill>
    </a:ln>
  </c:spPr>
  <c:txPr>
    <a:bodyPr/>
    <a:lstStyle/>
    <a:p>
      <a:pPr>
        <a:defRPr>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807852759101557E-2"/>
          <c:y val="2.3432918933540183E-2"/>
          <c:w val="0.86415932313694788"/>
          <c:h val="0.79314600036976035"/>
        </c:manualLayout>
      </c:layout>
      <c:barChart>
        <c:barDir val="bar"/>
        <c:grouping val="clustered"/>
        <c:varyColors val="0"/>
        <c:ser>
          <c:idx val="0"/>
          <c:order val="0"/>
          <c:tx>
            <c:strRef>
              <c:f>'Fig3a-b'!$B$7</c:f>
              <c:strCache>
                <c:ptCount val="1"/>
                <c:pt idx="0">
                  <c:v>Students Accepted</c:v>
                </c:pt>
              </c:strCache>
            </c:strRef>
          </c:tx>
          <c:spPr>
            <a:solidFill>
              <a:srgbClr val="F0B323"/>
            </a:solidFill>
            <a:ln>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'Fig3a-b'!$C$6:$M$6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'Fig3a-b'!$C$7:$M$7</c:f>
              <c:numCache>
                <c:formatCode>_(* #,##0_);_(* \(#,##0\);_(* "-"??_);_(@_)</c:formatCode>
                <c:ptCount val="11"/>
                <c:pt idx="0">
                  <c:v>9335</c:v>
                </c:pt>
                <c:pt idx="1">
                  <c:v>10075</c:v>
                </c:pt>
                <c:pt idx="2">
                  <c:v>10528</c:v>
                </c:pt>
                <c:pt idx="3">
                  <c:v>10727</c:v>
                </c:pt>
                <c:pt idx="4">
                  <c:v>10614</c:v>
                </c:pt>
                <c:pt idx="5">
                  <c:v>11998</c:v>
                </c:pt>
                <c:pt idx="6">
                  <c:v>11952</c:v>
                </c:pt>
                <c:pt idx="7">
                  <c:v>11927</c:v>
                </c:pt>
                <c:pt idx="8">
                  <c:v>10897</c:v>
                </c:pt>
                <c:pt idx="9">
                  <c:v>9630</c:v>
                </c:pt>
                <c:pt idx="10">
                  <c:v>9290</c:v>
                </c:pt>
              </c:numCache>
            </c:numRef>
          </c:val>
        </c:ser>
        <c:ser>
          <c:idx val="1"/>
          <c:order val="1"/>
          <c:tx>
            <c:strRef>
              <c:f>'Fig3a-b'!$B$8</c:f>
              <c:strCache>
                <c:ptCount val="1"/>
                <c:pt idx="0">
                  <c:v>Applications</c:v>
                </c:pt>
              </c:strCache>
            </c:strRef>
          </c:tx>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'Fig3a-b'!$C$6:$M$6</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'Fig3a-b'!$C$8:$M$8</c:f>
              <c:numCache>
                <c:formatCode>_(* #,##0_);_(* \(#,##0\);_(* "-"??_);_(@_)</c:formatCode>
                <c:ptCount val="11"/>
                <c:pt idx="0">
                  <c:v>13506</c:v>
                </c:pt>
                <c:pt idx="1">
                  <c:v>14663</c:v>
                </c:pt>
                <c:pt idx="2">
                  <c:v>15264</c:v>
                </c:pt>
                <c:pt idx="3">
                  <c:v>14967</c:v>
                </c:pt>
                <c:pt idx="4">
                  <c:v>15530</c:v>
                </c:pt>
                <c:pt idx="5">
                  <c:v>18273</c:v>
                </c:pt>
                <c:pt idx="6">
                  <c:v>18642</c:v>
                </c:pt>
                <c:pt idx="7">
                  <c:v>18707</c:v>
                </c:pt>
                <c:pt idx="8">
                  <c:v>16944</c:v>
                </c:pt>
                <c:pt idx="9">
                  <c:v>15300</c:v>
                </c:pt>
                <c:pt idx="10">
                  <c:v>15157</c:v>
                </c:pt>
              </c:numCache>
            </c:numRef>
          </c:val>
        </c:ser>
        <c:dLbls>
          <c:showLegendKey val="0"/>
          <c:showVal val="0"/>
          <c:showCatName val="0"/>
          <c:showSerName val="0"/>
          <c:showPercent val="0"/>
          <c:showBubbleSize val="0"/>
        </c:dLbls>
        <c:gapWidth val="150"/>
        <c:axId val="343620464"/>
        <c:axId val="343622032"/>
      </c:barChart>
      <c:catAx>
        <c:axId val="343620464"/>
        <c:scaling>
          <c:orientation val="minMax"/>
        </c:scaling>
        <c:delete val="0"/>
        <c:axPos val="l"/>
        <c:title>
          <c:tx>
            <c:rich>
              <a:bodyPr rot="-5400000" vert="horz"/>
              <a:lstStyle/>
              <a:p>
                <a:pPr>
                  <a:defRPr/>
                </a:pPr>
                <a:r>
                  <a:rPr lang="en-US"/>
                  <a:t>Academic Year</a:t>
                </a:r>
              </a:p>
            </c:rich>
          </c:tx>
          <c:layout>
            <c:manualLayout>
              <c:xMode val="edge"/>
              <c:yMode val="edge"/>
              <c:x val="1.262626137096742E-2"/>
              <c:y val="0.34302878042174106"/>
            </c:manualLayout>
          </c:layout>
          <c:overlay val="0"/>
        </c:title>
        <c:numFmt formatCode="General" sourceLinked="0"/>
        <c:majorTickMark val="out"/>
        <c:minorTickMark val="none"/>
        <c:tickLblPos val="nextTo"/>
        <c:crossAx val="343622032"/>
        <c:crosses val="autoZero"/>
        <c:auto val="1"/>
        <c:lblAlgn val="ctr"/>
        <c:lblOffset val="100"/>
        <c:noMultiLvlLbl val="0"/>
      </c:catAx>
      <c:valAx>
        <c:axId val="343622032"/>
        <c:scaling>
          <c:orientation val="minMax"/>
        </c:scaling>
        <c:delete val="0"/>
        <c:axPos val="b"/>
        <c:majorGridlines>
          <c:spPr>
            <a:ln>
              <a:solidFill>
                <a:schemeClr val="bg1">
                  <a:lumMod val="75000"/>
                </a:schemeClr>
              </a:solidFill>
            </a:ln>
          </c:spPr>
        </c:majorGridlines>
        <c:title>
          <c:tx>
            <c:rich>
              <a:bodyPr/>
              <a:lstStyle/>
              <a:p>
                <a:pPr>
                  <a:defRPr/>
                </a:pPr>
                <a:r>
                  <a:rPr lang="en-US"/>
                  <a:t>Number of Students</a:t>
                </a:r>
              </a:p>
            </c:rich>
          </c:tx>
          <c:layout>
            <c:manualLayout>
              <c:xMode val="edge"/>
              <c:yMode val="edge"/>
              <c:x val="0.46097176904305792"/>
              <c:y val="0.90729180774083462"/>
            </c:manualLayout>
          </c:layout>
          <c:overlay val="0"/>
        </c:title>
        <c:numFmt formatCode="#,##0" sourceLinked="0"/>
        <c:majorTickMark val="out"/>
        <c:minorTickMark val="none"/>
        <c:tickLblPos val="nextTo"/>
        <c:crossAx val="343620464"/>
        <c:crosses val="autoZero"/>
        <c:crossBetween val="between"/>
      </c:valAx>
    </c:plotArea>
    <c:legend>
      <c:legendPos val="b"/>
      <c:layout>
        <c:manualLayout>
          <c:xMode val="edge"/>
          <c:yMode val="edge"/>
          <c:x val="0.39212649401619132"/>
          <c:y val="0.94595612398117568"/>
          <c:w val="0.22728769167774207"/>
          <c:h val="3.9984124658700458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1395771414083088E-2"/>
          <c:y val="1.8725570808073768E-2"/>
          <c:w val="0.8758872231366559"/>
          <c:h val="0.80177307040159818"/>
        </c:manualLayout>
      </c:layout>
      <c:barChart>
        <c:barDir val="bar"/>
        <c:grouping val="clustered"/>
        <c:varyColors val="0"/>
        <c:ser>
          <c:idx val="0"/>
          <c:order val="0"/>
          <c:tx>
            <c:strRef>
              <c:f>'Fig3a-b'!$B$49</c:f>
              <c:strCache>
                <c:ptCount val="1"/>
                <c:pt idx="0">
                  <c:v>Accepted per program</c:v>
                </c:pt>
              </c:strCache>
            </c:strRef>
          </c:tx>
          <c:spPr>
            <a:solidFill>
              <a:srgbClr val="F0B323"/>
            </a:solidFill>
            <a:ln>
              <a:no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'Fig3a-b'!$C$48:$M$48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'Fig3a-b'!$C$49:$M$49</c:f>
              <c:numCache>
                <c:formatCode>0.0</c:formatCode>
                <c:ptCount val="11"/>
                <c:pt idx="0">
                  <c:v>36.042471042471043</c:v>
                </c:pt>
                <c:pt idx="1">
                  <c:v>37.177121771217713</c:v>
                </c:pt>
                <c:pt idx="2">
                  <c:v>39.28358208955224</c:v>
                </c:pt>
                <c:pt idx="3">
                  <c:v>39.5830258302583</c:v>
                </c:pt>
                <c:pt idx="4">
                  <c:v>39.022058823529413</c:v>
                </c:pt>
                <c:pt idx="5">
                  <c:v>43.314079422382669</c:v>
                </c:pt>
                <c:pt idx="6">
                  <c:v>42.838709677419352</c:v>
                </c:pt>
                <c:pt idx="7">
                  <c:v>41.557491289198609</c:v>
                </c:pt>
                <c:pt idx="8">
                  <c:v>39.197841726618705</c:v>
                </c:pt>
                <c:pt idx="9">
                  <c:v>35.274725274725277</c:v>
                </c:pt>
                <c:pt idx="10">
                  <c:v>34.154411764705884</c:v>
                </c:pt>
              </c:numCache>
            </c:numRef>
          </c:val>
        </c:ser>
        <c:ser>
          <c:idx val="1"/>
          <c:order val="1"/>
          <c:tx>
            <c:strRef>
              <c:f>'Fig3a-b'!$B$50</c:f>
              <c:strCache>
                <c:ptCount val="1"/>
                <c:pt idx="0">
                  <c:v>Applications per program</c:v>
                </c:pt>
              </c:strCache>
            </c:strRef>
          </c:tx>
          <c:spPr>
            <a:solidFill>
              <a:srgbClr val="3366CC"/>
            </a:solidFill>
            <a:ln>
              <a:noFill/>
            </a:ln>
          </c:spPr>
          <c:invertIfNegative val="0"/>
          <c:dLbls>
            <c:dLbl>
              <c:idx val="8"/>
              <c:layout>
                <c:manualLayout>
                  <c:x val="2.5109855618328353E-3"/>
                  <c:y val="6.993006993006993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'Fig3a-b'!$C$48:$M$48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'Fig3a-b'!$C$50:$M$50</c:f>
              <c:numCache>
                <c:formatCode>0.0</c:formatCode>
                <c:ptCount val="11"/>
                <c:pt idx="0">
                  <c:v>52.146718146718143</c:v>
                </c:pt>
                <c:pt idx="1">
                  <c:v>54.107011070110701</c:v>
                </c:pt>
                <c:pt idx="2">
                  <c:v>56.955223880597018</c:v>
                </c:pt>
                <c:pt idx="3">
                  <c:v>55.228782287822881</c:v>
                </c:pt>
                <c:pt idx="4">
                  <c:v>57.095588235294116</c:v>
                </c:pt>
                <c:pt idx="5">
                  <c:v>65.967509025270758</c:v>
                </c:pt>
                <c:pt idx="6">
                  <c:v>66.817204301075265</c:v>
                </c:pt>
                <c:pt idx="7">
                  <c:v>65.181184668989545</c:v>
                </c:pt>
                <c:pt idx="8">
                  <c:v>60.949640287769782</c:v>
                </c:pt>
                <c:pt idx="9">
                  <c:v>56.043956043956044</c:v>
                </c:pt>
                <c:pt idx="10">
                  <c:v>55.724264705882355</c:v>
                </c:pt>
              </c:numCache>
            </c:numRef>
          </c:val>
        </c:ser>
        <c:dLbls>
          <c:showLegendKey val="0"/>
          <c:showVal val="0"/>
          <c:showCatName val="0"/>
          <c:showSerName val="0"/>
          <c:showPercent val="0"/>
          <c:showBubbleSize val="0"/>
        </c:dLbls>
        <c:gapWidth val="150"/>
        <c:axId val="317660424"/>
        <c:axId val="317662384"/>
      </c:barChart>
      <c:catAx>
        <c:axId val="317660424"/>
        <c:scaling>
          <c:orientation val="minMax"/>
        </c:scaling>
        <c:delete val="0"/>
        <c:axPos val="l"/>
        <c:title>
          <c:tx>
            <c:rich>
              <a:bodyPr rot="-5400000" vert="horz"/>
              <a:lstStyle/>
              <a:p>
                <a:pPr>
                  <a:defRPr/>
                </a:pPr>
                <a:r>
                  <a:rPr lang="en-US"/>
                  <a:t>Academic Year</a:t>
                </a:r>
              </a:p>
            </c:rich>
          </c:tx>
          <c:layout>
            <c:manualLayout>
              <c:xMode val="edge"/>
              <c:yMode val="edge"/>
              <c:x val="1.2554927809165103E-2"/>
              <c:y val="0.31622090448570489"/>
            </c:manualLayout>
          </c:layout>
          <c:overlay val="0"/>
        </c:title>
        <c:numFmt formatCode="General" sourceLinked="0"/>
        <c:majorTickMark val="out"/>
        <c:minorTickMark val="none"/>
        <c:tickLblPos val="nextTo"/>
        <c:crossAx val="317662384"/>
        <c:crosses val="autoZero"/>
        <c:auto val="1"/>
        <c:lblAlgn val="ctr"/>
        <c:lblOffset val="100"/>
        <c:noMultiLvlLbl val="0"/>
      </c:catAx>
      <c:valAx>
        <c:axId val="317662384"/>
        <c:scaling>
          <c:orientation val="minMax"/>
        </c:scaling>
        <c:delete val="0"/>
        <c:axPos val="b"/>
        <c:majorGridlines>
          <c:spPr>
            <a:ln>
              <a:solidFill>
                <a:sysClr val="window" lastClr="FFFFFF">
                  <a:lumMod val="75000"/>
                </a:sysClr>
              </a:solidFill>
            </a:ln>
          </c:spPr>
        </c:majorGridlines>
        <c:title>
          <c:tx>
            <c:rich>
              <a:bodyPr/>
              <a:lstStyle/>
              <a:p>
                <a:pPr>
                  <a:defRPr/>
                </a:pPr>
                <a:r>
                  <a:rPr lang="en-US"/>
                  <a:t>Number of Students</a:t>
                </a:r>
              </a:p>
            </c:rich>
          </c:tx>
          <c:layout>
            <c:manualLayout>
              <c:xMode val="edge"/>
              <c:yMode val="edge"/>
              <c:x val="0.4680092894147394"/>
              <c:y val="0.88597193869284863"/>
            </c:manualLayout>
          </c:layout>
          <c:overlay val="0"/>
        </c:title>
        <c:numFmt formatCode="0" sourceLinked="0"/>
        <c:majorTickMark val="out"/>
        <c:minorTickMark val="none"/>
        <c:tickLblPos val="nextTo"/>
        <c:crossAx val="317660424"/>
        <c:crosses val="autoZero"/>
        <c:crossBetween val="between"/>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1142007895216"/>
          <c:y val="4.735883424408021E-2"/>
          <c:w val="0.84453241406213553"/>
          <c:h val="0.7557861824648977"/>
        </c:manualLayout>
      </c:layout>
      <c:barChart>
        <c:barDir val="col"/>
        <c:grouping val="clustered"/>
        <c:varyColors val="0"/>
        <c:ser>
          <c:idx val="0"/>
          <c:order val="0"/>
          <c:spPr>
            <a:solidFill>
              <a:srgbClr val="3366CC"/>
            </a:solidFill>
          </c:spPr>
          <c:invertIfNegative val="0"/>
          <c:dLbls>
            <c:numFmt formatCode="0.0%" sourceLinked="0"/>
            <c:spPr>
              <a:noFill/>
              <a:ln>
                <a:noFill/>
              </a:ln>
              <a:effectLst/>
            </c:spPr>
            <c:txPr>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'Fig4-6'!$C$9:$C$12</c:f>
              <c:strCache>
                <c:ptCount val="4"/>
                <c:pt idx="0">
                  <c:v>GED/High school diploma</c:v>
                </c:pt>
                <c:pt idx="1">
                  <c:v>Less than 1 year of college</c:v>
                </c:pt>
                <c:pt idx="2">
                  <c:v>1 year of college</c:v>
                </c:pt>
                <c:pt idx="3">
                  <c:v>Other</c:v>
                </c:pt>
              </c:strCache>
            </c:strRef>
          </c:cat>
          <c:val>
            <c:numRef>
              <c:f>'Fig4-6'!$D$9:$D$12</c:f>
              <c:numCache>
                <c:formatCode>General</c:formatCode>
                <c:ptCount val="4"/>
                <c:pt idx="0">
                  <c:v>0.81620000000000004</c:v>
                </c:pt>
                <c:pt idx="1">
                  <c:v>0.1618</c:v>
                </c:pt>
                <c:pt idx="2">
                  <c:v>1.47E-2</c:v>
                </c:pt>
                <c:pt idx="3">
                  <c:v>7.4000000000000003E-3</c:v>
                </c:pt>
              </c:numCache>
            </c:numRef>
          </c:val>
        </c:ser>
        <c:dLbls>
          <c:showLegendKey val="0"/>
          <c:showVal val="0"/>
          <c:showCatName val="0"/>
          <c:showSerName val="0"/>
          <c:showPercent val="0"/>
          <c:showBubbleSize val="0"/>
        </c:dLbls>
        <c:gapWidth val="150"/>
        <c:axId val="343621640"/>
        <c:axId val="343623208"/>
      </c:barChart>
      <c:catAx>
        <c:axId val="343621640"/>
        <c:scaling>
          <c:orientation val="minMax"/>
        </c:scaling>
        <c:delete val="0"/>
        <c:axPos val="b"/>
        <c:title>
          <c:tx>
            <c:rich>
              <a:bodyPr/>
              <a:lstStyle/>
              <a:p>
                <a:pPr>
                  <a:defRPr/>
                </a:pPr>
                <a:r>
                  <a:rPr lang="en-US"/>
                  <a:t>Educational Requirements</a:t>
                </a:r>
              </a:p>
            </c:rich>
          </c:tx>
          <c:layout>
            <c:manualLayout>
              <c:xMode val="edge"/>
              <c:yMode val="edge"/>
              <c:x val="0.41172409991562092"/>
              <c:y val="0.93260473588342463"/>
            </c:manualLayout>
          </c:layout>
          <c:overlay val="0"/>
        </c:title>
        <c:numFmt formatCode="General" sourceLinked="0"/>
        <c:majorTickMark val="out"/>
        <c:minorTickMark val="none"/>
        <c:tickLblPos val="nextTo"/>
        <c:crossAx val="343623208"/>
        <c:crosses val="autoZero"/>
        <c:auto val="1"/>
        <c:lblAlgn val="ctr"/>
        <c:lblOffset val="100"/>
        <c:noMultiLvlLbl val="0"/>
      </c:catAx>
      <c:valAx>
        <c:axId val="343623208"/>
        <c:scaling>
          <c:orientation val="minMax"/>
          <c:max val="1"/>
        </c:scaling>
        <c:delete val="0"/>
        <c:axPos val="l"/>
        <c:majorGridlines>
          <c:spPr>
            <a:ln>
              <a:solidFill>
                <a:schemeClr val="bg1"/>
              </a:solidFill>
            </a:ln>
          </c:spPr>
        </c:majorGridlines>
        <c:title>
          <c:tx>
            <c:rich>
              <a:bodyPr rot="-5400000" vert="horz"/>
              <a:lstStyle/>
              <a:p>
                <a:pPr>
                  <a:defRPr/>
                </a:pPr>
                <a:r>
                  <a:rPr lang="en-US"/>
                  <a:t>Percent</a:t>
                </a:r>
              </a:p>
            </c:rich>
          </c:tx>
          <c:layout/>
          <c:overlay val="0"/>
        </c:title>
        <c:numFmt formatCode="0%" sourceLinked="0"/>
        <c:majorTickMark val="out"/>
        <c:minorTickMark val="none"/>
        <c:tickLblPos val="nextTo"/>
        <c:crossAx val="343621640"/>
        <c:crosses val="autoZero"/>
        <c:crossBetween val="between"/>
        <c:majorUnit val="0.2"/>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Accredited Dental Assisting Programs Offering Advanced Placement</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8893744051224369E-2"/>
          <c:y val="0.10240494274498874"/>
          <c:w val="0.94879539096074528"/>
          <c:h val="0.80604309417075093"/>
        </c:manualLayout>
      </c:layout>
      <c:pie3DChart>
        <c:varyColors val="1"/>
        <c:ser>
          <c:idx val="0"/>
          <c:order val="0"/>
          <c:explosion val="25"/>
          <c:dPt>
            <c:idx val="0"/>
            <c:bubble3D val="0"/>
            <c:spPr>
              <a:solidFill>
                <a:srgbClr val="3366CC"/>
              </a:solidFill>
            </c:spPr>
          </c:dPt>
          <c:dPt>
            <c:idx val="1"/>
            <c:bubble3D val="0"/>
            <c:explosion val="16"/>
            <c:spPr>
              <a:solidFill>
                <a:srgbClr val="F0B323"/>
              </a:solidFill>
            </c:spPr>
          </c:dPt>
          <c:dLbls>
            <c:dLbl>
              <c:idx val="0"/>
              <c:layout>
                <c:manualLayout>
                  <c:x val="5.1152259813677138E-2"/>
                  <c:y val="-2.2793920671420498E-2"/>
                </c:manualLayout>
              </c:layout>
              <c:tx>
                <c:rich>
                  <a:bodyPr/>
                  <a:lstStyle/>
                  <a:p>
                    <a:pPr>
                      <a:defRPr sz="900" b="0"/>
                    </a:pPr>
                    <a:fld id="{3DDFCA16-0AE7-4148-BCBC-57BC4E8A6A31}" type="CATEGORYNAME">
                      <a:rPr lang="en-US" b="0"/>
                      <a:pPr>
                        <a:defRPr sz="900" b="0"/>
                      </a:pPr>
                      <a:t>[CATEGORY NAME]</a:t>
                    </a:fld>
                    <a:r>
                      <a:rPr lang="en-US" b="0" baseline="0"/>
                      <a:t>
</a:t>
                    </a:r>
                    <a:fld id="{79B79F76-EC2E-4A26-939C-5CE6160120D1}" type="VALUE">
                      <a:rPr lang="en-US" b="0" baseline="0"/>
                      <a:pPr>
                        <a:defRPr sz="900" b="0"/>
                      </a:pPr>
                      <a:t>[VALUE]</a:t>
                    </a:fld>
                    <a:endParaRPr lang="en-US" b="0" baseline="0"/>
                  </a:p>
                  <a:p>
                    <a:pPr>
                      <a:defRPr sz="900" b="0"/>
                    </a:pPr>
                    <a:r>
                      <a:rPr lang="en-US" b="0" baseline="0"/>
                      <a:t>n=104</a:t>
                    </a:r>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5.8186813186813187E-2"/>
                      <c:h val="0.16926269172105698"/>
                    </c:manualLayout>
                  </c15:layout>
                  <c15:dlblFieldTable/>
                  <c15:showDataLabelsRange val="0"/>
                </c:ext>
              </c:extLst>
            </c:dLbl>
            <c:dLbl>
              <c:idx val="1"/>
              <c:layout>
                <c:manualLayout>
                  <c:x val="4.9633266995471721E-2"/>
                  <c:y val="0.13501776879659955"/>
                </c:manualLayout>
              </c:layout>
              <c:tx>
                <c:rich>
                  <a:bodyPr/>
                  <a:lstStyle/>
                  <a:p>
                    <a:pPr>
                      <a:defRPr sz="900" b="0"/>
                    </a:pPr>
                    <a:fld id="{CFCF1C57-FA7F-4853-BFE3-3E2B29B4CFDF}" type="CATEGORYNAME">
                      <a:rPr lang="en-US" b="0"/>
                      <a:pPr>
                        <a:defRPr sz="900" b="0"/>
                      </a:pPr>
                      <a:t>[CATEGORY NAME]</a:t>
                    </a:fld>
                    <a:r>
                      <a:rPr lang="en-US" b="0" baseline="0"/>
                      <a:t>
</a:t>
                    </a:r>
                    <a:fld id="{8C880CAA-D2FE-45A6-8198-5BE772B3F9A3}" type="VALUE">
                      <a:rPr lang="en-US" b="0" baseline="0"/>
                      <a:pPr>
                        <a:defRPr sz="900" b="0"/>
                      </a:pPr>
                      <a:t>[VALUE]</a:t>
                    </a:fld>
                    <a:endParaRPr lang="en-US" b="0" baseline="0"/>
                  </a:p>
                  <a:p>
                    <a:pPr>
                      <a:defRPr sz="900" b="0"/>
                    </a:pPr>
                    <a:r>
                      <a:rPr lang="en-US" b="0" baseline="0"/>
                      <a:t>n=168</a:t>
                    </a:r>
                  </a:p>
                  <a:p>
                    <a:pPr>
                      <a:defRPr sz="900" b="0"/>
                    </a:pPr>
                    <a:endParaRPr lang="en-US"/>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a:lstStyle/>
              <a:p>
                <a:pPr>
                  <a:defRPr sz="900" b="0"/>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'Fig4-6'!$C$34:$C$35</c:f>
              <c:strCache>
                <c:ptCount val="2"/>
                <c:pt idx="0">
                  <c:v>Yes</c:v>
                </c:pt>
                <c:pt idx="1">
                  <c:v>No</c:v>
                </c:pt>
              </c:strCache>
            </c:strRef>
          </c:cat>
          <c:val>
            <c:numRef>
              <c:f>'Fig4-6'!$D$34:$D$35</c:f>
              <c:numCache>
                <c:formatCode>General</c:formatCode>
                <c:ptCount val="2"/>
                <c:pt idx="0">
                  <c:v>0.38240000000000002</c:v>
                </c:pt>
                <c:pt idx="1">
                  <c:v>0.61760000000000004</c:v>
                </c:pt>
              </c:numCache>
            </c:numRef>
          </c:val>
        </c:ser>
        <c:dLbls>
          <c:showLegendKey val="0"/>
          <c:showVal val="0"/>
          <c:showCatName val="0"/>
          <c:showSerName val="0"/>
          <c:showPercent val="0"/>
          <c:showBubbleSize val="0"/>
          <c:showLeaderLines val="0"/>
        </c:dLbls>
      </c:pie3DChart>
    </c:plotArea>
    <c:plotVisOnly val="1"/>
    <c:dispBlanksAs val="zero"/>
    <c:showDLblsOverMax val="0"/>
  </c:chart>
  <c:txPr>
    <a:bodyPr/>
    <a:lstStyle/>
    <a:p>
      <a:pPr>
        <a:defRPr>
          <a:latin typeface="Arial" pitchFamily="34" charset="0"/>
          <a:cs typeface="Arial"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'Fig4-6'!$C$65</c:f>
              <c:strCache>
                <c:ptCount val="1"/>
                <c:pt idx="0">
                  <c:v>2014-15</c:v>
                </c:pt>
              </c:strCache>
            </c:strRef>
          </c:tx>
          <c:spPr>
            <a:solidFill>
              <a:srgbClr val="3366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'Fig4-6'!$D$64:$H$64</c:f>
              <c:strCache>
                <c:ptCount val="5"/>
                <c:pt idx="0">
                  <c:v>Transfer of credit</c:v>
                </c:pt>
                <c:pt idx="1">
                  <c:v>Equivalency examinations</c:v>
                </c:pt>
                <c:pt idx="2">
                  <c:v>Challenge examinations</c:v>
                </c:pt>
                <c:pt idx="3">
                  <c:v>Completion of a non-accredited dental assisting program at this institution</c:v>
                </c:pt>
                <c:pt idx="4">
                  <c:v>Other</c:v>
                </c:pt>
              </c:strCache>
            </c:strRef>
          </c:cat>
          <c:val>
            <c:numRef>
              <c:f>'Fig4-6'!$D$65:$H$65</c:f>
              <c:numCache>
                <c:formatCode>General</c:formatCode>
                <c:ptCount val="5"/>
                <c:pt idx="0">
                  <c:v>95</c:v>
                </c:pt>
                <c:pt idx="1">
                  <c:v>45</c:v>
                </c:pt>
                <c:pt idx="2">
                  <c:v>48</c:v>
                </c:pt>
                <c:pt idx="3">
                  <c:v>2</c:v>
                </c:pt>
                <c:pt idx="4">
                  <c:v>11</c:v>
                </c:pt>
              </c:numCache>
            </c:numRef>
          </c:val>
        </c:ser>
        <c:dLbls>
          <c:showLegendKey val="0"/>
          <c:showVal val="0"/>
          <c:showCatName val="0"/>
          <c:showSerName val="0"/>
          <c:showPercent val="0"/>
          <c:showBubbleSize val="0"/>
        </c:dLbls>
        <c:gapWidth val="219"/>
        <c:overlap val="-27"/>
        <c:axId val="343622424"/>
        <c:axId val="330398776"/>
      </c:barChart>
      <c:catAx>
        <c:axId val="34362242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Methods Used to Award Advanced Placement</a:t>
                </a:r>
              </a:p>
            </c:rich>
          </c:tx>
          <c:layout>
            <c:manualLayout>
              <c:xMode val="edge"/>
              <c:yMode val="edge"/>
              <c:x val="0.31636982615666764"/>
              <c:y val="0.9068322981366460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0398776"/>
        <c:crosses val="autoZero"/>
        <c:auto val="1"/>
        <c:lblAlgn val="ctr"/>
        <c:lblOffset val="100"/>
        <c:noMultiLvlLbl val="0"/>
      </c:catAx>
      <c:valAx>
        <c:axId val="330398776"/>
        <c:scaling>
          <c:orientation val="minMax"/>
          <c:max val="14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sz="1000" b="1">
                    <a:solidFill>
                      <a:schemeClr val="tx1"/>
                    </a:solidFill>
                    <a:latin typeface="Arial" panose="020B0604020202020204" pitchFamily="34" charset="0"/>
                    <a:cs typeface="Arial" panose="020B0604020202020204" pitchFamily="34" charset="0"/>
                  </a:rPr>
                  <a:t>Number of accredited dental assisting programs</a:t>
                </a:r>
              </a:p>
            </c:rich>
          </c:tx>
          <c:layout>
            <c:manualLayout>
              <c:xMode val="edge"/>
              <c:yMode val="edge"/>
              <c:x val="1.3017201301720131E-2"/>
              <c:y val="2.9358178053830227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3622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22100" y="561975"/>
          <a:ext cx="11778493" cy="3548180"/>
        </a:xfrm>
        <a:prstGeom prst="rect">
          <a:avLst/>
        </a:prstGeom>
      </xdr:spPr>
    </xdr:pic>
    <xdr:clientData/>
  </xdr:twoCellAnchor>
  <xdr:twoCellAnchor>
    <xdr:from>
      <xdr:col>0</xdr:col>
      <xdr:colOff>38099</xdr:colOff>
      <xdr:row>2</xdr:row>
      <xdr:rowOff>123824</xdr:rowOff>
    </xdr:from>
    <xdr:to>
      <xdr:col>13</xdr:col>
      <xdr:colOff>304799</xdr:colOff>
      <xdr:row>29</xdr:row>
      <xdr:rowOff>140969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57149</xdr:colOff>
      <xdr:row>35</xdr:row>
      <xdr:rowOff>9524</xdr:rowOff>
    </xdr:from>
    <xdr:to>
      <xdr:col>13</xdr:col>
      <xdr:colOff>323849</xdr:colOff>
      <xdr:row>62</xdr:row>
      <xdr:rowOff>26669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68</xdr:row>
      <xdr:rowOff>104773</xdr:rowOff>
    </xdr:from>
    <xdr:to>
      <xdr:col>13</xdr:col>
      <xdr:colOff>285750</xdr:colOff>
      <xdr:row>95</xdr:row>
      <xdr:rowOff>121918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28575</xdr:rowOff>
    </xdr:from>
    <xdr:to>
      <xdr:col>10</xdr:col>
      <xdr:colOff>504825</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28573</xdr:colOff>
      <xdr:row>2</xdr:row>
      <xdr:rowOff>76199</xdr:rowOff>
    </xdr:from>
    <xdr:to>
      <xdr:col>13</xdr:col>
      <xdr:colOff>409573</xdr:colOff>
      <xdr:row>36</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47624</xdr:rowOff>
    </xdr:from>
    <xdr:to>
      <xdr:col>13</xdr:col>
      <xdr:colOff>400050</xdr:colOff>
      <xdr:row>75</xdr:row>
      <xdr:rowOff>28574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xdr:row>
      <xdr:rowOff>142874</xdr:rowOff>
    </xdr:from>
    <xdr:to>
      <xdr:col>10</xdr:col>
      <xdr:colOff>581025</xdr:colOff>
      <xdr:row>25</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371474</xdr:colOff>
      <xdr:row>30</xdr:row>
      <xdr:rowOff>161923</xdr:rowOff>
    </xdr:from>
    <xdr:to>
      <xdr:col>10</xdr:col>
      <xdr:colOff>590549</xdr:colOff>
      <xdr:row>53</xdr:row>
      <xdr:rowOff>95248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352423</xdr:colOff>
      <xdr:row>59</xdr:row>
      <xdr:rowOff>85723</xdr:rowOff>
    </xdr:from>
    <xdr:to>
      <xdr:col>10</xdr:col>
      <xdr:colOff>571498</xdr:colOff>
      <xdr:row>82</xdr:row>
      <xdr:rowOff>19048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200024</xdr:colOff>
      <xdr:row>36</xdr:row>
      <xdr:rowOff>104773</xdr:rowOff>
    </xdr:from>
    <xdr:to>
      <xdr:col>13</xdr:col>
      <xdr:colOff>76199</xdr:colOff>
      <xdr:row>64</xdr:row>
      <xdr:rowOff>85723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xdr:row>
      <xdr:rowOff>28575</xdr:rowOff>
    </xdr:from>
    <xdr:to>
      <xdr:col>13</xdr:col>
      <xdr:colOff>57150</xdr:colOff>
      <xdr:row>31</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xdr:row>
      <xdr:rowOff>85724</xdr:rowOff>
    </xdr:from>
    <xdr:to>
      <xdr:col>8</xdr:col>
      <xdr:colOff>352425</xdr:colOff>
      <xdr:row>25</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276226</xdr:colOff>
      <xdr:row>2</xdr:row>
      <xdr:rowOff>114300</xdr:rowOff>
    </xdr:from>
    <xdr:to>
      <xdr:col>9</xdr:col>
      <xdr:colOff>590551</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31</xdr:row>
      <xdr:rowOff>76200</xdr:rowOff>
    </xdr:from>
    <xdr:to>
      <xdr:col>9</xdr:col>
      <xdr:colOff>581025</xdr:colOff>
      <xdr:row>55</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31</xdr:row>
      <xdr:rowOff>66676</xdr:rowOff>
    </xdr:from>
    <xdr:to>
      <xdr:col>11</xdr:col>
      <xdr:colOff>552450</xdr:colOff>
      <xdr:row>54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3</xdr:row>
      <xdr:rowOff>28575</xdr:rowOff>
    </xdr:from>
    <xdr:to>
      <xdr:col>11</xdr:col>
      <xdr:colOff>571499</xdr:colOff>
      <xdr:row>25</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60</xdr:row>
      <xdr:rowOff>66674</xdr:rowOff>
    </xdr:from>
    <xdr:to>
      <xdr:col>11</xdr:col>
      <xdr:colOff>542925</xdr:colOff>
      <xdr:row>82</xdr:row>
      <xdr:rowOff>161924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abSelected="1" workbookViewId="0">
      <pane ySplit="2" topLeftCell="A3" activePane="bottomLeft" state="frozen"/>
      <selection pane="bottomLeft"/>
    </sheetView>
  </sheetViews>
  <sheetFormatPr defaultColWidth="9.140625" defaultRowHeight="12.75" x14ac:dyDescent="0.2"/>
  <cols>
    <col min="1" max="1" width="135.5703125" style="222" customWidth="1"/>
    <col min="2" max="16384" width="9.140625" style="222"/>
  </cols>
  <sheetData>
    <row r="1" spans="1:1" ht="17.25" customHeight="1" x14ac:dyDescent="0.2">
      <c r="A1" s="1" t="s">
        <v>0</v>
      </c>
    </row>
    <row r="2" spans="1:1" ht="17.25" customHeight="1" x14ac:dyDescent="0.2">
      <c r="A2" s="240"/>
    </row>
    <row r="3" spans="1:1" ht="15" customHeight="1" x14ac:dyDescent="0.2">
      <c r="A3" s="203" t="s">
        <v>1</v>
      </c>
    </row>
    <row r="4" spans="1:1" ht="15" customHeight="1" x14ac:dyDescent="0.2">
      <c r="A4" s="241" t="s">
        <v>717</v>
      </c>
    </row>
    <row r="5" spans="1:1" ht="15" customHeight="1" x14ac:dyDescent="0.2">
      <c r="A5" s="257" t="s">
        <v>45</v>
      </c>
    </row>
    <row r="6" spans="1:1" ht="15" customHeight="1" x14ac:dyDescent="0.2">
      <c r="A6" s="203" t="s">
        <v>46</v>
      </c>
    </row>
    <row r="7" spans="1:1" ht="15" customHeight="1" x14ac:dyDescent="0.2">
      <c r="A7" s="257" t="s">
        <v>47</v>
      </c>
    </row>
    <row r="8" spans="1:1" ht="15" customHeight="1" x14ac:dyDescent="0.2">
      <c r="A8" s="257" t="s">
        <v>48</v>
      </c>
    </row>
    <row r="9" spans="1:1" ht="15" customHeight="1" x14ac:dyDescent="0.2">
      <c r="A9" s="203" t="s">
        <v>49</v>
      </c>
    </row>
    <row r="10" spans="1:1" ht="15" customHeight="1" x14ac:dyDescent="0.2">
      <c r="A10" s="203" t="s">
        <v>50</v>
      </c>
    </row>
    <row r="11" spans="1:1" ht="15" customHeight="1" x14ac:dyDescent="0.2">
      <c r="A11" s="203" t="s">
        <v>51</v>
      </c>
    </row>
    <row r="12" spans="1:1" ht="15" customHeight="1" x14ac:dyDescent="0.2">
      <c r="A12" s="203" t="s">
        <v>52</v>
      </c>
    </row>
    <row r="13" spans="1:1" ht="15" customHeight="1" x14ac:dyDescent="0.2">
      <c r="A13" s="223" t="s">
        <v>2</v>
      </c>
    </row>
    <row r="14" spans="1:1" ht="15" customHeight="1" x14ac:dyDescent="0.2">
      <c r="A14" s="203" t="s">
        <v>113</v>
      </c>
    </row>
    <row r="15" spans="1:1" ht="15" customHeight="1" x14ac:dyDescent="0.2">
      <c r="A15" s="203" t="s">
        <v>121</v>
      </c>
    </row>
    <row r="16" spans="1:1" ht="15" customHeight="1" x14ac:dyDescent="0.2">
      <c r="A16" s="257" t="s">
        <v>122</v>
      </c>
    </row>
    <row r="17" spans="1:15" ht="15" customHeight="1" x14ac:dyDescent="0.2">
      <c r="A17" s="203" t="s">
        <v>127</v>
      </c>
    </row>
    <row r="18" spans="1:15" ht="15" customHeight="1" x14ac:dyDescent="0.2">
      <c r="A18" s="257" t="s">
        <v>128</v>
      </c>
    </row>
    <row r="19" spans="1:15" ht="15" customHeight="1" x14ac:dyDescent="0.2">
      <c r="A19" s="239" t="s">
        <v>139</v>
      </c>
    </row>
    <row r="20" spans="1:15" ht="15" customHeight="1" x14ac:dyDescent="0.2">
      <c r="A20" s="203" t="s">
        <v>511</v>
      </c>
      <c r="O20" s="4"/>
    </row>
    <row r="21" spans="1:15" ht="15" customHeight="1" x14ac:dyDescent="0.2">
      <c r="A21" s="203" t="s">
        <v>471</v>
      </c>
    </row>
    <row r="22" spans="1:15" ht="15" customHeight="1" x14ac:dyDescent="0.2">
      <c r="A22" s="203" t="s">
        <v>503</v>
      </c>
      <c r="J22" s="5"/>
    </row>
    <row r="23" spans="1:15" ht="15" customHeight="1" x14ac:dyDescent="0.2">
      <c r="A23" s="203" t="s">
        <v>509</v>
      </c>
      <c r="B23" s="6"/>
      <c r="K23" s="5"/>
    </row>
    <row r="24" spans="1:15" ht="15" customHeight="1" x14ac:dyDescent="0.2">
      <c r="A24" s="203" t="s">
        <v>510</v>
      </c>
      <c r="K24" s="5"/>
    </row>
    <row r="25" spans="1:15" ht="15" customHeight="1" x14ac:dyDescent="0.2">
      <c r="A25" s="257" t="s">
        <v>512</v>
      </c>
      <c r="L25" s="5"/>
    </row>
    <row r="26" spans="1:15" ht="15" customHeight="1" x14ac:dyDescent="0.2">
      <c r="A26" s="203" t="s">
        <v>530</v>
      </c>
    </row>
    <row r="27" spans="1:15" ht="15" customHeight="1" x14ac:dyDescent="0.2">
      <c r="A27" s="257" t="s">
        <v>531</v>
      </c>
    </row>
    <row r="28" spans="1:15" ht="15" customHeight="1" x14ac:dyDescent="0.2">
      <c r="A28" s="257" t="s">
        <v>532</v>
      </c>
    </row>
    <row r="29" spans="1:15" ht="15" customHeight="1" x14ac:dyDescent="0.2">
      <c r="A29" s="203" t="s">
        <v>533</v>
      </c>
    </row>
    <row r="30" spans="1:15" ht="15" customHeight="1" x14ac:dyDescent="0.2">
      <c r="A30" s="257" t="s">
        <v>534</v>
      </c>
    </row>
    <row r="31" spans="1:15" ht="15" customHeight="1" x14ac:dyDescent="0.2">
      <c r="A31" s="257" t="s">
        <v>535</v>
      </c>
    </row>
    <row r="32" spans="1:15" ht="15" customHeight="1" x14ac:dyDescent="0.2">
      <c r="A32" s="203" t="s">
        <v>585</v>
      </c>
    </row>
    <row r="33" spans="1:1" ht="15" customHeight="1" x14ac:dyDescent="0.2">
      <c r="A33" s="203" t="s">
        <v>587</v>
      </c>
    </row>
    <row r="34" spans="1:1" ht="15" customHeight="1" x14ac:dyDescent="0.2">
      <c r="A34" s="203" t="s">
        <v>606</v>
      </c>
    </row>
    <row r="35" spans="1:1" ht="15" customHeight="1" x14ac:dyDescent="0.2">
      <c r="A35" s="257" t="s">
        <v>624</v>
      </c>
    </row>
    <row r="36" spans="1:1" ht="15" customHeight="1" x14ac:dyDescent="0.2">
      <c r="A36" s="257" t="s">
        <v>625</v>
      </c>
    </row>
    <row r="37" spans="1:1" ht="15" customHeight="1" x14ac:dyDescent="0.2">
      <c r="A37" s="203" t="s">
        <v>607</v>
      </c>
    </row>
    <row r="38" spans="1:1" ht="15" customHeight="1" x14ac:dyDescent="0.2">
      <c r="A38" s="203" t="s">
        <v>608</v>
      </c>
    </row>
    <row r="39" spans="1:1" ht="15" customHeight="1" x14ac:dyDescent="0.2">
      <c r="A39" s="203" t="s">
        <v>609</v>
      </c>
    </row>
    <row r="40" spans="1:1" ht="15" customHeight="1" x14ac:dyDescent="0.2">
      <c r="A40" s="203" t="s">
        <v>610</v>
      </c>
    </row>
    <row r="41" spans="1:1" ht="15" customHeight="1" x14ac:dyDescent="0.2">
      <c r="A41" s="257" t="s">
        <v>611</v>
      </c>
    </row>
    <row r="42" spans="1:1" ht="15" customHeight="1" x14ac:dyDescent="0.2">
      <c r="A42" s="257" t="s">
        <v>612</v>
      </c>
    </row>
    <row r="43" spans="1:1" ht="15" customHeight="1" x14ac:dyDescent="0.2">
      <c r="A43" s="203" t="s">
        <v>613</v>
      </c>
    </row>
    <row r="44" spans="1:1" ht="15" customHeight="1" x14ac:dyDescent="0.2">
      <c r="A44" s="203" t="s">
        <v>614</v>
      </c>
    </row>
    <row r="45" spans="1:1" ht="15" customHeight="1" x14ac:dyDescent="0.2">
      <c r="A45" s="203" t="s">
        <v>615</v>
      </c>
    </row>
    <row r="46" spans="1:1" ht="15" customHeight="1" x14ac:dyDescent="0.2"/>
    <row r="47" spans="1:1" ht="15" customHeight="1" x14ac:dyDescent="0.2">
      <c r="A47" s="277" t="s">
        <v>727</v>
      </c>
    </row>
  </sheetData>
  <hyperlinks>
    <hyperlink ref="A3" location="Glossary!A1" display="Glossary of Terms"/>
    <hyperlink ref="A5" location="'Tab1'!A1" display="Table 1: First-Year Enrollment in Allied Dental Education Programs, 2004-05 to 2014-15"/>
    <hyperlink ref="A6" location="'Fig1a-c'!A1" display="Figure 1a: First-Year Student Capacity Versus Enrollment, by Number of Dental Hygiene Education Programs, 2004-05 to 2014-15"/>
    <hyperlink ref="A7" location="'Fig1a-c'!A55" display="Figure 1b: First-Year Student Capacity Versus Enrollment, by Number of Dental Assisting Education Programs, 2004-05 to 2014-15"/>
    <hyperlink ref="A8" location="'Fig1a-c'!A95" display="Figure 1c: First Year Student Capacity Versus Enrollment, by Number of Dental Laboratory Technology Education Programs, 2004-05 to 2014-15"/>
    <hyperlink ref="A9" location="'Tab2'!A1" display="Table 2: Comparison of First-Year Student Capacity Versus Enrollment by Educational Setting, 2014-15"/>
    <hyperlink ref="A10" location="'Tab3'!A1" display="Table 3: Total Enrollment in Allied Dental Education Programs, 2004-05 to 2014-15"/>
    <hyperlink ref="A11" location="'Tab4'!A1" display="Table 4: Graduates of Allied Dental Education Programs, 2004 to 2014"/>
    <hyperlink ref="A12" location="'Tab5'!A1" display="Table 5: Number of Institutions Awarding Degrees in Allied Dental Education Programs, 2014-15"/>
    <hyperlink ref="A14" location="'Fig2'!A1" display="Figure 2: Classification of Institutions Offering Dental Assisting Education, 2014-15"/>
    <hyperlink ref="A15" location="'Fig3a-b'!A1" display="Figure 3a: Number of Applications and Number of Students Accepted into Accredited Dental Assisting Programs, 2004-05 to 2014-15"/>
    <hyperlink ref="A16" location="'Fig3a-b'!A60" display="Figure 3b: Number of Applications per Program and Number of Dental Assisting Students Accepted per Program, 2004-05 to 2014-15"/>
    <hyperlink ref="A17" location="'Fig4-6'!A1" display="Figure 4: Minimum Educational Requirements Needed to Enroll in Accredited Dental Assisting Programs, 2014-15"/>
    <hyperlink ref="A18" location="'Fig4-6'!A54" display="Figure 5: Percentage of Accredited Dental Assisting Education Programs Offering Advanced Placement, 2014-15"/>
    <hyperlink ref="A19" location="'Fig4-6'!A79" display="Figure 6: Methods Used to Award Advanced Placement in Accredited Dental Assisting Education Programs, 2014-15"/>
    <hyperlink ref="A20" location="'Tab6'!A1" display="Table 6: Advanced Placement Provision and Methods Used to Award Advanced Placement at Accredited Dental Assisting Education Programs, 2013-14"/>
    <hyperlink ref="A21" location="'Tab7'!A1" display="Table 7: Number of Dental Assisting Students Awarded Advanced Placement and the Source of Previous Training, 2014-15"/>
    <hyperlink ref="A22" location="'Tab8'!A1" display="Table 8: Admission Policies at Accredited Dental Assisting Education Programs, 2014-15"/>
    <hyperlink ref="A23" location="'Tab9'!A1" display="Table 9: First-Year In-District Tuition and Fees at Accredited Dental Assisting Education Programs, 2014-15"/>
    <hyperlink ref="A24" location="'Fig7-8'!A1" display="Figure 7: Average Costs for Tuition and Fees in Accredited Dental Assisting Programs, 2004-05 to 2014-15"/>
    <hyperlink ref="A25" location="'Fig7-8'!A60" display="Figure 8: Average First-Year In-District Tuition in Accredited Dental Assisting Programs by Educational Setting, 2014-15"/>
    <hyperlink ref="A26" location="'Tab10a-c'!A1" display="Table 10a: Total Enrollment in Accredited Dental Assisting Programs by Citizenship and Gender, 2014-15"/>
    <hyperlink ref="A27" location="'Tab10a-c'!A30" display="Table 10b: Total  Enrollment in Accredited Dental Assisting Programs by Age and Gender, 2014-15"/>
    <hyperlink ref="A28" location="'Tab10a-c'!A50" display="Table 10c: Total Enrollment in Accredited Dental Assisting Programs by Ethnicity/Race and Gender, 2014-15"/>
    <hyperlink ref="A29" location="'Tab11a-c'!A1" display="Table 11a: Graduates of Accredited Dental Assisting Programs by Citizenship and Gender, 2014"/>
    <hyperlink ref="A30" location="'Tab11a-c'!A30" display="Table 11b: Graduates of Accredited Dental Assisting Programs by Age and Gender, 2014"/>
    <hyperlink ref="A31" location="'Tab11a-c'!A60" display="Table 11c: Graduates of Accredited Dental Assisting Programs by Ethnicity/Race and Gender, 2014"/>
    <hyperlink ref="A32" location="'Fig9'!A1" display="Figure 9: Number of Dental Assisting Students with Job/Family Care Responsibilities and Financial Assistance, 2013-14"/>
    <hyperlink ref="A33" location="'Tab12'!A1" display="Table 12: Highest Level of Education Completed by First-Year Dental Assisting Students, 2014-15"/>
    <hyperlink ref="A34" location="'Tab13'!A1" display="Table 13: 2014-15 Enrollment and 2014 Graduates at Accredited Dental Assisting Education Programs"/>
    <hyperlink ref="A35" location="'Fig10a-b'!A1" display="Figure 10a: Outcomes Assessment for Dental Assisting Class of 2013"/>
    <hyperlink ref="A36" location="'Fig10a-b'!A1" display="Figure 10b: Graduate State/National Certification Outcomes by Program Exam Requirements, Dental Assisting Class of 2013"/>
    <hyperlink ref="A37" location="'Tab14'!A1" display="Table 14: Hours Spent Weekly in Program Activities by Dental Assisting Program Administrators, 2014-15"/>
    <hyperlink ref="A38" location="'Tab15a-b'!A1" display="Table 15a: Faculty of Accredited Dental Assisting Programs by Age and Gender, 2014-15"/>
    <hyperlink ref="A39" location="'Tab15a-b'!A1" display="Table 15b: Faculty of Accredited Dental Assisting Programs by Ethnicity/Race and Gender, 2014-15"/>
    <hyperlink ref="A40" location="'Fig11a-c'!A1" display="Figure 11a: Highest Academic Degree Earned by Dental Assisting Faculty, 2014-15"/>
    <hyperlink ref="A41" location="'Fig11a-c'!A55" display="Figure 11b: Academic Rank of Dental Assisting Faculty, 2014-15"/>
    <hyperlink ref="A42" location="'Fig11a-c'!A80" display="Figure 11c: Occupational Discipline of Dental Assisting Faculty, 2014-15"/>
    <hyperlink ref="A43" location="'Tab16'!A1" display="Table 16: Number of Faculty Members in Accredited Dental Assisting Education Programs, 2014-15"/>
    <hyperlink ref="A44" location="'Tab17'!A1" display="Table 17: Non-Traditional Designs Offered by Accredited Dental Assisting Education Programs, 2014-15"/>
    <hyperlink ref="A45" location="'Tab18'!A1" display="Table 18: Instruction Methods at Accredited Dental Assisting Education Programs, 2014-15"/>
    <hyperlink ref="A4" location="'Notes to Reader'!A1" display="Notes to the Reader"/>
  </hyperlinks>
  <pageMargins left="0.25" right="0.25" top="0.75" bottom="0.75" header="0.3" footer="0.3"/>
  <pageSetup scale="75" orientation="portrait" r:id="rId1"/>
  <headerFooter>
    <oddHeader xml:space="preserve">&amp;L2014-15 &amp;"Arial,Italic"Survey of Allied Dental Education&amp;"Arial,Regular"
Report 2: Dental Assisting Education Programs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workbookViewId="0"/>
  </sheetViews>
  <sheetFormatPr defaultColWidth="9.140625" defaultRowHeight="12.75" x14ac:dyDescent="0.2"/>
  <cols>
    <col min="1" max="1" width="24.28515625" style="2" customWidth="1"/>
    <col min="2" max="16384" width="9.140625" style="2"/>
  </cols>
  <sheetData>
    <row r="1" spans="1:5" x14ac:dyDescent="0.2">
      <c r="A1" s="1" t="s">
        <v>113</v>
      </c>
    </row>
    <row r="2" spans="1:5" ht="15" customHeight="1" x14ac:dyDescent="0.2">
      <c r="A2" s="75" t="s">
        <v>3</v>
      </c>
    </row>
    <row r="5" spans="1:5" x14ac:dyDescent="0.2">
      <c r="D5" s="2" t="s">
        <v>109</v>
      </c>
      <c r="E5" s="2">
        <v>0.871</v>
      </c>
    </row>
    <row r="6" spans="1:5" x14ac:dyDescent="0.2">
      <c r="D6" s="2" t="s">
        <v>110</v>
      </c>
      <c r="E6" s="2">
        <v>2.1000000000000001E-2</v>
      </c>
    </row>
    <row r="7" spans="1:5" x14ac:dyDescent="0.2">
      <c r="D7" s="2" t="s">
        <v>111</v>
      </c>
      <c r="E7" s="2">
        <v>9.9299999999999999E-2</v>
      </c>
    </row>
    <row r="8" spans="1:5" x14ac:dyDescent="0.2">
      <c r="D8" s="2" t="s">
        <v>112</v>
      </c>
      <c r="E8" s="2">
        <v>4.0000000000000001E-3</v>
      </c>
    </row>
    <row r="9" spans="1:5" x14ac:dyDescent="0.2">
      <c r="D9" s="2" t="s">
        <v>92</v>
      </c>
      <c r="E9" s="2">
        <v>4.0000000000000001E-3</v>
      </c>
    </row>
    <row r="27" spans="1:1" x14ac:dyDescent="0.2">
      <c r="A27" s="31" t="s">
        <v>114</v>
      </c>
    </row>
    <row r="28" spans="1:1" x14ac:dyDescent="0.2">
      <c r="A28" s="31" t="s">
        <v>70</v>
      </c>
    </row>
  </sheetData>
  <hyperlinks>
    <hyperlink ref="A2" location="TOC!A1" display="Return to Table of Contents"/>
  </hyperlinks>
  <pageMargins left="0.25" right="0.25" top="0.75" bottom="0.75" header="0.3" footer="0.3"/>
  <pageSetup scale="89" fitToHeight="0" orientation="portrait" r:id="rId1"/>
  <headerFooter>
    <oddHeader>&amp;L2014-15 &amp;"Arial,Italic"Survey of Allied Dental Education&amp;"Arial,Regular"
Report 2: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sheetViews>
  <sheetFormatPr defaultColWidth="9.140625" defaultRowHeight="12.75" x14ac:dyDescent="0.2"/>
  <cols>
    <col min="1" max="1" width="24.42578125" style="2" customWidth="1"/>
    <col min="2" max="2" width="16.85546875" style="2" customWidth="1"/>
    <col min="3" max="3" width="11.85546875" style="2" customWidth="1"/>
    <col min="4" max="4" width="11.7109375" style="2" customWidth="1"/>
    <col min="5" max="5" width="11.140625" style="2" customWidth="1"/>
    <col min="6" max="6" width="10.85546875" style="2" customWidth="1"/>
    <col min="7" max="14" width="10.28515625" style="2" bestFit="1" customWidth="1"/>
    <col min="15" max="16384" width="9.140625" style="2"/>
  </cols>
  <sheetData>
    <row r="1" spans="1:13" x14ac:dyDescent="0.2">
      <c r="A1" s="1" t="s">
        <v>121</v>
      </c>
    </row>
    <row r="2" spans="1:13" x14ac:dyDescent="0.2">
      <c r="A2" s="3" t="s">
        <v>3</v>
      </c>
    </row>
    <row r="6" spans="1:13" x14ac:dyDescent="0.2">
      <c r="C6" s="2" t="s">
        <v>53</v>
      </c>
      <c r="D6" s="2" t="s">
        <v>54</v>
      </c>
      <c r="E6" s="2" t="s">
        <v>55</v>
      </c>
      <c r="F6" s="2" t="s">
        <v>56</v>
      </c>
      <c r="G6" s="2" t="s">
        <v>57</v>
      </c>
      <c r="H6" s="2" t="s">
        <v>58</v>
      </c>
      <c r="I6" s="2" t="s">
        <v>59</v>
      </c>
      <c r="J6" s="2" t="s">
        <v>60</v>
      </c>
      <c r="K6" s="2" t="s">
        <v>61</v>
      </c>
      <c r="L6" s="2" t="s">
        <v>62</v>
      </c>
      <c r="M6" s="2" t="s">
        <v>63</v>
      </c>
    </row>
    <row r="7" spans="1:13" x14ac:dyDescent="0.2">
      <c r="B7" s="2" t="s">
        <v>115</v>
      </c>
      <c r="C7" s="35">
        <v>9335</v>
      </c>
      <c r="D7" s="35">
        <v>10075</v>
      </c>
      <c r="E7" s="35">
        <v>10528</v>
      </c>
      <c r="F7" s="35">
        <v>10727</v>
      </c>
      <c r="G7" s="35">
        <v>10614</v>
      </c>
      <c r="H7" s="35">
        <v>11998</v>
      </c>
      <c r="I7" s="35">
        <v>11952</v>
      </c>
      <c r="J7" s="35">
        <v>11927</v>
      </c>
      <c r="K7" s="35">
        <v>10897</v>
      </c>
      <c r="L7" s="35">
        <v>9630</v>
      </c>
      <c r="M7" s="35">
        <v>9290</v>
      </c>
    </row>
    <row r="8" spans="1:13" x14ac:dyDescent="0.2">
      <c r="B8" s="2" t="s">
        <v>116</v>
      </c>
      <c r="C8" s="35">
        <v>13506</v>
      </c>
      <c r="D8" s="35">
        <v>14663</v>
      </c>
      <c r="E8" s="35">
        <v>15264</v>
      </c>
      <c r="F8" s="35">
        <v>14967</v>
      </c>
      <c r="G8" s="35">
        <v>15530</v>
      </c>
      <c r="H8" s="35">
        <v>18273</v>
      </c>
      <c r="I8" s="35">
        <v>18642</v>
      </c>
      <c r="J8" s="35">
        <v>18707</v>
      </c>
      <c r="K8" s="35">
        <v>16944</v>
      </c>
      <c r="L8" s="35">
        <v>15300</v>
      </c>
      <c r="M8" s="35">
        <v>15157</v>
      </c>
    </row>
    <row r="10" spans="1:13" ht="13.5" thickBot="1" x14ac:dyDescent="0.25"/>
    <row r="11" spans="1:13" x14ac:dyDescent="0.2">
      <c r="B11" s="80" t="s">
        <v>123</v>
      </c>
      <c r="C11" s="81" t="s">
        <v>124</v>
      </c>
      <c r="D11" s="81" t="s">
        <v>107</v>
      </c>
    </row>
    <row r="12" spans="1:13" x14ac:dyDescent="0.2">
      <c r="B12" s="82" t="s">
        <v>125</v>
      </c>
      <c r="C12" s="79">
        <v>15157</v>
      </c>
      <c r="D12" s="79">
        <v>272</v>
      </c>
    </row>
    <row r="13" spans="1:13" x14ac:dyDescent="0.2">
      <c r="B13" s="82" t="s">
        <v>126</v>
      </c>
      <c r="C13" s="79">
        <v>9290</v>
      </c>
      <c r="D13" s="79">
        <v>272</v>
      </c>
    </row>
    <row r="38" spans="1:13" x14ac:dyDescent="0.2">
      <c r="A38" s="31" t="s">
        <v>117</v>
      </c>
    </row>
    <row r="39" spans="1:13" x14ac:dyDescent="0.2">
      <c r="A39" s="31" t="s">
        <v>70</v>
      </c>
    </row>
    <row r="41" spans="1:13" x14ac:dyDescent="0.2">
      <c r="A41" s="25" t="s">
        <v>122</v>
      </c>
    </row>
    <row r="44" spans="1:13" x14ac:dyDescent="0.2">
      <c r="C44" s="25" t="s">
        <v>53</v>
      </c>
      <c r="D44" s="25" t="s">
        <v>54</v>
      </c>
      <c r="E44" s="25" t="s">
        <v>55</v>
      </c>
      <c r="F44" s="25" t="s">
        <v>56</v>
      </c>
      <c r="G44" s="25" t="s">
        <v>57</v>
      </c>
      <c r="H44" s="76" t="s">
        <v>58</v>
      </c>
      <c r="I44" s="76" t="s">
        <v>59</v>
      </c>
      <c r="J44" s="25" t="s">
        <v>60</v>
      </c>
      <c r="K44" s="25" t="s">
        <v>61</v>
      </c>
      <c r="L44" s="2" t="s">
        <v>62</v>
      </c>
      <c r="M44" s="2" t="s">
        <v>63</v>
      </c>
    </row>
    <row r="45" spans="1:13" x14ac:dyDescent="0.2">
      <c r="B45" s="2" t="s">
        <v>115</v>
      </c>
      <c r="C45" s="77">
        <v>9335</v>
      </c>
      <c r="D45" s="77">
        <v>10075</v>
      </c>
      <c r="E45" s="77">
        <v>10528</v>
      </c>
      <c r="F45" s="77">
        <v>10727</v>
      </c>
      <c r="G45" s="77">
        <v>10614</v>
      </c>
      <c r="H45" s="77">
        <v>11998</v>
      </c>
      <c r="I45" s="77">
        <v>11952</v>
      </c>
      <c r="J45" s="77">
        <v>11927</v>
      </c>
      <c r="K45" s="77">
        <v>10897</v>
      </c>
      <c r="L45" s="35">
        <v>9630</v>
      </c>
      <c r="M45" s="35">
        <v>9290</v>
      </c>
    </row>
    <row r="46" spans="1:13" x14ac:dyDescent="0.2">
      <c r="B46" s="2" t="s">
        <v>116</v>
      </c>
      <c r="C46" s="77">
        <v>13506</v>
      </c>
      <c r="D46" s="77">
        <v>14663</v>
      </c>
      <c r="E46" s="77">
        <v>15264</v>
      </c>
      <c r="F46" s="77">
        <v>14967</v>
      </c>
      <c r="G46" s="77">
        <v>15530</v>
      </c>
      <c r="H46" s="77">
        <v>18273</v>
      </c>
      <c r="I46" s="77">
        <v>18642</v>
      </c>
      <c r="J46" s="77">
        <v>18707</v>
      </c>
      <c r="K46" s="77">
        <v>16944</v>
      </c>
      <c r="L46" s="35">
        <v>15300</v>
      </c>
      <c r="M46" s="35">
        <v>15157</v>
      </c>
    </row>
    <row r="47" spans="1:13" x14ac:dyDescent="0.2">
      <c r="B47" s="2" t="s">
        <v>118</v>
      </c>
      <c r="C47" s="77">
        <v>259</v>
      </c>
      <c r="D47" s="77">
        <v>271</v>
      </c>
      <c r="E47" s="77">
        <v>268</v>
      </c>
      <c r="F47" s="77">
        <v>271</v>
      </c>
      <c r="G47" s="77">
        <v>272</v>
      </c>
      <c r="H47" s="77">
        <v>277</v>
      </c>
      <c r="I47" s="77">
        <v>279</v>
      </c>
      <c r="J47" s="77">
        <v>287</v>
      </c>
      <c r="K47" s="77">
        <v>278</v>
      </c>
      <c r="L47" s="2">
        <v>273</v>
      </c>
      <c r="M47" s="2">
        <v>272</v>
      </c>
    </row>
    <row r="48" spans="1:13" x14ac:dyDescent="0.2">
      <c r="C48" s="25" t="s">
        <v>53</v>
      </c>
      <c r="D48" s="25" t="s">
        <v>54</v>
      </c>
      <c r="E48" s="25" t="s">
        <v>55</v>
      </c>
      <c r="F48" s="25" t="s">
        <v>56</v>
      </c>
      <c r="G48" s="25" t="s">
        <v>57</v>
      </c>
      <c r="H48" s="76" t="s">
        <v>58</v>
      </c>
      <c r="I48" s="76" t="s">
        <v>59</v>
      </c>
      <c r="J48" s="25" t="s">
        <v>60</v>
      </c>
      <c r="K48" s="25" t="s">
        <v>61</v>
      </c>
      <c r="L48" s="2" t="s">
        <v>62</v>
      </c>
      <c r="M48" s="2" t="s">
        <v>63</v>
      </c>
    </row>
    <row r="49" spans="2:13" x14ac:dyDescent="0.2">
      <c r="B49" s="2" t="s">
        <v>119</v>
      </c>
      <c r="C49" s="78">
        <f t="shared" ref="C49:H49" si="0">C45/C47</f>
        <v>36.042471042471043</v>
      </c>
      <c r="D49" s="78">
        <f t="shared" si="0"/>
        <v>37.177121771217713</v>
      </c>
      <c r="E49" s="78">
        <f t="shared" si="0"/>
        <v>39.28358208955224</v>
      </c>
      <c r="F49" s="78">
        <f t="shared" si="0"/>
        <v>39.5830258302583</v>
      </c>
      <c r="G49" s="78">
        <f t="shared" si="0"/>
        <v>39.022058823529413</v>
      </c>
      <c r="H49" s="78">
        <f t="shared" si="0"/>
        <v>43.314079422382669</v>
      </c>
      <c r="I49" s="78">
        <f>I45/I47</f>
        <v>42.838709677419352</v>
      </c>
      <c r="J49" s="78">
        <f>J45/J47</f>
        <v>41.557491289198609</v>
      </c>
      <c r="K49" s="78">
        <f>K45/K47</f>
        <v>39.197841726618705</v>
      </c>
      <c r="L49" s="78">
        <f>L45/L47</f>
        <v>35.274725274725277</v>
      </c>
      <c r="M49" s="78">
        <f>M45/M47</f>
        <v>34.154411764705884</v>
      </c>
    </row>
    <row r="50" spans="2:13" x14ac:dyDescent="0.2">
      <c r="B50" s="2" t="s">
        <v>120</v>
      </c>
      <c r="C50" s="78">
        <f t="shared" ref="C50:H50" si="1">C46/C47</f>
        <v>52.146718146718143</v>
      </c>
      <c r="D50" s="78">
        <f t="shared" si="1"/>
        <v>54.107011070110701</v>
      </c>
      <c r="E50" s="78">
        <f t="shared" si="1"/>
        <v>56.955223880597018</v>
      </c>
      <c r="F50" s="78">
        <f t="shared" si="1"/>
        <v>55.228782287822881</v>
      </c>
      <c r="G50" s="78">
        <f t="shared" si="1"/>
        <v>57.095588235294116</v>
      </c>
      <c r="H50" s="78">
        <f t="shared" si="1"/>
        <v>65.967509025270758</v>
      </c>
      <c r="I50" s="78">
        <f>I46/I47</f>
        <v>66.817204301075265</v>
      </c>
      <c r="J50" s="78">
        <f>J46/J47</f>
        <v>65.181184668989545</v>
      </c>
      <c r="K50" s="78">
        <f>K46/K47</f>
        <v>60.949640287769782</v>
      </c>
      <c r="L50" s="78">
        <f>L46/L47</f>
        <v>56.043956043956044</v>
      </c>
      <c r="M50" s="78">
        <f>M46/M47</f>
        <v>55.724264705882355</v>
      </c>
    </row>
    <row r="77" spans="1:1" x14ac:dyDescent="0.2">
      <c r="A77" s="31" t="s">
        <v>117</v>
      </c>
    </row>
    <row r="78" spans="1:1" x14ac:dyDescent="0.2">
      <c r="A78" s="31" t="s">
        <v>70</v>
      </c>
    </row>
  </sheetData>
  <hyperlinks>
    <hyperlink ref="A2" location="TOC!A1" display="Return to Table of Contents"/>
  </hyperlinks>
  <pageMargins left="0.25" right="0.25" top="0.75" bottom="0.75" header="0.3" footer="0.3"/>
  <pageSetup scale="61" fitToHeight="0" orientation="portrait" r:id="rId1"/>
  <headerFooter>
    <oddHeader>&amp;L2014-15 &amp;"Arial,Italic"Survey of Allied Dental Education&amp;"Arial,Regular"
Report 2: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zoomScaleNormal="100" workbookViewId="0"/>
  </sheetViews>
  <sheetFormatPr defaultColWidth="9.140625" defaultRowHeight="12.75" x14ac:dyDescent="0.2"/>
  <cols>
    <col min="1" max="1" width="24.140625" style="2" customWidth="1"/>
    <col min="2" max="16384" width="9.140625" style="2"/>
  </cols>
  <sheetData>
    <row r="1" spans="1:4" x14ac:dyDescent="0.2">
      <c r="A1" s="25" t="s">
        <v>127</v>
      </c>
    </row>
    <row r="2" spans="1:4" x14ac:dyDescent="0.2">
      <c r="A2" s="3" t="s">
        <v>3</v>
      </c>
    </row>
    <row r="9" spans="1:4" x14ac:dyDescent="0.2">
      <c r="C9" s="2" t="s">
        <v>129</v>
      </c>
      <c r="D9" s="2">
        <v>0.81620000000000004</v>
      </c>
    </row>
    <row r="10" spans="1:4" x14ac:dyDescent="0.2">
      <c r="C10" s="2" t="s">
        <v>130</v>
      </c>
      <c r="D10" s="2">
        <v>0.1618</v>
      </c>
    </row>
    <row r="11" spans="1:4" x14ac:dyDescent="0.2">
      <c r="C11" s="2" t="s">
        <v>131</v>
      </c>
      <c r="D11" s="2">
        <v>1.47E-2</v>
      </c>
    </row>
    <row r="12" spans="1:4" x14ac:dyDescent="0.2">
      <c r="C12" s="2" t="s">
        <v>92</v>
      </c>
      <c r="D12" s="2">
        <v>7.4000000000000003E-3</v>
      </c>
    </row>
    <row r="13" spans="1:4" ht="13.5" thickBot="1" x14ac:dyDescent="0.25"/>
    <row r="14" spans="1:4" x14ac:dyDescent="0.2">
      <c r="B14" s="80"/>
      <c r="C14" s="81"/>
      <c r="D14" s="81"/>
    </row>
    <row r="15" spans="1:4" x14ac:dyDescent="0.2">
      <c r="B15" s="85"/>
      <c r="C15" s="84"/>
      <c r="D15" s="84"/>
    </row>
    <row r="16" spans="1:4" x14ac:dyDescent="0.2">
      <c r="B16" s="85"/>
      <c r="C16" s="84"/>
      <c r="D16" s="84"/>
    </row>
    <row r="17" spans="1:4" x14ac:dyDescent="0.2">
      <c r="B17" s="85"/>
      <c r="C17" s="84"/>
      <c r="D17" s="84"/>
    </row>
    <row r="18" spans="1:4" x14ac:dyDescent="0.2">
      <c r="B18" s="85"/>
      <c r="C18" s="84"/>
      <c r="D18" s="84"/>
    </row>
    <row r="27" spans="1:4" x14ac:dyDescent="0.2">
      <c r="A27" s="31" t="s">
        <v>138</v>
      </c>
    </row>
    <row r="28" spans="1:4" x14ac:dyDescent="0.2">
      <c r="A28" s="31" t="s">
        <v>70</v>
      </c>
    </row>
    <row r="30" spans="1:4" x14ac:dyDescent="0.2">
      <c r="A30" s="25" t="s">
        <v>128</v>
      </c>
    </row>
    <row r="34" spans="3:4" x14ac:dyDescent="0.2">
      <c r="C34" s="2" t="s">
        <v>132</v>
      </c>
      <c r="D34" s="2">
        <v>0.38240000000000002</v>
      </c>
    </row>
    <row r="35" spans="3:4" x14ac:dyDescent="0.2">
      <c r="C35" s="2" t="s">
        <v>133</v>
      </c>
      <c r="D35" s="2">
        <v>0.61760000000000004</v>
      </c>
    </row>
    <row r="55" spans="1:17" x14ac:dyDescent="0.2">
      <c r="A55" s="31" t="s">
        <v>138</v>
      </c>
    </row>
    <row r="56" spans="1:17" x14ac:dyDescent="0.2">
      <c r="A56" s="31" t="s">
        <v>70</v>
      </c>
    </row>
    <row r="58" spans="1:17" x14ac:dyDescent="0.2">
      <c r="A58" s="25" t="s">
        <v>139</v>
      </c>
    </row>
    <row r="59" spans="1:17" x14ac:dyDescent="0.2">
      <c r="N59" s="4"/>
    </row>
    <row r="60" spans="1:17" x14ac:dyDescent="0.2">
      <c r="N60" s="5"/>
      <c r="Q60" s="83"/>
    </row>
    <row r="61" spans="1:17" x14ac:dyDescent="0.2">
      <c r="N61" s="5"/>
    </row>
    <row r="62" spans="1:17" x14ac:dyDescent="0.2">
      <c r="N62" s="5"/>
    </row>
    <row r="63" spans="1:17" x14ac:dyDescent="0.2">
      <c r="N63" s="5"/>
    </row>
    <row r="64" spans="1:17" x14ac:dyDescent="0.2">
      <c r="D64" s="2" t="s">
        <v>134</v>
      </c>
      <c r="E64" s="2" t="s">
        <v>135</v>
      </c>
      <c r="F64" s="2" t="s">
        <v>136</v>
      </c>
      <c r="G64" s="2" t="s">
        <v>137</v>
      </c>
      <c r="H64" s="2" t="s">
        <v>92</v>
      </c>
      <c r="N64" s="5"/>
    </row>
    <row r="65" spans="3:14" x14ac:dyDescent="0.2">
      <c r="C65" s="2" t="s">
        <v>63</v>
      </c>
      <c r="D65" s="2">
        <v>95</v>
      </c>
      <c r="E65" s="2">
        <v>45</v>
      </c>
      <c r="F65" s="2">
        <v>48</v>
      </c>
      <c r="G65" s="2">
        <v>2</v>
      </c>
      <c r="H65" s="2">
        <v>11</v>
      </c>
    </row>
    <row r="66" spans="3:14" x14ac:dyDescent="0.2">
      <c r="N66" s="4"/>
    </row>
    <row r="67" spans="3:14" x14ac:dyDescent="0.2">
      <c r="N67" s="5"/>
    </row>
    <row r="68" spans="3:14" x14ac:dyDescent="0.2">
      <c r="N68" s="5"/>
    </row>
    <row r="69" spans="3:14" x14ac:dyDescent="0.2">
      <c r="N69" s="5"/>
    </row>
    <row r="70" spans="3:14" x14ac:dyDescent="0.2">
      <c r="N70" s="5"/>
    </row>
    <row r="84" spans="1:3" x14ac:dyDescent="0.2">
      <c r="A84" s="31" t="s">
        <v>138</v>
      </c>
    </row>
    <row r="85" spans="1:3" x14ac:dyDescent="0.2">
      <c r="A85" s="31" t="s">
        <v>70</v>
      </c>
      <c r="C85" s="58"/>
    </row>
    <row r="86" spans="1:3" x14ac:dyDescent="0.2">
      <c r="C86" s="58"/>
    </row>
    <row r="87" spans="1:3" x14ac:dyDescent="0.2">
      <c r="C87" s="58"/>
    </row>
    <row r="88" spans="1:3" x14ac:dyDescent="0.2">
      <c r="C88" s="58"/>
    </row>
    <row r="89" spans="1:3" x14ac:dyDescent="0.2">
      <c r="C89" s="58"/>
    </row>
  </sheetData>
  <hyperlinks>
    <hyperlink ref="A2" location="TOC!A1" display="Return to Table of Contents"/>
  </hyperlinks>
  <pageMargins left="0.25" right="0.25" top="0.75" bottom="0.75" header="0.3" footer="0.3"/>
  <pageSetup scale="64" orientation="portrait" r:id="rId1"/>
  <headerFooter>
    <oddHeader>&amp;L2014-15 &amp;"Arial,Italic"Survey of Allied Dental Education&amp;"Arial,Regular"
Report 2: Dental Assisting Education Programs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9"/>
  <sheetViews>
    <sheetView zoomScaleNormal="100" workbookViewId="0">
      <pane ySplit="4" topLeftCell="A5" activePane="bottomLeft" state="frozen"/>
      <selection pane="bottomLeft"/>
    </sheetView>
  </sheetViews>
  <sheetFormatPr defaultRowHeight="12.75" x14ac:dyDescent="0.2"/>
  <cols>
    <col min="1" max="1" width="5.7109375" style="87" customWidth="1"/>
    <col min="2" max="2" width="76" style="2" customWidth="1"/>
    <col min="3" max="3" width="12.85546875" style="87" customWidth="1"/>
    <col min="4" max="4" width="13.85546875" style="87" customWidth="1"/>
    <col min="5" max="5" width="14.85546875" style="87" customWidth="1"/>
    <col min="6" max="6" width="16.5703125" style="87" customWidth="1"/>
    <col min="7" max="7" width="17.42578125" style="87" customWidth="1"/>
    <col min="8" max="8" width="9.140625" style="87"/>
    <col min="9" max="16384" width="9.140625" style="2"/>
  </cols>
  <sheetData>
    <row r="1" spans="1:9" x14ac:dyDescent="0.2">
      <c r="A1" s="86" t="s">
        <v>458</v>
      </c>
      <c r="B1" s="66"/>
    </row>
    <row r="2" spans="1:9" x14ac:dyDescent="0.2">
      <c r="A2" s="293" t="s">
        <v>3</v>
      </c>
      <c r="B2" s="293"/>
    </row>
    <row r="3" spans="1:9" x14ac:dyDescent="0.2">
      <c r="A3" s="88"/>
      <c r="B3" s="39"/>
      <c r="C3" s="88"/>
      <c r="D3" s="289" t="s">
        <v>470</v>
      </c>
      <c r="E3" s="289"/>
      <c r="F3" s="289"/>
      <c r="G3" s="289"/>
      <c r="H3" s="289"/>
      <c r="I3" s="90"/>
    </row>
    <row r="4" spans="1:9" ht="75" customHeight="1" x14ac:dyDescent="0.2">
      <c r="A4" s="88" t="s">
        <v>462</v>
      </c>
      <c r="B4" s="39" t="s">
        <v>463</v>
      </c>
      <c r="C4" s="89" t="s">
        <v>464</v>
      </c>
      <c r="D4" s="89" t="s">
        <v>465</v>
      </c>
      <c r="E4" s="89" t="s">
        <v>466</v>
      </c>
      <c r="F4" s="89" t="s">
        <v>467</v>
      </c>
      <c r="G4" s="89" t="s">
        <v>468</v>
      </c>
      <c r="H4" s="89" t="s">
        <v>469</v>
      </c>
      <c r="I4" s="90"/>
    </row>
    <row r="5" spans="1:9" x14ac:dyDescent="0.2">
      <c r="A5" s="87" t="s">
        <v>140</v>
      </c>
      <c r="B5" s="2" t="s">
        <v>141</v>
      </c>
      <c r="C5" s="87" t="s">
        <v>459</v>
      </c>
      <c r="D5" s="87" t="s">
        <v>459</v>
      </c>
      <c r="E5" s="87" t="s">
        <v>460</v>
      </c>
      <c r="F5" s="87" t="s">
        <v>460</v>
      </c>
      <c r="G5" s="87" t="s">
        <v>460</v>
      </c>
      <c r="H5" s="87" t="s">
        <v>460</v>
      </c>
    </row>
    <row r="6" spans="1:9" x14ac:dyDescent="0.2">
      <c r="A6" s="87" t="s">
        <v>140</v>
      </c>
      <c r="B6" s="2" t="s">
        <v>142</v>
      </c>
      <c r="C6" s="87" t="s">
        <v>459</v>
      </c>
      <c r="D6" s="87" t="s">
        <v>459</v>
      </c>
      <c r="E6" s="87" t="s">
        <v>460</v>
      </c>
      <c r="F6" s="87" t="s">
        <v>460</v>
      </c>
      <c r="G6" s="87" t="s">
        <v>460</v>
      </c>
      <c r="H6" s="87" t="s">
        <v>460</v>
      </c>
    </row>
    <row r="7" spans="1:9" x14ac:dyDescent="0.2">
      <c r="A7" s="87" t="s">
        <v>140</v>
      </c>
      <c r="B7" s="2" t="s">
        <v>143</v>
      </c>
      <c r="C7" s="87" t="s">
        <v>459</v>
      </c>
      <c r="D7" s="87" t="s">
        <v>459</v>
      </c>
      <c r="E7" s="87" t="s">
        <v>459</v>
      </c>
      <c r="F7" s="87" t="s">
        <v>459</v>
      </c>
      <c r="G7" s="87" t="s">
        <v>460</v>
      </c>
      <c r="H7" s="87" t="s">
        <v>460</v>
      </c>
    </row>
    <row r="8" spans="1:9" x14ac:dyDescent="0.2">
      <c r="A8" s="87" t="s">
        <v>140</v>
      </c>
      <c r="B8" s="2" t="s">
        <v>144</v>
      </c>
      <c r="C8" s="87" t="s">
        <v>459</v>
      </c>
      <c r="D8" s="87" t="s">
        <v>459</v>
      </c>
      <c r="E8" s="87" t="s">
        <v>460</v>
      </c>
      <c r="F8" s="87" t="s">
        <v>460</v>
      </c>
      <c r="G8" s="87" t="s">
        <v>460</v>
      </c>
      <c r="H8" s="87" t="s">
        <v>460</v>
      </c>
    </row>
    <row r="9" spans="1:9" x14ac:dyDescent="0.2">
      <c r="A9" s="87" t="s">
        <v>140</v>
      </c>
      <c r="B9" s="2" t="s">
        <v>145</v>
      </c>
      <c r="C9" s="87" t="s">
        <v>460</v>
      </c>
      <c r="D9" s="87" t="s">
        <v>461</v>
      </c>
      <c r="E9" s="87" t="s">
        <v>461</v>
      </c>
      <c r="F9" s="87" t="s">
        <v>461</v>
      </c>
      <c r="G9" s="87" t="s">
        <v>461</v>
      </c>
      <c r="H9" s="87" t="s">
        <v>461</v>
      </c>
    </row>
    <row r="10" spans="1:9" x14ac:dyDescent="0.2">
      <c r="A10" s="87" t="s">
        <v>140</v>
      </c>
      <c r="B10" s="2" t="s">
        <v>146</v>
      </c>
      <c r="C10" s="87" t="s">
        <v>460</v>
      </c>
      <c r="D10" s="87" t="s">
        <v>461</v>
      </c>
      <c r="E10" s="87" t="s">
        <v>461</v>
      </c>
      <c r="F10" s="87" t="s">
        <v>461</v>
      </c>
      <c r="G10" s="87" t="s">
        <v>461</v>
      </c>
      <c r="H10" s="87" t="s">
        <v>461</v>
      </c>
    </row>
    <row r="11" spans="1:9" x14ac:dyDescent="0.2">
      <c r="A11" s="87" t="s">
        <v>147</v>
      </c>
      <c r="B11" s="2" t="s">
        <v>148</v>
      </c>
      <c r="C11" s="87" t="s">
        <v>459</v>
      </c>
      <c r="D11" s="87" t="s">
        <v>459</v>
      </c>
      <c r="E11" s="87" t="s">
        <v>459</v>
      </c>
      <c r="F11" s="87" t="s">
        <v>459</v>
      </c>
      <c r="G11" s="87" t="s">
        <v>460</v>
      </c>
      <c r="H11" s="87" t="s">
        <v>460</v>
      </c>
    </row>
    <row r="12" spans="1:9" x14ac:dyDescent="0.2">
      <c r="A12" s="87" t="s">
        <v>149</v>
      </c>
      <c r="B12" s="2" t="s">
        <v>150</v>
      </c>
      <c r="C12" s="87" t="s">
        <v>459</v>
      </c>
      <c r="D12" s="87" t="s">
        <v>459</v>
      </c>
      <c r="E12" s="87" t="s">
        <v>460</v>
      </c>
      <c r="F12" s="87" t="s">
        <v>459</v>
      </c>
      <c r="G12" s="87" t="s">
        <v>460</v>
      </c>
      <c r="H12" s="87" t="s">
        <v>460</v>
      </c>
    </row>
    <row r="13" spans="1:9" x14ac:dyDescent="0.2">
      <c r="A13" s="87" t="s">
        <v>149</v>
      </c>
      <c r="B13" s="2" t="s">
        <v>151</v>
      </c>
      <c r="C13" s="87" t="s">
        <v>460</v>
      </c>
      <c r="D13" s="87" t="s">
        <v>461</v>
      </c>
      <c r="E13" s="87" t="s">
        <v>461</v>
      </c>
      <c r="F13" s="87" t="s">
        <v>461</v>
      </c>
      <c r="G13" s="87" t="s">
        <v>461</v>
      </c>
      <c r="H13" s="87" t="s">
        <v>461</v>
      </c>
    </row>
    <row r="14" spans="1:9" x14ac:dyDescent="0.2">
      <c r="A14" s="87" t="s">
        <v>149</v>
      </c>
      <c r="B14" s="2" t="s">
        <v>152</v>
      </c>
      <c r="C14" s="87" t="s">
        <v>460</v>
      </c>
      <c r="D14" s="87" t="s">
        <v>461</v>
      </c>
      <c r="E14" s="87" t="s">
        <v>461</v>
      </c>
      <c r="F14" s="87" t="s">
        <v>461</v>
      </c>
      <c r="G14" s="87" t="s">
        <v>461</v>
      </c>
      <c r="H14" s="87" t="s">
        <v>461</v>
      </c>
    </row>
    <row r="15" spans="1:9" x14ac:dyDescent="0.2">
      <c r="A15" s="87" t="s">
        <v>153</v>
      </c>
      <c r="B15" s="2" t="s">
        <v>154</v>
      </c>
      <c r="C15" s="87" t="s">
        <v>460</v>
      </c>
      <c r="D15" s="87" t="s">
        <v>461</v>
      </c>
      <c r="E15" s="87" t="s">
        <v>461</v>
      </c>
      <c r="F15" s="87" t="s">
        <v>461</v>
      </c>
      <c r="G15" s="87" t="s">
        <v>461</v>
      </c>
      <c r="H15" s="87" t="s">
        <v>461</v>
      </c>
    </row>
    <row r="16" spans="1:9" x14ac:dyDescent="0.2">
      <c r="A16" s="87" t="s">
        <v>153</v>
      </c>
      <c r="B16" s="2" t="s">
        <v>155</v>
      </c>
      <c r="C16" s="87" t="s">
        <v>460</v>
      </c>
      <c r="D16" s="87" t="s">
        <v>461</v>
      </c>
      <c r="E16" s="87" t="s">
        <v>461</v>
      </c>
      <c r="F16" s="87" t="s">
        <v>461</v>
      </c>
      <c r="G16" s="87" t="s">
        <v>461</v>
      </c>
      <c r="H16" s="87" t="s">
        <v>461</v>
      </c>
    </row>
    <row r="17" spans="1:8" x14ac:dyDescent="0.2">
      <c r="A17" s="87" t="s">
        <v>156</v>
      </c>
      <c r="B17" s="2" t="s">
        <v>157</v>
      </c>
      <c r="C17" s="87" t="s">
        <v>459</v>
      </c>
      <c r="D17" s="87" t="s">
        <v>460</v>
      </c>
      <c r="E17" s="87" t="s">
        <v>460</v>
      </c>
      <c r="F17" s="87" t="s">
        <v>459</v>
      </c>
      <c r="G17" s="87" t="s">
        <v>460</v>
      </c>
      <c r="H17" s="87" t="s">
        <v>460</v>
      </c>
    </row>
    <row r="18" spans="1:8" x14ac:dyDescent="0.2">
      <c r="A18" s="87" t="s">
        <v>156</v>
      </c>
      <c r="B18" s="2" t="s">
        <v>158</v>
      </c>
      <c r="C18" s="87" t="s">
        <v>460</v>
      </c>
      <c r="D18" s="87" t="s">
        <v>461</v>
      </c>
      <c r="E18" s="87" t="s">
        <v>461</v>
      </c>
      <c r="F18" s="87" t="s">
        <v>461</v>
      </c>
      <c r="G18" s="87" t="s">
        <v>461</v>
      </c>
      <c r="H18" s="87" t="s">
        <v>461</v>
      </c>
    </row>
    <row r="19" spans="1:8" x14ac:dyDescent="0.2">
      <c r="A19" s="87" t="s">
        <v>156</v>
      </c>
      <c r="B19" s="2" t="s">
        <v>159</v>
      </c>
      <c r="C19" s="87" t="s">
        <v>459</v>
      </c>
      <c r="D19" s="87" t="s">
        <v>460</v>
      </c>
      <c r="E19" s="87" t="s">
        <v>459</v>
      </c>
      <c r="F19" s="87" t="s">
        <v>459</v>
      </c>
      <c r="G19" s="87" t="s">
        <v>460</v>
      </c>
      <c r="H19" s="87" t="s">
        <v>460</v>
      </c>
    </row>
    <row r="20" spans="1:8" x14ac:dyDescent="0.2">
      <c r="A20" s="87" t="s">
        <v>156</v>
      </c>
      <c r="B20" s="2" t="s">
        <v>160</v>
      </c>
      <c r="C20" s="87" t="s">
        <v>459</v>
      </c>
      <c r="D20" s="87" t="s">
        <v>460</v>
      </c>
      <c r="E20" s="87" t="s">
        <v>460</v>
      </c>
      <c r="F20" s="87" t="s">
        <v>459</v>
      </c>
      <c r="G20" s="87" t="s">
        <v>460</v>
      </c>
      <c r="H20" s="87" t="s">
        <v>460</v>
      </c>
    </row>
    <row r="21" spans="1:8" x14ac:dyDescent="0.2">
      <c r="A21" s="87" t="s">
        <v>156</v>
      </c>
      <c r="B21" s="2" t="s">
        <v>161</v>
      </c>
      <c r="C21" s="87" t="s">
        <v>460</v>
      </c>
      <c r="D21" s="87" t="s">
        <v>461</v>
      </c>
      <c r="E21" s="87" t="s">
        <v>461</v>
      </c>
      <c r="F21" s="87" t="s">
        <v>461</v>
      </c>
      <c r="G21" s="87" t="s">
        <v>461</v>
      </c>
      <c r="H21" s="87" t="s">
        <v>461</v>
      </c>
    </row>
    <row r="22" spans="1:8" x14ac:dyDescent="0.2">
      <c r="A22" s="87" t="s">
        <v>156</v>
      </c>
      <c r="B22" s="2" t="s">
        <v>162</v>
      </c>
      <c r="C22" s="87" t="s">
        <v>460</v>
      </c>
      <c r="D22" s="87" t="s">
        <v>461</v>
      </c>
      <c r="E22" s="87" t="s">
        <v>461</v>
      </c>
      <c r="F22" s="87" t="s">
        <v>461</v>
      </c>
      <c r="G22" s="87" t="s">
        <v>461</v>
      </c>
      <c r="H22" s="87" t="s">
        <v>461</v>
      </c>
    </row>
    <row r="23" spans="1:8" x14ac:dyDescent="0.2">
      <c r="A23" s="87" t="s">
        <v>156</v>
      </c>
      <c r="B23" s="2" t="s">
        <v>163</v>
      </c>
      <c r="C23" s="87" t="s">
        <v>460</v>
      </c>
      <c r="D23" s="87" t="s">
        <v>461</v>
      </c>
      <c r="E23" s="87" t="s">
        <v>461</v>
      </c>
      <c r="F23" s="87" t="s">
        <v>461</v>
      </c>
      <c r="G23" s="87" t="s">
        <v>461</v>
      </c>
      <c r="H23" s="87" t="s">
        <v>461</v>
      </c>
    </row>
    <row r="24" spans="1:8" x14ac:dyDescent="0.2">
      <c r="A24" s="87" t="s">
        <v>156</v>
      </c>
      <c r="B24" s="2" t="s">
        <v>164</v>
      </c>
      <c r="C24" s="87" t="s">
        <v>460</v>
      </c>
      <c r="D24" s="87" t="s">
        <v>461</v>
      </c>
      <c r="E24" s="87" t="s">
        <v>461</v>
      </c>
      <c r="F24" s="87" t="s">
        <v>461</v>
      </c>
      <c r="G24" s="87" t="s">
        <v>461</v>
      </c>
      <c r="H24" s="87" t="s">
        <v>461</v>
      </c>
    </row>
    <row r="25" spans="1:8" x14ac:dyDescent="0.2">
      <c r="A25" s="87" t="s">
        <v>156</v>
      </c>
      <c r="B25" s="2" t="s">
        <v>165</v>
      </c>
      <c r="C25" s="87" t="s">
        <v>459</v>
      </c>
      <c r="D25" s="87" t="s">
        <v>460</v>
      </c>
      <c r="E25" s="87" t="s">
        <v>459</v>
      </c>
      <c r="F25" s="87" t="s">
        <v>460</v>
      </c>
      <c r="G25" s="87" t="s">
        <v>460</v>
      </c>
      <c r="H25" s="87" t="s">
        <v>460</v>
      </c>
    </row>
    <row r="26" spans="1:8" x14ac:dyDescent="0.2">
      <c r="A26" s="87" t="s">
        <v>156</v>
      </c>
      <c r="B26" s="2" t="s">
        <v>166</v>
      </c>
      <c r="C26" s="87" t="s">
        <v>460</v>
      </c>
      <c r="D26" s="87" t="s">
        <v>461</v>
      </c>
      <c r="E26" s="87" t="s">
        <v>461</v>
      </c>
      <c r="F26" s="87" t="s">
        <v>461</v>
      </c>
      <c r="G26" s="87" t="s">
        <v>461</v>
      </c>
      <c r="H26" s="87" t="s">
        <v>461</v>
      </c>
    </row>
    <row r="27" spans="1:8" x14ac:dyDescent="0.2">
      <c r="A27" s="87" t="s">
        <v>156</v>
      </c>
      <c r="B27" s="2" t="s">
        <v>167</v>
      </c>
      <c r="C27" s="87" t="s">
        <v>460</v>
      </c>
      <c r="D27" s="87" t="s">
        <v>461</v>
      </c>
      <c r="E27" s="87" t="s">
        <v>461</v>
      </c>
      <c r="F27" s="87" t="s">
        <v>461</v>
      </c>
      <c r="G27" s="87" t="s">
        <v>461</v>
      </c>
      <c r="H27" s="87" t="s">
        <v>461</v>
      </c>
    </row>
    <row r="28" spans="1:8" x14ac:dyDescent="0.2">
      <c r="A28" s="87" t="s">
        <v>156</v>
      </c>
      <c r="B28" s="2" t="s">
        <v>168</v>
      </c>
      <c r="C28" s="87" t="s">
        <v>460</v>
      </c>
      <c r="D28" s="87" t="s">
        <v>461</v>
      </c>
      <c r="E28" s="87" t="s">
        <v>461</v>
      </c>
      <c r="F28" s="87" t="s">
        <v>461</v>
      </c>
      <c r="G28" s="87" t="s">
        <v>461</v>
      </c>
      <c r="H28" s="87" t="s">
        <v>461</v>
      </c>
    </row>
    <row r="29" spans="1:8" x14ac:dyDescent="0.2">
      <c r="A29" s="87" t="s">
        <v>156</v>
      </c>
      <c r="B29" s="2" t="s">
        <v>169</v>
      </c>
      <c r="C29" s="87" t="s">
        <v>459</v>
      </c>
      <c r="D29" s="87" t="s">
        <v>459</v>
      </c>
      <c r="E29" s="87" t="s">
        <v>460</v>
      </c>
      <c r="F29" s="87" t="s">
        <v>460</v>
      </c>
      <c r="G29" s="87" t="s">
        <v>460</v>
      </c>
      <c r="H29" s="87" t="s">
        <v>460</v>
      </c>
    </row>
    <row r="30" spans="1:8" x14ac:dyDescent="0.2">
      <c r="A30" s="87" t="s">
        <v>156</v>
      </c>
      <c r="B30" s="2" t="s">
        <v>170</v>
      </c>
      <c r="C30" s="87" t="s">
        <v>459</v>
      </c>
      <c r="D30" s="87" t="s">
        <v>459</v>
      </c>
      <c r="E30" s="87" t="s">
        <v>460</v>
      </c>
      <c r="F30" s="87" t="s">
        <v>460</v>
      </c>
      <c r="G30" s="87" t="s">
        <v>460</v>
      </c>
      <c r="H30" s="87" t="s">
        <v>460</v>
      </c>
    </row>
    <row r="31" spans="1:8" x14ac:dyDescent="0.2">
      <c r="A31" s="87" t="s">
        <v>156</v>
      </c>
      <c r="B31" s="2" t="s">
        <v>171</v>
      </c>
      <c r="C31" s="87" t="s">
        <v>459</v>
      </c>
      <c r="D31" s="87" t="s">
        <v>459</v>
      </c>
      <c r="E31" s="87" t="s">
        <v>460</v>
      </c>
      <c r="F31" s="87" t="s">
        <v>460</v>
      </c>
      <c r="G31" s="87" t="s">
        <v>460</v>
      </c>
      <c r="H31" s="87" t="s">
        <v>460</v>
      </c>
    </row>
    <row r="32" spans="1:8" x14ac:dyDescent="0.2">
      <c r="A32" s="87" t="s">
        <v>156</v>
      </c>
      <c r="B32" s="2" t="s">
        <v>172</v>
      </c>
      <c r="C32" s="87" t="s">
        <v>460</v>
      </c>
      <c r="D32" s="87" t="s">
        <v>461</v>
      </c>
      <c r="E32" s="87" t="s">
        <v>461</v>
      </c>
      <c r="F32" s="87" t="s">
        <v>461</v>
      </c>
      <c r="G32" s="87" t="s">
        <v>461</v>
      </c>
      <c r="H32" s="87" t="s">
        <v>461</v>
      </c>
    </row>
    <row r="33" spans="1:8" x14ac:dyDescent="0.2">
      <c r="A33" s="87" t="s">
        <v>156</v>
      </c>
      <c r="B33" s="2" t="s">
        <v>173</v>
      </c>
      <c r="C33" s="87" t="s">
        <v>460</v>
      </c>
      <c r="D33" s="87" t="s">
        <v>461</v>
      </c>
      <c r="E33" s="87" t="s">
        <v>461</v>
      </c>
      <c r="F33" s="87" t="s">
        <v>461</v>
      </c>
      <c r="G33" s="87" t="s">
        <v>461</v>
      </c>
      <c r="H33" s="87" t="s">
        <v>461</v>
      </c>
    </row>
    <row r="34" spans="1:8" x14ac:dyDescent="0.2">
      <c r="A34" s="87" t="s">
        <v>156</v>
      </c>
      <c r="B34" s="2" t="s">
        <v>174</v>
      </c>
      <c r="C34" s="87" t="s">
        <v>460</v>
      </c>
      <c r="D34" s="87" t="s">
        <v>461</v>
      </c>
      <c r="E34" s="87" t="s">
        <v>461</v>
      </c>
      <c r="F34" s="87" t="s">
        <v>461</v>
      </c>
      <c r="G34" s="87" t="s">
        <v>461</v>
      </c>
      <c r="H34" s="87" t="s">
        <v>461</v>
      </c>
    </row>
    <row r="35" spans="1:8" x14ac:dyDescent="0.2">
      <c r="A35" s="87" t="s">
        <v>156</v>
      </c>
      <c r="B35" s="2" t="s">
        <v>175</v>
      </c>
      <c r="C35" s="87" t="s">
        <v>460</v>
      </c>
      <c r="D35" s="87" t="s">
        <v>461</v>
      </c>
      <c r="E35" s="87" t="s">
        <v>461</v>
      </c>
      <c r="F35" s="87" t="s">
        <v>461</v>
      </c>
      <c r="G35" s="87" t="s">
        <v>461</v>
      </c>
      <c r="H35" s="87" t="s">
        <v>461</v>
      </c>
    </row>
    <row r="36" spans="1:8" x14ac:dyDescent="0.2">
      <c r="A36" s="87" t="s">
        <v>156</v>
      </c>
      <c r="B36" s="2" t="s">
        <v>176</v>
      </c>
      <c r="C36" s="87" t="s">
        <v>460</v>
      </c>
      <c r="D36" s="87" t="s">
        <v>461</v>
      </c>
      <c r="E36" s="87" t="s">
        <v>461</v>
      </c>
      <c r="F36" s="87" t="s">
        <v>461</v>
      </c>
      <c r="G36" s="87" t="s">
        <v>461</v>
      </c>
      <c r="H36" s="87" t="s">
        <v>461</v>
      </c>
    </row>
    <row r="37" spans="1:8" x14ac:dyDescent="0.2">
      <c r="A37" s="87" t="s">
        <v>156</v>
      </c>
      <c r="B37" s="2" t="s">
        <v>177</v>
      </c>
      <c r="C37" s="87" t="s">
        <v>460</v>
      </c>
      <c r="D37" s="87" t="s">
        <v>461</v>
      </c>
      <c r="E37" s="87" t="s">
        <v>461</v>
      </c>
      <c r="F37" s="87" t="s">
        <v>461</v>
      </c>
      <c r="G37" s="87" t="s">
        <v>461</v>
      </c>
      <c r="H37" s="87" t="s">
        <v>461</v>
      </c>
    </row>
    <row r="38" spans="1:8" x14ac:dyDescent="0.2">
      <c r="A38" s="87" t="s">
        <v>156</v>
      </c>
      <c r="B38" s="2" t="s">
        <v>178</v>
      </c>
      <c r="C38" s="87" t="s">
        <v>460</v>
      </c>
      <c r="D38" s="87" t="s">
        <v>461</v>
      </c>
      <c r="E38" s="87" t="s">
        <v>461</v>
      </c>
      <c r="F38" s="87" t="s">
        <v>461</v>
      </c>
      <c r="G38" s="87" t="s">
        <v>461</v>
      </c>
      <c r="H38" s="87" t="s">
        <v>461</v>
      </c>
    </row>
    <row r="39" spans="1:8" x14ac:dyDescent="0.2">
      <c r="A39" s="87" t="s">
        <v>156</v>
      </c>
      <c r="B39" s="2" t="s">
        <v>179</v>
      </c>
      <c r="C39" s="87" t="s">
        <v>460</v>
      </c>
      <c r="D39" s="87" t="s">
        <v>461</v>
      </c>
      <c r="E39" s="87" t="s">
        <v>461</v>
      </c>
      <c r="F39" s="87" t="s">
        <v>461</v>
      </c>
      <c r="G39" s="87" t="s">
        <v>461</v>
      </c>
      <c r="H39" s="87" t="s">
        <v>461</v>
      </c>
    </row>
    <row r="40" spans="1:8" x14ac:dyDescent="0.2">
      <c r="A40" s="87" t="s">
        <v>180</v>
      </c>
      <c r="B40" s="2" t="s">
        <v>181</v>
      </c>
      <c r="C40" s="87" t="s">
        <v>459</v>
      </c>
      <c r="D40" s="87" t="s">
        <v>459</v>
      </c>
      <c r="E40" s="87" t="s">
        <v>459</v>
      </c>
      <c r="F40" s="87" t="s">
        <v>460</v>
      </c>
      <c r="G40" s="87" t="s">
        <v>460</v>
      </c>
      <c r="H40" s="87" t="s">
        <v>459</v>
      </c>
    </row>
    <row r="41" spans="1:8" x14ac:dyDescent="0.2">
      <c r="A41" s="87" t="s">
        <v>180</v>
      </c>
      <c r="B41" s="2" t="s">
        <v>182</v>
      </c>
      <c r="C41" s="87" t="s">
        <v>460</v>
      </c>
      <c r="D41" s="87" t="s">
        <v>461</v>
      </c>
      <c r="E41" s="87" t="s">
        <v>461</v>
      </c>
      <c r="F41" s="87" t="s">
        <v>461</v>
      </c>
      <c r="G41" s="87" t="s">
        <v>461</v>
      </c>
      <c r="H41" s="87" t="s">
        <v>461</v>
      </c>
    </row>
    <row r="42" spans="1:8" x14ac:dyDescent="0.2">
      <c r="A42" s="87" t="s">
        <v>180</v>
      </c>
      <c r="B42" s="2" t="s">
        <v>183</v>
      </c>
      <c r="C42" s="87" t="s">
        <v>459</v>
      </c>
      <c r="D42" s="87" t="s">
        <v>459</v>
      </c>
      <c r="E42" s="87" t="s">
        <v>459</v>
      </c>
      <c r="F42" s="87" t="s">
        <v>459</v>
      </c>
      <c r="G42" s="87" t="s">
        <v>460</v>
      </c>
      <c r="H42" s="87" t="s">
        <v>460</v>
      </c>
    </row>
    <row r="43" spans="1:8" x14ac:dyDescent="0.2">
      <c r="A43" s="87" t="s">
        <v>180</v>
      </c>
      <c r="B43" s="2" t="s">
        <v>184</v>
      </c>
      <c r="C43" s="87" t="s">
        <v>459</v>
      </c>
      <c r="D43" s="87" t="s">
        <v>459</v>
      </c>
      <c r="E43" s="87" t="s">
        <v>460</v>
      </c>
      <c r="F43" s="87" t="s">
        <v>460</v>
      </c>
      <c r="G43" s="87" t="s">
        <v>460</v>
      </c>
      <c r="H43" s="87" t="s">
        <v>459</v>
      </c>
    </row>
    <row r="44" spans="1:8" x14ac:dyDescent="0.2">
      <c r="A44" s="87" t="s">
        <v>180</v>
      </c>
      <c r="B44" s="2" t="s">
        <v>185</v>
      </c>
      <c r="C44" s="87" t="s">
        <v>459</v>
      </c>
      <c r="D44" s="87" t="s">
        <v>459</v>
      </c>
      <c r="E44" s="87" t="s">
        <v>459</v>
      </c>
      <c r="F44" s="87" t="s">
        <v>459</v>
      </c>
      <c r="G44" s="87" t="s">
        <v>460</v>
      </c>
      <c r="H44" s="87" t="s">
        <v>460</v>
      </c>
    </row>
    <row r="45" spans="1:8" x14ac:dyDescent="0.2">
      <c r="A45" s="87" t="s">
        <v>186</v>
      </c>
      <c r="B45" s="2" t="s">
        <v>187</v>
      </c>
      <c r="C45" s="87" t="s">
        <v>460</v>
      </c>
      <c r="D45" s="87" t="s">
        <v>461</v>
      </c>
      <c r="E45" s="87" t="s">
        <v>461</v>
      </c>
      <c r="F45" s="87" t="s">
        <v>461</v>
      </c>
      <c r="G45" s="87" t="s">
        <v>461</v>
      </c>
      <c r="H45" s="87" t="s">
        <v>461</v>
      </c>
    </row>
    <row r="46" spans="1:8" x14ac:dyDescent="0.2">
      <c r="A46" s="87" t="s">
        <v>186</v>
      </c>
      <c r="B46" s="2" t="s">
        <v>188</v>
      </c>
      <c r="C46" s="87" t="s">
        <v>460</v>
      </c>
      <c r="D46" s="87" t="s">
        <v>461</v>
      </c>
      <c r="E46" s="87" t="s">
        <v>461</v>
      </c>
      <c r="F46" s="87" t="s">
        <v>461</v>
      </c>
      <c r="G46" s="87" t="s">
        <v>461</v>
      </c>
      <c r="H46" s="87" t="s">
        <v>461</v>
      </c>
    </row>
    <row r="47" spans="1:8" x14ac:dyDescent="0.2">
      <c r="A47" s="87" t="s">
        <v>186</v>
      </c>
      <c r="B47" s="2" t="s">
        <v>189</v>
      </c>
      <c r="C47" s="87" t="s">
        <v>460</v>
      </c>
      <c r="D47" s="87" t="s">
        <v>461</v>
      </c>
      <c r="E47" s="87" t="s">
        <v>461</v>
      </c>
      <c r="F47" s="87" t="s">
        <v>461</v>
      </c>
      <c r="G47" s="87" t="s">
        <v>461</v>
      </c>
      <c r="H47" s="87" t="s">
        <v>461</v>
      </c>
    </row>
    <row r="48" spans="1:8" x14ac:dyDescent="0.2">
      <c r="A48" s="87" t="s">
        <v>186</v>
      </c>
      <c r="B48" s="2" t="s">
        <v>190</v>
      </c>
      <c r="C48" s="87" t="s">
        <v>460</v>
      </c>
      <c r="D48" s="87" t="s">
        <v>461</v>
      </c>
      <c r="E48" s="87" t="s">
        <v>461</v>
      </c>
      <c r="F48" s="87" t="s">
        <v>461</v>
      </c>
      <c r="G48" s="87" t="s">
        <v>461</v>
      </c>
      <c r="H48" s="87" t="s">
        <v>461</v>
      </c>
    </row>
    <row r="49" spans="1:8" x14ac:dyDescent="0.2">
      <c r="A49" s="87" t="s">
        <v>191</v>
      </c>
      <c r="B49" s="2" t="s">
        <v>192</v>
      </c>
      <c r="C49" s="87" t="s">
        <v>460</v>
      </c>
      <c r="D49" s="87" t="s">
        <v>461</v>
      </c>
      <c r="E49" s="87" t="s">
        <v>461</v>
      </c>
      <c r="F49" s="87" t="s">
        <v>461</v>
      </c>
      <c r="G49" s="87" t="s">
        <v>461</v>
      </c>
      <c r="H49" s="87" t="s">
        <v>461</v>
      </c>
    </row>
    <row r="50" spans="1:8" x14ac:dyDescent="0.2">
      <c r="A50" s="87" t="s">
        <v>191</v>
      </c>
      <c r="B50" s="2" t="s">
        <v>193</v>
      </c>
      <c r="C50" s="87" t="s">
        <v>460</v>
      </c>
      <c r="D50" s="87" t="s">
        <v>461</v>
      </c>
      <c r="E50" s="87" t="s">
        <v>461</v>
      </c>
      <c r="F50" s="87" t="s">
        <v>461</v>
      </c>
      <c r="G50" s="87" t="s">
        <v>461</v>
      </c>
      <c r="H50" s="87" t="s">
        <v>461</v>
      </c>
    </row>
    <row r="51" spans="1:8" x14ac:dyDescent="0.2">
      <c r="A51" s="87" t="s">
        <v>191</v>
      </c>
      <c r="B51" s="2" t="s">
        <v>194</v>
      </c>
      <c r="C51" s="87" t="s">
        <v>459</v>
      </c>
      <c r="D51" s="87" t="s">
        <v>459</v>
      </c>
      <c r="E51" s="87" t="s">
        <v>460</v>
      </c>
      <c r="F51" s="87" t="s">
        <v>460</v>
      </c>
      <c r="G51" s="87" t="s">
        <v>460</v>
      </c>
      <c r="H51" s="87" t="s">
        <v>460</v>
      </c>
    </row>
    <row r="52" spans="1:8" x14ac:dyDescent="0.2">
      <c r="A52" s="87" t="s">
        <v>191</v>
      </c>
      <c r="B52" s="2" t="s">
        <v>195</v>
      </c>
      <c r="C52" s="87" t="s">
        <v>459</v>
      </c>
      <c r="D52" s="87" t="s">
        <v>459</v>
      </c>
      <c r="E52" s="87" t="s">
        <v>459</v>
      </c>
      <c r="F52" s="87" t="s">
        <v>460</v>
      </c>
      <c r="G52" s="87" t="s">
        <v>460</v>
      </c>
      <c r="H52" s="87" t="s">
        <v>460</v>
      </c>
    </row>
    <row r="53" spans="1:8" x14ac:dyDescent="0.2">
      <c r="A53" s="87" t="s">
        <v>191</v>
      </c>
      <c r="B53" s="2" t="s">
        <v>196</v>
      </c>
      <c r="C53" s="87" t="s">
        <v>460</v>
      </c>
      <c r="D53" s="87" t="s">
        <v>461</v>
      </c>
      <c r="E53" s="87" t="s">
        <v>461</v>
      </c>
      <c r="F53" s="87" t="s">
        <v>461</v>
      </c>
      <c r="G53" s="87" t="s">
        <v>461</v>
      </c>
      <c r="H53" s="87" t="s">
        <v>461</v>
      </c>
    </row>
    <row r="54" spans="1:8" x14ac:dyDescent="0.2">
      <c r="A54" s="87" t="s">
        <v>191</v>
      </c>
      <c r="B54" s="2" t="s">
        <v>197</v>
      </c>
      <c r="C54" s="87" t="s">
        <v>460</v>
      </c>
      <c r="D54" s="87" t="s">
        <v>461</v>
      </c>
      <c r="E54" s="87" t="s">
        <v>461</v>
      </c>
      <c r="F54" s="87" t="s">
        <v>461</v>
      </c>
      <c r="G54" s="87" t="s">
        <v>461</v>
      </c>
      <c r="H54" s="87" t="s">
        <v>461</v>
      </c>
    </row>
    <row r="55" spans="1:8" x14ac:dyDescent="0.2">
      <c r="A55" s="87" t="s">
        <v>191</v>
      </c>
      <c r="B55" s="2" t="s">
        <v>198</v>
      </c>
      <c r="C55" s="87" t="s">
        <v>460</v>
      </c>
      <c r="D55" s="87" t="s">
        <v>461</v>
      </c>
      <c r="E55" s="87" t="s">
        <v>461</v>
      </c>
      <c r="F55" s="87" t="s">
        <v>461</v>
      </c>
      <c r="G55" s="87" t="s">
        <v>461</v>
      </c>
      <c r="H55" s="87" t="s">
        <v>461</v>
      </c>
    </row>
    <row r="56" spans="1:8" x14ac:dyDescent="0.2">
      <c r="A56" s="87" t="s">
        <v>191</v>
      </c>
      <c r="B56" s="2" t="s">
        <v>199</v>
      </c>
      <c r="C56" s="87" t="s">
        <v>460</v>
      </c>
      <c r="D56" s="87" t="s">
        <v>461</v>
      </c>
      <c r="E56" s="87" t="s">
        <v>461</v>
      </c>
      <c r="F56" s="87" t="s">
        <v>461</v>
      </c>
      <c r="G56" s="87" t="s">
        <v>461</v>
      </c>
      <c r="H56" s="87" t="s">
        <v>461</v>
      </c>
    </row>
    <row r="57" spans="1:8" x14ac:dyDescent="0.2">
      <c r="A57" s="87" t="s">
        <v>191</v>
      </c>
      <c r="B57" s="2" t="s">
        <v>200</v>
      </c>
      <c r="C57" s="87" t="s">
        <v>460</v>
      </c>
      <c r="D57" s="87" t="s">
        <v>461</v>
      </c>
      <c r="E57" s="87" t="s">
        <v>461</v>
      </c>
      <c r="F57" s="87" t="s">
        <v>461</v>
      </c>
      <c r="G57" s="87" t="s">
        <v>461</v>
      </c>
      <c r="H57" s="87" t="s">
        <v>461</v>
      </c>
    </row>
    <row r="58" spans="1:8" x14ac:dyDescent="0.2">
      <c r="A58" s="87" t="s">
        <v>191</v>
      </c>
      <c r="B58" s="2" t="s">
        <v>201</v>
      </c>
      <c r="C58" s="87" t="s">
        <v>459</v>
      </c>
      <c r="D58" s="87" t="s">
        <v>459</v>
      </c>
      <c r="E58" s="87" t="s">
        <v>460</v>
      </c>
      <c r="F58" s="87" t="s">
        <v>460</v>
      </c>
      <c r="G58" s="87" t="s">
        <v>460</v>
      </c>
      <c r="H58" s="87" t="s">
        <v>460</v>
      </c>
    </row>
    <row r="59" spans="1:8" x14ac:dyDescent="0.2">
      <c r="A59" s="87" t="s">
        <v>191</v>
      </c>
      <c r="B59" s="2" t="s">
        <v>202</v>
      </c>
      <c r="C59" s="87" t="s">
        <v>459</v>
      </c>
      <c r="D59" s="87" t="s">
        <v>459</v>
      </c>
      <c r="E59" s="87" t="s">
        <v>460</v>
      </c>
      <c r="F59" s="87" t="s">
        <v>460</v>
      </c>
      <c r="G59" s="87" t="s">
        <v>460</v>
      </c>
      <c r="H59" s="87" t="s">
        <v>460</v>
      </c>
    </row>
    <row r="60" spans="1:8" x14ac:dyDescent="0.2">
      <c r="A60" s="87" t="s">
        <v>191</v>
      </c>
      <c r="B60" s="2" t="s">
        <v>203</v>
      </c>
      <c r="C60" s="87" t="s">
        <v>460</v>
      </c>
      <c r="D60" s="87" t="s">
        <v>461</v>
      </c>
      <c r="E60" s="87" t="s">
        <v>461</v>
      </c>
      <c r="F60" s="87" t="s">
        <v>461</v>
      </c>
      <c r="G60" s="87" t="s">
        <v>461</v>
      </c>
      <c r="H60" s="87" t="s">
        <v>461</v>
      </c>
    </row>
    <row r="61" spans="1:8" x14ac:dyDescent="0.2">
      <c r="A61" s="87" t="s">
        <v>191</v>
      </c>
      <c r="B61" s="2" t="s">
        <v>204</v>
      </c>
      <c r="C61" s="87" t="s">
        <v>459</v>
      </c>
      <c r="D61" s="87" t="s">
        <v>459</v>
      </c>
      <c r="E61" s="87" t="s">
        <v>459</v>
      </c>
      <c r="F61" s="87" t="s">
        <v>460</v>
      </c>
      <c r="G61" s="87" t="s">
        <v>460</v>
      </c>
      <c r="H61" s="87" t="s">
        <v>460</v>
      </c>
    </row>
    <row r="62" spans="1:8" x14ac:dyDescent="0.2">
      <c r="A62" s="87" t="s">
        <v>191</v>
      </c>
      <c r="B62" s="2" t="s">
        <v>205</v>
      </c>
      <c r="C62" s="87" t="s">
        <v>459</v>
      </c>
      <c r="D62" s="87" t="s">
        <v>459</v>
      </c>
      <c r="E62" s="87" t="s">
        <v>460</v>
      </c>
      <c r="F62" s="87" t="s">
        <v>460</v>
      </c>
      <c r="G62" s="87" t="s">
        <v>459</v>
      </c>
      <c r="H62" s="87" t="s">
        <v>460</v>
      </c>
    </row>
    <row r="63" spans="1:8" x14ac:dyDescent="0.2">
      <c r="A63" s="87" t="s">
        <v>191</v>
      </c>
      <c r="B63" s="2" t="s">
        <v>206</v>
      </c>
      <c r="C63" s="87" t="s">
        <v>459</v>
      </c>
      <c r="D63" s="87" t="s">
        <v>459</v>
      </c>
      <c r="E63" s="87" t="s">
        <v>460</v>
      </c>
      <c r="F63" s="87" t="s">
        <v>460</v>
      </c>
      <c r="G63" s="87" t="s">
        <v>460</v>
      </c>
      <c r="H63" s="87" t="s">
        <v>460</v>
      </c>
    </row>
    <row r="64" spans="1:8" x14ac:dyDescent="0.2">
      <c r="A64" s="87" t="s">
        <v>191</v>
      </c>
      <c r="B64" s="2" t="s">
        <v>207</v>
      </c>
      <c r="C64" s="87" t="s">
        <v>460</v>
      </c>
      <c r="D64" s="87" t="s">
        <v>461</v>
      </c>
      <c r="E64" s="87" t="s">
        <v>461</v>
      </c>
      <c r="F64" s="87" t="s">
        <v>461</v>
      </c>
      <c r="G64" s="87" t="s">
        <v>461</v>
      </c>
      <c r="H64" s="87" t="s">
        <v>461</v>
      </c>
    </row>
    <row r="65" spans="1:8" x14ac:dyDescent="0.2">
      <c r="A65" s="87" t="s">
        <v>191</v>
      </c>
      <c r="B65" s="2" t="s">
        <v>208</v>
      </c>
      <c r="C65" s="87" t="s">
        <v>460</v>
      </c>
      <c r="D65" s="87" t="s">
        <v>461</v>
      </c>
      <c r="E65" s="87" t="s">
        <v>461</v>
      </c>
      <c r="F65" s="87" t="s">
        <v>461</v>
      </c>
      <c r="G65" s="87" t="s">
        <v>461</v>
      </c>
      <c r="H65" s="87" t="s">
        <v>461</v>
      </c>
    </row>
    <row r="66" spans="1:8" x14ac:dyDescent="0.2">
      <c r="A66" s="87" t="s">
        <v>191</v>
      </c>
      <c r="B66" s="2" t="s">
        <v>209</v>
      </c>
      <c r="C66" s="87" t="s">
        <v>460</v>
      </c>
      <c r="D66" s="87" t="s">
        <v>461</v>
      </c>
      <c r="E66" s="87" t="s">
        <v>461</v>
      </c>
      <c r="F66" s="87" t="s">
        <v>461</v>
      </c>
      <c r="G66" s="87" t="s">
        <v>461</v>
      </c>
      <c r="H66" s="87" t="s">
        <v>461</v>
      </c>
    </row>
    <row r="67" spans="1:8" x14ac:dyDescent="0.2">
      <c r="A67" s="87" t="s">
        <v>191</v>
      </c>
      <c r="B67" s="2" t="s">
        <v>210</v>
      </c>
      <c r="C67" s="87" t="s">
        <v>460</v>
      </c>
      <c r="D67" s="87" t="s">
        <v>461</v>
      </c>
      <c r="E67" s="87" t="s">
        <v>461</v>
      </c>
      <c r="F67" s="87" t="s">
        <v>461</v>
      </c>
      <c r="G67" s="87" t="s">
        <v>461</v>
      </c>
      <c r="H67" s="87" t="s">
        <v>461</v>
      </c>
    </row>
    <row r="68" spans="1:8" x14ac:dyDescent="0.2">
      <c r="A68" s="87" t="s">
        <v>191</v>
      </c>
      <c r="B68" s="2" t="s">
        <v>211</v>
      </c>
      <c r="C68" s="87" t="s">
        <v>459</v>
      </c>
      <c r="D68" s="87" t="s">
        <v>459</v>
      </c>
      <c r="E68" s="87" t="s">
        <v>460</v>
      </c>
      <c r="F68" s="87" t="s">
        <v>460</v>
      </c>
      <c r="G68" s="87" t="s">
        <v>460</v>
      </c>
      <c r="H68" s="87" t="s">
        <v>460</v>
      </c>
    </row>
    <row r="69" spans="1:8" x14ac:dyDescent="0.2">
      <c r="A69" s="87" t="s">
        <v>191</v>
      </c>
      <c r="B69" s="2" t="s">
        <v>212</v>
      </c>
      <c r="C69" s="87" t="s">
        <v>460</v>
      </c>
      <c r="D69" s="87" t="s">
        <v>461</v>
      </c>
      <c r="E69" s="87" t="s">
        <v>461</v>
      </c>
      <c r="F69" s="87" t="s">
        <v>461</v>
      </c>
      <c r="G69" s="87" t="s">
        <v>461</v>
      </c>
      <c r="H69" s="87" t="s">
        <v>461</v>
      </c>
    </row>
    <row r="70" spans="1:8" x14ac:dyDescent="0.2">
      <c r="A70" s="87" t="s">
        <v>191</v>
      </c>
      <c r="B70" s="2" t="s">
        <v>213</v>
      </c>
      <c r="C70" s="87" t="s">
        <v>460</v>
      </c>
      <c r="D70" s="87" t="s">
        <v>461</v>
      </c>
      <c r="E70" s="87" t="s">
        <v>461</v>
      </c>
      <c r="F70" s="87" t="s">
        <v>461</v>
      </c>
      <c r="G70" s="87" t="s">
        <v>461</v>
      </c>
      <c r="H70" s="87" t="s">
        <v>461</v>
      </c>
    </row>
    <row r="71" spans="1:8" x14ac:dyDescent="0.2">
      <c r="A71" s="87" t="s">
        <v>191</v>
      </c>
      <c r="B71" s="2" t="s">
        <v>214</v>
      </c>
      <c r="C71" s="87" t="s">
        <v>460</v>
      </c>
      <c r="D71" s="87" t="s">
        <v>461</v>
      </c>
      <c r="E71" s="87" t="s">
        <v>461</v>
      </c>
      <c r="F71" s="87" t="s">
        <v>461</v>
      </c>
      <c r="G71" s="87" t="s">
        <v>461</v>
      </c>
      <c r="H71" s="87" t="s">
        <v>461</v>
      </c>
    </row>
    <row r="72" spans="1:8" x14ac:dyDescent="0.2">
      <c r="A72" s="87" t="s">
        <v>191</v>
      </c>
      <c r="B72" s="2" t="s">
        <v>215</v>
      </c>
      <c r="C72" s="87" t="s">
        <v>459</v>
      </c>
      <c r="D72" s="87" t="s">
        <v>459</v>
      </c>
      <c r="E72" s="87" t="s">
        <v>459</v>
      </c>
      <c r="F72" s="87" t="s">
        <v>459</v>
      </c>
      <c r="G72" s="87" t="s">
        <v>460</v>
      </c>
      <c r="H72" s="87" t="s">
        <v>460</v>
      </c>
    </row>
    <row r="73" spans="1:8" x14ac:dyDescent="0.2">
      <c r="A73" s="87" t="s">
        <v>216</v>
      </c>
      <c r="B73" s="2" t="s">
        <v>217</v>
      </c>
      <c r="C73" s="87" t="s">
        <v>459</v>
      </c>
      <c r="D73" s="87" t="s">
        <v>459</v>
      </c>
      <c r="E73" s="87" t="s">
        <v>459</v>
      </c>
      <c r="F73" s="87" t="s">
        <v>459</v>
      </c>
      <c r="G73" s="87" t="s">
        <v>460</v>
      </c>
      <c r="H73" s="87" t="s">
        <v>460</v>
      </c>
    </row>
    <row r="74" spans="1:8" x14ac:dyDescent="0.2">
      <c r="A74" s="87" t="s">
        <v>216</v>
      </c>
      <c r="B74" s="2" t="s">
        <v>218</v>
      </c>
      <c r="C74" s="87" t="s">
        <v>459</v>
      </c>
      <c r="D74" s="87" t="s">
        <v>459</v>
      </c>
      <c r="E74" s="87" t="s">
        <v>460</v>
      </c>
      <c r="F74" s="87" t="s">
        <v>460</v>
      </c>
      <c r="G74" s="87" t="s">
        <v>460</v>
      </c>
      <c r="H74" s="87" t="s">
        <v>460</v>
      </c>
    </row>
    <row r="75" spans="1:8" x14ac:dyDescent="0.2">
      <c r="A75" s="87" t="s">
        <v>216</v>
      </c>
      <c r="B75" s="2" t="s">
        <v>219</v>
      </c>
      <c r="C75" s="87" t="s">
        <v>460</v>
      </c>
      <c r="D75" s="87" t="s">
        <v>461</v>
      </c>
      <c r="E75" s="87" t="s">
        <v>461</v>
      </c>
      <c r="F75" s="87" t="s">
        <v>461</v>
      </c>
      <c r="G75" s="87" t="s">
        <v>461</v>
      </c>
      <c r="H75" s="87" t="s">
        <v>461</v>
      </c>
    </row>
    <row r="76" spans="1:8" x14ac:dyDescent="0.2">
      <c r="A76" s="87" t="s">
        <v>216</v>
      </c>
      <c r="B76" s="2" t="s">
        <v>220</v>
      </c>
      <c r="C76" s="87" t="s">
        <v>460</v>
      </c>
      <c r="D76" s="87" t="s">
        <v>461</v>
      </c>
      <c r="E76" s="87" t="s">
        <v>461</v>
      </c>
      <c r="F76" s="87" t="s">
        <v>461</v>
      </c>
      <c r="G76" s="87" t="s">
        <v>461</v>
      </c>
      <c r="H76" s="87" t="s">
        <v>461</v>
      </c>
    </row>
    <row r="77" spans="1:8" x14ac:dyDescent="0.2">
      <c r="A77" s="87" t="s">
        <v>216</v>
      </c>
      <c r="B77" s="2" t="s">
        <v>221</v>
      </c>
      <c r="C77" s="87" t="s">
        <v>460</v>
      </c>
      <c r="D77" s="87" t="s">
        <v>461</v>
      </c>
      <c r="E77" s="87" t="s">
        <v>461</v>
      </c>
      <c r="F77" s="87" t="s">
        <v>461</v>
      </c>
      <c r="G77" s="87" t="s">
        <v>461</v>
      </c>
      <c r="H77" s="87" t="s">
        <v>461</v>
      </c>
    </row>
    <row r="78" spans="1:8" x14ac:dyDescent="0.2">
      <c r="A78" s="87" t="s">
        <v>216</v>
      </c>
      <c r="B78" s="2" t="s">
        <v>222</v>
      </c>
      <c r="C78" s="87" t="s">
        <v>460</v>
      </c>
      <c r="D78" s="87" t="s">
        <v>461</v>
      </c>
      <c r="E78" s="87" t="s">
        <v>461</v>
      </c>
      <c r="F78" s="87" t="s">
        <v>461</v>
      </c>
      <c r="G78" s="87" t="s">
        <v>461</v>
      </c>
      <c r="H78" s="87" t="s">
        <v>461</v>
      </c>
    </row>
    <row r="79" spans="1:8" x14ac:dyDescent="0.2">
      <c r="A79" s="87" t="s">
        <v>216</v>
      </c>
      <c r="B79" s="2" t="s">
        <v>223</v>
      </c>
      <c r="C79" s="87" t="s">
        <v>460</v>
      </c>
      <c r="D79" s="87" t="s">
        <v>461</v>
      </c>
      <c r="E79" s="87" t="s">
        <v>461</v>
      </c>
      <c r="F79" s="87" t="s">
        <v>461</v>
      </c>
      <c r="G79" s="87" t="s">
        <v>461</v>
      </c>
      <c r="H79" s="87" t="s">
        <v>461</v>
      </c>
    </row>
    <row r="80" spans="1:8" x14ac:dyDescent="0.2">
      <c r="A80" s="87" t="s">
        <v>216</v>
      </c>
      <c r="B80" s="2" t="s">
        <v>224</v>
      </c>
      <c r="C80" s="87" t="s">
        <v>460</v>
      </c>
      <c r="D80" s="87" t="s">
        <v>461</v>
      </c>
      <c r="E80" s="87" t="s">
        <v>461</v>
      </c>
      <c r="F80" s="87" t="s">
        <v>461</v>
      </c>
      <c r="G80" s="87" t="s">
        <v>461</v>
      </c>
      <c r="H80" s="87" t="s">
        <v>461</v>
      </c>
    </row>
    <row r="81" spans="1:8" x14ac:dyDescent="0.2">
      <c r="A81" s="87" t="s">
        <v>216</v>
      </c>
      <c r="B81" s="2" t="s">
        <v>225</v>
      </c>
      <c r="C81" s="87" t="s">
        <v>459</v>
      </c>
      <c r="D81" s="87" t="s">
        <v>459</v>
      </c>
      <c r="E81" s="87" t="s">
        <v>460</v>
      </c>
      <c r="F81" s="87" t="s">
        <v>460</v>
      </c>
      <c r="G81" s="87" t="s">
        <v>460</v>
      </c>
      <c r="H81" s="87" t="s">
        <v>460</v>
      </c>
    </row>
    <row r="82" spans="1:8" x14ac:dyDescent="0.2">
      <c r="A82" s="87" t="s">
        <v>216</v>
      </c>
      <c r="B82" s="2" t="s">
        <v>226</v>
      </c>
      <c r="C82" s="87" t="s">
        <v>459</v>
      </c>
      <c r="D82" s="87" t="s">
        <v>459</v>
      </c>
      <c r="E82" s="87" t="s">
        <v>460</v>
      </c>
      <c r="F82" s="87" t="s">
        <v>460</v>
      </c>
      <c r="G82" s="87" t="s">
        <v>460</v>
      </c>
      <c r="H82" s="87" t="s">
        <v>460</v>
      </c>
    </row>
    <row r="83" spans="1:8" x14ac:dyDescent="0.2">
      <c r="A83" s="87" t="s">
        <v>216</v>
      </c>
      <c r="B83" s="2" t="s">
        <v>227</v>
      </c>
      <c r="C83" s="87" t="s">
        <v>460</v>
      </c>
      <c r="D83" s="87" t="s">
        <v>461</v>
      </c>
      <c r="E83" s="87" t="s">
        <v>461</v>
      </c>
      <c r="F83" s="87" t="s">
        <v>461</v>
      </c>
      <c r="G83" s="87" t="s">
        <v>461</v>
      </c>
      <c r="H83" s="87" t="s">
        <v>461</v>
      </c>
    </row>
    <row r="84" spans="1:8" x14ac:dyDescent="0.2">
      <c r="A84" s="87" t="s">
        <v>216</v>
      </c>
      <c r="B84" s="2" t="s">
        <v>228</v>
      </c>
      <c r="C84" s="87" t="s">
        <v>460</v>
      </c>
      <c r="D84" s="87" t="s">
        <v>461</v>
      </c>
      <c r="E84" s="87" t="s">
        <v>461</v>
      </c>
      <c r="F84" s="87" t="s">
        <v>461</v>
      </c>
      <c r="G84" s="87" t="s">
        <v>461</v>
      </c>
      <c r="H84" s="87" t="s">
        <v>461</v>
      </c>
    </row>
    <row r="85" spans="1:8" x14ac:dyDescent="0.2">
      <c r="A85" s="87" t="s">
        <v>229</v>
      </c>
      <c r="B85" s="2" t="s">
        <v>230</v>
      </c>
      <c r="C85" s="87" t="s">
        <v>459</v>
      </c>
      <c r="D85" s="87" t="s">
        <v>459</v>
      </c>
      <c r="E85" s="87" t="s">
        <v>460</v>
      </c>
      <c r="F85" s="87" t="s">
        <v>460</v>
      </c>
      <c r="G85" s="87" t="s">
        <v>460</v>
      </c>
      <c r="H85" s="87" t="s">
        <v>460</v>
      </c>
    </row>
    <row r="86" spans="1:8" x14ac:dyDescent="0.2">
      <c r="A86" s="87" t="s">
        <v>229</v>
      </c>
      <c r="B86" s="2" t="s">
        <v>231</v>
      </c>
      <c r="C86" s="87" t="s">
        <v>459</v>
      </c>
      <c r="D86" s="87" t="s">
        <v>459</v>
      </c>
      <c r="E86" s="87" t="s">
        <v>459</v>
      </c>
      <c r="F86" s="87" t="s">
        <v>459</v>
      </c>
      <c r="G86" s="87" t="s">
        <v>460</v>
      </c>
      <c r="H86" s="87" t="s">
        <v>460</v>
      </c>
    </row>
    <row r="87" spans="1:8" x14ac:dyDescent="0.2">
      <c r="A87" s="87" t="s">
        <v>232</v>
      </c>
      <c r="B87" s="2" t="s">
        <v>233</v>
      </c>
      <c r="C87" s="87" t="s">
        <v>460</v>
      </c>
      <c r="D87" s="87" t="s">
        <v>461</v>
      </c>
      <c r="E87" s="87" t="s">
        <v>461</v>
      </c>
      <c r="F87" s="87" t="s">
        <v>461</v>
      </c>
      <c r="G87" s="87" t="s">
        <v>461</v>
      </c>
      <c r="H87" s="87" t="s">
        <v>461</v>
      </c>
    </row>
    <row r="88" spans="1:8" x14ac:dyDescent="0.2">
      <c r="A88" s="87" t="s">
        <v>232</v>
      </c>
      <c r="B88" s="2" t="s">
        <v>234</v>
      </c>
      <c r="C88" s="87" t="s">
        <v>459</v>
      </c>
      <c r="D88" s="87" t="s">
        <v>459</v>
      </c>
      <c r="E88" s="87" t="s">
        <v>459</v>
      </c>
      <c r="F88" s="87" t="s">
        <v>460</v>
      </c>
      <c r="G88" s="87" t="s">
        <v>460</v>
      </c>
      <c r="H88" s="87" t="s">
        <v>460</v>
      </c>
    </row>
    <row r="89" spans="1:8" x14ac:dyDescent="0.2">
      <c r="A89" s="87" t="s">
        <v>235</v>
      </c>
      <c r="B89" s="2" t="s">
        <v>236</v>
      </c>
      <c r="C89" s="87" t="s">
        <v>459</v>
      </c>
      <c r="D89" s="87" t="s">
        <v>459</v>
      </c>
      <c r="E89" s="87" t="s">
        <v>459</v>
      </c>
      <c r="F89" s="87" t="s">
        <v>459</v>
      </c>
      <c r="G89" s="87" t="s">
        <v>460</v>
      </c>
      <c r="H89" s="87" t="s">
        <v>460</v>
      </c>
    </row>
    <row r="90" spans="1:8" x14ac:dyDescent="0.2">
      <c r="A90" s="87" t="s">
        <v>235</v>
      </c>
      <c r="B90" s="2" t="s">
        <v>237</v>
      </c>
      <c r="C90" s="87" t="s">
        <v>459</v>
      </c>
      <c r="D90" s="87" t="s">
        <v>459</v>
      </c>
      <c r="E90" s="87" t="s">
        <v>460</v>
      </c>
      <c r="F90" s="87" t="s">
        <v>460</v>
      </c>
      <c r="G90" s="87" t="s">
        <v>460</v>
      </c>
      <c r="H90" s="87" t="s">
        <v>460</v>
      </c>
    </row>
    <row r="91" spans="1:8" x14ac:dyDescent="0.2">
      <c r="A91" s="87" t="s">
        <v>235</v>
      </c>
      <c r="B91" s="2" t="s">
        <v>238</v>
      </c>
      <c r="C91" s="87" t="s">
        <v>460</v>
      </c>
      <c r="D91" s="87" t="s">
        <v>461</v>
      </c>
      <c r="E91" s="87" t="s">
        <v>461</v>
      </c>
      <c r="F91" s="87" t="s">
        <v>461</v>
      </c>
      <c r="G91" s="87" t="s">
        <v>461</v>
      </c>
      <c r="H91" s="87" t="s">
        <v>461</v>
      </c>
    </row>
    <row r="92" spans="1:8" x14ac:dyDescent="0.2">
      <c r="A92" s="87" t="s">
        <v>235</v>
      </c>
      <c r="B92" s="2" t="s">
        <v>239</v>
      </c>
      <c r="C92" s="87" t="s">
        <v>460</v>
      </c>
      <c r="D92" s="87" t="s">
        <v>461</v>
      </c>
      <c r="E92" s="87" t="s">
        <v>461</v>
      </c>
      <c r="F92" s="87" t="s">
        <v>461</v>
      </c>
      <c r="G92" s="87" t="s">
        <v>461</v>
      </c>
      <c r="H92" s="87" t="s">
        <v>461</v>
      </c>
    </row>
    <row r="93" spans="1:8" x14ac:dyDescent="0.2">
      <c r="A93" s="87" t="s">
        <v>235</v>
      </c>
      <c r="B93" s="2" t="s">
        <v>240</v>
      </c>
      <c r="C93" s="87" t="s">
        <v>460</v>
      </c>
      <c r="D93" s="87" t="s">
        <v>461</v>
      </c>
      <c r="E93" s="87" t="s">
        <v>461</v>
      </c>
      <c r="F93" s="87" t="s">
        <v>461</v>
      </c>
      <c r="G93" s="87" t="s">
        <v>461</v>
      </c>
      <c r="H93" s="87" t="s">
        <v>461</v>
      </c>
    </row>
    <row r="94" spans="1:8" x14ac:dyDescent="0.2">
      <c r="A94" s="87" t="s">
        <v>241</v>
      </c>
      <c r="B94" s="2" t="s">
        <v>242</v>
      </c>
      <c r="C94" s="87" t="s">
        <v>460</v>
      </c>
      <c r="D94" s="87" t="s">
        <v>461</v>
      </c>
      <c r="E94" s="87" t="s">
        <v>461</v>
      </c>
      <c r="F94" s="87" t="s">
        <v>461</v>
      </c>
      <c r="G94" s="87" t="s">
        <v>461</v>
      </c>
      <c r="H94" s="87" t="s">
        <v>461</v>
      </c>
    </row>
    <row r="95" spans="1:8" x14ac:dyDescent="0.2">
      <c r="A95" s="87" t="s">
        <v>241</v>
      </c>
      <c r="B95" s="2" t="s">
        <v>243</v>
      </c>
      <c r="C95" s="87" t="s">
        <v>459</v>
      </c>
      <c r="D95" s="87" t="s">
        <v>459</v>
      </c>
      <c r="E95" s="87" t="s">
        <v>459</v>
      </c>
      <c r="F95" s="87" t="s">
        <v>459</v>
      </c>
      <c r="G95" s="87" t="s">
        <v>460</v>
      </c>
      <c r="H95" s="87" t="s">
        <v>460</v>
      </c>
    </row>
    <row r="96" spans="1:8" x14ac:dyDescent="0.2">
      <c r="A96" s="87" t="s">
        <v>241</v>
      </c>
      <c r="B96" s="2" t="s">
        <v>244</v>
      </c>
      <c r="C96" s="87" t="s">
        <v>460</v>
      </c>
      <c r="D96" s="87" t="s">
        <v>461</v>
      </c>
      <c r="E96" s="87" t="s">
        <v>461</v>
      </c>
      <c r="F96" s="87" t="s">
        <v>461</v>
      </c>
      <c r="G96" s="87" t="s">
        <v>461</v>
      </c>
      <c r="H96" s="87" t="s">
        <v>461</v>
      </c>
    </row>
    <row r="97" spans="1:8" x14ac:dyDescent="0.2">
      <c r="A97" s="87" t="s">
        <v>241</v>
      </c>
      <c r="B97" s="2" t="s">
        <v>245</v>
      </c>
      <c r="C97" s="87" t="s">
        <v>460</v>
      </c>
      <c r="D97" s="87" t="s">
        <v>461</v>
      </c>
      <c r="E97" s="87" t="s">
        <v>461</v>
      </c>
      <c r="F97" s="87" t="s">
        <v>461</v>
      </c>
      <c r="G97" s="87" t="s">
        <v>461</v>
      </c>
      <c r="H97" s="87" t="s">
        <v>461</v>
      </c>
    </row>
    <row r="98" spans="1:8" x14ac:dyDescent="0.2">
      <c r="A98" s="87" t="s">
        <v>241</v>
      </c>
      <c r="B98" s="2" t="s">
        <v>246</v>
      </c>
      <c r="C98" s="87" t="s">
        <v>460</v>
      </c>
      <c r="D98" s="87" t="s">
        <v>461</v>
      </c>
      <c r="E98" s="87" t="s">
        <v>461</v>
      </c>
      <c r="F98" s="87" t="s">
        <v>461</v>
      </c>
      <c r="G98" s="87" t="s">
        <v>461</v>
      </c>
      <c r="H98" s="87" t="s">
        <v>461</v>
      </c>
    </row>
    <row r="99" spans="1:8" x14ac:dyDescent="0.2">
      <c r="A99" s="87" t="s">
        <v>241</v>
      </c>
      <c r="B99" s="2" t="s">
        <v>247</v>
      </c>
      <c r="C99" s="87" t="s">
        <v>459</v>
      </c>
      <c r="D99" s="87" t="s">
        <v>459</v>
      </c>
      <c r="E99" s="87" t="s">
        <v>460</v>
      </c>
      <c r="F99" s="87" t="s">
        <v>460</v>
      </c>
      <c r="G99" s="87" t="s">
        <v>460</v>
      </c>
      <c r="H99" s="87" t="s">
        <v>460</v>
      </c>
    </row>
    <row r="100" spans="1:8" x14ac:dyDescent="0.2">
      <c r="A100" s="87" t="s">
        <v>241</v>
      </c>
      <c r="B100" s="2" t="s">
        <v>248</v>
      </c>
      <c r="C100" s="87" t="s">
        <v>459</v>
      </c>
      <c r="D100" s="87" t="s">
        <v>459</v>
      </c>
      <c r="E100" s="87" t="s">
        <v>460</v>
      </c>
      <c r="F100" s="87" t="s">
        <v>460</v>
      </c>
      <c r="G100" s="87" t="s">
        <v>460</v>
      </c>
      <c r="H100" s="87" t="s">
        <v>460</v>
      </c>
    </row>
    <row r="101" spans="1:8" x14ac:dyDescent="0.2">
      <c r="A101" s="87" t="s">
        <v>241</v>
      </c>
      <c r="B101" s="2" t="s">
        <v>249</v>
      </c>
      <c r="C101" s="87" t="s">
        <v>460</v>
      </c>
      <c r="D101" s="87" t="s">
        <v>461</v>
      </c>
      <c r="E101" s="87" t="s">
        <v>461</v>
      </c>
      <c r="F101" s="87" t="s">
        <v>461</v>
      </c>
      <c r="G101" s="87" t="s">
        <v>461</v>
      </c>
      <c r="H101" s="87" t="s">
        <v>461</v>
      </c>
    </row>
    <row r="102" spans="1:8" x14ac:dyDescent="0.2">
      <c r="A102" s="87" t="s">
        <v>241</v>
      </c>
      <c r="B102" s="2" t="s">
        <v>250</v>
      </c>
      <c r="C102" s="87" t="s">
        <v>460</v>
      </c>
      <c r="D102" s="87" t="s">
        <v>461</v>
      </c>
      <c r="E102" s="87" t="s">
        <v>461</v>
      </c>
      <c r="F102" s="87" t="s">
        <v>461</v>
      </c>
      <c r="G102" s="87" t="s">
        <v>461</v>
      </c>
      <c r="H102" s="87" t="s">
        <v>461</v>
      </c>
    </row>
    <row r="103" spans="1:8" x14ac:dyDescent="0.2">
      <c r="A103" s="87" t="s">
        <v>241</v>
      </c>
      <c r="B103" s="2" t="s">
        <v>251</v>
      </c>
      <c r="C103" s="87" t="s">
        <v>459</v>
      </c>
      <c r="D103" s="87" t="s">
        <v>459</v>
      </c>
      <c r="E103" s="87" t="s">
        <v>460</v>
      </c>
      <c r="F103" s="87" t="s">
        <v>459</v>
      </c>
      <c r="G103" s="87" t="s">
        <v>460</v>
      </c>
      <c r="H103" s="87" t="s">
        <v>460</v>
      </c>
    </row>
    <row r="104" spans="1:8" x14ac:dyDescent="0.2">
      <c r="A104" s="87" t="s">
        <v>241</v>
      </c>
      <c r="B104" s="2" t="s">
        <v>252</v>
      </c>
      <c r="C104" s="87" t="s">
        <v>459</v>
      </c>
      <c r="D104" s="87" t="s">
        <v>459</v>
      </c>
      <c r="E104" s="87" t="s">
        <v>460</v>
      </c>
      <c r="F104" s="87" t="s">
        <v>460</v>
      </c>
      <c r="G104" s="87" t="s">
        <v>460</v>
      </c>
      <c r="H104" s="87" t="s">
        <v>460</v>
      </c>
    </row>
    <row r="105" spans="1:8" x14ac:dyDescent="0.2">
      <c r="A105" s="87" t="s">
        <v>253</v>
      </c>
      <c r="B105" s="2" t="s">
        <v>254</v>
      </c>
      <c r="C105" s="87" t="s">
        <v>460</v>
      </c>
      <c r="D105" s="87" t="s">
        <v>461</v>
      </c>
      <c r="E105" s="87" t="s">
        <v>461</v>
      </c>
      <c r="F105" s="87" t="s">
        <v>461</v>
      </c>
      <c r="G105" s="87" t="s">
        <v>461</v>
      </c>
      <c r="H105" s="87" t="s">
        <v>461</v>
      </c>
    </row>
    <row r="106" spans="1:8" x14ac:dyDescent="0.2">
      <c r="A106" s="87" t="s">
        <v>253</v>
      </c>
      <c r="B106" s="2" t="s">
        <v>255</v>
      </c>
      <c r="C106" s="87" t="s">
        <v>460</v>
      </c>
      <c r="D106" s="87" t="s">
        <v>461</v>
      </c>
      <c r="E106" s="87" t="s">
        <v>461</v>
      </c>
      <c r="F106" s="87" t="s">
        <v>461</v>
      </c>
      <c r="G106" s="87" t="s">
        <v>461</v>
      </c>
      <c r="H106" s="87" t="s">
        <v>461</v>
      </c>
    </row>
    <row r="107" spans="1:8" x14ac:dyDescent="0.2">
      <c r="A107" s="87" t="s">
        <v>253</v>
      </c>
      <c r="B107" s="2" t="s">
        <v>256</v>
      </c>
      <c r="C107" s="87" t="s">
        <v>460</v>
      </c>
      <c r="D107" s="87" t="s">
        <v>461</v>
      </c>
      <c r="E107" s="87" t="s">
        <v>461</v>
      </c>
      <c r="F107" s="87" t="s">
        <v>461</v>
      </c>
      <c r="G107" s="87" t="s">
        <v>461</v>
      </c>
      <c r="H107" s="87" t="s">
        <v>461</v>
      </c>
    </row>
    <row r="108" spans="1:8" x14ac:dyDescent="0.2">
      <c r="A108" s="87" t="s">
        <v>253</v>
      </c>
      <c r="B108" s="2" t="s">
        <v>257</v>
      </c>
      <c r="C108" s="87" t="s">
        <v>460</v>
      </c>
      <c r="D108" s="87" t="s">
        <v>461</v>
      </c>
      <c r="E108" s="87" t="s">
        <v>461</v>
      </c>
      <c r="F108" s="87" t="s">
        <v>461</v>
      </c>
      <c r="G108" s="87" t="s">
        <v>461</v>
      </c>
      <c r="H108" s="87" t="s">
        <v>461</v>
      </c>
    </row>
    <row r="109" spans="1:8" x14ac:dyDescent="0.2">
      <c r="A109" s="87" t="s">
        <v>253</v>
      </c>
      <c r="B109" s="2" t="s">
        <v>258</v>
      </c>
      <c r="C109" s="87" t="s">
        <v>460</v>
      </c>
      <c r="D109" s="87" t="s">
        <v>461</v>
      </c>
      <c r="E109" s="87" t="s">
        <v>461</v>
      </c>
      <c r="F109" s="87" t="s">
        <v>461</v>
      </c>
      <c r="G109" s="87" t="s">
        <v>461</v>
      </c>
      <c r="H109" s="87" t="s">
        <v>461</v>
      </c>
    </row>
    <row r="110" spans="1:8" x14ac:dyDescent="0.2">
      <c r="A110" s="87" t="s">
        <v>253</v>
      </c>
      <c r="B110" s="2" t="s">
        <v>259</v>
      </c>
      <c r="C110" s="87" t="s">
        <v>459</v>
      </c>
      <c r="D110" s="87" t="s">
        <v>459</v>
      </c>
      <c r="E110" s="87" t="s">
        <v>460</v>
      </c>
      <c r="F110" s="87" t="s">
        <v>460</v>
      </c>
      <c r="G110" s="87" t="s">
        <v>460</v>
      </c>
      <c r="H110" s="87" t="s">
        <v>460</v>
      </c>
    </row>
    <row r="111" spans="1:8" x14ac:dyDescent="0.2">
      <c r="A111" s="87" t="s">
        <v>253</v>
      </c>
      <c r="B111" s="2" t="s">
        <v>260</v>
      </c>
      <c r="C111" s="87" t="s">
        <v>459</v>
      </c>
      <c r="D111" s="87" t="s">
        <v>459</v>
      </c>
      <c r="E111" s="87" t="s">
        <v>459</v>
      </c>
      <c r="F111" s="87" t="s">
        <v>459</v>
      </c>
      <c r="G111" s="87" t="s">
        <v>460</v>
      </c>
      <c r="H111" s="87" t="s">
        <v>460</v>
      </c>
    </row>
    <row r="112" spans="1:8" x14ac:dyDescent="0.2">
      <c r="A112" s="87" t="s">
        <v>253</v>
      </c>
      <c r="B112" s="2" t="s">
        <v>261</v>
      </c>
      <c r="C112" s="87" t="s">
        <v>460</v>
      </c>
      <c r="D112" s="87" t="s">
        <v>461</v>
      </c>
      <c r="E112" s="87" t="s">
        <v>461</v>
      </c>
      <c r="F112" s="87" t="s">
        <v>461</v>
      </c>
      <c r="G112" s="87" t="s">
        <v>461</v>
      </c>
      <c r="H112" s="87" t="s">
        <v>461</v>
      </c>
    </row>
    <row r="113" spans="1:8" x14ac:dyDescent="0.2">
      <c r="A113" s="87" t="s">
        <v>253</v>
      </c>
      <c r="B113" s="2" t="s">
        <v>262</v>
      </c>
      <c r="C113" s="87" t="s">
        <v>459</v>
      </c>
      <c r="D113" s="87" t="s">
        <v>459</v>
      </c>
      <c r="E113" s="87" t="s">
        <v>459</v>
      </c>
      <c r="F113" s="87" t="s">
        <v>459</v>
      </c>
      <c r="G113" s="87" t="s">
        <v>460</v>
      </c>
      <c r="H113" s="87" t="s">
        <v>460</v>
      </c>
    </row>
    <row r="114" spans="1:8" x14ac:dyDescent="0.2">
      <c r="A114" s="87" t="s">
        <v>253</v>
      </c>
      <c r="B114" s="2" t="s">
        <v>263</v>
      </c>
      <c r="C114" s="87" t="s">
        <v>459</v>
      </c>
      <c r="D114" s="87" t="s">
        <v>459</v>
      </c>
      <c r="E114" s="87" t="s">
        <v>459</v>
      </c>
      <c r="F114" s="87" t="s">
        <v>459</v>
      </c>
      <c r="G114" s="87" t="s">
        <v>460</v>
      </c>
      <c r="H114" s="87" t="s">
        <v>460</v>
      </c>
    </row>
    <row r="115" spans="1:8" x14ac:dyDescent="0.2">
      <c r="A115" s="87" t="s">
        <v>264</v>
      </c>
      <c r="B115" s="2" t="s">
        <v>265</v>
      </c>
      <c r="C115" s="87" t="s">
        <v>460</v>
      </c>
      <c r="D115" s="87" t="s">
        <v>461</v>
      </c>
      <c r="E115" s="87" t="s">
        <v>461</v>
      </c>
      <c r="F115" s="87" t="s">
        <v>461</v>
      </c>
      <c r="G115" s="87" t="s">
        <v>461</v>
      </c>
      <c r="H115" s="87" t="s">
        <v>461</v>
      </c>
    </row>
    <row r="116" spans="1:8" x14ac:dyDescent="0.2">
      <c r="A116" s="87" t="s">
        <v>264</v>
      </c>
      <c r="B116" s="2" t="s">
        <v>266</v>
      </c>
      <c r="C116" s="87" t="s">
        <v>460</v>
      </c>
      <c r="D116" s="87" t="s">
        <v>461</v>
      </c>
      <c r="E116" s="87" t="s">
        <v>461</v>
      </c>
      <c r="F116" s="87" t="s">
        <v>461</v>
      </c>
      <c r="G116" s="87" t="s">
        <v>461</v>
      </c>
      <c r="H116" s="87" t="s">
        <v>461</v>
      </c>
    </row>
    <row r="117" spans="1:8" x14ac:dyDescent="0.2">
      <c r="A117" s="87" t="s">
        <v>264</v>
      </c>
      <c r="B117" s="2" t="s">
        <v>267</v>
      </c>
      <c r="C117" s="87" t="s">
        <v>460</v>
      </c>
      <c r="D117" s="87" t="s">
        <v>461</v>
      </c>
      <c r="E117" s="87" t="s">
        <v>461</v>
      </c>
      <c r="F117" s="87" t="s">
        <v>461</v>
      </c>
      <c r="G117" s="87" t="s">
        <v>461</v>
      </c>
      <c r="H117" s="87" t="s">
        <v>461</v>
      </c>
    </row>
    <row r="118" spans="1:8" x14ac:dyDescent="0.2">
      <c r="A118" s="87" t="s">
        <v>264</v>
      </c>
      <c r="B118" s="2" t="s">
        <v>268</v>
      </c>
      <c r="C118" s="87" t="s">
        <v>459</v>
      </c>
      <c r="D118" s="87" t="s">
        <v>459</v>
      </c>
      <c r="E118" s="87" t="s">
        <v>459</v>
      </c>
      <c r="F118" s="87" t="s">
        <v>460</v>
      </c>
      <c r="G118" s="87" t="s">
        <v>460</v>
      </c>
      <c r="H118" s="87" t="s">
        <v>460</v>
      </c>
    </row>
    <row r="119" spans="1:8" x14ac:dyDescent="0.2">
      <c r="A119" s="87" t="s">
        <v>269</v>
      </c>
      <c r="B119" s="2" t="s">
        <v>270</v>
      </c>
      <c r="C119" s="87" t="s">
        <v>460</v>
      </c>
      <c r="D119" s="87" t="s">
        <v>461</v>
      </c>
      <c r="E119" s="87" t="s">
        <v>461</v>
      </c>
      <c r="F119" s="87" t="s">
        <v>461</v>
      </c>
      <c r="G119" s="87" t="s">
        <v>461</v>
      </c>
      <c r="H119" s="87" t="s">
        <v>461</v>
      </c>
    </row>
    <row r="120" spans="1:8" x14ac:dyDescent="0.2">
      <c r="A120" s="87" t="s">
        <v>269</v>
      </c>
      <c r="B120" s="2" t="s">
        <v>271</v>
      </c>
      <c r="C120" s="87" t="s">
        <v>460</v>
      </c>
      <c r="D120" s="87" t="s">
        <v>461</v>
      </c>
      <c r="E120" s="87" t="s">
        <v>461</v>
      </c>
      <c r="F120" s="87" t="s">
        <v>461</v>
      </c>
      <c r="G120" s="87" t="s">
        <v>461</v>
      </c>
      <c r="H120" s="87" t="s">
        <v>461</v>
      </c>
    </row>
    <row r="121" spans="1:8" x14ac:dyDescent="0.2">
      <c r="A121" s="87" t="s">
        <v>272</v>
      </c>
      <c r="B121" s="2" t="s">
        <v>273</v>
      </c>
      <c r="C121" s="87" t="s">
        <v>459</v>
      </c>
      <c r="D121" s="87" t="s">
        <v>459</v>
      </c>
      <c r="E121" s="87" t="s">
        <v>459</v>
      </c>
      <c r="F121" s="87" t="s">
        <v>459</v>
      </c>
      <c r="G121" s="87" t="s">
        <v>460</v>
      </c>
      <c r="H121" s="87" t="s">
        <v>459</v>
      </c>
    </row>
    <row r="122" spans="1:8" x14ac:dyDescent="0.2">
      <c r="A122" s="87" t="s">
        <v>274</v>
      </c>
      <c r="B122" s="2" t="s">
        <v>275</v>
      </c>
      <c r="C122" s="87" t="s">
        <v>459</v>
      </c>
      <c r="D122" s="87" t="s">
        <v>459</v>
      </c>
      <c r="E122" s="87" t="s">
        <v>460</v>
      </c>
      <c r="F122" s="87" t="s">
        <v>459</v>
      </c>
      <c r="G122" s="87" t="s">
        <v>460</v>
      </c>
      <c r="H122" s="87" t="s">
        <v>460</v>
      </c>
    </row>
    <row r="123" spans="1:8" x14ac:dyDescent="0.2">
      <c r="A123" s="87" t="s">
        <v>276</v>
      </c>
      <c r="B123" s="2" t="s">
        <v>277</v>
      </c>
      <c r="C123" s="87" t="s">
        <v>460</v>
      </c>
      <c r="D123" s="87" t="s">
        <v>461</v>
      </c>
      <c r="E123" s="87" t="s">
        <v>461</v>
      </c>
      <c r="F123" s="87" t="s">
        <v>461</v>
      </c>
      <c r="G123" s="87" t="s">
        <v>461</v>
      </c>
      <c r="H123" s="87" t="s">
        <v>461</v>
      </c>
    </row>
    <row r="124" spans="1:8" x14ac:dyDescent="0.2">
      <c r="A124" s="87" t="s">
        <v>276</v>
      </c>
      <c r="B124" s="2" t="s">
        <v>278</v>
      </c>
      <c r="C124" s="87" t="s">
        <v>460</v>
      </c>
      <c r="D124" s="87" t="s">
        <v>461</v>
      </c>
      <c r="E124" s="87" t="s">
        <v>461</v>
      </c>
      <c r="F124" s="87" t="s">
        <v>461</v>
      </c>
      <c r="G124" s="87" t="s">
        <v>461</v>
      </c>
      <c r="H124" s="87" t="s">
        <v>461</v>
      </c>
    </row>
    <row r="125" spans="1:8" x14ac:dyDescent="0.2">
      <c r="A125" s="87" t="s">
        <v>276</v>
      </c>
      <c r="B125" s="2" t="s">
        <v>279</v>
      </c>
      <c r="C125" s="87" t="s">
        <v>459</v>
      </c>
      <c r="D125" s="87" t="s">
        <v>459</v>
      </c>
      <c r="E125" s="87" t="s">
        <v>460</v>
      </c>
      <c r="F125" s="87" t="s">
        <v>459</v>
      </c>
      <c r="G125" s="87" t="s">
        <v>460</v>
      </c>
      <c r="H125" s="87" t="s">
        <v>460</v>
      </c>
    </row>
    <row r="126" spans="1:8" x14ac:dyDescent="0.2">
      <c r="A126" s="87" t="s">
        <v>276</v>
      </c>
      <c r="B126" s="2" t="s">
        <v>280</v>
      </c>
      <c r="C126" s="87" t="s">
        <v>460</v>
      </c>
      <c r="D126" s="87" t="s">
        <v>461</v>
      </c>
      <c r="E126" s="87" t="s">
        <v>461</v>
      </c>
      <c r="F126" s="87" t="s">
        <v>461</v>
      </c>
      <c r="G126" s="87" t="s">
        <v>461</v>
      </c>
      <c r="H126" s="87" t="s">
        <v>461</v>
      </c>
    </row>
    <row r="127" spans="1:8" x14ac:dyDescent="0.2">
      <c r="A127" s="87" t="s">
        <v>276</v>
      </c>
      <c r="B127" s="2" t="s">
        <v>281</v>
      </c>
      <c r="C127" s="87" t="s">
        <v>460</v>
      </c>
      <c r="D127" s="87" t="s">
        <v>461</v>
      </c>
      <c r="E127" s="87" t="s">
        <v>461</v>
      </c>
      <c r="F127" s="87" t="s">
        <v>461</v>
      </c>
      <c r="G127" s="87" t="s">
        <v>461</v>
      </c>
      <c r="H127" s="87" t="s">
        <v>461</v>
      </c>
    </row>
    <row r="128" spans="1:8" x14ac:dyDescent="0.2">
      <c r="A128" s="87" t="s">
        <v>276</v>
      </c>
      <c r="B128" s="2" t="s">
        <v>282</v>
      </c>
      <c r="C128" s="87" t="s">
        <v>460</v>
      </c>
      <c r="D128" s="87" t="s">
        <v>461</v>
      </c>
      <c r="E128" s="87" t="s">
        <v>461</v>
      </c>
      <c r="F128" s="87" t="s">
        <v>461</v>
      </c>
      <c r="G128" s="87" t="s">
        <v>461</v>
      </c>
      <c r="H128" s="87" t="s">
        <v>461</v>
      </c>
    </row>
    <row r="129" spans="1:8" x14ac:dyDescent="0.2">
      <c r="A129" s="87" t="s">
        <v>276</v>
      </c>
      <c r="B129" s="2" t="s">
        <v>283</v>
      </c>
      <c r="C129" s="87" t="s">
        <v>460</v>
      </c>
      <c r="D129" s="87" t="s">
        <v>461</v>
      </c>
      <c r="E129" s="87" t="s">
        <v>461</v>
      </c>
      <c r="F129" s="87" t="s">
        <v>461</v>
      </c>
      <c r="G129" s="87" t="s">
        <v>461</v>
      </c>
      <c r="H129" s="87" t="s">
        <v>461</v>
      </c>
    </row>
    <row r="130" spans="1:8" x14ac:dyDescent="0.2">
      <c r="A130" s="87" t="s">
        <v>276</v>
      </c>
      <c r="B130" s="2" t="s">
        <v>284</v>
      </c>
      <c r="C130" s="87" t="s">
        <v>460</v>
      </c>
      <c r="D130" s="87" t="s">
        <v>461</v>
      </c>
      <c r="E130" s="87" t="s">
        <v>461</v>
      </c>
      <c r="F130" s="87" t="s">
        <v>461</v>
      </c>
      <c r="G130" s="87" t="s">
        <v>461</v>
      </c>
      <c r="H130" s="87" t="s">
        <v>461</v>
      </c>
    </row>
    <row r="131" spans="1:8" x14ac:dyDescent="0.2">
      <c r="A131" s="87" t="s">
        <v>285</v>
      </c>
      <c r="B131" s="2" t="s">
        <v>286</v>
      </c>
      <c r="C131" s="87" t="s">
        <v>460</v>
      </c>
      <c r="D131" s="87" t="s">
        <v>461</v>
      </c>
      <c r="E131" s="87" t="s">
        <v>461</v>
      </c>
      <c r="F131" s="87" t="s">
        <v>461</v>
      </c>
      <c r="G131" s="87" t="s">
        <v>461</v>
      </c>
      <c r="H131" s="87" t="s">
        <v>461</v>
      </c>
    </row>
    <row r="132" spans="1:8" x14ac:dyDescent="0.2">
      <c r="A132" s="87" t="s">
        <v>285</v>
      </c>
      <c r="B132" s="2" t="s">
        <v>287</v>
      </c>
      <c r="C132" s="87" t="s">
        <v>460</v>
      </c>
      <c r="D132" s="87" t="s">
        <v>461</v>
      </c>
      <c r="E132" s="87" t="s">
        <v>461</v>
      </c>
      <c r="F132" s="87" t="s">
        <v>461</v>
      </c>
      <c r="G132" s="87" t="s">
        <v>461</v>
      </c>
      <c r="H132" s="87" t="s">
        <v>461</v>
      </c>
    </row>
    <row r="133" spans="1:8" x14ac:dyDescent="0.2">
      <c r="A133" s="87" t="s">
        <v>285</v>
      </c>
      <c r="B133" s="2" t="s">
        <v>288</v>
      </c>
      <c r="C133" s="87" t="s">
        <v>460</v>
      </c>
      <c r="D133" s="87" t="s">
        <v>461</v>
      </c>
      <c r="E133" s="87" t="s">
        <v>461</v>
      </c>
      <c r="F133" s="87" t="s">
        <v>461</v>
      </c>
      <c r="G133" s="87" t="s">
        <v>461</v>
      </c>
      <c r="H133" s="87" t="s">
        <v>461</v>
      </c>
    </row>
    <row r="134" spans="1:8" x14ac:dyDescent="0.2">
      <c r="A134" s="87" t="s">
        <v>285</v>
      </c>
      <c r="B134" s="2" t="s">
        <v>289</v>
      </c>
      <c r="C134" s="87" t="s">
        <v>459</v>
      </c>
      <c r="D134" s="87" t="s">
        <v>459</v>
      </c>
      <c r="E134" s="87" t="s">
        <v>460</v>
      </c>
      <c r="F134" s="87" t="s">
        <v>460</v>
      </c>
      <c r="G134" s="87" t="s">
        <v>460</v>
      </c>
      <c r="H134" s="87" t="s">
        <v>460</v>
      </c>
    </row>
    <row r="135" spans="1:8" x14ac:dyDescent="0.2">
      <c r="A135" s="87" t="s">
        <v>285</v>
      </c>
      <c r="B135" s="2" t="s">
        <v>290</v>
      </c>
      <c r="C135" s="87" t="s">
        <v>459</v>
      </c>
      <c r="D135" s="87" t="s">
        <v>459</v>
      </c>
      <c r="E135" s="87" t="s">
        <v>459</v>
      </c>
      <c r="F135" s="87" t="s">
        <v>459</v>
      </c>
      <c r="G135" s="87" t="s">
        <v>460</v>
      </c>
      <c r="H135" s="87" t="s">
        <v>460</v>
      </c>
    </row>
    <row r="136" spans="1:8" x14ac:dyDescent="0.2">
      <c r="A136" s="87" t="s">
        <v>285</v>
      </c>
      <c r="B136" s="2" t="s">
        <v>291</v>
      </c>
      <c r="C136" s="87" t="s">
        <v>459</v>
      </c>
      <c r="D136" s="87" t="s">
        <v>459</v>
      </c>
      <c r="E136" s="87" t="s">
        <v>460</v>
      </c>
      <c r="F136" s="87" t="s">
        <v>460</v>
      </c>
      <c r="G136" s="87" t="s">
        <v>460</v>
      </c>
      <c r="H136" s="87" t="s">
        <v>460</v>
      </c>
    </row>
    <row r="137" spans="1:8" x14ac:dyDescent="0.2">
      <c r="A137" s="87" t="s">
        <v>285</v>
      </c>
      <c r="B137" s="2" t="s">
        <v>292</v>
      </c>
      <c r="C137" s="87" t="s">
        <v>459</v>
      </c>
      <c r="D137" s="87" t="s">
        <v>459</v>
      </c>
      <c r="E137" s="87" t="s">
        <v>460</v>
      </c>
      <c r="F137" s="87" t="s">
        <v>459</v>
      </c>
      <c r="G137" s="87" t="s">
        <v>460</v>
      </c>
      <c r="H137" s="87" t="s">
        <v>459</v>
      </c>
    </row>
    <row r="138" spans="1:8" x14ac:dyDescent="0.2">
      <c r="A138" s="87" t="s">
        <v>285</v>
      </c>
      <c r="B138" s="2" t="s">
        <v>293</v>
      </c>
      <c r="C138" s="87" t="s">
        <v>459</v>
      </c>
      <c r="D138" s="87" t="s">
        <v>459</v>
      </c>
      <c r="E138" s="87" t="s">
        <v>459</v>
      </c>
      <c r="F138" s="87" t="s">
        <v>460</v>
      </c>
      <c r="G138" s="87" t="s">
        <v>460</v>
      </c>
      <c r="H138" s="87" t="s">
        <v>460</v>
      </c>
    </row>
    <row r="139" spans="1:8" x14ac:dyDescent="0.2">
      <c r="A139" s="87" t="s">
        <v>285</v>
      </c>
      <c r="B139" s="2" t="s">
        <v>294</v>
      </c>
      <c r="C139" s="87" t="s">
        <v>459</v>
      </c>
      <c r="D139" s="87" t="s">
        <v>459</v>
      </c>
      <c r="E139" s="87" t="s">
        <v>459</v>
      </c>
      <c r="F139" s="87" t="s">
        <v>459</v>
      </c>
      <c r="G139" s="87" t="s">
        <v>460</v>
      </c>
      <c r="H139" s="87" t="s">
        <v>460</v>
      </c>
    </row>
    <row r="140" spans="1:8" x14ac:dyDescent="0.2">
      <c r="A140" s="87" t="s">
        <v>295</v>
      </c>
      <c r="B140" s="2" t="s">
        <v>296</v>
      </c>
      <c r="C140" s="87" t="s">
        <v>460</v>
      </c>
      <c r="D140" s="87" t="s">
        <v>461</v>
      </c>
      <c r="E140" s="87" t="s">
        <v>461</v>
      </c>
      <c r="F140" s="87" t="s">
        <v>461</v>
      </c>
      <c r="G140" s="87" t="s">
        <v>461</v>
      </c>
      <c r="H140" s="87" t="s">
        <v>461</v>
      </c>
    </row>
    <row r="141" spans="1:8" x14ac:dyDescent="0.2">
      <c r="A141" s="87" t="s">
        <v>295</v>
      </c>
      <c r="B141" s="2" t="s">
        <v>297</v>
      </c>
      <c r="C141" s="87" t="s">
        <v>459</v>
      </c>
      <c r="D141" s="87" t="s">
        <v>460</v>
      </c>
      <c r="E141" s="87" t="s">
        <v>460</v>
      </c>
      <c r="F141" s="87" t="s">
        <v>460</v>
      </c>
      <c r="G141" s="87" t="s">
        <v>460</v>
      </c>
      <c r="H141" s="87" t="s">
        <v>459</v>
      </c>
    </row>
    <row r="142" spans="1:8" x14ac:dyDescent="0.2">
      <c r="A142" s="87" t="s">
        <v>295</v>
      </c>
      <c r="B142" s="2" t="s">
        <v>298</v>
      </c>
      <c r="C142" s="87" t="s">
        <v>460</v>
      </c>
      <c r="D142" s="87" t="s">
        <v>461</v>
      </c>
      <c r="E142" s="87" t="s">
        <v>461</v>
      </c>
      <c r="F142" s="87" t="s">
        <v>461</v>
      </c>
      <c r="G142" s="87" t="s">
        <v>461</v>
      </c>
      <c r="H142" s="87" t="s">
        <v>461</v>
      </c>
    </row>
    <row r="143" spans="1:8" x14ac:dyDescent="0.2">
      <c r="A143" s="87" t="s">
        <v>295</v>
      </c>
      <c r="B143" s="2" t="s">
        <v>299</v>
      </c>
      <c r="C143" s="87" t="s">
        <v>459</v>
      </c>
      <c r="D143" s="87" t="s">
        <v>459</v>
      </c>
      <c r="E143" s="87" t="s">
        <v>459</v>
      </c>
      <c r="F143" s="87" t="s">
        <v>459</v>
      </c>
      <c r="G143" s="87" t="s">
        <v>460</v>
      </c>
      <c r="H143" s="87" t="s">
        <v>459</v>
      </c>
    </row>
    <row r="144" spans="1:8" x14ac:dyDescent="0.2">
      <c r="A144" s="87" t="s">
        <v>295</v>
      </c>
      <c r="B144" s="2" t="s">
        <v>300</v>
      </c>
      <c r="C144" s="87" t="s">
        <v>460</v>
      </c>
      <c r="D144" s="87" t="s">
        <v>461</v>
      </c>
      <c r="E144" s="87" t="s">
        <v>461</v>
      </c>
      <c r="F144" s="87" t="s">
        <v>461</v>
      </c>
      <c r="G144" s="87" t="s">
        <v>461</v>
      </c>
      <c r="H144" s="87" t="s">
        <v>461</v>
      </c>
    </row>
    <row r="145" spans="1:8" x14ac:dyDescent="0.2">
      <c r="A145" s="87" t="s">
        <v>295</v>
      </c>
      <c r="B145" s="2" t="s">
        <v>301</v>
      </c>
      <c r="C145" s="87" t="s">
        <v>459</v>
      </c>
      <c r="D145" s="87" t="s">
        <v>459</v>
      </c>
      <c r="E145" s="87" t="s">
        <v>460</v>
      </c>
      <c r="F145" s="87" t="s">
        <v>460</v>
      </c>
      <c r="G145" s="87" t="s">
        <v>460</v>
      </c>
      <c r="H145" s="87" t="s">
        <v>460</v>
      </c>
    </row>
    <row r="146" spans="1:8" x14ac:dyDescent="0.2">
      <c r="A146" s="87" t="s">
        <v>295</v>
      </c>
      <c r="B146" s="2" t="s">
        <v>302</v>
      </c>
      <c r="C146" s="87" t="s">
        <v>459</v>
      </c>
      <c r="D146" s="87" t="s">
        <v>459</v>
      </c>
      <c r="E146" s="87" t="s">
        <v>460</v>
      </c>
      <c r="F146" s="87" t="s">
        <v>460</v>
      </c>
      <c r="G146" s="87" t="s">
        <v>460</v>
      </c>
      <c r="H146" s="87" t="s">
        <v>460</v>
      </c>
    </row>
    <row r="147" spans="1:8" x14ac:dyDescent="0.2">
      <c r="A147" s="87" t="s">
        <v>295</v>
      </c>
      <c r="B147" s="2" t="s">
        <v>303</v>
      </c>
      <c r="C147" s="87" t="s">
        <v>460</v>
      </c>
      <c r="D147" s="87" t="s">
        <v>461</v>
      </c>
      <c r="E147" s="87" t="s">
        <v>461</v>
      </c>
      <c r="F147" s="87" t="s">
        <v>461</v>
      </c>
      <c r="G147" s="87" t="s">
        <v>461</v>
      </c>
      <c r="H147" s="87" t="s">
        <v>461</v>
      </c>
    </row>
    <row r="148" spans="1:8" x14ac:dyDescent="0.2">
      <c r="A148" s="87" t="s">
        <v>295</v>
      </c>
      <c r="B148" s="2" t="s">
        <v>304</v>
      </c>
      <c r="C148" s="87" t="s">
        <v>459</v>
      </c>
      <c r="D148" s="87" t="s">
        <v>459</v>
      </c>
      <c r="E148" s="87" t="s">
        <v>460</v>
      </c>
      <c r="F148" s="87" t="s">
        <v>460</v>
      </c>
      <c r="G148" s="87" t="s">
        <v>460</v>
      </c>
      <c r="H148" s="87" t="s">
        <v>460</v>
      </c>
    </row>
    <row r="149" spans="1:8" x14ac:dyDescent="0.2">
      <c r="A149" s="87" t="s">
        <v>295</v>
      </c>
      <c r="B149" s="2" t="s">
        <v>305</v>
      </c>
      <c r="C149" s="87" t="s">
        <v>459</v>
      </c>
      <c r="D149" s="87" t="s">
        <v>459</v>
      </c>
      <c r="E149" s="87" t="s">
        <v>459</v>
      </c>
      <c r="F149" s="87" t="s">
        <v>459</v>
      </c>
      <c r="G149" s="87" t="s">
        <v>460</v>
      </c>
      <c r="H149" s="87" t="s">
        <v>460</v>
      </c>
    </row>
    <row r="150" spans="1:8" x14ac:dyDescent="0.2">
      <c r="A150" s="87" t="s">
        <v>295</v>
      </c>
      <c r="B150" s="2" t="s">
        <v>306</v>
      </c>
      <c r="C150" s="87" t="s">
        <v>459</v>
      </c>
      <c r="D150" s="87" t="s">
        <v>459</v>
      </c>
      <c r="E150" s="87" t="s">
        <v>460</v>
      </c>
      <c r="F150" s="87" t="s">
        <v>460</v>
      </c>
      <c r="G150" s="87" t="s">
        <v>460</v>
      </c>
      <c r="H150" s="87" t="s">
        <v>460</v>
      </c>
    </row>
    <row r="151" spans="1:8" x14ac:dyDescent="0.2">
      <c r="A151" s="87" t="s">
        <v>295</v>
      </c>
      <c r="B151" s="2" t="s">
        <v>307</v>
      </c>
      <c r="C151" s="87" t="s">
        <v>459</v>
      </c>
      <c r="D151" s="87" t="s">
        <v>459</v>
      </c>
      <c r="E151" s="87" t="s">
        <v>460</v>
      </c>
      <c r="F151" s="87" t="s">
        <v>460</v>
      </c>
      <c r="G151" s="87" t="s">
        <v>460</v>
      </c>
      <c r="H151" s="87" t="s">
        <v>460</v>
      </c>
    </row>
    <row r="152" spans="1:8" x14ac:dyDescent="0.2">
      <c r="A152" s="87" t="s">
        <v>295</v>
      </c>
      <c r="B152" s="2" t="s">
        <v>308</v>
      </c>
      <c r="C152" s="87" t="s">
        <v>459</v>
      </c>
      <c r="D152" s="87" t="s">
        <v>459</v>
      </c>
      <c r="E152" s="87" t="s">
        <v>459</v>
      </c>
      <c r="F152" s="87" t="s">
        <v>459</v>
      </c>
      <c r="G152" s="87" t="s">
        <v>460</v>
      </c>
      <c r="H152" s="87" t="s">
        <v>460</v>
      </c>
    </row>
    <row r="153" spans="1:8" x14ac:dyDescent="0.2">
      <c r="A153" s="87" t="s">
        <v>309</v>
      </c>
      <c r="B153" s="2" t="s">
        <v>310</v>
      </c>
      <c r="C153" s="87" t="s">
        <v>460</v>
      </c>
      <c r="D153" s="87" t="s">
        <v>461</v>
      </c>
      <c r="E153" s="87" t="s">
        <v>461</v>
      </c>
      <c r="F153" s="87" t="s">
        <v>461</v>
      </c>
      <c r="G153" s="87" t="s">
        <v>461</v>
      </c>
      <c r="H153" s="87" t="s">
        <v>461</v>
      </c>
    </row>
    <row r="154" spans="1:8" x14ac:dyDescent="0.2">
      <c r="A154" s="87" t="s">
        <v>309</v>
      </c>
      <c r="B154" s="2" t="s">
        <v>311</v>
      </c>
      <c r="C154" s="87" t="s">
        <v>460</v>
      </c>
      <c r="D154" s="87" t="s">
        <v>461</v>
      </c>
      <c r="E154" s="87" t="s">
        <v>461</v>
      </c>
      <c r="F154" s="87" t="s">
        <v>461</v>
      </c>
      <c r="G154" s="87" t="s">
        <v>461</v>
      </c>
      <c r="H154" s="87" t="s">
        <v>461</v>
      </c>
    </row>
    <row r="155" spans="1:8" x14ac:dyDescent="0.2">
      <c r="A155" s="87" t="s">
        <v>309</v>
      </c>
      <c r="B155" s="2" t="s">
        <v>312</v>
      </c>
      <c r="C155" s="87" t="s">
        <v>460</v>
      </c>
      <c r="D155" s="87" t="s">
        <v>461</v>
      </c>
      <c r="E155" s="87" t="s">
        <v>461</v>
      </c>
      <c r="F155" s="87" t="s">
        <v>461</v>
      </c>
      <c r="G155" s="87" t="s">
        <v>461</v>
      </c>
      <c r="H155" s="87" t="s">
        <v>461</v>
      </c>
    </row>
    <row r="156" spans="1:8" x14ac:dyDescent="0.2">
      <c r="A156" s="87" t="s">
        <v>313</v>
      </c>
      <c r="B156" s="2" t="s">
        <v>314</v>
      </c>
      <c r="C156" s="87" t="s">
        <v>459</v>
      </c>
      <c r="D156" s="87" t="s">
        <v>459</v>
      </c>
      <c r="E156" s="87" t="s">
        <v>460</v>
      </c>
      <c r="F156" s="87" t="s">
        <v>460</v>
      </c>
      <c r="G156" s="87" t="s">
        <v>460</v>
      </c>
      <c r="H156" s="87" t="s">
        <v>459</v>
      </c>
    </row>
    <row r="157" spans="1:8" x14ac:dyDescent="0.2">
      <c r="A157" s="87" t="s">
        <v>313</v>
      </c>
      <c r="B157" s="2" t="s">
        <v>315</v>
      </c>
      <c r="C157" s="87" t="s">
        <v>459</v>
      </c>
      <c r="D157" s="87" t="s">
        <v>459</v>
      </c>
      <c r="E157" s="87" t="s">
        <v>460</v>
      </c>
      <c r="F157" s="87" t="s">
        <v>460</v>
      </c>
      <c r="G157" s="87" t="s">
        <v>460</v>
      </c>
      <c r="H157" s="87" t="s">
        <v>460</v>
      </c>
    </row>
    <row r="158" spans="1:8" x14ac:dyDescent="0.2">
      <c r="A158" s="87" t="s">
        <v>313</v>
      </c>
      <c r="B158" s="2" t="s">
        <v>316</v>
      </c>
      <c r="C158" s="87" t="s">
        <v>460</v>
      </c>
      <c r="D158" s="87" t="s">
        <v>461</v>
      </c>
      <c r="E158" s="87" t="s">
        <v>461</v>
      </c>
      <c r="F158" s="87" t="s">
        <v>461</v>
      </c>
      <c r="G158" s="87" t="s">
        <v>461</v>
      </c>
      <c r="H158" s="87" t="s">
        <v>461</v>
      </c>
    </row>
    <row r="159" spans="1:8" x14ac:dyDescent="0.2">
      <c r="A159" s="87" t="s">
        <v>313</v>
      </c>
      <c r="B159" s="2" t="s">
        <v>317</v>
      </c>
      <c r="C159" s="87" t="s">
        <v>460</v>
      </c>
      <c r="D159" s="87" t="s">
        <v>461</v>
      </c>
      <c r="E159" s="87" t="s">
        <v>461</v>
      </c>
      <c r="F159" s="87" t="s">
        <v>461</v>
      </c>
      <c r="G159" s="87" t="s">
        <v>461</v>
      </c>
      <c r="H159" s="87" t="s">
        <v>461</v>
      </c>
    </row>
    <row r="160" spans="1:8" x14ac:dyDescent="0.2">
      <c r="A160" s="87" t="s">
        <v>313</v>
      </c>
      <c r="B160" s="2" t="s">
        <v>318</v>
      </c>
      <c r="C160" s="87" t="s">
        <v>460</v>
      </c>
      <c r="D160" s="87" t="s">
        <v>461</v>
      </c>
      <c r="E160" s="87" t="s">
        <v>461</v>
      </c>
      <c r="F160" s="87" t="s">
        <v>461</v>
      </c>
      <c r="G160" s="87" t="s">
        <v>461</v>
      </c>
      <c r="H160" s="87" t="s">
        <v>461</v>
      </c>
    </row>
    <row r="161" spans="1:8" x14ac:dyDescent="0.2">
      <c r="A161" s="87" t="s">
        <v>319</v>
      </c>
      <c r="B161" s="2" t="s">
        <v>320</v>
      </c>
      <c r="C161" s="87" t="s">
        <v>460</v>
      </c>
      <c r="D161" s="87" t="s">
        <v>461</v>
      </c>
      <c r="E161" s="87" t="s">
        <v>461</v>
      </c>
      <c r="F161" s="87" t="s">
        <v>461</v>
      </c>
      <c r="G161" s="87" t="s">
        <v>461</v>
      </c>
      <c r="H161" s="87" t="s">
        <v>461</v>
      </c>
    </row>
    <row r="162" spans="1:8" x14ac:dyDescent="0.2">
      <c r="A162" s="87" t="s">
        <v>319</v>
      </c>
      <c r="B162" s="2" t="s">
        <v>321</v>
      </c>
      <c r="C162" s="87" t="s">
        <v>459</v>
      </c>
      <c r="D162" s="87" t="s">
        <v>459</v>
      </c>
      <c r="E162" s="87" t="s">
        <v>460</v>
      </c>
      <c r="F162" s="87" t="s">
        <v>459</v>
      </c>
      <c r="G162" s="87" t="s">
        <v>460</v>
      </c>
      <c r="H162" s="87" t="s">
        <v>460</v>
      </c>
    </row>
    <row r="163" spans="1:8" x14ac:dyDescent="0.2">
      <c r="A163" s="87" t="s">
        <v>322</v>
      </c>
      <c r="B163" s="2" t="s">
        <v>323</v>
      </c>
      <c r="C163" s="87" t="s">
        <v>460</v>
      </c>
      <c r="D163" s="87" t="s">
        <v>461</v>
      </c>
      <c r="E163" s="87" t="s">
        <v>461</v>
      </c>
      <c r="F163" s="87" t="s">
        <v>461</v>
      </c>
      <c r="G163" s="87" t="s">
        <v>461</v>
      </c>
      <c r="H163" s="87" t="s">
        <v>461</v>
      </c>
    </row>
    <row r="164" spans="1:8" x14ac:dyDescent="0.2">
      <c r="A164" s="87" t="s">
        <v>322</v>
      </c>
      <c r="B164" s="2" t="s">
        <v>324</v>
      </c>
      <c r="C164" s="87" t="s">
        <v>460</v>
      </c>
      <c r="D164" s="87" t="s">
        <v>461</v>
      </c>
      <c r="E164" s="87" t="s">
        <v>461</v>
      </c>
      <c r="F164" s="87" t="s">
        <v>461</v>
      </c>
      <c r="G164" s="87" t="s">
        <v>461</v>
      </c>
      <c r="H164" s="87" t="s">
        <v>461</v>
      </c>
    </row>
    <row r="165" spans="1:8" x14ac:dyDescent="0.2">
      <c r="A165" s="87" t="s">
        <v>322</v>
      </c>
      <c r="B165" s="2" t="s">
        <v>325</v>
      </c>
      <c r="C165" s="87" t="s">
        <v>460</v>
      </c>
      <c r="D165" s="87" t="s">
        <v>461</v>
      </c>
      <c r="E165" s="87" t="s">
        <v>461</v>
      </c>
      <c r="F165" s="87" t="s">
        <v>461</v>
      </c>
      <c r="G165" s="87" t="s">
        <v>461</v>
      </c>
      <c r="H165" s="87" t="s">
        <v>461</v>
      </c>
    </row>
    <row r="166" spans="1:8" x14ac:dyDescent="0.2">
      <c r="A166" s="87" t="s">
        <v>322</v>
      </c>
      <c r="B166" s="2" t="s">
        <v>326</v>
      </c>
      <c r="C166" s="87" t="s">
        <v>460</v>
      </c>
      <c r="D166" s="87" t="s">
        <v>461</v>
      </c>
      <c r="E166" s="87" t="s">
        <v>461</v>
      </c>
      <c r="F166" s="87" t="s">
        <v>461</v>
      </c>
      <c r="G166" s="87" t="s">
        <v>461</v>
      </c>
      <c r="H166" s="87" t="s">
        <v>461</v>
      </c>
    </row>
    <row r="167" spans="1:8" x14ac:dyDescent="0.2">
      <c r="A167" s="87" t="s">
        <v>322</v>
      </c>
      <c r="B167" s="2" t="s">
        <v>327</v>
      </c>
      <c r="C167" s="87" t="s">
        <v>460</v>
      </c>
      <c r="D167" s="87" t="s">
        <v>461</v>
      </c>
      <c r="E167" s="87" t="s">
        <v>461</v>
      </c>
      <c r="F167" s="87" t="s">
        <v>461</v>
      </c>
      <c r="G167" s="87" t="s">
        <v>461</v>
      </c>
      <c r="H167" s="87" t="s">
        <v>461</v>
      </c>
    </row>
    <row r="168" spans="1:8" x14ac:dyDescent="0.2">
      <c r="A168" s="87" t="s">
        <v>322</v>
      </c>
      <c r="B168" s="2" t="s">
        <v>328</v>
      </c>
      <c r="C168" s="87" t="s">
        <v>459</v>
      </c>
      <c r="D168" s="87" t="s">
        <v>459</v>
      </c>
      <c r="E168" s="87" t="s">
        <v>459</v>
      </c>
      <c r="F168" s="87" t="s">
        <v>459</v>
      </c>
      <c r="G168" s="87" t="s">
        <v>460</v>
      </c>
      <c r="H168" s="87" t="s">
        <v>460</v>
      </c>
    </row>
    <row r="169" spans="1:8" x14ac:dyDescent="0.2">
      <c r="A169" s="87" t="s">
        <v>329</v>
      </c>
      <c r="B169" s="2" t="s">
        <v>330</v>
      </c>
      <c r="C169" s="87" t="s">
        <v>460</v>
      </c>
      <c r="D169" s="87" t="s">
        <v>461</v>
      </c>
      <c r="E169" s="87" t="s">
        <v>461</v>
      </c>
      <c r="F169" s="87" t="s">
        <v>461</v>
      </c>
      <c r="G169" s="87" t="s">
        <v>461</v>
      </c>
      <c r="H169" s="87" t="s">
        <v>461</v>
      </c>
    </row>
    <row r="170" spans="1:8" x14ac:dyDescent="0.2">
      <c r="A170" s="87" t="s">
        <v>329</v>
      </c>
      <c r="B170" s="2" t="s">
        <v>331</v>
      </c>
      <c r="C170" s="87" t="s">
        <v>459</v>
      </c>
      <c r="D170" s="87" t="s">
        <v>459</v>
      </c>
      <c r="E170" s="87" t="s">
        <v>459</v>
      </c>
      <c r="F170" s="87" t="s">
        <v>459</v>
      </c>
      <c r="G170" s="87" t="s">
        <v>460</v>
      </c>
      <c r="H170" s="87" t="s">
        <v>460</v>
      </c>
    </row>
    <row r="171" spans="1:8" x14ac:dyDescent="0.2">
      <c r="A171" s="87" t="s">
        <v>332</v>
      </c>
      <c r="B171" s="2" t="s">
        <v>333</v>
      </c>
      <c r="C171" s="87" t="s">
        <v>459</v>
      </c>
      <c r="D171" s="87" t="s">
        <v>459</v>
      </c>
      <c r="E171" s="87" t="s">
        <v>460</v>
      </c>
      <c r="F171" s="87" t="s">
        <v>459</v>
      </c>
      <c r="G171" s="87" t="s">
        <v>460</v>
      </c>
      <c r="H171" s="87" t="s">
        <v>460</v>
      </c>
    </row>
    <row r="172" spans="1:8" x14ac:dyDescent="0.2">
      <c r="A172" s="87" t="s">
        <v>334</v>
      </c>
      <c r="B172" s="2" t="s">
        <v>335</v>
      </c>
      <c r="C172" s="87" t="s">
        <v>459</v>
      </c>
      <c r="D172" s="87" t="s">
        <v>460</v>
      </c>
      <c r="E172" s="87" t="s">
        <v>460</v>
      </c>
      <c r="F172" s="87" t="s">
        <v>460</v>
      </c>
      <c r="G172" s="87" t="s">
        <v>459</v>
      </c>
      <c r="H172" s="87" t="s">
        <v>460</v>
      </c>
    </row>
    <row r="173" spans="1:8" x14ac:dyDescent="0.2">
      <c r="A173" s="87" t="s">
        <v>334</v>
      </c>
      <c r="B173" s="2" t="s">
        <v>336</v>
      </c>
      <c r="C173" s="87" t="s">
        <v>460</v>
      </c>
      <c r="D173" s="87" t="s">
        <v>461</v>
      </c>
      <c r="E173" s="87" t="s">
        <v>461</v>
      </c>
      <c r="F173" s="87" t="s">
        <v>461</v>
      </c>
      <c r="G173" s="87" t="s">
        <v>461</v>
      </c>
      <c r="H173" s="87" t="s">
        <v>461</v>
      </c>
    </row>
    <row r="174" spans="1:8" x14ac:dyDescent="0.2">
      <c r="A174" s="87" t="s">
        <v>334</v>
      </c>
      <c r="B174" s="2" t="s">
        <v>337</v>
      </c>
      <c r="C174" s="87" t="s">
        <v>460</v>
      </c>
      <c r="D174" s="87" t="s">
        <v>461</v>
      </c>
      <c r="E174" s="87" t="s">
        <v>461</v>
      </c>
      <c r="F174" s="87" t="s">
        <v>461</v>
      </c>
      <c r="G174" s="87" t="s">
        <v>461</v>
      </c>
      <c r="H174" s="87" t="s">
        <v>461</v>
      </c>
    </row>
    <row r="175" spans="1:8" x14ac:dyDescent="0.2">
      <c r="A175" s="87" t="s">
        <v>334</v>
      </c>
      <c r="B175" s="2" t="s">
        <v>338</v>
      </c>
      <c r="C175" s="87" t="s">
        <v>460</v>
      </c>
      <c r="D175" s="87" t="s">
        <v>461</v>
      </c>
      <c r="E175" s="87" t="s">
        <v>461</v>
      </c>
      <c r="F175" s="87" t="s">
        <v>461</v>
      </c>
      <c r="G175" s="87" t="s">
        <v>461</v>
      </c>
      <c r="H175" s="87" t="s">
        <v>461</v>
      </c>
    </row>
    <row r="176" spans="1:8" x14ac:dyDescent="0.2">
      <c r="A176" s="87" t="s">
        <v>334</v>
      </c>
      <c r="B176" s="2" t="s">
        <v>339</v>
      </c>
      <c r="C176" s="87" t="s">
        <v>459</v>
      </c>
      <c r="D176" s="87" t="s">
        <v>459</v>
      </c>
      <c r="E176" s="87" t="s">
        <v>459</v>
      </c>
      <c r="F176" s="87" t="s">
        <v>459</v>
      </c>
      <c r="G176" s="87" t="s">
        <v>460</v>
      </c>
      <c r="H176" s="87" t="s">
        <v>460</v>
      </c>
    </row>
    <row r="177" spans="1:8" x14ac:dyDescent="0.2">
      <c r="A177" s="87" t="s">
        <v>334</v>
      </c>
      <c r="B177" s="2" t="s">
        <v>340</v>
      </c>
      <c r="C177" s="87" t="s">
        <v>460</v>
      </c>
      <c r="D177" s="87" t="s">
        <v>461</v>
      </c>
      <c r="E177" s="87" t="s">
        <v>461</v>
      </c>
      <c r="F177" s="87" t="s">
        <v>461</v>
      </c>
      <c r="G177" s="87" t="s">
        <v>461</v>
      </c>
      <c r="H177" s="87" t="s">
        <v>461</v>
      </c>
    </row>
    <row r="178" spans="1:8" x14ac:dyDescent="0.2">
      <c r="A178" s="87" t="s">
        <v>341</v>
      </c>
      <c r="B178" s="2" t="s">
        <v>342</v>
      </c>
      <c r="C178" s="87" t="s">
        <v>459</v>
      </c>
      <c r="D178" s="87" t="s">
        <v>459</v>
      </c>
      <c r="E178" s="87" t="s">
        <v>459</v>
      </c>
      <c r="F178" s="87" t="s">
        <v>460</v>
      </c>
      <c r="G178" s="87" t="s">
        <v>460</v>
      </c>
      <c r="H178" s="87" t="s">
        <v>460</v>
      </c>
    </row>
    <row r="179" spans="1:8" x14ac:dyDescent="0.2">
      <c r="A179" s="87" t="s">
        <v>341</v>
      </c>
      <c r="B179" s="2" t="s">
        <v>343</v>
      </c>
      <c r="C179" s="87" t="s">
        <v>460</v>
      </c>
      <c r="D179" s="87" t="s">
        <v>461</v>
      </c>
      <c r="E179" s="87" t="s">
        <v>461</v>
      </c>
      <c r="F179" s="87" t="s">
        <v>461</v>
      </c>
      <c r="G179" s="87" t="s">
        <v>461</v>
      </c>
      <c r="H179" s="87" t="s">
        <v>461</v>
      </c>
    </row>
    <row r="180" spans="1:8" x14ac:dyDescent="0.2">
      <c r="A180" s="87" t="s">
        <v>341</v>
      </c>
      <c r="B180" s="2" t="s">
        <v>344</v>
      </c>
      <c r="C180" s="87" t="s">
        <v>460</v>
      </c>
      <c r="D180" s="87" t="s">
        <v>461</v>
      </c>
      <c r="E180" s="87" t="s">
        <v>461</v>
      </c>
      <c r="F180" s="87" t="s">
        <v>461</v>
      </c>
      <c r="G180" s="87" t="s">
        <v>461</v>
      </c>
      <c r="H180" s="87" t="s">
        <v>461</v>
      </c>
    </row>
    <row r="181" spans="1:8" x14ac:dyDescent="0.2">
      <c r="A181" s="87" t="s">
        <v>341</v>
      </c>
      <c r="B181" s="2" t="s">
        <v>345</v>
      </c>
      <c r="C181" s="87" t="s">
        <v>459</v>
      </c>
      <c r="D181" s="87" t="s">
        <v>459</v>
      </c>
      <c r="E181" s="87" t="s">
        <v>459</v>
      </c>
      <c r="F181" s="87" t="s">
        <v>460</v>
      </c>
      <c r="G181" s="87" t="s">
        <v>460</v>
      </c>
      <c r="H181" s="87" t="s">
        <v>460</v>
      </c>
    </row>
    <row r="182" spans="1:8" x14ac:dyDescent="0.2">
      <c r="A182" s="87" t="s">
        <v>341</v>
      </c>
      <c r="B182" s="2" t="s">
        <v>346</v>
      </c>
      <c r="C182" s="87" t="s">
        <v>459</v>
      </c>
      <c r="D182" s="87" t="s">
        <v>459</v>
      </c>
      <c r="E182" s="87" t="s">
        <v>460</v>
      </c>
      <c r="F182" s="87" t="s">
        <v>460</v>
      </c>
      <c r="G182" s="87" t="s">
        <v>460</v>
      </c>
      <c r="H182" s="87" t="s">
        <v>459</v>
      </c>
    </row>
    <row r="183" spans="1:8" x14ac:dyDescent="0.2">
      <c r="A183" s="87" t="s">
        <v>347</v>
      </c>
      <c r="B183" s="2" t="s">
        <v>348</v>
      </c>
      <c r="C183" s="87" t="s">
        <v>460</v>
      </c>
      <c r="D183" s="87" t="s">
        <v>461</v>
      </c>
      <c r="E183" s="87" t="s">
        <v>461</v>
      </c>
      <c r="F183" s="87" t="s">
        <v>461</v>
      </c>
      <c r="G183" s="87" t="s">
        <v>461</v>
      </c>
      <c r="H183" s="87" t="s">
        <v>461</v>
      </c>
    </row>
    <row r="184" spans="1:8" x14ac:dyDescent="0.2">
      <c r="A184" s="87" t="s">
        <v>347</v>
      </c>
      <c r="B184" s="2" t="s">
        <v>349</v>
      </c>
      <c r="C184" s="87" t="s">
        <v>460</v>
      </c>
      <c r="D184" s="87" t="s">
        <v>461</v>
      </c>
      <c r="E184" s="87" t="s">
        <v>461</v>
      </c>
      <c r="F184" s="87" t="s">
        <v>461</v>
      </c>
      <c r="G184" s="87" t="s">
        <v>461</v>
      </c>
      <c r="H184" s="87" t="s">
        <v>461</v>
      </c>
    </row>
    <row r="185" spans="1:8" x14ac:dyDescent="0.2">
      <c r="A185" s="87" t="s">
        <v>350</v>
      </c>
      <c r="B185" s="2" t="s">
        <v>351</v>
      </c>
      <c r="C185" s="87" t="s">
        <v>460</v>
      </c>
      <c r="D185" s="87" t="s">
        <v>461</v>
      </c>
      <c r="E185" s="87" t="s">
        <v>461</v>
      </c>
      <c r="F185" s="87" t="s">
        <v>461</v>
      </c>
      <c r="G185" s="87" t="s">
        <v>461</v>
      </c>
      <c r="H185" s="87" t="s">
        <v>461</v>
      </c>
    </row>
    <row r="186" spans="1:8" x14ac:dyDescent="0.2">
      <c r="A186" s="87" t="s">
        <v>350</v>
      </c>
      <c r="B186" s="2" t="s">
        <v>352</v>
      </c>
      <c r="C186" s="87" t="s">
        <v>460</v>
      </c>
      <c r="D186" s="87" t="s">
        <v>461</v>
      </c>
      <c r="E186" s="87" t="s">
        <v>461</v>
      </c>
      <c r="F186" s="87" t="s">
        <v>461</v>
      </c>
      <c r="G186" s="87" t="s">
        <v>461</v>
      </c>
      <c r="H186" s="87" t="s">
        <v>461</v>
      </c>
    </row>
    <row r="187" spans="1:8" x14ac:dyDescent="0.2">
      <c r="A187" s="87" t="s">
        <v>350</v>
      </c>
      <c r="B187" s="2" t="s">
        <v>353</v>
      </c>
      <c r="C187" s="87" t="s">
        <v>459</v>
      </c>
      <c r="D187" s="87" t="s">
        <v>459</v>
      </c>
      <c r="E187" s="87" t="s">
        <v>460</v>
      </c>
      <c r="F187" s="87" t="s">
        <v>460</v>
      </c>
      <c r="G187" s="87" t="s">
        <v>460</v>
      </c>
      <c r="H187" s="87" t="s">
        <v>459</v>
      </c>
    </row>
    <row r="188" spans="1:8" x14ac:dyDescent="0.2">
      <c r="A188" s="87" t="s">
        <v>350</v>
      </c>
      <c r="B188" s="2" t="s">
        <v>354</v>
      </c>
      <c r="C188" s="87" t="s">
        <v>459</v>
      </c>
      <c r="D188" s="87" t="s">
        <v>459</v>
      </c>
      <c r="E188" s="87" t="s">
        <v>460</v>
      </c>
      <c r="F188" s="87" t="s">
        <v>460</v>
      </c>
      <c r="G188" s="87" t="s">
        <v>460</v>
      </c>
      <c r="H188" s="87" t="s">
        <v>460</v>
      </c>
    </row>
    <row r="189" spans="1:8" x14ac:dyDescent="0.2">
      <c r="A189" s="87" t="s">
        <v>350</v>
      </c>
      <c r="B189" s="2" t="s">
        <v>355</v>
      </c>
      <c r="C189" s="87" t="s">
        <v>460</v>
      </c>
      <c r="D189" s="87" t="s">
        <v>461</v>
      </c>
      <c r="E189" s="87" t="s">
        <v>461</v>
      </c>
      <c r="F189" s="87" t="s">
        <v>461</v>
      </c>
      <c r="G189" s="87" t="s">
        <v>461</v>
      </c>
      <c r="H189" s="87" t="s">
        <v>461</v>
      </c>
    </row>
    <row r="190" spans="1:8" x14ac:dyDescent="0.2">
      <c r="A190" s="87" t="s">
        <v>350</v>
      </c>
      <c r="B190" s="2" t="s">
        <v>356</v>
      </c>
      <c r="C190" s="87" t="s">
        <v>460</v>
      </c>
      <c r="D190" s="87" t="s">
        <v>461</v>
      </c>
      <c r="E190" s="87" t="s">
        <v>461</v>
      </c>
      <c r="F190" s="87" t="s">
        <v>461</v>
      </c>
      <c r="G190" s="87" t="s">
        <v>461</v>
      </c>
      <c r="H190" s="87" t="s">
        <v>461</v>
      </c>
    </row>
    <row r="191" spans="1:8" x14ac:dyDescent="0.2">
      <c r="A191" s="87" t="s">
        <v>350</v>
      </c>
      <c r="B191" s="2" t="s">
        <v>357</v>
      </c>
      <c r="C191" s="87" t="s">
        <v>460</v>
      </c>
      <c r="D191" s="87" t="s">
        <v>461</v>
      </c>
      <c r="E191" s="87" t="s">
        <v>461</v>
      </c>
      <c r="F191" s="87" t="s">
        <v>461</v>
      </c>
      <c r="G191" s="87" t="s">
        <v>461</v>
      </c>
      <c r="H191" s="87" t="s">
        <v>461</v>
      </c>
    </row>
    <row r="192" spans="1:8" x14ac:dyDescent="0.2">
      <c r="A192" s="87" t="s">
        <v>350</v>
      </c>
      <c r="B192" s="2" t="s">
        <v>358</v>
      </c>
      <c r="C192" s="87" t="s">
        <v>460</v>
      </c>
      <c r="D192" s="87" t="s">
        <v>461</v>
      </c>
      <c r="E192" s="87" t="s">
        <v>461</v>
      </c>
      <c r="F192" s="87" t="s">
        <v>461</v>
      </c>
      <c r="G192" s="87" t="s">
        <v>461</v>
      </c>
      <c r="H192" s="87" t="s">
        <v>461</v>
      </c>
    </row>
    <row r="193" spans="1:8" x14ac:dyDescent="0.2">
      <c r="A193" s="87" t="s">
        <v>350</v>
      </c>
      <c r="B193" s="2" t="s">
        <v>359</v>
      </c>
      <c r="C193" s="87" t="s">
        <v>460</v>
      </c>
      <c r="D193" s="87" t="s">
        <v>461</v>
      </c>
      <c r="E193" s="87" t="s">
        <v>461</v>
      </c>
      <c r="F193" s="87" t="s">
        <v>461</v>
      </c>
      <c r="G193" s="87" t="s">
        <v>461</v>
      </c>
      <c r="H193" s="87" t="s">
        <v>461</v>
      </c>
    </row>
    <row r="194" spans="1:8" x14ac:dyDescent="0.2">
      <c r="A194" s="87" t="s">
        <v>350</v>
      </c>
      <c r="B194" s="2" t="s">
        <v>360</v>
      </c>
      <c r="C194" s="87" t="s">
        <v>460</v>
      </c>
      <c r="D194" s="87" t="s">
        <v>461</v>
      </c>
      <c r="E194" s="87" t="s">
        <v>461</v>
      </c>
      <c r="F194" s="87" t="s">
        <v>461</v>
      </c>
      <c r="G194" s="87" t="s">
        <v>461</v>
      </c>
      <c r="H194" s="87" t="s">
        <v>461</v>
      </c>
    </row>
    <row r="195" spans="1:8" x14ac:dyDescent="0.2">
      <c r="A195" s="87" t="s">
        <v>350</v>
      </c>
      <c r="B195" s="2" t="s">
        <v>361</v>
      </c>
      <c r="C195" s="87" t="s">
        <v>459</v>
      </c>
      <c r="D195" s="87" t="s">
        <v>460</v>
      </c>
      <c r="E195" s="87" t="s">
        <v>460</v>
      </c>
      <c r="F195" s="87" t="s">
        <v>459</v>
      </c>
      <c r="G195" s="87" t="s">
        <v>460</v>
      </c>
      <c r="H195" s="87" t="s">
        <v>460</v>
      </c>
    </row>
    <row r="196" spans="1:8" x14ac:dyDescent="0.2">
      <c r="A196" s="87" t="s">
        <v>350</v>
      </c>
      <c r="B196" s="2" t="s">
        <v>362</v>
      </c>
      <c r="C196" s="87" t="s">
        <v>460</v>
      </c>
      <c r="D196" s="87" t="s">
        <v>461</v>
      </c>
      <c r="E196" s="87" t="s">
        <v>461</v>
      </c>
      <c r="F196" s="87" t="s">
        <v>461</v>
      </c>
      <c r="G196" s="87" t="s">
        <v>461</v>
      </c>
      <c r="H196" s="87" t="s">
        <v>461</v>
      </c>
    </row>
    <row r="197" spans="1:8" x14ac:dyDescent="0.2">
      <c r="A197" s="87" t="s">
        <v>350</v>
      </c>
      <c r="B197" s="2" t="s">
        <v>363</v>
      </c>
      <c r="C197" s="87" t="s">
        <v>460</v>
      </c>
      <c r="D197" s="87" t="s">
        <v>461</v>
      </c>
      <c r="E197" s="87" t="s">
        <v>461</v>
      </c>
      <c r="F197" s="87" t="s">
        <v>461</v>
      </c>
      <c r="G197" s="87" t="s">
        <v>461</v>
      </c>
      <c r="H197" s="87" t="s">
        <v>461</v>
      </c>
    </row>
    <row r="198" spans="1:8" x14ac:dyDescent="0.2">
      <c r="A198" s="87" t="s">
        <v>350</v>
      </c>
      <c r="B198" s="2" t="s">
        <v>364</v>
      </c>
      <c r="C198" s="87" t="s">
        <v>460</v>
      </c>
      <c r="D198" s="87" t="s">
        <v>461</v>
      </c>
      <c r="E198" s="87" t="s">
        <v>461</v>
      </c>
      <c r="F198" s="87" t="s">
        <v>461</v>
      </c>
      <c r="G198" s="87" t="s">
        <v>461</v>
      </c>
      <c r="H198" s="87" t="s">
        <v>461</v>
      </c>
    </row>
    <row r="199" spans="1:8" x14ac:dyDescent="0.2">
      <c r="A199" s="87" t="s">
        <v>350</v>
      </c>
      <c r="B199" s="2" t="s">
        <v>365</v>
      </c>
      <c r="C199" s="87" t="s">
        <v>459</v>
      </c>
      <c r="D199" s="87" t="s">
        <v>459</v>
      </c>
      <c r="E199" s="87" t="s">
        <v>460</v>
      </c>
      <c r="F199" s="87" t="s">
        <v>459</v>
      </c>
      <c r="G199" s="87" t="s">
        <v>460</v>
      </c>
      <c r="H199" s="87" t="s">
        <v>460</v>
      </c>
    </row>
    <row r="200" spans="1:8" x14ac:dyDescent="0.2">
      <c r="A200" s="87" t="s">
        <v>350</v>
      </c>
      <c r="B200" s="2" t="s">
        <v>366</v>
      </c>
      <c r="C200" s="87" t="s">
        <v>460</v>
      </c>
      <c r="D200" s="87" t="s">
        <v>461</v>
      </c>
      <c r="E200" s="87" t="s">
        <v>461</v>
      </c>
      <c r="F200" s="87" t="s">
        <v>461</v>
      </c>
      <c r="G200" s="87" t="s">
        <v>461</v>
      </c>
      <c r="H200" s="87" t="s">
        <v>461</v>
      </c>
    </row>
    <row r="201" spans="1:8" x14ac:dyDescent="0.2">
      <c r="A201" s="87" t="s">
        <v>350</v>
      </c>
      <c r="B201" s="2" t="s">
        <v>367</v>
      </c>
      <c r="C201" s="87" t="s">
        <v>459</v>
      </c>
      <c r="D201" s="87" t="s">
        <v>459</v>
      </c>
      <c r="E201" s="87" t="s">
        <v>460</v>
      </c>
      <c r="F201" s="87" t="s">
        <v>459</v>
      </c>
      <c r="G201" s="87" t="s">
        <v>460</v>
      </c>
      <c r="H201" s="87" t="s">
        <v>460</v>
      </c>
    </row>
    <row r="202" spans="1:8" x14ac:dyDescent="0.2">
      <c r="A202" s="87" t="s">
        <v>350</v>
      </c>
      <c r="B202" s="2" t="s">
        <v>368</v>
      </c>
      <c r="C202" s="87" t="s">
        <v>460</v>
      </c>
      <c r="D202" s="87" t="s">
        <v>461</v>
      </c>
      <c r="E202" s="87" t="s">
        <v>461</v>
      </c>
      <c r="F202" s="87" t="s">
        <v>461</v>
      </c>
      <c r="G202" s="87" t="s">
        <v>461</v>
      </c>
      <c r="H202" s="87" t="s">
        <v>461</v>
      </c>
    </row>
    <row r="203" spans="1:8" x14ac:dyDescent="0.2">
      <c r="A203" s="87" t="s">
        <v>350</v>
      </c>
      <c r="B203" s="2" t="s">
        <v>369</v>
      </c>
      <c r="C203" s="87" t="s">
        <v>459</v>
      </c>
      <c r="D203" s="87" t="s">
        <v>459</v>
      </c>
      <c r="E203" s="87" t="s">
        <v>459</v>
      </c>
      <c r="F203" s="87" t="s">
        <v>460</v>
      </c>
      <c r="G203" s="87" t="s">
        <v>460</v>
      </c>
      <c r="H203" s="87" t="s">
        <v>460</v>
      </c>
    </row>
    <row r="204" spans="1:8" x14ac:dyDescent="0.2">
      <c r="A204" s="87" t="s">
        <v>370</v>
      </c>
      <c r="B204" s="2" t="s">
        <v>371</v>
      </c>
      <c r="C204" s="87" t="s">
        <v>460</v>
      </c>
      <c r="D204" s="87" t="s">
        <v>461</v>
      </c>
      <c r="E204" s="87" t="s">
        <v>461</v>
      </c>
      <c r="F204" s="87" t="s">
        <v>461</v>
      </c>
      <c r="G204" s="87" t="s">
        <v>461</v>
      </c>
      <c r="H204" s="87" t="s">
        <v>461</v>
      </c>
    </row>
    <row r="205" spans="1:8" x14ac:dyDescent="0.2">
      <c r="A205" s="87" t="s">
        <v>372</v>
      </c>
      <c r="B205" s="2" t="s">
        <v>373</v>
      </c>
      <c r="C205" s="87" t="s">
        <v>459</v>
      </c>
      <c r="D205" s="87" t="s">
        <v>460</v>
      </c>
      <c r="E205" s="87" t="s">
        <v>459</v>
      </c>
      <c r="F205" s="87" t="s">
        <v>460</v>
      </c>
      <c r="G205" s="87" t="s">
        <v>460</v>
      </c>
      <c r="H205" s="87" t="s">
        <v>460</v>
      </c>
    </row>
    <row r="206" spans="1:8" x14ac:dyDescent="0.2">
      <c r="A206" s="87" t="s">
        <v>372</v>
      </c>
      <c r="B206" s="2" t="s">
        <v>374</v>
      </c>
      <c r="C206" s="87" t="s">
        <v>459</v>
      </c>
      <c r="D206" s="87" t="s">
        <v>459</v>
      </c>
      <c r="E206" s="87" t="s">
        <v>459</v>
      </c>
      <c r="F206" s="87" t="s">
        <v>459</v>
      </c>
      <c r="G206" s="87" t="s">
        <v>460</v>
      </c>
      <c r="H206" s="87" t="s">
        <v>460</v>
      </c>
    </row>
    <row r="207" spans="1:8" x14ac:dyDescent="0.2">
      <c r="A207" s="87" t="s">
        <v>372</v>
      </c>
      <c r="B207" s="2" t="s">
        <v>142</v>
      </c>
      <c r="C207" s="87" t="s">
        <v>459</v>
      </c>
      <c r="D207" s="87" t="s">
        <v>459</v>
      </c>
      <c r="E207" s="87" t="s">
        <v>460</v>
      </c>
      <c r="F207" s="87" t="s">
        <v>460</v>
      </c>
      <c r="G207" s="87" t="s">
        <v>460</v>
      </c>
      <c r="H207" s="87" t="s">
        <v>460</v>
      </c>
    </row>
    <row r="208" spans="1:8" x14ac:dyDescent="0.2">
      <c r="A208" s="87" t="s">
        <v>372</v>
      </c>
      <c r="B208" s="2" t="s">
        <v>375</v>
      </c>
      <c r="C208" s="87" t="s">
        <v>459</v>
      </c>
      <c r="D208" s="87" t="s">
        <v>459</v>
      </c>
      <c r="E208" s="87" t="s">
        <v>459</v>
      </c>
      <c r="F208" s="87" t="s">
        <v>459</v>
      </c>
      <c r="G208" s="87" t="s">
        <v>460</v>
      </c>
      <c r="H208" s="87" t="s">
        <v>460</v>
      </c>
    </row>
    <row r="209" spans="1:8" x14ac:dyDescent="0.2">
      <c r="A209" s="87" t="s">
        <v>372</v>
      </c>
      <c r="B209" s="2" t="s">
        <v>376</v>
      </c>
      <c r="C209" s="87" t="s">
        <v>459</v>
      </c>
      <c r="D209" s="87" t="s">
        <v>459</v>
      </c>
      <c r="E209" s="87" t="s">
        <v>460</v>
      </c>
      <c r="F209" s="87" t="s">
        <v>459</v>
      </c>
      <c r="G209" s="87" t="s">
        <v>460</v>
      </c>
      <c r="H209" s="87" t="s">
        <v>460</v>
      </c>
    </row>
    <row r="210" spans="1:8" x14ac:dyDescent="0.2">
      <c r="A210" s="87" t="s">
        <v>377</v>
      </c>
      <c r="B210" s="2" t="s">
        <v>378</v>
      </c>
      <c r="C210" s="87" t="s">
        <v>459</v>
      </c>
      <c r="D210" s="87" t="s">
        <v>459</v>
      </c>
      <c r="E210" s="87" t="s">
        <v>459</v>
      </c>
      <c r="F210" s="87" t="s">
        <v>459</v>
      </c>
      <c r="G210" s="87" t="s">
        <v>460</v>
      </c>
      <c r="H210" s="87" t="s">
        <v>461</v>
      </c>
    </row>
    <row r="211" spans="1:8" x14ac:dyDescent="0.2">
      <c r="A211" s="87" t="s">
        <v>377</v>
      </c>
      <c r="B211" s="2" t="s">
        <v>379</v>
      </c>
      <c r="C211" s="87" t="s">
        <v>459</v>
      </c>
      <c r="D211" s="87" t="s">
        <v>459</v>
      </c>
      <c r="E211" s="87" t="s">
        <v>459</v>
      </c>
      <c r="F211" s="87" t="s">
        <v>459</v>
      </c>
      <c r="G211" s="87" t="s">
        <v>460</v>
      </c>
      <c r="H211" s="87" t="s">
        <v>460</v>
      </c>
    </row>
    <row r="212" spans="1:8" x14ac:dyDescent="0.2">
      <c r="A212" s="87" t="s">
        <v>377</v>
      </c>
      <c r="B212" s="2" t="s">
        <v>380</v>
      </c>
      <c r="C212" s="87" t="s">
        <v>460</v>
      </c>
      <c r="D212" s="87" t="s">
        <v>461</v>
      </c>
      <c r="E212" s="87" t="s">
        <v>461</v>
      </c>
      <c r="F212" s="87" t="s">
        <v>461</v>
      </c>
      <c r="G212" s="87" t="s">
        <v>461</v>
      </c>
      <c r="H212" s="87" t="s">
        <v>461</v>
      </c>
    </row>
    <row r="213" spans="1:8" x14ac:dyDescent="0.2">
      <c r="A213" s="87" t="s">
        <v>377</v>
      </c>
      <c r="B213" s="2" t="s">
        <v>381</v>
      </c>
      <c r="C213" s="87" t="s">
        <v>460</v>
      </c>
      <c r="D213" s="87" t="s">
        <v>461</v>
      </c>
      <c r="E213" s="87" t="s">
        <v>461</v>
      </c>
      <c r="F213" s="87" t="s">
        <v>461</v>
      </c>
      <c r="G213" s="87" t="s">
        <v>461</v>
      </c>
      <c r="H213" s="87" t="s">
        <v>461</v>
      </c>
    </row>
    <row r="214" spans="1:8" x14ac:dyDescent="0.2">
      <c r="A214" s="87" t="s">
        <v>377</v>
      </c>
      <c r="B214" s="2" t="s">
        <v>382</v>
      </c>
      <c r="C214" s="87" t="s">
        <v>460</v>
      </c>
      <c r="D214" s="87" t="s">
        <v>461</v>
      </c>
      <c r="E214" s="87" t="s">
        <v>461</v>
      </c>
      <c r="F214" s="87" t="s">
        <v>461</v>
      </c>
      <c r="G214" s="87" t="s">
        <v>461</v>
      </c>
      <c r="H214" s="87" t="s">
        <v>461</v>
      </c>
    </row>
    <row r="215" spans="1:8" x14ac:dyDescent="0.2">
      <c r="A215" s="87" t="s">
        <v>383</v>
      </c>
      <c r="B215" s="2" t="s">
        <v>384</v>
      </c>
      <c r="C215" s="87" t="s">
        <v>460</v>
      </c>
      <c r="D215" s="87" t="s">
        <v>461</v>
      </c>
      <c r="E215" s="87" t="s">
        <v>461</v>
      </c>
      <c r="F215" s="87" t="s">
        <v>461</v>
      </c>
      <c r="G215" s="87" t="s">
        <v>461</v>
      </c>
      <c r="H215" s="87" t="s">
        <v>461</v>
      </c>
    </row>
    <row r="216" spans="1:8" x14ac:dyDescent="0.2">
      <c r="A216" s="87" t="s">
        <v>383</v>
      </c>
      <c r="B216" s="2" t="s">
        <v>385</v>
      </c>
      <c r="C216" s="87" t="s">
        <v>459</v>
      </c>
      <c r="D216" s="87" t="s">
        <v>459</v>
      </c>
      <c r="E216" s="87" t="s">
        <v>459</v>
      </c>
      <c r="F216" s="87" t="s">
        <v>460</v>
      </c>
      <c r="G216" s="87" t="s">
        <v>460</v>
      </c>
      <c r="H216" s="87" t="s">
        <v>460</v>
      </c>
    </row>
    <row r="217" spans="1:8" x14ac:dyDescent="0.2">
      <c r="A217" s="87" t="s">
        <v>383</v>
      </c>
      <c r="B217" s="2" t="s">
        <v>386</v>
      </c>
      <c r="C217" s="87" t="s">
        <v>460</v>
      </c>
      <c r="D217" s="87" t="s">
        <v>461</v>
      </c>
      <c r="E217" s="87" t="s">
        <v>461</v>
      </c>
      <c r="F217" s="87" t="s">
        <v>461</v>
      </c>
      <c r="G217" s="87" t="s">
        <v>461</v>
      </c>
      <c r="H217" s="87" t="s">
        <v>461</v>
      </c>
    </row>
    <row r="218" spans="1:8" x14ac:dyDescent="0.2">
      <c r="A218" s="87" t="s">
        <v>383</v>
      </c>
      <c r="B218" s="2" t="s">
        <v>387</v>
      </c>
      <c r="C218" s="87" t="s">
        <v>459</v>
      </c>
      <c r="D218" s="87" t="s">
        <v>459</v>
      </c>
      <c r="E218" s="87" t="s">
        <v>459</v>
      </c>
      <c r="F218" s="87" t="s">
        <v>460</v>
      </c>
      <c r="G218" s="87" t="s">
        <v>460</v>
      </c>
      <c r="H218" s="87" t="s">
        <v>459</v>
      </c>
    </row>
    <row r="219" spans="1:8" x14ac:dyDescent="0.2">
      <c r="A219" s="87" t="s">
        <v>383</v>
      </c>
      <c r="B219" s="2" t="s">
        <v>388</v>
      </c>
      <c r="C219" s="87" t="s">
        <v>460</v>
      </c>
      <c r="D219" s="87" t="s">
        <v>461</v>
      </c>
      <c r="E219" s="87" t="s">
        <v>461</v>
      </c>
      <c r="F219" s="87" t="s">
        <v>461</v>
      </c>
      <c r="G219" s="87" t="s">
        <v>461</v>
      </c>
      <c r="H219" s="87" t="s">
        <v>461</v>
      </c>
    </row>
    <row r="220" spans="1:8" x14ac:dyDescent="0.2">
      <c r="A220" s="87" t="s">
        <v>383</v>
      </c>
      <c r="B220" s="2" t="s">
        <v>389</v>
      </c>
      <c r="C220" s="87" t="s">
        <v>460</v>
      </c>
      <c r="D220" s="87" t="s">
        <v>461</v>
      </c>
      <c r="E220" s="87" t="s">
        <v>461</v>
      </c>
      <c r="F220" s="87" t="s">
        <v>461</v>
      </c>
      <c r="G220" s="87" t="s">
        <v>461</v>
      </c>
      <c r="H220" s="87" t="s">
        <v>461</v>
      </c>
    </row>
    <row r="221" spans="1:8" x14ac:dyDescent="0.2">
      <c r="A221" s="87" t="s">
        <v>390</v>
      </c>
      <c r="B221" s="2" t="s">
        <v>391</v>
      </c>
      <c r="C221" s="87" t="s">
        <v>460</v>
      </c>
      <c r="D221" s="87" t="s">
        <v>461</v>
      </c>
      <c r="E221" s="87" t="s">
        <v>461</v>
      </c>
      <c r="F221" s="87" t="s">
        <v>461</v>
      </c>
      <c r="G221" s="87" t="s">
        <v>461</v>
      </c>
      <c r="H221" s="87" t="s">
        <v>461</v>
      </c>
    </row>
    <row r="222" spans="1:8" x14ac:dyDescent="0.2">
      <c r="A222" s="87" t="s">
        <v>390</v>
      </c>
      <c r="B222" s="2" t="s">
        <v>392</v>
      </c>
      <c r="C222" s="87" t="s">
        <v>460</v>
      </c>
      <c r="D222" s="87" t="s">
        <v>461</v>
      </c>
      <c r="E222" s="87" t="s">
        <v>461</v>
      </c>
      <c r="F222" s="87" t="s">
        <v>461</v>
      </c>
      <c r="G222" s="87" t="s">
        <v>461</v>
      </c>
      <c r="H222" s="87" t="s">
        <v>461</v>
      </c>
    </row>
    <row r="223" spans="1:8" x14ac:dyDescent="0.2">
      <c r="A223" s="87" t="s">
        <v>390</v>
      </c>
      <c r="B223" s="2" t="s">
        <v>393</v>
      </c>
      <c r="C223" s="87" t="s">
        <v>460</v>
      </c>
      <c r="D223" s="87" t="s">
        <v>461</v>
      </c>
      <c r="E223" s="87" t="s">
        <v>461</v>
      </c>
      <c r="F223" s="87" t="s">
        <v>461</v>
      </c>
      <c r="G223" s="87" t="s">
        <v>461</v>
      </c>
      <c r="H223" s="87" t="s">
        <v>461</v>
      </c>
    </row>
    <row r="224" spans="1:8" x14ac:dyDescent="0.2">
      <c r="A224" s="87" t="s">
        <v>390</v>
      </c>
      <c r="B224" s="2" t="s">
        <v>394</v>
      </c>
      <c r="C224" s="87" t="s">
        <v>460</v>
      </c>
      <c r="D224" s="87" t="s">
        <v>461</v>
      </c>
      <c r="E224" s="87" t="s">
        <v>461</v>
      </c>
      <c r="F224" s="87" t="s">
        <v>461</v>
      </c>
      <c r="G224" s="87" t="s">
        <v>461</v>
      </c>
      <c r="H224" s="87" t="s">
        <v>461</v>
      </c>
    </row>
    <row r="225" spans="1:8" x14ac:dyDescent="0.2">
      <c r="A225" s="87" t="s">
        <v>390</v>
      </c>
      <c r="B225" s="2" t="s">
        <v>395</v>
      </c>
      <c r="C225" s="87" t="s">
        <v>459</v>
      </c>
      <c r="D225" s="87" t="s">
        <v>459</v>
      </c>
      <c r="E225" s="87" t="s">
        <v>460</v>
      </c>
      <c r="F225" s="87" t="s">
        <v>459</v>
      </c>
      <c r="G225" s="87" t="s">
        <v>460</v>
      </c>
      <c r="H225" s="87" t="s">
        <v>460</v>
      </c>
    </row>
    <row r="226" spans="1:8" x14ac:dyDescent="0.2">
      <c r="A226" s="87" t="s">
        <v>390</v>
      </c>
      <c r="B226" s="2" t="s">
        <v>396</v>
      </c>
      <c r="C226" s="87" t="s">
        <v>459</v>
      </c>
      <c r="D226" s="87" t="s">
        <v>459</v>
      </c>
      <c r="E226" s="87" t="s">
        <v>459</v>
      </c>
      <c r="F226" s="87" t="s">
        <v>459</v>
      </c>
      <c r="G226" s="87" t="s">
        <v>460</v>
      </c>
      <c r="H226" s="87" t="s">
        <v>460</v>
      </c>
    </row>
    <row r="227" spans="1:8" x14ac:dyDescent="0.2">
      <c r="A227" s="87" t="s">
        <v>397</v>
      </c>
      <c r="B227" s="2" t="s">
        <v>398</v>
      </c>
      <c r="C227" s="87" t="s">
        <v>460</v>
      </c>
      <c r="D227" s="87" t="s">
        <v>461</v>
      </c>
      <c r="E227" s="87" t="s">
        <v>461</v>
      </c>
      <c r="F227" s="87" t="s">
        <v>461</v>
      </c>
      <c r="G227" s="87" t="s">
        <v>461</v>
      </c>
      <c r="H227" s="87" t="s">
        <v>461</v>
      </c>
    </row>
    <row r="228" spans="1:8" x14ac:dyDescent="0.2">
      <c r="A228" s="87" t="s">
        <v>399</v>
      </c>
      <c r="B228" s="2" t="s">
        <v>400</v>
      </c>
      <c r="C228" s="87" t="s">
        <v>460</v>
      </c>
      <c r="D228" s="87" t="s">
        <v>461</v>
      </c>
      <c r="E228" s="87" t="s">
        <v>461</v>
      </c>
      <c r="F228" s="87" t="s">
        <v>461</v>
      </c>
      <c r="G228" s="87" t="s">
        <v>461</v>
      </c>
      <c r="H228" s="87" t="s">
        <v>461</v>
      </c>
    </row>
    <row r="229" spans="1:8" x14ac:dyDescent="0.2">
      <c r="A229" s="87" t="s">
        <v>399</v>
      </c>
      <c r="B229" s="2" t="s">
        <v>401</v>
      </c>
      <c r="C229" s="87" t="s">
        <v>460</v>
      </c>
      <c r="D229" s="87" t="s">
        <v>461</v>
      </c>
      <c r="E229" s="87" t="s">
        <v>461</v>
      </c>
      <c r="F229" s="87" t="s">
        <v>461</v>
      </c>
      <c r="G229" s="87" t="s">
        <v>461</v>
      </c>
      <c r="H229" s="87" t="s">
        <v>461</v>
      </c>
    </row>
    <row r="230" spans="1:8" x14ac:dyDescent="0.2">
      <c r="A230" s="87" t="s">
        <v>402</v>
      </c>
      <c r="B230" s="2" t="s">
        <v>403</v>
      </c>
      <c r="C230" s="87" t="s">
        <v>460</v>
      </c>
      <c r="D230" s="87" t="s">
        <v>461</v>
      </c>
      <c r="E230" s="87" t="s">
        <v>461</v>
      </c>
      <c r="F230" s="87" t="s">
        <v>461</v>
      </c>
      <c r="G230" s="87" t="s">
        <v>461</v>
      </c>
      <c r="H230" s="87" t="s">
        <v>461</v>
      </c>
    </row>
    <row r="231" spans="1:8" x14ac:dyDescent="0.2">
      <c r="A231" s="87" t="s">
        <v>402</v>
      </c>
      <c r="B231" s="2" t="s">
        <v>404</v>
      </c>
      <c r="C231" s="87" t="s">
        <v>460</v>
      </c>
      <c r="D231" s="87" t="s">
        <v>461</v>
      </c>
      <c r="E231" s="87" t="s">
        <v>461</v>
      </c>
      <c r="F231" s="87" t="s">
        <v>461</v>
      </c>
      <c r="G231" s="87" t="s">
        <v>461</v>
      </c>
      <c r="H231" s="87" t="s">
        <v>461</v>
      </c>
    </row>
    <row r="232" spans="1:8" x14ac:dyDescent="0.2">
      <c r="A232" s="87" t="s">
        <v>402</v>
      </c>
      <c r="B232" s="2" t="s">
        <v>405</v>
      </c>
      <c r="C232" s="87" t="s">
        <v>460</v>
      </c>
      <c r="D232" s="87" t="s">
        <v>461</v>
      </c>
      <c r="E232" s="87" t="s">
        <v>461</v>
      </c>
      <c r="F232" s="87" t="s">
        <v>461</v>
      </c>
      <c r="G232" s="87" t="s">
        <v>461</v>
      </c>
      <c r="H232" s="87" t="s">
        <v>461</v>
      </c>
    </row>
    <row r="233" spans="1:8" x14ac:dyDescent="0.2">
      <c r="A233" s="87" t="s">
        <v>402</v>
      </c>
      <c r="B233" s="2" t="s">
        <v>406</v>
      </c>
      <c r="C233" s="87" t="s">
        <v>460</v>
      </c>
      <c r="D233" s="87" t="s">
        <v>461</v>
      </c>
      <c r="E233" s="87" t="s">
        <v>461</v>
      </c>
      <c r="F233" s="87" t="s">
        <v>461</v>
      </c>
      <c r="G233" s="87" t="s">
        <v>461</v>
      </c>
      <c r="H233" s="87" t="s">
        <v>461</v>
      </c>
    </row>
    <row r="234" spans="1:8" x14ac:dyDescent="0.2">
      <c r="A234" s="87" t="s">
        <v>402</v>
      </c>
      <c r="B234" s="2" t="s">
        <v>407</v>
      </c>
      <c r="C234" s="87" t="s">
        <v>460</v>
      </c>
      <c r="D234" s="87" t="s">
        <v>461</v>
      </c>
      <c r="E234" s="87" t="s">
        <v>461</v>
      </c>
      <c r="F234" s="87" t="s">
        <v>461</v>
      </c>
      <c r="G234" s="87" t="s">
        <v>461</v>
      </c>
      <c r="H234" s="87" t="s">
        <v>461</v>
      </c>
    </row>
    <row r="235" spans="1:8" x14ac:dyDescent="0.2">
      <c r="A235" s="87" t="s">
        <v>402</v>
      </c>
      <c r="B235" s="2" t="s">
        <v>408</v>
      </c>
      <c r="C235" s="87" t="s">
        <v>459</v>
      </c>
      <c r="D235" s="87" t="s">
        <v>459</v>
      </c>
      <c r="E235" s="87" t="s">
        <v>460</v>
      </c>
      <c r="F235" s="87" t="s">
        <v>460</v>
      </c>
      <c r="G235" s="87" t="s">
        <v>460</v>
      </c>
      <c r="H235" s="87" t="s">
        <v>460</v>
      </c>
    </row>
    <row r="236" spans="1:8" x14ac:dyDescent="0.2">
      <c r="A236" s="87" t="s">
        <v>402</v>
      </c>
      <c r="B236" s="2" t="s">
        <v>409</v>
      </c>
      <c r="C236" s="87" t="s">
        <v>460</v>
      </c>
      <c r="D236" s="87" t="s">
        <v>461</v>
      </c>
      <c r="E236" s="87" t="s">
        <v>461</v>
      </c>
      <c r="F236" s="87" t="s">
        <v>461</v>
      </c>
      <c r="G236" s="87" t="s">
        <v>461</v>
      </c>
      <c r="H236" s="87" t="s">
        <v>461</v>
      </c>
    </row>
    <row r="237" spans="1:8" x14ac:dyDescent="0.2">
      <c r="A237" s="87" t="s">
        <v>402</v>
      </c>
      <c r="B237" s="2" t="s">
        <v>410</v>
      </c>
      <c r="C237" s="87" t="s">
        <v>460</v>
      </c>
      <c r="D237" s="87" t="s">
        <v>461</v>
      </c>
      <c r="E237" s="87" t="s">
        <v>461</v>
      </c>
      <c r="F237" s="87" t="s">
        <v>461</v>
      </c>
      <c r="G237" s="87" t="s">
        <v>461</v>
      </c>
      <c r="H237" s="87" t="s">
        <v>461</v>
      </c>
    </row>
    <row r="238" spans="1:8" x14ac:dyDescent="0.2">
      <c r="A238" s="87" t="s">
        <v>402</v>
      </c>
      <c r="B238" s="2" t="s">
        <v>411</v>
      </c>
      <c r="C238" s="87" t="s">
        <v>460</v>
      </c>
      <c r="D238" s="87" t="s">
        <v>461</v>
      </c>
      <c r="E238" s="87" t="s">
        <v>461</v>
      </c>
      <c r="F238" s="87" t="s">
        <v>461</v>
      </c>
      <c r="G238" s="87" t="s">
        <v>461</v>
      </c>
      <c r="H238" s="87" t="s">
        <v>461</v>
      </c>
    </row>
    <row r="239" spans="1:8" x14ac:dyDescent="0.2">
      <c r="A239" s="87" t="s">
        <v>412</v>
      </c>
      <c r="B239" s="2" t="s">
        <v>413</v>
      </c>
      <c r="C239" s="87" t="s">
        <v>459</v>
      </c>
      <c r="D239" s="87" t="s">
        <v>459</v>
      </c>
      <c r="E239" s="87" t="s">
        <v>459</v>
      </c>
      <c r="F239" s="87" t="s">
        <v>460</v>
      </c>
      <c r="G239" s="87" t="s">
        <v>460</v>
      </c>
      <c r="H239" s="87" t="s">
        <v>459</v>
      </c>
    </row>
    <row r="240" spans="1:8" x14ac:dyDescent="0.2">
      <c r="A240" s="87" t="s">
        <v>414</v>
      </c>
      <c r="B240" s="2" t="s">
        <v>415</v>
      </c>
      <c r="C240" s="87" t="s">
        <v>459</v>
      </c>
      <c r="D240" s="87" t="s">
        <v>459</v>
      </c>
      <c r="E240" s="87" t="s">
        <v>459</v>
      </c>
      <c r="F240" s="87" t="s">
        <v>459</v>
      </c>
      <c r="G240" s="87" t="s">
        <v>460</v>
      </c>
      <c r="H240" s="87" t="s">
        <v>460</v>
      </c>
    </row>
    <row r="241" spans="1:8" x14ac:dyDescent="0.2">
      <c r="A241" s="87" t="s">
        <v>414</v>
      </c>
      <c r="B241" s="2" t="s">
        <v>416</v>
      </c>
      <c r="C241" s="87" t="s">
        <v>460</v>
      </c>
      <c r="D241" s="87" t="s">
        <v>461</v>
      </c>
      <c r="E241" s="87" t="s">
        <v>461</v>
      </c>
      <c r="F241" s="87" t="s">
        <v>461</v>
      </c>
      <c r="G241" s="87" t="s">
        <v>461</v>
      </c>
      <c r="H241" s="87" t="s">
        <v>461</v>
      </c>
    </row>
    <row r="242" spans="1:8" x14ac:dyDescent="0.2">
      <c r="A242" s="87" t="s">
        <v>414</v>
      </c>
      <c r="B242" s="2" t="s">
        <v>251</v>
      </c>
      <c r="C242" s="87" t="s">
        <v>459</v>
      </c>
      <c r="D242" s="87" t="s">
        <v>459</v>
      </c>
      <c r="E242" s="87" t="s">
        <v>460</v>
      </c>
      <c r="F242" s="87" t="s">
        <v>459</v>
      </c>
      <c r="G242" s="87" t="s">
        <v>460</v>
      </c>
      <c r="H242" s="87" t="s">
        <v>460</v>
      </c>
    </row>
    <row r="243" spans="1:8" x14ac:dyDescent="0.2">
      <c r="A243" s="87" t="s">
        <v>414</v>
      </c>
      <c r="B243" s="2" t="s">
        <v>417</v>
      </c>
      <c r="C243" s="87" t="s">
        <v>460</v>
      </c>
      <c r="D243" s="87" t="s">
        <v>461</v>
      </c>
      <c r="E243" s="87" t="s">
        <v>461</v>
      </c>
      <c r="F243" s="87" t="s">
        <v>461</v>
      </c>
      <c r="G243" s="87" t="s">
        <v>461</v>
      </c>
      <c r="H243" s="87" t="s">
        <v>461</v>
      </c>
    </row>
    <row r="244" spans="1:8" x14ac:dyDescent="0.2">
      <c r="A244" s="87" t="s">
        <v>414</v>
      </c>
      <c r="B244" s="2" t="s">
        <v>418</v>
      </c>
      <c r="C244" s="87" t="s">
        <v>460</v>
      </c>
      <c r="D244" s="87" t="s">
        <v>461</v>
      </c>
      <c r="E244" s="87" t="s">
        <v>461</v>
      </c>
      <c r="F244" s="87" t="s">
        <v>461</v>
      </c>
      <c r="G244" s="87" t="s">
        <v>461</v>
      </c>
      <c r="H244" s="87" t="s">
        <v>461</v>
      </c>
    </row>
    <row r="245" spans="1:8" x14ac:dyDescent="0.2">
      <c r="A245" s="87" t="s">
        <v>414</v>
      </c>
      <c r="B245" s="2" t="s">
        <v>419</v>
      </c>
      <c r="C245" s="87" t="s">
        <v>460</v>
      </c>
      <c r="D245" s="87" t="s">
        <v>461</v>
      </c>
      <c r="E245" s="87" t="s">
        <v>461</v>
      </c>
      <c r="F245" s="87" t="s">
        <v>461</v>
      </c>
      <c r="G245" s="87" t="s">
        <v>461</v>
      </c>
      <c r="H245" s="87" t="s">
        <v>461</v>
      </c>
    </row>
    <row r="246" spans="1:8" x14ac:dyDescent="0.2">
      <c r="A246" s="87" t="s">
        <v>414</v>
      </c>
      <c r="B246" s="2" t="s">
        <v>420</v>
      </c>
      <c r="C246" s="87" t="s">
        <v>460</v>
      </c>
      <c r="D246" s="87" t="s">
        <v>461</v>
      </c>
      <c r="E246" s="87" t="s">
        <v>461</v>
      </c>
      <c r="F246" s="87" t="s">
        <v>461</v>
      </c>
      <c r="G246" s="87" t="s">
        <v>461</v>
      </c>
      <c r="H246" s="87" t="s">
        <v>461</v>
      </c>
    </row>
    <row r="247" spans="1:8" x14ac:dyDescent="0.2">
      <c r="A247" s="87" t="s">
        <v>414</v>
      </c>
      <c r="B247" s="2" t="s">
        <v>421</v>
      </c>
      <c r="C247" s="87" t="s">
        <v>460</v>
      </c>
      <c r="D247" s="87" t="s">
        <v>461</v>
      </c>
      <c r="E247" s="87" t="s">
        <v>461</v>
      </c>
      <c r="F247" s="87" t="s">
        <v>461</v>
      </c>
      <c r="G247" s="87" t="s">
        <v>461</v>
      </c>
      <c r="H247" s="87" t="s">
        <v>461</v>
      </c>
    </row>
    <row r="248" spans="1:8" x14ac:dyDescent="0.2">
      <c r="A248" s="87" t="s">
        <v>414</v>
      </c>
      <c r="B248" s="2" t="s">
        <v>422</v>
      </c>
      <c r="C248" s="87" t="s">
        <v>460</v>
      </c>
      <c r="D248" s="87" t="s">
        <v>461</v>
      </c>
      <c r="E248" s="87" t="s">
        <v>461</v>
      </c>
      <c r="F248" s="87" t="s">
        <v>461</v>
      </c>
      <c r="G248" s="87" t="s">
        <v>461</v>
      </c>
      <c r="H248" s="87" t="s">
        <v>461</v>
      </c>
    </row>
    <row r="249" spans="1:8" x14ac:dyDescent="0.2">
      <c r="A249" s="87" t="s">
        <v>423</v>
      </c>
      <c r="B249" s="2" t="s">
        <v>424</v>
      </c>
      <c r="C249" s="87" t="s">
        <v>459</v>
      </c>
      <c r="D249" s="87" t="s">
        <v>459</v>
      </c>
      <c r="E249" s="87" t="s">
        <v>459</v>
      </c>
      <c r="F249" s="87" t="s">
        <v>459</v>
      </c>
      <c r="G249" s="87" t="s">
        <v>460</v>
      </c>
      <c r="H249" s="87" t="s">
        <v>460</v>
      </c>
    </row>
    <row r="250" spans="1:8" x14ac:dyDescent="0.2">
      <c r="A250" s="87" t="s">
        <v>423</v>
      </c>
      <c r="B250" s="2" t="s">
        <v>425</v>
      </c>
      <c r="C250" s="87" t="s">
        <v>460</v>
      </c>
      <c r="D250" s="87" t="s">
        <v>461</v>
      </c>
      <c r="E250" s="87" t="s">
        <v>461</v>
      </c>
      <c r="F250" s="87" t="s">
        <v>461</v>
      </c>
      <c r="G250" s="87" t="s">
        <v>461</v>
      </c>
      <c r="H250" s="87" t="s">
        <v>461</v>
      </c>
    </row>
    <row r="251" spans="1:8" x14ac:dyDescent="0.2">
      <c r="A251" s="87" t="s">
        <v>423</v>
      </c>
      <c r="B251" s="2" t="s">
        <v>426</v>
      </c>
      <c r="C251" s="87" t="s">
        <v>459</v>
      </c>
      <c r="D251" s="87" t="s">
        <v>459</v>
      </c>
      <c r="E251" s="87" t="s">
        <v>460</v>
      </c>
      <c r="F251" s="87" t="s">
        <v>460</v>
      </c>
      <c r="G251" s="87" t="s">
        <v>460</v>
      </c>
      <c r="H251" s="87" t="s">
        <v>460</v>
      </c>
    </row>
    <row r="252" spans="1:8" x14ac:dyDescent="0.2">
      <c r="A252" s="87" t="s">
        <v>423</v>
      </c>
      <c r="B252" s="2" t="s">
        <v>427</v>
      </c>
      <c r="C252" s="87" t="s">
        <v>460</v>
      </c>
      <c r="D252" s="87" t="s">
        <v>461</v>
      </c>
      <c r="E252" s="87" t="s">
        <v>461</v>
      </c>
      <c r="F252" s="87" t="s">
        <v>461</v>
      </c>
      <c r="G252" s="87" t="s">
        <v>461</v>
      </c>
      <c r="H252" s="87" t="s">
        <v>461</v>
      </c>
    </row>
    <row r="253" spans="1:8" x14ac:dyDescent="0.2">
      <c r="A253" s="87" t="s">
        <v>423</v>
      </c>
      <c r="B253" s="2" t="s">
        <v>428</v>
      </c>
      <c r="C253" s="87" t="s">
        <v>459</v>
      </c>
      <c r="D253" s="87" t="s">
        <v>460</v>
      </c>
      <c r="E253" s="87" t="s">
        <v>460</v>
      </c>
      <c r="F253" s="87" t="s">
        <v>459</v>
      </c>
      <c r="G253" s="87" t="s">
        <v>460</v>
      </c>
      <c r="H253" s="87" t="s">
        <v>460</v>
      </c>
    </row>
    <row r="254" spans="1:8" x14ac:dyDescent="0.2">
      <c r="A254" s="87" t="s">
        <v>423</v>
      </c>
      <c r="B254" s="2" t="s">
        <v>429</v>
      </c>
      <c r="C254" s="87" t="s">
        <v>460</v>
      </c>
      <c r="D254" s="87" t="s">
        <v>461</v>
      </c>
      <c r="E254" s="87" t="s">
        <v>461</v>
      </c>
      <c r="F254" s="87" t="s">
        <v>461</v>
      </c>
      <c r="G254" s="87" t="s">
        <v>461</v>
      </c>
      <c r="H254" s="87" t="s">
        <v>461</v>
      </c>
    </row>
    <row r="255" spans="1:8" x14ac:dyDescent="0.2">
      <c r="A255" s="87" t="s">
        <v>430</v>
      </c>
      <c r="B255" s="2" t="s">
        <v>431</v>
      </c>
      <c r="C255" s="87" t="s">
        <v>459</v>
      </c>
      <c r="D255" s="87" t="s">
        <v>459</v>
      </c>
      <c r="E255" s="87" t="s">
        <v>460</v>
      </c>
      <c r="F255" s="87" t="s">
        <v>459</v>
      </c>
      <c r="G255" s="87" t="s">
        <v>460</v>
      </c>
      <c r="H255" s="87" t="s">
        <v>460</v>
      </c>
    </row>
    <row r="256" spans="1:8" x14ac:dyDescent="0.2">
      <c r="A256" s="87" t="s">
        <v>430</v>
      </c>
      <c r="B256" s="2" t="s">
        <v>432</v>
      </c>
      <c r="C256" s="87" t="s">
        <v>459</v>
      </c>
      <c r="D256" s="87" t="s">
        <v>459</v>
      </c>
      <c r="E256" s="87" t="s">
        <v>459</v>
      </c>
      <c r="F256" s="87" t="s">
        <v>459</v>
      </c>
      <c r="G256" s="87" t="s">
        <v>460</v>
      </c>
      <c r="H256" s="87" t="s">
        <v>460</v>
      </c>
    </row>
    <row r="257" spans="1:8" x14ac:dyDescent="0.2">
      <c r="A257" s="87" t="s">
        <v>433</v>
      </c>
      <c r="B257" s="2" t="s">
        <v>434</v>
      </c>
      <c r="C257" s="87" t="s">
        <v>460</v>
      </c>
      <c r="D257" s="87" t="s">
        <v>461</v>
      </c>
      <c r="E257" s="87" t="s">
        <v>461</v>
      </c>
      <c r="F257" s="87" t="s">
        <v>461</v>
      </c>
      <c r="G257" s="87" t="s">
        <v>461</v>
      </c>
      <c r="H257" s="87" t="s">
        <v>461</v>
      </c>
    </row>
    <row r="258" spans="1:8" x14ac:dyDescent="0.2">
      <c r="A258" s="87" t="s">
        <v>435</v>
      </c>
      <c r="B258" s="2" t="s">
        <v>436</v>
      </c>
      <c r="C258" s="87" t="s">
        <v>459</v>
      </c>
      <c r="D258" s="87" t="s">
        <v>459</v>
      </c>
      <c r="E258" s="87" t="s">
        <v>460</v>
      </c>
      <c r="F258" s="87" t="s">
        <v>460</v>
      </c>
      <c r="G258" s="87" t="s">
        <v>460</v>
      </c>
      <c r="H258" s="87" t="s">
        <v>460</v>
      </c>
    </row>
    <row r="259" spans="1:8" x14ac:dyDescent="0.2">
      <c r="A259" s="87" t="s">
        <v>435</v>
      </c>
      <c r="B259" s="2" t="s">
        <v>437</v>
      </c>
      <c r="C259" s="87" t="s">
        <v>460</v>
      </c>
      <c r="D259" s="87" t="s">
        <v>461</v>
      </c>
      <c r="E259" s="87" t="s">
        <v>461</v>
      </c>
      <c r="F259" s="87" t="s">
        <v>461</v>
      </c>
      <c r="G259" s="87" t="s">
        <v>461</v>
      </c>
      <c r="H259" s="87" t="s">
        <v>461</v>
      </c>
    </row>
    <row r="260" spans="1:8" x14ac:dyDescent="0.2">
      <c r="A260" s="87" t="s">
        <v>435</v>
      </c>
      <c r="B260" s="2" t="s">
        <v>438</v>
      </c>
      <c r="C260" s="87" t="s">
        <v>459</v>
      </c>
      <c r="D260" s="87" t="s">
        <v>459</v>
      </c>
      <c r="E260" s="87" t="s">
        <v>459</v>
      </c>
      <c r="F260" s="87" t="s">
        <v>459</v>
      </c>
      <c r="G260" s="87" t="s">
        <v>460</v>
      </c>
      <c r="H260" s="87" t="s">
        <v>460</v>
      </c>
    </row>
    <row r="261" spans="1:8" x14ac:dyDescent="0.2">
      <c r="A261" s="87" t="s">
        <v>435</v>
      </c>
      <c r="B261" s="2" t="s">
        <v>439</v>
      </c>
      <c r="C261" s="87" t="s">
        <v>460</v>
      </c>
      <c r="D261" s="87" t="s">
        <v>461</v>
      </c>
      <c r="E261" s="87" t="s">
        <v>461</v>
      </c>
      <c r="F261" s="87" t="s">
        <v>461</v>
      </c>
      <c r="G261" s="87" t="s">
        <v>461</v>
      </c>
      <c r="H261" s="87" t="s">
        <v>461</v>
      </c>
    </row>
    <row r="262" spans="1:8" x14ac:dyDescent="0.2">
      <c r="A262" s="87" t="s">
        <v>440</v>
      </c>
      <c r="B262" s="2" t="s">
        <v>441</v>
      </c>
      <c r="C262" s="87" t="s">
        <v>460</v>
      </c>
      <c r="D262" s="87" t="s">
        <v>461</v>
      </c>
      <c r="E262" s="87" t="s">
        <v>461</v>
      </c>
      <c r="F262" s="87" t="s">
        <v>461</v>
      </c>
      <c r="G262" s="87" t="s">
        <v>461</v>
      </c>
      <c r="H262" s="87" t="s">
        <v>461</v>
      </c>
    </row>
    <row r="263" spans="1:8" x14ac:dyDescent="0.2">
      <c r="A263" s="87" t="s">
        <v>440</v>
      </c>
      <c r="B263" s="2" t="s">
        <v>442</v>
      </c>
      <c r="C263" s="87" t="s">
        <v>460</v>
      </c>
      <c r="D263" s="87" t="s">
        <v>461</v>
      </c>
      <c r="E263" s="87" t="s">
        <v>461</v>
      </c>
      <c r="F263" s="87" t="s">
        <v>461</v>
      </c>
      <c r="G263" s="87" t="s">
        <v>461</v>
      </c>
      <c r="H263" s="87" t="s">
        <v>461</v>
      </c>
    </row>
    <row r="264" spans="1:8" x14ac:dyDescent="0.2">
      <c r="A264" s="87" t="s">
        <v>440</v>
      </c>
      <c r="B264" s="2" t="s">
        <v>443</v>
      </c>
      <c r="C264" s="87" t="s">
        <v>460</v>
      </c>
      <c r="D264" s="87" t="s">
        <v>461</v>
      </c>
      <c r="E264" s="87" t="s">
        <v>461</v>
      </c>
      <c r="F264" s="87" t="s">
        <v>461</v>
      </c>
      <c r="G264" s="87" t="s">
        <v>461</v>
      </c>
      <c r="H264" s="87" t="s">
        <v>461</v>
      </c>
    </row>
    <row r="265" spans="1:8" x14ac:dyDescent="0.2">
      <c r="A265" s="87" t="s">
        <v>440</v>
      </c>
      <c r="B265" s="2" t="s">
        <v>444</v>
      </c>
      <c r="C265" s="87" t="s">
        <v>460</v>
      </c>
      <c r="D265" s="87" t="s">
        <v>461</v>
      </c>
      <c r="E265" s="87" t="s">
        <v>461</v>
      </c>
      <c r="F265" s="87" t="s">
        <v>461</v>
      </c>
      <c r="G265" s="87" t="s">
        <v>461</v>
      </c>
      <c r="H265" s="87" t="s">
        <v>461</v>
      </c>
    </row>
    <row r="266" spans="1:8" x14ac:dyDescent="0.2">
      <c r="A266" s="87" t="s">
        <v>440</v>
      </c>
      <c r="B266" s="2" t="s">
        <v>445</v>
      </c>
      <c r="C266" s="87" t="s">
        <v>460</v>
      </c>
      <c r="D266" s="87" t="s">
        <v>461</v>
      </c>
      <c r="E266" s="87" t="s">
        <v>461</v>
      </c>
      <c r="F266" s="87" t="s">
        <v>461</v>
      </c>
      <c r="G266" s="87" t="s">
        <v>461</v>
      </c>
      <c r="H266" s="87" t="s">
        <v>461</v>
      </c>
    </row>
    <row r="267" spans="1:8" x14ac:dyDescent="0.2">
      <c r="A267" s="87" t="s">
        <v>440</v>
      </c>
      <c r="B267" s="2" t="s">
        <v>446</v>
      </c>
      <c r="C267" s="87" t="s">
        <v>460</v>
      </c>
      <c r="D267" s="87" t="s">
        <v>461</v>
      </c>
      <c r="E267" s="87" t="s">
        <v>461</v>
      </c>
      <c r="F267" s="87" t="s">
        <v>461</v>
      </c>
      <c r="G267" s="87" t="s">
        <v>461</v>
      </c>
      <c r="H267" s="87" t="s">
        <v>461</v>
      </c>
    </row>
    <row r="268" spans="1:8" x14ac:dyDescent="0.2">
      <c r="A268" s="87" t="s">
        <v>440</v>
      </c>
      <c r="B268" s="2" t="s">
        <v>447</v>
      </c>
      <c r="C268" s="87" t="s">
        <v>460</v>
      </c>
      <c r="D268" s="87" t="s">
        <v>461</v>
      </c>
      <c r="E268" s="87" t="s">
        <v>461</v>
      </c>
      <c r="F268" s="87" t="s">
        <v>461</v>
      </c>
      <c r="G268" s="87" t="s">
        <v>461</v>
      </c>
      <c r="H268" s="87" t="s">
        <v>461</v>
      </c>
    </row>
    <row r="269" spans="1:8" x14ac:dyDescent="0.2">
      <c r="A269" s="87" t="s">
        <v>440</v>
      </c>
      <c r="B269" s="2" t="s">
        <v>448</v>
      </c>
      <c r="C269" s="87" t="s">
        <v>460</v>
      </c>
      <c r="D269" s="87" t="s">
        <v>461</v>
      </c>
      <c r="E269" s="87" t="s">
        <v>461</v>
      </c>
      <c r="F269" s="87" t="s">
        <v>461</v>
      </c>
      <c r="G269" s="87" t="s">
        <v>461</v>
      </c>
      <c r="H269" s="87" t="s">
        <v>461</v>
      </c>
    </row>
    <row r="270" spans="1:8" x14ac:dyDescent="0.2">
      <c r="A270" s="87" t="s">
        <v>449</v>
      </c>
      <c r="B270" s="2" t="s">
        <v>450</v>
      </c>
      <c r="C270" s="87" t="s">
        <v>460</v>
      </c>
      <c r="D270" s="87" t="s">
        <v>461</v>
      </c>
      <c r="E270" s="87" t="s">
        <v>461</v>
      </c>
      <c r="F270" s="87" t="s">
        <v>461</v>
      </c>
      <c r="G270" s="87" t="s">
        <v>461</v>
      </c>
      <c r="H270" s="87" t="s">
        <v>461</v>
      </c>
    </row>
    <row r="271" spans="1:8" x14ac:dyDescent="0.2">
      <c r="A271" s="87" t="s">
        <v>451</v>
      </c>
      <c r="B271" s="2" t="s">
        <v>452</v>
      </c>
      <c r="C271" s="87" t="s">
        <v>459</v>
      </c>
      <c r="D271" s="87" t="s">
        <v>459</v>
      </c>
      <c r="E271" s="87" t="s">
        <v>460</v>
      </c>
      <c r="F271" s="87" t="s">
        <v>460</v>
      </c>
      <c r="G271" s="87" t="s">
        <v>460</v>
      </c>
      <c r="H271" s="87" t="s">
        <v>460</v>
      </c>
    </row>
    <row r="272" spans="1:8" x14ac:dyDescent="0.2">
      <c r="A272" s="87" t="s">
        <v>451</v>
      </c>
      <c r="B272" s="2" t="s">
        <v>453</v>
      </c>
      <c r="C272" s="87" t="s">
        <v>459</v>
      </c>
      <c r="D272" s="87" t="s">
        <v>459</v>
      </c>
      <c r="E272" s="87" t="s">
        <v>460</v>
      </c>
      <c r="F272" s="87" t="s">
        <v>460</v>
      </c>
      <c r="G272" s="87" t="s">
        <v>460</v>
      </c>
      <c r="H272" s="87" t="s">
        <v>460</v>
      </c>
    </row>
    <row r="273" spans="1:8" x14ac:dyDescent="0.2">
      <c r="A273" s="87" t="s">
        <v>451</v>
      </c>
      <c r="B273" s="2" t="s">
        <v>454</v>
      </c>
      <c r="C273" s="87" t="s">
        <v>460</v>
      </c>
      <c r="D273" s="87" t="s">
        <v>461</v>
      </c>
      <c r="E273" s="87" t="s">
        <v>461</v>
      </c>
      <c r="F273" s="87" t="s">
        <v>461</v>
      </c>
      <c r="G273" s="87" t="s">
        <v>461</v>
      </c>
      <c r="H273" s="87" t="s">
        <v>461</v>
      </c>
    </row>
    <row r="274" spans="1:8" x14ac:dyDescent="0.2">
      <c r="A274" s="87" t="s">
        <v>451</v>
      </c>
      <c r="B274" s="2" t="s">
        <v>455</v>
      </c>
      <c r="C274" s="87" t="s">
        <v>460</v>
      </c>
      <c r="D274" s="87" t="s">
        <v>461</v>
      </c>
      <c r="E274" s="87" t="s">
        <v>461</v>
      </c>
      <c r="F274" s="87" t="s">
        <v>461</v>
      </c>
      <c r="G274" s="87" t="s">
        <v>461</v>
      </c>
      <c r="H274" s="87" t="s">
        <v>461</v>
      </c>
    </row>
    <row r="275" spans="1:8" x14ac:dyDescent="0.2">
      <c r="A275" s="87" t="s">
        <v>451</v>
      </c>
      <c r="B275" s="2" t="s">
        <v>456</v>
      </c>
      <c r="C275" s="87" t="s">
        <v>460</v>
      </c>
      <c r="D275" s="87" t="s">
        <v>461</v>
      </c>
      <c r="E275" s="87" t="s">
        <v>461</v>
      </c>
      <c r="F275" s="87" t="s">
        <v>461</v>
      </c>
      <c r="G275" s="87" t="s">
        <v>461</v>
      </c>
      <c r="H275" s="87" t="s">
        <v>461</v>
      </c>
    </row>
    <row r="276" spans="1:8" ht="13.5" thickBot="1" x14ac:dyDescent="0.25">
      <c r="A276" s="91" t="s">
        <v>451</v>
      </c>
      <c r="B276" s="92" t="s">
        <v>457</v>
      </c>
      <c r="C276" s="91" t="s">
        <v>460</v>
      </c>
      <c r="D276" s="91" t="s">
        <v>461</v>
      </c>
      <c r="E276" s="91" t="s">
        <v>461</v>
      </c>
      <c r="F276" s="91" t="s">
        <v>461</v>
      </c>
      <c r="G276" s="91" t="s">
        <v>461</v>
      </c>
      <c r="H276" s="91" t="s">
        <v>461</v>
      </c>
    </row>
    <row r="278" spans="1:8" x14ac:dyDescent="0.2">
      <c r="A278" s="31" t="s">
        <v>114</v>
      </c>
    </row>
    <row r="279" spans="1:8" x14ac:dyDescent="0.2">
      <c r="A279" s="31" t="s">
        <v>70</v>
      </c>
    </row>
  </sheetData>
  <mergeCells count="2">
    <mergeCell ref="D3:H3"/>
    <mergeCell ref="A2:B2"/>
  </mergeCells>
  <conditionalFormatting sqref="A5:H276">
    <cfRule type="expression" dxfId="17" priority="1">
      <formula>MOD(ROW(),2)=0</formula>
    </cfRule>
  </conditionalFormatting>
  <hyperlinks>
    <hyperlink ref="A2:B2" location="TOC!A1" display="Return to Table of Contents"/>
  </hyperlinks>
  <pageMargins left="0.25" right="0.25" top="0.75" bottom="0.75" header="0.3" footer="0.3"/>
  <pageSetup scale="62" fitToHeight="0" pageOrder="overThenDown" orientation="portrait" r:id="rId1"/>
  <headerFooter>
    <oddHeader>&amp;L2014-15 &amp;"Arial,Italic"Survey of Allied Dental Education&amp;"Arial,Regular"
Report 2: Dental Assisting Education Programs</oddHeader>
  </headerFooter>
  <rowBreaks count="2" manualBreakCount="2">
    <brk id="162" max="7" man="1"/>
    <brk id="239"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0"/>
  <sheetViews>
    <sheetView zoomScaleNormal="100" workbookViewId="0">
      <pane ySplit="4" topLeftCell="A5" activePane="bottomLeft" state="frozen"/>
      <selection pane="bottomLeft"/>
    </sheetView>
  </sheetViews>
  <sheetFormatPr defaultRowHeight="12.75" x14ac:dyDescent="0.2"/>
  <cols>
    <col min="1" max="1" width="5.7109375" style="87" customWidth="1"/>
    <col min="2" max="2" width="82.7109375" style="2" customWidth="1"/>
    <col min="3" max="3" width="14.28515625" style="87" customWidth="1"/>
    <col min="4" max="4" width="13.7109375" style="87" customWidth="1"/>
    <col min="5" max="5" width="12.85546875" style="87" customWidth="1"/>
    <col min="6" max="6" width="14.5703125" style="87" customWidth="1"/>
    <col min="7" max="7" width="14" style="87" customWidth="1"/>
    <col min="8" max="8" width="12.5703125" style="87" customWidth="1"/>
    <col min="9" max="9" width="9.140625" style="87"/>
    <col min="10" max="16384" width="9.140625" style="2"/>
  </cols>
  <sheetData>
    <row r="1" spans="1:9" x14ac:dyDescent="0.2">
      <c r="A1" s="86" t="s">
        <v>478</v>
      </c>
      <c r="B1" s="66"/>
    </row>
    <row r="2" spans="1:9" x14ac:dyDescent="0.2">
      <c r="A2" s="293" t="s">
        <v>3</v>
      </c>
      <c r="B2" s="293"/>
    </row>
    <row r="3" spans="1:9" x14ac:dyDescent="0.2">
      <c r="A3" s="88"/>
      <c r="B3" s="39"/>
      <c r="C3" s="88"/>
      <c r="D3" s="289" t="s">
        <v>479</v>
      </c>
      <c r="E3" s="289"/>
      <c r="F3" s="289"/>
      <c r="G3" s="289"/>
      <c r="H3" s="289"/>
      <c r="I3" s="289"/>
    </row>
    <row r="4" spans="1:9" ht="55.5" customHeight="1" x14ac:dyDescent="0.2">
      <c r="A4" s="88" t="s">
        <v>462</v>
      </c>
      <c r="B4" s="39" t="s">
        <v>463</v>
      </c>
      <c r="C4" s="89" t="s">
        <v>472</v>
      </c>
      <c r="D4" s="89" t="s">
        <v>473</v>
      </c>
      <c r="E4" s="89" t="s">
        <v>474</v>
      </c>
      <c r="F4" s="89" t="s">
        <v>475</v>
      </c>
      <c r="G4" s="89" t="s">
        <v>476</v>
      </c>
      <c r="H4" s="89" t="s">
        <v>477</v>
      </c>
      <c r="I4" s="89" t="s">
        <v>469</v>
      </c>
    </row>
    <row r="5" spans="1:9" x14ac:dyDescent="0.2">
      <c r="A5" s="87" t="s">
        <v>140</v>
      </c>
      <c r="B5" s="2" t="s">
        <v>141</v>
      </c>
      <c r="C5" s="87" t="s">
        <v>461</v>
      </c>
      <c r="D5" s="87" t="s">
        <v>461</v>
      </c>
      <c r="E5" s="87" t="s">
        <v>461</v>
      </c>
      <c r="F5" s="87" t="s">
        <v>461</v>
      </c>
      <c r="G5" s="87" t="s">
        <v>461</v>
      </c>
      <c r="H5" s="87" t="s">
        <v>461</v>
      </c>
      <c r="I5" s="87" t="s">
        <v>461</v>
      </c>
    </row>
    <row r="6" spans="1:9" x14ac:dyDescent="0.2">
      <c r="A6" s="87" t="s">
        <v>140</v>
      </c>
      <c r="B6" s="2" t="s">
        <v>142</v>
      </c>
      <c r="C6" s="87" t="s">
        <v>461</v>
      </c>
      <c r="D6" s="87" t="s">
        <v>461</v>
      </c>
      <c r="E6" s="87" t="s">
        <v>461</v>
      </c>
      <c r="F6" s="87" t="s">
        <v>461</v>
      </c>
      <c r="G6" s="87" t="s">
        <v>461</v>
      </c>
      <c r="H6" s="87" t="s">
        <v>461</v>
      </c>
      <c r="I6" s="87" t="s">
        <v>461</v>
      </c>
    </row>
    <row r="7" spans="1:9" x14ac:dyDescent="0.2">
      <c r="A7" s="87" t="s">
        <v>140</v>
      </c>
      <c r="B7" s="2" t="s">
        <v>143</v>
      </c>
      <c r="C7" s="87" t="s">
        <v>461</v>
      </c>
      <c r="D7" s="87" t="s">
        <v>461</v>
      </c>
      <c r="E7" s="87" t="s">
        <v>461</v>
      </c>
      <c r="F7" s="87" t="s">
        <v>461</v>
      </c>
      <c r="G7" s="87" t="s">
        <v>461</v>
      </c>
      <c r="H7" s="87" t="s">
        <v>461</v>
      </c>
      <c r="I7" s="87" t="s">
        <v>461</v>
      </c>
    </row>
    <row r="8" spans="1:9" x14ac:dyDescent="0.2">
      <c r="A8" s="87" t="s">
        <v>140</v>
      </c>
      <c r="B8" s="2" t="s">
        <v>144</v>
      </c>
      <c r="C8" s="87" t="s">
        <v>461</v>
      </c>
      <c r="D8" s="87" t="s">
        <v>461</v>
      </c>
      <c r="E8" s="87" t="s">
        <v>461</v>
      </c>
      <c r="F8" s="87" t="s">
        <v>461</v>
      </c>
      <c r="G8" s="87" t="s">
        <v>461</v>
      </c>
      <c r="H8" s="87" t="s">
        <v>461</v>
      </c>
      <c r="I8" s="87" t="s">
        <v>461</v>
      </c>
    </row>
    <row r="9" spans="1:9" x14ac:dyDescent="0.2">
      <c r="A9" s="87" t="s">
        <v>140</v>
      </c>
      <c r="B9" s="2" t="s">
        <v>145</v>
      </c>
      <c r="C9" s="87" t="s">
        <v>461</v>
      </c>
      <c r="D9" s="87" t="s">
        <v>461</v>
      </c>
      <c r="E9" s="87" t="s">
        <v>461</v>
      </c>
      <c r="F9" s="87" t="s">
        <v>461</v>
      </c>
      <c r="G9" s="87" t="s">
        <v>461</v>
      </c>
      <c r="H9" s="87" t="s">
        <v>461</v>
      </c>
      <c r="I9" s="87" t="s">
        <v>461</v>
      </c>
    </row>
    <row r="10" spans="1:9" x14ac:dyDescent="0.2">
      <c r="A10" s="87" t="s">
        <v>140</v>
      </c>
      <c r="B10" s="2" t="s">
        <v>146</v>
      </c>
      <c r="C10" s="87" t="s">
        <v>461</v>
      </c>
      <c r="D10" s="87" t="s">
        <v>461</v>
      </c>
      <c r="E10" s="87" t="s">
        <v>461</v>
      </c>
      <c r="F10" s="87" t="s">
        <v>461</v>
      </c>
      <c r="G10" s="87" t="s">
        <v>461</v>
      </c>
      <c r="H10" s="87" t="s">
        <v>461</v>
      </c>
      <c r="I10" s="87" t="s">
        <v>461</v>
      </c>
    </row>
    <row r="11" spans="1:9" x14ac:dyDescent="0.2">
      <c r="A11" s="87" t="s">
        <v>147</v>
      </c>
      <c r="B11" s="2" t="s">
        <v>148</v>
      </c>
      <c r="C11" s="87">
        <v>1</v>
      </c>
      <c r="D11" s="87">
        <v>0</v>
      </c>
      <c r="E11" s="87">
        <v>0</v>
      </c>
      <c r="F11" s="87">
        <v>0</v>
      </c>
      <c r="G11" s="87">
        <v>0</v>
      </c>
      <c r="H11" s="87">
        <v>1</v>
      </c>
      <c r="I11" s="87">
        <v>0</v>
      </c>
    </row>
    <row r="12" spans="1:9" x14ac:dyDescent="0.2">
      <c r="A12" s="87" t="s">
        <v>149</v>
      </c>
      <c r="B12" s="2" t="s">
        <v>150</v>
      </c>
      <c r="C12" s="87">
        <v>1</v>
      </c>
      <c r="D12" s="87">
        <v>0</v>
      </c>
      <c r="E12" s="87">
        <v>0</v>
      </c>
      <c r="F12" s="87">
        <v>0</v>
      </c>
      <c r="G12" s="87">
        <v>0</v>
      </c>
      <c r="H12" s="87">
        <v>0</v>
      </c>
      <c r="I12" s="87">
        <v>1</v>
      </c>
    </row>
    <row r="13" spans="1:9" x14ac:dyDescent="0.2">
      <c r="A13" s="87" t="s">
        <v>149</v>
      </c>
      <c r="B13" s="2" t="s">
        <v>151</v>
      </c>
      <c r="C13" s="87" t="s">
        <v>461</v>
      </c>
      <c r="D13" s="87" t="s">
        <v>461</v>
      </c>
      <c r="E13" s="87" t="s">
        <v>461</v>
      </c>
      <c r="F13" s="87" t="s">
        <v>461</v>
      </c>
      <c r="G13" s="87" t="s">
        <v>461</v>
      </c>
      <c r="H13" s="87" t="s">
        <v>461</v>
      </c>
      <c r="I13" s="87" t="s">
        <v>461</v>
      </c>
    </row>
    <row r="14" spans="1:9" x14ac:dyDescent="0.2">
      <c r="A14" s="87" t="s">
        <v>149</v>
      </c>
      <c r="B14" s="2" t="s">
        <v>152</v>
      </c>
      <c r="C14" s="87" t="s">
        <v>461</v>
      </c>
      <c r="D14" s="87" t="s">
        <v>461</v>
      </c>
      <c r="E14" s="87" t="s">
        <v>461</v>
      </c>
      <c r="F14" s="87" t="s">
        <v>461</v>
      </c>
      <c r="G14" s="87" t="s">
        <v>461</v>
      </c>
      <c r="H14" s="87" t="s">
        <v>461</v>
      </c>
      <c r="I14" s="87" t="s">
        <v>461</v>
      </c>
    </row>
    <row r="15" spans="1:9" x14ac:dyDescent="0.2">
      <c r="A15" s="87" t="s">
        <v>153</v>
      </c>
      <c r="B15" s="2" t="s">
        <v>154</v>
      </c>
      <c r="C15" s="87" t="s">
        <v>461</v>
      </c>
      <c r="D15" s="87" t="s">
        <v>461</v>
      </c>
      <c r="E15" s="87" t="s">
        <v>461</v>
      </c>
      <c r="F15" s="87" t="s">
        <v>461</v>
      </c>
      <c r="G15" s="87" t="s">
        <v>461</v>
      </c>
      <c r="H15" s="87" t="s">
        <v>461</v>
      </c>
      <c r="I15" s="87" t="s">
        <v>461</v>
      </c>
    </row>
    <row r="16" spans="1:9" x14ac:dyDescent="0.2">
      <c r="A16" s="87" t="s">
        <v>153</v>
      </c>
      <c r="B16" s="2" t="s">
        <v>155</v>
      </c>
      <c r="C16" s="87" t="s">
        <v>461</v>
      </c>
      <c r="D16" s="87" t="s">
        <v>461</v>
      </c>
      <c r="E16" s="87" t="s">
        <v>461</v>
      </c>
      <c r="F16" s="87" t="s">
        <v>461</v>
      </c>
      <c r="G16" s="87" t="s">
        <v>461</v>
      </c>
      <c r="H16" s="87" t="s">
        <v>461</v>
      </c>
      <c r="I16" s="87" t="s">
        <v>461</v>
      </c>
    </row>
    <row r="17" spans="1:9" x14ac:dyDescent="0.2">
      <c r="A17" s="87" t="s">
        <v>156</v>
      </c>
      <c r="B17" s="2" t="s">
        <v>157</v>
      </c>
      <c r="C17" s="87" t="s">
        <v>461</v>
      </c>
      <c r="D17" s="87" t="s">
        <v>461</v>
      </c>
      <c r="E17" s="87" t="s">
        <v>461</v>
      </c>
      <c r="F17" s="87" t="s">
        <v>461</v>
      </c>
      <c r="G17" s="87" t="s">
        <v>461</v>
      </c>
      <c r="H17" s="87" t="s">
        <v>461</v>
      </c>
      <c r="I17" s="87" t="s">
        <v>461</v>
      </c>
    </row>
    <row r="18" spans="1:9" x14ac:dyDescent="0.2">
      <c r="A18" s="87" t="s">
        <v>156</v>
      </c>
      <c r="B18" s="2" t="s">
        <v>158</v>
      </c>
      <c r="C18" s="87" t="s">
        <v>461</v>
      </c>
      <c r="D18" s="87" t="s">
        <v>461</v>
      </c>
      <c r="E18" s="87" t="s">
        <v>461</v>
      </c>
      <c r="F18" s="87" t="s">
        <v>461</v>
      </c>
      <c r="G18" s="87" t="s">
        <v>461</v>
      </c>
      <c r="H18" s="87" t="s">
        <v>461</v>
      </c>
      <c r="I18" s="87" t="s">
        <v>461</v>
      </c>
    </row>
    <row r="19" spans="1:9" x14ac:dyDescent="0.2">
      <c r="A19" s="87" t="s">
        <v>156</v>
      </c>
      <c r="B19" s="2" t="s">
        <v>159</v>
      </c>
      <c r="C19" s="87" t="s">
        <v>461</v>
      </c>
      <c r="D19" s="87" t="s">
        <v>461</v>
      </c>
      <c r="E19" s="87" t="s">
        <v>461</v>
      </c>
      <c r="F19" s="87" t="s">
        <v>461</v>
      </c>
      <c r="G19" s="87" t="s">
        <v>461</v>
      </c>
      <c r="H19" s="87" t="s">
        <v>461</v>
      </c>
      <c r="I19" s="87" t="s">
        <v>461</v>
      </c>
    </row>
    <row r="20" spans="1:9" x14ac:dyDescent="0.2">
      <c r="A20" s="87" t="s">
        <v>156</v>
      </c>
      <c r="B20" s="2" t="s">
        <v>160</v>
      </c>
      <c r="C20" s="87" t="s">
        <v>461</v>
      </c>
      <c r="D20" s="87" t="s">
        <v>461</v>
      </c>
      <c r="E20" s="87" t="s">
        <v>461</v>
      </c>
      <c r="F20" s="87" t="s">
        <v>461</v>
      </c>
      <c r="G20" s="87" t="s">
        <v>461</v>
      </c>
      <c r="H20" s="87" t="s">
        <v>461</v>
      </c>
      <c r="I20" s="87" t="s">
        <v>461</v>
      </c>
    </row>
    <row r="21" spans="1:9" x14ac:dyDescent="0.2">
      <c r="A21" s="87" t="s">
        <v>156</v>
      </c>
      <c r="B21" s="2" t="s">
        <v>161</v>
      </c>
      <c r="C21" s="87" t="s">
        <v>461</v>
      </c>
      <c r="D21" s="87" t="s">
        <v>461</v>
      </c>
      <c r="E21" s="87" t="s">
        <v>461</v>
      </c>
      <c r="F21" s="87" t="s">
        <v>461</v>
      </c>
      <c r="G21" s="87" t="s">
        <v>461</v>
      </c>
      <c r="H21" s="87" t="s">
        <v>461</v>
      </c>
      <c r="I21" s="87" t="s">
        <v>461</v>
      </c>
    </row>
    <row r="22" spans="1:9" x14ac:dyDescent="0.2">
      <c r="A22" s="87" t="s">
        <v>156</v>
      </c>
      <c r="B22" s="2" t="s">
        <v>162</v>
      </c>
      <c r="C22" s="87" t="s">
        <v>461</v>
      </c>
      <c r="D22" s="87" t="s">
        <v>461</v>
      </c>
      <c r="E22" s="87" t="s">
        <v>461</v>
      </c>
      <c r="F22" s="87" t="s">
        <v>461</v>
      </c>
      <c r="G22" s="87" t="s">
        <v>461</v>
      </c>
      <c r="H22" s="87" t="s">
        <v>461</v>
      </c>
      <c r="I22" s="87" t="s">
        <v>461</v>
      </c>
    </row>
    <row r="23" spans="1:9" x14ac:dyDescent="0.2">
      <c r="A23" s="87" t="s">
        <v>156</v>
      </c>
      <c r="B23" s="2" t="s">
        <v>163</v>
      </c>
      <c r="C23" s="87" t="s">
        <v>461</v>
      </c>
      <c r="D23" s="87" t="s">
        <v>461</v>
      </c>
      <c r="E23" s="87" t="s">
        <v>461</v>
      </c>
      <c r="F23" s="87" t="s">
        <v>461</v>
      </c>
      <c r="G23" s="87" t="s">
        <v>461</v>
      </c>
      <c r="H23" s="87" t="s">
        <v>461</v>
      </c>
      <c r="I23" s="87" t="s">
        <v>461</v>
      </c>
    </row>
    <row r="24" spans="1:9" x14ac:dyDescent="0.2">
      <c r="A24" s="87" t="s">
        <v>156</v>
      </c>
      <c r="B24" s="2" t="s">
        <v>164</v>
      </c>
      <c r="C24" s="87" t="s">
        <v>461</v>
      </c>
      <c r="D24" s="87" t="s">
        <v>461</v>
      </c>
      <c r="E24" s="87" t="s">
        <v>461</v>
      </c>
      <c r="F24" s="87" t="s">
        <v>461</v>
      </c>
      <c r="G24" s="87" t="s">
        <v>461</v>
      </c>
      <c r="H24" s="87" t="s">
        <v>461</v>
      </c>
      <c r="I24" s="87" t="s">
        <v>461</v>
      </c>
    </row>
    <row r="25" spans="1:9" x14ac:dyDescent="0.2">
      <c r="A25" s="87" t="s">
        <v>156</v>
      </c>
      <c r="B25" s="2" t="s">
        <v>165</v>
      </c>
      <c r="C25" s="87" t="s">
        <v>461</v>
      </c>
      <c r="D25" s="87" t="s">
        <v>461</v>
      </c>
      <c r="E25" s="87" t="s">
        <v>461</v>
      </c>
      <c r="F25" s="87" t="s">
        <v>461</v>
      </c>
      <c r="G25" s="87" t="s">
        <v>461</v>
      </c>
      <c r="H25" s="87" t="s">
        <v>461</v>
      </c>
      <c r="I25" s="87" t="s">
        <v>461</v>
      </c>
    </row>
    <row r="26" spans="1:9" x14ac:dyDescent="0.2">
      <c r="A26" s="87" t="s">
        <v>156</v>
      </c>
      <c r="B26" s="2" t="s">
        <v>166</v>
      </c>
      <c r="C26" s="87" t="s">
        <v>461</v>
      </c>
      <c r="D26" s="87" t="s">
        <v>461</v>
      </c>
      <c r="E26" s="87" t="s">
        <v>461</v>
      </c>
      <c r="F26" s="87" t="s">
        <v>461</v>
      </c>
      <c r="G26" s="87" t="s">
        <v>461</v>
      </c>
      <c r="H26" s="87" t="s">
        <v>461</v>
      </c>
      <c r="I26" s="87" t="s">
        <v>461</v>
      </c>
    </row>
    <row r="27" spans="1:9" x14ac:dyDescent="0.2">
      <c r="A27" s="87" t="s">
        <v>156</v>
      </c>
      <c r="B27" s="2" t="s">
        <v>167</v>
      </c>
      <c r="C27" s="87" t="s">
        <v>461</v>
      </c>
      <c r="D27" s="87" t="s">
        <v>461</v>
      </c>
      <c r="E27" s="87" t="s">
        <v>461</v>
      </c>
      <c r="F27" s="87" t="s">
        <v>461</v>
      </c>
      <c r="G27" s="87" t="s">
        <v>461</v>
      </c>
      <c r="H27" s="87" t="s">
        <v>461</v>
      </c>
      <c r="I27" s="87" t="s">
        <v>461</v>
      </c>
    </row>
    <row r="28" spans="1:9" x14ac:dyDescent="0.2">
      <c r="A28" s="87" t="s">
        <v>156</v>
      </c>
      <c r="B28" s="2" t="s">
        <v>168</v>
      </c>
      <c r="C28" s="87" t="s">
        <v>461</v>
      </c>
      <c r="D28" s="87" t="s">
        <v>461</v>
      </c>
      <c r="E28" s="87" t="s">
        <v>461</v>
      </c>
      <c r="F28" s="87" t="s">
        <v>461</v>
      </c>
      <c r="G28" s="87" t="s">
        <v>461</v>
      </c>
      <c r="H28" s="87" t="s">
        <v>461</v>
      </c>
      <c r="I28" s="87" t="s">
        <v>461</v>
      </c>
    </row>
    <row r="29" spans="1:9" x14ac:dyDescent="0.2">
      <c r="A29" s="87" t="s">
        <v>156</v>
      </c>
      <c r="B29" s="2" t="s">
        <v>169</v>
      </c>
      <c r="C29" s="87">
        <v>3</v>
      </c>
      <c r="D29" s="87">
        <v>0</v>
      </c>
      <c r="E29" s="87">
        <v>0</v>
      </c>
      <c r="F29" s="87">
        <v>0</v>
      </c>
      <c r="G29" s="87">
        <v>0</v>
      </c>
      <c r="H29" s="87">
        <v>3</v>
      </c>
      <c r="I29" s="87">
        <v>0</v>
      </c>
    </row>
    <row r="30" spans="1:9" x14ac:dyDescent="0.2">
      <c r="A30" s="87" t="s">
        <v>156</v>
      </c>
      <c r="B30" s="2" t="s">
        <v>170</v>
      </c>
      <c r="C30" s="87">
        <v>9</v>
      </c>
      <c r="D30" s="87">
        <v>0</v>
      </c>
      <c r="E30" s="87">
        <v>0</v>
      </c>
      <c r="F30" s="87">
        <v>0</v>
      </c>
      <c r="G30" s="87">
        <v>0</v>
      </c>
      <c r="H30" s="87">
        <v>9</v>
      </c>
      <c r="I30" s="87">
        <v>0</v>
      </c>
    </row>
    <row r="31" spans="1:9" x14ac:dyDescent="0.2">
      <c r="A31" s="87" t="s">
        <v>156</v>
      </c>
      <c r="B31" s="2" t="s">
        <v>171</v>
      </c>
      <c r="C31" s="87">
        <v>7</v>
      </c>
      <c r="D31" s="87">
        <v>0</v>
      </c>
      <c r="E31" s="87">
        <v>0</v>
      </c>
      <c r="F31" s="87">
        <v>0</v>
      </c>
      <c r="G31" s="87">
        <v>0</v>
      </c>
      <c r="H31" s="87">
        <v>7</v>
      </c>
      <c r="I31" s="87">
        <v>0</v>
      </c>
    </row>
    <row r="32" spans="1:9" x14ac:dyDescent="0.2">
      <c r="A32" s="87" t="s">
        <v>156</v>
      </c>
      <c r="B32" s="2" t="s">
        <v>172</v>
      </c>
      <c r="C32" s="87" t="s">
        <v>461</v>
      </c>
      <c r="D32" s="87" t="s">
        <v>461</v>
      </c>
      <c r="E32" s="87" t="s">
        <v>461</v>
      </c>
      <c r="F32" s="87" t="s">
        <v>461</v>
      </c>
      <c r="G32" s="87" t="s">
        <v>461</v>
      </c>
      <c r="H32" s="87" t="s">
        <v>461</v>
      </c>
      <c r="I32" s="87" t="s">
        <v>461</v>
      </c>
    </row>
    <row r="33" spans="1:9" x14ac:dyDescent="0.2">
      <c r="A33" s="87" t="s">
        <v>156</v>
      </c>
      <c r="B33" s="2" t="s">
        <v>173</v>
      </c>
      <c r="C33" s="87" t="s">
        <v>461</v>
      </c>
      <c r="D33" s="87" t="s">
        <v>461</v>
      </c>
      <c r="E33" s="87" t="s">
        <v>461</v>
      </c>
      <c r="F33" s="87" t="s">
        <v>461</v>
      </c>
      <c r="G33" s="87" t="s">
        <v>461</v>
      </c>
      <c r="H33" s="87" t="s">
        <v>461</v>
      </c>
      <c r="I33" s="87" t="s">
        <v>461</v>
      </c>
    </row>
    <row r="34" spans="1:9" x14ac:dyDescent="0.2">
      <c r="A34" s="87" t="s">
        <v>156</v>
      </c>
      <c r="B34" s="2" t="s">
        <v>174</v>
      </c>
      <c r="C34" s="87" t="s">
        <v>461</v>
      </c>
      <c r="D34" s="87" t="s">
        <v>461</v>
      </c>
      <c r="E34" s="87" t="s">
        <v>461</v>
      </c>
      <c r="F34" s="87" t="s">
        <v>461</v>
      </c>
      <c r="G34" s="87" t="s">
        <v>461</v>
      </c>
      <c r="H34" s="87" t="s">
        <v>461</v>
      </c>
      <c r="I34" s="87" t="s">
        <v>461</v>
      </c>
    </row>
    <row r="35" spans="1:9" x14ac:dyDescent="0.2">
      <c r="A35" s="87" t="s">
        <v>156</v>
      </c>
      <c r="B35" s="2" t="s">
        <v>175</v>
      </c>
      <c r="C35" s="87" t="s">
        <v>461</v>
      </c>
      <c r="D35" s="87" t="s">
        <v>461</v>
      </c>
      <c r="E35" s="87" t="s">
        <v>461</v>
      </c>
      <c r="F35" s="87" t="s">
        <v>461</v>
      </c>
      <c r="G35" s="87" t="s">
        <v>461</v>
      </c>
      <c r="H35" s="87" t="s">
        <v>461</v>
      </c>
      <c r="I35" s="87" t="s">
        <v>461</v>
      </c>
    </row>
    <row r="36" spans="1:9" x14ac:dyDescent="0.2">
      <c r="A36" s="87" t="s">
        <v>156</v>
      </c>
      <c r="B36" s="2" t="s">
        <v>176</v>
      </c>
      <c r="C36" s="87" t="s">
        <v>461</v>
      </c>
      <c r="D36" s="87" t="s">
        <v>461</v>
      </c>
      <c r="E36" s="87" t="s">
        <v>461</v>
      </c>
      <c r="F36" s="87" t="s">
        <v>461</v>
      </c>
      <c r="G36" s="87" t="s">
        <v>461</v>
      </c>
      <c r="H36" s="87" t="s">
        <v>461</v>
      </c>
      <c r="I36" s="87" t="s">
        <v>461</v>
      </c>
    </row>
    <row r="37" spans="1:9" x14ac:dyDescent="0.2">
      <c r="A37" s="87" t="s">
        <v>156</v>
      </c>
      <c r="B37" s="2" t="s">
        <v>177</v>
      </c>
      <c r="C37" s="87" t="s">
        <v>461</v>
      </c>
      <c r="D37" s="87" t="s">
        <v>461</v>
      </c>
      <c r="E37" s="87" t="s">
        <v>461</v>
      </c>
      <c r="F37" s="87" t="s">
        <v>461</v>
      </c>
      <c r="G37" s="87" t="s">
        <v>461</v>
      </c>
      <c r="H37" s="87" t="s">
        <v>461</v>
      </c>
      <c r="I37" s="87" t="s">
        <v>461</v>
      </c>
    </row>
    <row r="38" spans="1:9" x14ac:dyDescent="0.2">
      <c r="A38" s="87" t="s">
        <v>156</v>
      </c>
      <c r="B38" s="2" t="s">
        <v>178</v>
      </c>
      <c r="C38" s="87" t="s">
        <v>461</v>
      </c>
      <c r="D38" s="87" t="s">
        <v>461</v>
      </c>
      <c r="E38" s="87" t="s">
        <v>461</v>
      </c>
      <c r="F38" s="87" t="s">
        <v>461</v>
      </c>
      <c r="G38" s="87" t="s">
        <v>461</v>
      </c>
      <c r="H38" s="87" t="s">
        <v>461</v>
      </c>
      <c r="I38" s="87" t="s">
        <v>461</v>
      </c>
    </row>
    <row r="39" spans="1:9" x14ac:dyDescent="0.2">
      <c r="A39" s="87" t="s">
        <v>156</v>
      </c>
      <c r="B39" s="2" t="s">
        <v>179</v>
      </c>
      <c r="C39" s="87" t="s">
        <v>461</v>
      </c>
      <c r="D39" s="87" t="s">
        <v>461</v>
      </c>
      <c r="E39" s="87" t="s">
        <v>461</v>
      </c>
      <c r="F39" s="87" t="s">
        <v>461</v>
      </c>
      <c r="G39" s="87" t="s">
        <v>461</v>
      </c>
      <c r="H39" s="87" t="s">
        <v>461</v>
      </c>
      <c r="I39" s="87" t="s">
        <v>461</v>
      </c>
    </row>
    <row r="40" spans="1:9" x14ac:dyDescent="0.2">
      <c r="A40" s="87" t="s">
        <v>180</v>
      </c>
      <c r="B40" s="2" t="s">
        <v>181</v>
      </c>
      <c r="C40" s="87" t="s">
        <v>461</v>
      </c>
      <c r="D40" s="87" t="s">
        <v>461</v>
      </c>
      <c r="E40" s="87" t="s">
        <v>461</v>
      </c>
      <c r="F40" s="87" t="s">
        <v>461</v>
      </c>
      <c r="G40" s="87" t="s">
        <v>461</v>
      </c>
      <c r="H40" s="87" t="s">
        <v>461</v>
      </c>
      <c r="I40" s="87" t="s">
        <v>461</v>
      </c>
    </row>
    <row r="41" spans="1:9" x14ac:dyDescent="0.2">
      <c r="A41" s="87" t="s">
        <v>180</v>
      </c>
      <c r="B41" s="2" t="s">
        <v>182</v>
      </c>
      <c r="C41" s="87" t="s">
        <v>461</v>
      </c>
      <c r="D41" s="87" t="s">
        <v>461</v>
      </c>
      <c r="E41" s="87" t="s">
        <v>461</v>
      </c>
      <c r="F41" s="87" t="s">
        <v>461</v>
      </c>
      <c r="G41" s="87" t="s">
        <v>461</v>
      </c>
      <c r="H41" s="87" t="s">
        <v>461</v>
      </c>
      <c r="I41" s="87" t="s">
        <v>461</v>
      </c>
    </row>
    <row r="42" spans="1:9" x14ac:dyDescent="0.2">
      <c r="A42" s="87" t="s">
        <v>180</v>
      </c>
      <c r="B42" s="2" t="s">
        <v>183</v>
      </c>
      <c r="C42" s="87" t="s">
        <v>461</v>
      </c>
      <c r="D42" s="87" t="s">
        <v>461</v>
      </c>
      <c r="E42" s="87" t="s">
        <v>461</v>
      </c>
      <c r="F42" s="87" t="s">
        <v>461</v>
      </c>
      <c r="G42" s="87" t="s">
        <v>461</v>
      </c>
      <c r="H42" s="87" t="s">
        <v>461</v>
      </c>
      <c r="I42" s="87" t="s">
        <v>461</v>
      </c>
    </row>
    <row r="43" spans="1:9" x14ac:dyDescent="0.2">
      <c r="A43" s="87" t="s">
        <v>180</v>
      </c>
      <c r="B43" s="2" t="s">
        <v>184</v>
      </c>
      <c r="C43" s="87" t="s">
        <v>461</v>
      </c>
      <c r="D43" s="87" t="s">
        <v>461</v>
      </c>
      <c r="E43" s="87" t="s">
        <v>461</v>
      </c>
      <c r="F43" s="87" t="s">
        <v>461</v>
      </c>
      <c r="G43" s="87" t="s">
        <v>461</v>
      </c>
      <c r="H43" s="87" t="s">
        <v>461</v>
      </c>
      <c r="I43" s="87" t="s">
        <v>461</v>
      </c>
    </row>
    <row r="44" spans="1:9" x14ac:dyDescent="0.2">
      <c r="A44" s="87" t="s">
        <v>180</v>
      </c>
      <c r="B44" s="2" t="s">
        <v>185</v>
      </c>
      <c r="C44" s="87" t="s">
        <v>461</v>
      </c>
      <c r="D44" s="87" t="s">
        <v>461</v>
      </c>
      <c r="E44" s="87" t="s">
        <v>461</v>
      </c>
      <c r="F44" s="87" t="s">
        <v>461</v>
      </c>
      <c r="G44" s="87" t="s">
        <v>461</v>
      </c>
      <c r="H44" s="87" t="s">
        <v>461</v>
      </c>
      <c r="I44" s="87" t="s">
        <v>461</v>
      </c>
    </row>
    <row r="45" spans="1:9" x14ac:dyDescent="0.2">
      <c r="A45" s="87" t="s">
        <v>186</v>
      </c>
      <c r="B45" s="2" t="s">
        <v>187</v>
      </c>
      <c r="C45" s="87" t="s">
        <v>461</v>
      </c>
      <c r="D45" s="87" t="s">
        <v>461</v>
      </c>
      <c r="E45" s="87" t="s">
        <v>461</v>
      </c>
      <c r="F45" s="87" t="s">
        <v>461</v>
      </c>
      <c r="G45" s="87" t="s">
        <v>461</v>
      </c>
      <c r="H45" s="87" t="s">
        <v>461</v>
      </c>
      <c r="I45" s="87" t="s">
        <v>461</v>
      </c>
    </row>
    <row r="46" spans="1:9" x14ac:dyDescent="0.2">
      <c r="A46" s="87" t="s">
        <v>186</v>
      </c>
      <c r="B46" s="2" t="s">
        <v>188</v>
      </c>
      <c r="C46" s="87" t="s">
        <v>461</v>
      </c>
      <c r="D46" s="87" t="s">
        <v>461</v>
      </c>
      <c r="E46" s="87" t="s">
        <v>461</v>
      </c>
      <c r="F46" s="87" t="s">
        <v>461</v>
      </c>
      <c r="G46" s="87" t="s">
        <v>461</v>
      </c>
      <c r="H46" s="87" t="s">
        <v>461</v>
      </c>
      <c r="I46" s="87" t="s">
        <v>461</v>
      </c>
    </row>
    <row r="47" spans="1:9" x14ac:dyDescent="0.2">
      <c r="A47" s="87" t="s">
        <v>186</v>
      </c>
      <c r="B47" s="2" t="s">
        <v>189</v>
      </c>
      <c r="C47" s="87" t="s">
        <v>461</v>
      </c>
      <c r="D47" s="87" t="s">
        <v>461</v>
      </c>
      <c r="E47" s="87" t="s">
        <v>461</v>
      </c>
      <c r="F47" s="87" t="s">
        <v>461</v>
      </c>
      <c r="G47" s="87" t="s">
        <v>461</v>
      </c>
      <c r="H47" s="87" t="s">
        <v>461</v>
      </c>
      <c r="I47" s="87" t="s">
        <v>461</v>
      </c>
    </row>
    <row r="48" spans="1:9" x14ac:dyDescent="0.2">
      <c r="A48" s="87" t="s">
        <v>186</v>
      </c>
      <c r="B48" s="2" t="s">
        <v>190</v>
      </c>
      <c r="C48" s="87" t="s">
        <v>461</v>
      </c>
      <c r="D48" s="87" t="s">
        <v>461</v>
      </c>
      <c r="E48" s="87" t="s">
        <v>461</v>
      </c>
      <c r="F48" s="87" t="s">
        <v>461</v>
      </c>
      <c r="G48" s="87" t="s">
        <v>461</v>
      </c>
      <c r="H48" s="87" t="s">
        <v>461</v>
      </c>
      <c r="I48" s="87" t="s">
        <v>461</v>
      </c>
    </row>
    <row r="49" spans="1:9" x14ac:dyDescent="0.2">
      <c r="A49" s="87" t="s">
        <v>191</v>
      </c>
      <c r="B49" s="2" t="s">
        <v>192</v>
      </c>
      <c r="C49" s="87" t="s">
        <v>461</v>
      </c>
      <c r="D49" s="87" t="s">
        <v>461</v>
      </c>
      <c r="E49" s="87" t="s">
        <v>461</v>
      </c>
      <c r="F49" s="87" t="s">
        <v>461</v>
      </c>
      <c r="G49" s="87" t="s">
        <v>461</v>
      </c>
      <c r="H49" s="87" t="s">
        <v>461</v>
      </c>
      <c r="I49" s="87" t="s">
        <v>461</v>
      </c>
    </row>
    <row r="50" spans="1:9" x14ac:dyDescent="0.2">
      <c r="A50" s="87" t="s">
        <v>191</v>
      </c>
      <c r="B50" s="2" t="s">
        <v>193</v>
      </c>
      <c r="C50" s="87" t="s">
        <v>461</v>
      </c>
      <c r="D50" s="87" t="s">
        <v>461</v>
      </c>
      <c r="E50" s="87" t="s">
        <v>461</v>
      </c>
      <c r="F50" s="87" t="s">
        <v>461</v>
      </c>
      <c r="G50" s="87" t="s">
        <v>461</v>
      </c>
      <c r="H50" s="87" t="s">
        <v>461</v>
      </c>
      <c r="I50" s="87" t="s">
        <v>461</v>
      </c>
    </row>
    <row r="51" spans="1:9" x14ac:dyDescent="0.2">
      <c r="A51" s="87" t="s">
        <v>191</v>
      </c>
      <c r="B51" s="2" t="s">
        <v>194</v>
      </c>
      <c r="C51" s="87">
        <v>10</v>
      </c>
      <c r="D51" s="87">
        <v>0</v>
      </c>
      <c r="E51" s="87">
        <v>0</v>
      </c>
      <c r="F51" s="87">
        <v>0</v>
      </c>
      <c r="G51" s="87">
        <v>0</v>
      </c>
      <c r="H51" s="87">
        <v>0</v>
      </c>
      <c r="I51" s="87">
        <v>10</v>
      </c>
    </row>
    <row r="52" spans="1:9" x14ac:dyDescent="0.2">
      <c r="A52" s="87" t="s">
        <v>191</v>
      </c>
      <c r="B52" s="2" t="s">
        <v>195</v>
      </c>
      <c r="C52" s="87" t="s">
        <v>461</v>
      </c>
      <c r="D52" s="87" t="s">
        <v>461</v>
      </c>
      <c r="E52" s="87" t="s">
        <v>461</v>
      </c>
      <c r="F52" s="87" t="s">
        <v>461</v>
      </c>
      <c r="G52" s="87" t="s">
        <v>461</v>
      </c>
      <c r="H52" s="87" t="s">
        <v>461</v>
      </c>
      <c r="I52" s="87" t="s">
        <v>461</v>
      </c>
    </row>
    <row r="53" spans="1:9" x14ac:dyDescent="0.2">
      <c r="A53" s="87" t="s">
        <v>191</v>
      </c>
      <c r="B53" s="2" t="s">
        <v>196</v>
      </c>
      <c r="C53" s="87" t="s">
        <v>461</v>
      </c>
      <c r="D53" s="87" t="s">
        <v>461</v>
      </c>
      <c r="E53" s="87" t="s">
        <v>461</v>
      </c>
      <c r="F53" s="87" t="s">
        <v>461</v>
      </c>
      <c r="G53" s="87" t="s">
        <v>461</v>
      </c>
      <c r="H53" s="87" t="s">
        <v>461</v>
      </c>
      <c r="I53" s="87" t="s">
        <v>461</v>
      </c>
    </row>
    <row r="54" spans="1:9" x14ac:dyDescent="0.2">
      <c r="A54" s="87" t="s">
        <v>191</v>
      </c>
      <c r="B54" s="2" t="s">
        <v>197</v>
      </c>
      <c r="C54" s="87" t="s">
        <v>461</v>
      </c>
      <c r="D54" s="87" t="s">
        <v>461</v>
      </c>
      <c r="E54" s="87" t="s">
        <v>461</v>
      </c>
      <c r="F54" s="87" t="s">
        <v>461</v>
      </c>
      <c r="G54" s="87" t="s">
        <v>461</v>
      </c>
      <c r="H54" s="87" t="s">
        <v>461</v>
      </c>
      <c r="I54" s="87" t="s">
        <v>461</v>
      </c>
    </row>
    <row r="55" spans="1:9" x14ac:dyDescent="0.2">
      <c r="A55" s="87" t="s">
        <v>191</v>
      </c>
      <c r="B55" s="2" t="s">
        <v>198</v>
      </c>
      <c r="C55" s="87" t="s">
        <v>461</v>
      </c>
      <c r="D55" s="87" t="s">
        <v>461</v>
      </c>
      <c r="E55" s="87" t="s">
        <v>461</v>
      </c>
      <c r="F55" s="87" t="s">
        <v>461</v>
      </c>
      <c r="G55" s="87" t="s">
        <v>461</v>
      </c>
      <c r="H55" s="87" t="s">
        <v>461</v>
      </c>
      <c r="I55" s="87" t="s">
        <v>461</v>
      </c>
    </row>
    <row r="56" spans="1:9" x14ac:dyDescent="0.2">
      <c r="A56" s="87" t="s">
        <v>191</v>
      </c>
      <c r="B56" s="2" t="s">
        <v>199</v>
      </c>
      <c r="C56" s="87" t="s">
        <v>461</v>
      </c>
      <c r="D56" s="87" t="s">
        <v>461</v>
      </c>
      <c r="E56" s="87" t="s">
        <v>461</v>
      </c>
      <c r="F56" s="87" t="s">
        <v>461</v>
      </c>
      <c r="G56" s="87" t="s">
        <v>461</v>
      </c>
      <c r="H56" s="87" t="s">
        <v>461</v>
      </c>
      <c r="I56" s="87" t="s">
        <v>461</v>
      </c>
    </row>
    <row r="57" spans="1:9" x14ac:dyDescent="0.2">
      <c r="A57" s="87" t="s">
        <v>191</v>
      </c>
      <c r="B57" s="2" t="s">
        <v>200</v>
      </c>
      <c r="C57" s="87" t="s">
        <v>461</v>
      </c>
      <c r="D57" s="87" t="s">
        <v>461</v>
      </c>
      <c r="E57" s="87" t="s">
        <v>461</v>
      </c>
      <c r="F57" s="87" t="s">
        <v>461</v>
      </c>
      <c r="G57" s="87" t="s">
        <v>461</v>
      </c>
      <c r="H57" s="87" t="s">
        <v>461</v>
      </c>
      <c r="I57" s="87" t="s">
        <v>461</v>
      </c>
    </row>
    <row r="58" spans="1:9" x14ac:dyDescent="0.2">
      <c r="A58" s="87" t="s">
        <v>191</v>
      </c>
      <c r="B58" s="2" t="s">
        <v>201</v>
      </c>
      <c r="C58" s="87" t="s">
        <v>461</v>
      </c>
      <c r="D58" s="87" t="s">
        <v>461</v>
      </c>
      <c r="E58" s="87" t="s">
        <v>461</v>
      </c>
      <c r="F58" s="87" t="s">
        <v>461</v>
      </c>
      <c r="G58" s="87" t="s">
        <v>461</v>
      </c>
      <c r="H58" s="87" t="s">
        <v>461</v>
      </c>
      <c r="I58" s="87" t="s">
        <v>461</v>
      </c>
    </row>
    <row r="59" spans="1:9" x14ac:dyDescent="0.2">
      <c r="A59" s="87" t="s">
        <v>191</v>
      </c>
      <c r="B59" s="2" t="s">
        <v>202</v>
      </c>
      <c r="C59" s="87" t="s">
        <v>461</v>
      </c>
      <c r="D59" s="87" t="s">
        <v>461</v>
      </c>
      <c r="E59" s="87" t="s">
        <v>461</v>
      </c>
      <c r="F59" s="87" t="s">
        <v>461</v>
      </c>
      <c r="G59" s="87" t="s">
        <v>461</v>
      </c>
      <c r="H59" s="87" t="s">
        <v>461</v>
      </c>
      <c r="I59" s="87" t="s">
        <v>461</v>
      </c>
    </row>
    <row r="60" spans="1:9" x14ac:dyDescent="0.2">
      <c r="A60" s="87" t="s">
        <v>191</v>
      </c>
      <c r="B60" s="2" t="s">
        <v>203</v>
      </c>
      <c r="C60" s="87" t="s">
        <v>461</v>
      </c>
      <c r="D60" s="87" t="s">
        <v>461</v>
      </c>
      <c r="E60" s="87" t="s">
        <v>461</v>
      </c>
      <c r="F60" s="87" t="s">
        <v>461</v>
      </c>
      <c r="G60" s="87" t="s">
        <v>461</v>
      </c>
      <c r="H60" s="87" t="s">
        <v>461</v>
      </c>
      <c r="I60" s="87" t="s">
        <v>461</v>
      </c>
    </row>
    <row r="61" spans="1:9" x14ac:dyDescent="0.2">
      <c r="A61" s="87" t="s">
        <v>191</v>
      </c>
      <c r="B61" s="2" t="s">
        <v>204</v>
      </c>
      <c r="C61" s="87" t="s">
        <v>461</v>
      </c>
      <c r="D61" s="87" t="s">
        <v>461</v>
      </c>
      <c r="E61" s="87" t="s">
        <v>461</v>
      </c>
      <c r="F61" s="87" t="s">
        <v>461</v>
      </c>
      <c r="G61" s="87" t="s">
        <v>461</v>
      </c>
      <c r="H61" s="87" t="s">
        <v>461</v>
      </c>
      <c r="I61" s="87" t="s">
        <v>461</v>
      </c>
    </row>
    <row r="62" spans="1:9" x14ac:dyDescent="0.2">
      <c r="A62" s="87" t="s">
        <v>191</v>
      </c>
      <c r="B62" s="2" t="s">
        <v>205</v>
      </c>
      <c r="C62" s="87" t="s">
        <v>461</v>
      </c>
      <c r="D62" s="87" t="s">
        <v>461</v>
      </c>
      <c r="E62" s="87" t="s">
        <v>461</v>
      </c>
      <c r="F62" s="87" t="s">
        <v>461</v>
      </c>
      <c r="G62" s="87" t="s">
        <v>461</v>
      </c>
      <c r="H62" s="87" t="s">
        <v>461</v>
      </c>
      <c r="I62" s="87" t="s">
        <v>461</v>
      </c>
    </row>
    <row r="63" spans="1:9" x14ac:dyDescent="0.2">
      <c r="A63" s="87" t="s">
        <v>191</v>
      </c>
      <c r="B63" s="2" t="s">
        <v>206</v>
      </c>
      <c r="C63" s="87" t="s">
        <v>461</v>
      </c>
      <c r="D63" s="87" t="s">
        <v>461</v>
      </c>
      <c r="E63" s="87" t="s">
        <v>461</v>
      </c>
      <c r="F63" s="87" t="s">
        <v>461</v>
      </c>
      <c r="G63" s="87" t="s">
        <v>461</v>
      </c>
      <c r="H63" s="87" t="s">
        <v>461</v>
      </c>
      <c r="I63" s="87" t="s">
        <v>461</v>
      </c>
    </row>
    <row r="64" spans="1:9" x14ac:dyDescent="0.2">
      <c r="A64" s="87" t="s">
        <v>191</v>
      </c>
      <c r="B64" s="2" t="s">
        <v>207</v>
      </c>
      <c r="C64" s="87" t="s">
        <v>461</v>
      </c>
      <c r="D64" s="87" t="s">
        <v>461</v>
      </c>
      <c r="E64" s="87" t="s">
        <v>461</v>
      </c>
      <c r="F64" s="87" t="s">
        <v>461</v>
      </c>
      <c r="G64" s="87" t="s">
        <v>461</v>
      </c>
      <c r="H64" s="87" t="s">
        <v>461</v>
      </c>
      <c r="I64" s="87" t="s">
        <v>461</v>
      </c>
    </row>
    <row r="65" spans="1:9" x14ac:dyDescent="0.2">
      <c r="A65" s="87" t="s">
        <v>191</v>
      </c>
      <c r="B65" s="2" t="s">
        <v>208</v>
      </c>
      <c r="C65" s="87" t="s">
        <v>461</v>
      </c>
      <c r="D65" s="87" t="s">
        <v>461</v>
      </c>
      <c r="E65" s="87" t="s">
        <v>461</v>
      </c>
      <c r="F65" s="87" t="s">
        <v>461</v>
      </c>
      <c r="G65" s="87" t="s">
        <v>461</v>
      </c>
      <c r="H65" s="87" t="s">
        <v>461</v>
      </c>
      <c r="I65" s="87" t="s">
        <v>461</v>
      </c>
    </row>
    <row r="66" spans="1:9" x14ac:dyDescent="0.2">
      <c r="A66" s="87" t="s">
        <v>191</v>
      </c>
      <c r="B66" s="2" t="s">
        <v>209</v>
      </c>
      <c r="C66" s="87" t="s">
        <v>461</v>
      </c>
      <c r="D66" s="87" t="s">
        <v>461</v>
      </c>
      <c r="E66" s="87" t="s">
        <v>461</v>
      </c>
      <c r="F66" s="87" t="s">
        <v>461</v>
      </c>
      <c r="G66" s="87" t="s">
        <v>461</v>
      </c>
      <c r="H66" s="87" t="s">
        <v>461</v>
      </c>
      <c r="I66" s="87" t="s">
        <v>461</v>
      </c>
    </row>
    <row r="67" spans="1:9" x14ac:dyDescent="0.2">
      <c r="A67" s="87" t="s">
        <v>191</v>
      </c>
      <c r="B67" s="2" t="s">
        <v>210</v>
      </c>
      <c r="C67" s="87" t="s">
        <v>461</v>
      </c>
      <c r="D67" s="87" t="s">
        <v>461</v>
      </c>
      <c r="E67" s="87" t="s">
        <v>461</v>
      </c>
      <c r="F67" s="87" t="s">
        <v>461</v>
      </c>
      <c r="G67" s="87" t="s">
        <v>461</v>
      </c>
      <c r="H67" s="87" t="s">
        <v>461</v>
      </c>
      <c r="I67" s="87" t="s">
        <v>461</v>
      </c>
    </row>
    <row r="68" spans="1:9" x14ac:dyDescent="0.2">
      <c r="A68" s="87" t="s">
        <v>191</v>
      </c>
      <c r="B68" s="2" t="s">
        <v>211</v>
      </c>
      <c r="C68" s="87">
        <v>2</v>
      </c>
      <c r="D68" s="87">
        <v>0</v>
      </c>
      <c r="E68" s="87">
        <v>2</v>
      </c>
      <c r="F68" s="87">
        <v>0</v>
      </c>
      <c r="G68" s="87">
        <v>0</v>
      </c>
      <c r="H68" s="87">
        <v>0</v>
      </c>
      <c r="I68" s="87">
        <v>0</v>
      </c>
    </row>
    <row r="69" spans="1:9" x14ac:dyDescent="0.2">
      <c r="A69" s="87" t="s">
        <v>191</v>
      </c>
      <c r="B69" s="2" t="s">
        <v>212</v>
      </c>
      <c r="C69" s="87" t="s">
        <v>461</v>
      </c>
      <c r="D69" s="87" t="s">
        <v>461</v>
      </c>
      <c r="E69" s="87" t="s">
        <v>461</v>
      </c>
      <c r="F69" s="87" t="s">
        <v>461</v>
      </c>
      <c r="G69" s="87" t="s">
        <v>461</v>
      </c>
      <c r="H69" s="87" t="s">
        <v>461</v>
      </c>
      <c r="I69" s="87" t="s">
        <v>461</v>
      </c>
    </row>
    <row r="70" spans="1:9" x14ac:dyDescent="0.2">
      <c r="A70" s="87" t="s">
        <v>191</v>
      </c>
      <c r="B70" s="2" t="s">
        <v>213</v>
      </c>
      <c r="C70" s="87" t="s">
        <v>461</v>
      </c>
      <c r="D70" s="87" t="s">
        <v>461</v>
      </c>
      <c r="E70" s="87" t="s">
        <v>461</v>
      </c>
      <c r="F70" s="87" t="s">
        <v>461</v>
      </c>
      <c r="G70" s="87" t="s">
        <v>461</v>
      </c>
      <c r="H70" s="87" t="s">
        <v>461</v>
      </c>
      <c r="I70" s="87" t="s">
        <v>461</v>
      </c>
    </row>
    <row r="71" spans="1:9" x14ac:dyDescent="0.2">
      <c r="A71" s="87" t="s">
        <v>191</v>
      </c>
      <c r="B71" s="2" t="s">
        <v>214</v>
      </c>
      <c r="C71" s="87" t="s">
        <v>461</v>
      </c>
      <c r="D71" s="87" t="s">
        <v>461</v>
      </c>
      <c r="E71" s="87" t="s">
        <v>461</v>
      </c>
      <c r="F71" s="87" t="s">
        <v>461</v>
      </c>
      <c r="G71" s="87" t="s">
        <v>461</v>
      </c>
      <c r="H71" s="87" t="s">
        <v>461</v>
      </c>
      <c r="I71" s="87" t="s">
        <v>461</v>
      </c>
    </row>
    <row r="72" spans="1:9" x14ac:dyDescent="0.2">
      <c r="A72" s="87" t="s">
        <v>191</v>
      </c>
      <c r="B72" s="2" t="s">
        <v>215</v>
      </c>
      <c r="C72" s="87" t="s">
        <v>461</v>
      </c>
      <c r="D72" s="87" t="s">
        <v>461</v>
      </c>
      <c r="E72" s="87" t="s">
        <v>461</v>
      </c>
      <c r="F72" s="87" t="s">
        <v>461</v>
      </c>
      <c r="G72" s="87" t="s">
        <v>461</v>
      </c>
      <c r="H72" s="87" t="s">
        <v>461</v>
      </c>
      <c r="I72" s="87" t="s">
        <v>461</v>
      </c>
    </row>
    <row r="73" spans="1:9" x14ac:dyDescent="0.2">
      <c r="A73" s="87" t="s">
        <v>216</v>
      </c>
      <c r="B73" s="2" t="s">
        <v>217</v>
      </c>
      <c r="C73" s="87">
        <v>7</v>
      </c>
      <c r="D73" s="87">
        <v>0</v>
      </c>
      <c r="E73" s="87">
        <v>0</v>
      </c>
      <c r="F73" s="87">
        <v>0</v>
      </c>
      <c r="G73" s="87">
        <v>0</v>
      </c>
      <c r="H73" s="87">
        <v>7</v>
      </c>
      <c r="I73" s="87">
        <v>0</v>
      </c>
    </row>
    <row r="74" spans="1:9" x14ac:dyDescent="0.2">
      <c r="A74" s="87" t="s">
        <v>216</v>
      </c>
      <c r="B74" s="2" t="s">
        <v>218</v>
      </c>
      <c r="C74" s="87">
        <v>11</v>
      </c>
      <c r="D74" s="87">
        <v>0</v>
      </c>
      <c r="E74" s="87">
        <v>1</v>
      </c>
      <c r="F74" s="87">
        <v>0</v>
      </c>
      <c r="G74" s="87">
        <v>0</v>
      </c>
      <c r="H74" s="87">
        <v>10</v>
      </c>
      <c r="I74" s="87">
        <v>0</v>
      </c>
    </row>
    <row r="75" spans="1:9" x14ac:dyDescent="0.2">
      <c r="A75" s="87" t="s">
        <v>216</v>
      </c>
      <c r="B75" s="2" t="s">
        <v>219</v>
      </c>
      <c r="C75" s="87" t="s">
        <v>461</v>
      </c>
      <c r="D75" s="87" t="s">
        <v>461</v>
      </c>
      <c r="E75" s="87" t="s">
        <v>461</v>
      </c>
      <c r="F75" s="87" t="s">
        <v>461</v>
      </c>
      <c r="G75" s="87" t="s">
        <v>461</v>
      </c>
      <c r="H75" s="87" t="s">
        <v>461</v>
      </c>
      <c r="I75" s="87" t="s">
        <v>461</v>
      </c>
    </row>
    <row r="76" spans="1:9" x14ac:dyDescent="0.2">
      <c r="A76" s="87" t="s">
        <v>216</v>
      </c>
      <c r="B76" s="2" t="s">
        <v>220</v>
      </c>
      <c r="C76" s="87" t="s">
        <v>461</v>
      </c>
      <c r="D76" s="87" t="s">
        <v>461</v>
      </c>
      <c r="E76" s="87" t="s">
        <v>461</v>
      </c>
      <c r="F76" s="87" t="s">
        <v>461</v>
      </c>
      <c r="G76" s="87" t="s">
        <v>461</v>
      </c>
      <c r="H76" s="87" t="s">
        <v>461</v>
      </c>
      <c r="I76" s="87" t="s">
        <v>461</v>
      </c>
    </row>
    <row r="77" spans="1:9" x14ac:dyDescent="0.2">
      <c r="A77" s="87" t="s">
        <v>216</v>
      </c>
      <c r="B77" s="2" t="s">
        <v>221</v>
      </c>
      <c r="C77" s="87" t="s">
        <v>461</v>
      </c>
      <c r="D77" s="87" t="s">
        <v>461</v>
      </c>
      <c r="E77" s="87" t="s">
        <v>461</v>
      </c>
      <c r="F77" s="87" t="s">
        <v>461</v>
      </c>
      <c r="G77" s="87" t="s">
        <v>461</v>
      </c>
      <c r="H77" s="87" t="s">
        <v>461</v>
      </c>
      <c r="I77" s="87" t="s">
        <v>461</v>
      </c>
    </row>
    <row r="78" spans="1:9" x14ac:dyDescent="0.2">
      <c r="A78" s="87" t="s">
        <v>216</v>
      </c>
      <c r="B78" s="2" t="s">
        <v>222</v>
      </c>
      <c r="C78" s="87" t="s">
        <v>461</v>
      </c>
      <c r="D78" s="87" t="s">
        <v>461</v>
      </c>
      <c r="E78" s="87" t="s">
        <v>461</v>
      </c>
      <c r="F78" s="87" t="s">
        <v>461</v>
      </c>
      <c r="G78" s="87" t="s">
        <v>461</v>
      </c>
      <c r="H78" s="87" t="s">
        <v>461</v>
      </c>
      <c r="I78" s="87" t="s">
        <v>461</v>
      </c>
    </row>
    <row r="79" spans="1:9" x14ac:dyDescent="0.2">
      <c r="A79" s="87" t="s">
        <v>216</v>
      </c>
      <c r="B79" s="2" t="s">
        <v>223</v>
      </c>
      <c r="C79" s="87" t="s">
        <v>461</v>
      </c>
      <c r="D79" s="87" t="s">
        <v>461</v>
      </c>
      <c r="E79" s="87" t="s">
        <v>461</v>
      </c>
      <c r="F79" s="87" t="s">
        <v>461</v>
      </c>
      <c r="G79" s="87" t="s">
        <v>461</v>
      </c>
      <c r="H79" s="87" t="s">
        <v>461</v>
      </c>
      <c r="I79" s="87" t="s">
        <v>461</v>
      </c>
    </row>
    <row r="80" spans="1:9" x14ac:dyDescent="0.2">
      <c r="A80" s="87" t="s">
        <v>216</v>
      </c>
      <c r="B80" s="2" t="s">
        <v>224</v>
      </c>
      <c r="C80" s="87" t="s">
        <v>461</v>
      </c>
      <c r="D80" s="87" t="s">
        <v>461</v>
      </c>
      <c r="E80" s="87" t="s">
        <v>461</v>
      </c>
      <c r="F80" s="87" t="s">
        <v>461</v>
      </c>
      <c r="G80" s="87" t="s">
        <v>461</v>
      </c>
      <c r="H80" s="87" t="s">
        <v>461</v>
      </c>
      <c r="I80" s="87" t="s">
        <v>461</v>
      </c>
    </row>
    <row r="81" spans="1:9" x14ac:dyDescent="0.2">
      <c r="A81" s="87" t="s">
        <v>216</v>
      </c>
      <c r="B81" s="2" t="s">
        <v>225</v>
      </c>
      <c r="C81" s="87">
        <v>3</v>
      </c>
      <c r="D81" s="87">
        <v>0</v>
      </c>
      <c r="E81" s="87">
        <v>0</v>
      </c>
      <c r="F81" s="87">
        <v>0</v>
      </c>
      <c r="G81" s="87">
        <v>0</v>
      </c>
      <c r="H81" s="87">
        <v>3</v>
      </c>
      <c r="I81" s="87">
        <v>0</v>
      </c>
    </row>
    <row r="82" spans="1:9" x14ac:dyDescent="0.2">
      <c r="A82" s="87" t="s">
        <v>216</v>
      </c>
      <c r="B82" s="2" t="s">
        <v>226</v>
      </c>
      <c r="C82" s="87">
        <v>24</v>
      </c>
      <c r="D82" s="87">
        <v>0</v>
      </c>
      <c r="E82" s="87">
        <v>0</v>
      </c>
      <c r="F82" s="87">
        <v>0</v>
      </c>
      <c r="G82" s="87">
        <v>0</v>
      </c>
      <c r="H82" s="87">
        <v>24</v>
      </c>
      <c r="I82" s="87">
        <v>0</v>
      </c>
    </row>
    <row r="83" spans="1:9" x14ac:dyDescent="0.2">
      <c r="A83" s="87" t="s">
        <v>216</v>
      </c>
      <c r="B83" s="2" t="s">
        <v>227</v>
      </c>
      <c r="C83" s="87" t="s">
        <v>461</v>
      </c>
      <c r="D83" s="87" t="s">
        <v>461</v>
      </c>
      <c r="E83" s="87" t="s">
        <v>461</v>
      </c>
      <c r="F83" s="87" t="s">
        <v>461</v>
      </c>
      <c r="G83" s="87" t="s">
        <v>461</v>
      </c>
      <c r="H83" s="87" t="s">
        <v>461</v>
      </c>
      <c r="I83" s="87" t="s">
        <v>461</v>
      </c>
    </row>
    <row r="84" spans="1:9" x14ac:dyDescent="0.2">
      <c r="A84" s="87" t="s">
        <v>216</v>
      </c>
      <c r="B84" s="2" t="s">
        <v>228</v>
      </c>
      <c r="C84" s="87" t="s">
        <v>461</v>
      </c>
      <c r="D84" s="87" t="s">
        <v>461</v>
      </c>
      <c r="E84" s="87" t="s">
        <v>461</v>
      </c>
      <c r="F84" s="87" t="s">
        <v>461</v>
      </c>
      <c r="G84" s="87" t="s">
        <v>461</v>
      </c>
      <c r="H84" s="87" t="s">
        <v>461</v>
      </c>
      <c r="I84" s="87" t="s">
        <v>461</v>
      </c>
    </row>
    <row r="85" spans="1:9" x14ac:dyDescent="0.2">
      <c r="A85" s="87" t="s">
        <v>229</v>
      </c>
      <c r="B85" s="2" t="s">
        <v>230</v>
      </c>
      <c r="C85" s="87">
        <v>9</v>
      </c>
      <c r="D85" s="87">
        <v>0</v>
      </c>
      <c r="E85" s="87">
        <v>0</v>
      </c>
      <c r="F85" s="87">
        <v>0</v>
      </c>
      <c r="G85" s="87">
        <v>0</v>
      </c>
      <c r="H85" s="87">
        <v>9</v>
      </c>
      <c r="I85" s="87">
        <v>0</v>
      </c>
    </row>
    <row r="86" spans="1:9" x14ac:dyDescent="0.2">
      <c r="A86" s="87" t="s">
        <v>229</v>
      </c>
      <c r="B86" s="2" t="s">
        <v>231</v>
      </c>
      <c r="C86" s="87" t="s">
        <v>461</v>
      </c>
      <c r="D86" s="87" t="s">
        <v>461</v>
      </c>
      <c r="E86" s="87" t="s">
        <v>461</v>
      </c>
      <c r="F86" s="87" t="s">
        <v>461</v>
      </c>
      <c r="G86" s="87" t="s">
        <v>461</v>
      </c>
      <c r="H86" s="87" t="s">
        <v>461</v>
      </c>
      <c r="I86" s="87" t="s">
        <v>461</v>
      </c>
    </row>
    <row r="87" spans="1:9" x14ac:dyDescent="0.2">
      <c r="A87" s="87" t="s">
        <v>232</v>
      </c>
      <c r="B87" s="2" t="s">
        <v>233</v>
      </c>
      <c r="C87" s="87" t="s">
        <v>461</v>
      </c>
      <c r="D87" s="87" t="s">
        <v>461</v>
      </c>
      <c r="E87" s="87" t="s">
        <v>461</v>
      </c>
      <c r="F87" s="87" t="s">
        <v>461</v>
      </c>
      <c r="G87" s="87" t="s">
        <v>461</v>
      </c>
      <c r="H87" s="87" t="s">
        <v>461</v>
      </c>
      <c r="I87" s="87" t="s">
        <v>461</v>
      </c>
    </row>
    <row r="88" spans="1:9" x14ac:dyDescent="0.2">
      <c r="A88" s="87" t="s">
        <v>232</v>
      </c>
      <c r="B88" s="2" t="s">
        <v>234</v>
      </c>
      <c r="C88" s="87" t="s">
        <v>461</v>
      </c>
      <c r="D88" s="87" t="s">
        <v>461</v>
      </c>
      <c r="E88" s="87" t="s">
        <v>461</v>
      </c>
      <c r="F88" s="87" t="s">
        <v>461</v>
      </c>
      <c r="G88" s="87" t="s">
        <v>461</v>
      </c>
      <c r="H88" s="87" t="s">
        <v>461</v>
      </c>
      <c r="I88" s="87" t="s">
        <v>461</v>
      </c>
    </row>
    <row r="89" spans="1:9" x14ac:dyDescent="0.2">
      <c r="A89" s="87" t="s">
        <v>235</v>
      </c>
      <c r="B89" s="2" t="s">
        <v>236</v>
      </c>
      <c r="C89" s="87" t="s">
        <v>461</v>
      </c>
      <c r="D89" s="87" t="s">
        <v>461</v>
      </c>
      <c r="E89" s="87" t="s">
        <v>461</v>
      </c>
      <c r="F89" s="87" t="s">
        <v>461</v>
      </c>
      <c r="G89" s="87" t="s">
        <v>461</v>
      </c>
      <c r="H89" s="87" t="s">
        <v>461</v>
      </c>
      <c r="I89" s="87" t="s">
        <v>461</v>
      </c>
    </row>
    <row r="90" spans="1:9" x14ac:dyDescent="0.2">
      <c r="A90" s="87" t="s">
        <v>235</v>
      </c>
      <c r="B90" s="2" t="s">
        <v>237</v>
      </c>
      <c r="C90" s="87" t="s">
        <v>461</v>
      </c>
      <c r="D90" s="87" t="s">
        <v>461</v>
      </c>
      <c r="E90" s="87" t="s">
        <v>461</v>
      </c>
      <c r="F90" s="87" t="s">
        <v>461</v>
      </c>
      <c r="G90" s="87" t="s">
        <v>461</v>
      </c>
      <c r="H90" s="87" t="s">
        <v>461</v>
      </c>
      <c r="I90" s="87" t="s">
        <v>461</v>
      </c>
    </row>
    <row r="91" spans="1:9" x14ac:dyDescent="0.2">
      <c r="A91" s="87" t="s">
        <v>235</v>
      </c>
      <c r="B91" s="2" t="s">
        <v>238</v>
      </c>
      <c r="C91" s="87" t="s">
        <v>461</v>
      </c>
      <c r="D91" s="87" t="s">
        <v>461</v>
      </c>
      <c r="E91" s="87" t="s">
        <v>461</v>
      </c>
      <c r="F91" s="87" t="s">
        <v>461</v>
      </c>
      <c r="G91" s="87" t="s">
        <v>461</v>
      </c>
      <c r="H91" s="87" t="s">
        <v>461</v>
      </c>
      <c r="I91" s="87" t="s">
        <v>461</v>
      </c>
    </row>
    <row r="92" spans="1:9" x14ac:dyDescent="0.2">
      <c r="A92" s="87" t="s">
        <v>235</v>
      </c>
      <c r="B92" s="2" t="s">
        <v>239</v>
      </c>
      <c r="C92" s="87" t="s">
        <v>461</v>
      </c>
      <c r="D92" s="87" t="s">
        <v>461</v>
      </c>
      <c r="E92" s="87" t="s">
        <v>461</v>
      </c>
      <c r="F92" s="87" t="s">
        <v>461</v>
      </c>
      <c r="G92" s="87" t="s">
        <v>461</v>
      </c>
      <c r="H92" s="87" t="s">
        <v>461</v>
      </c>
      <c r="I92" s="87" t="s">
        <v>461</v>
      </c>
    </row>
    <row r="93" spans="1:9" x14ac:dyDescent="0.2">
      <c r="A93" s="87" t="s">
        <v>235</v>
      </c>
      <c r="B93" s="2" t="s">
        <v>240</v>
      </c>
      <c r="C93" s="87" t="s">
        <v>461</v>
      </c>
      <c r="D93" s="87" t="s">
        <v>461</v>
      </c>
      <c r="E93" s="87" t="s">
        <v>461</v>
      </c>
      <c r="F93" s="87" t="s">
        <v>461</v>
      </c>
      <c r="G93" s="87" t="s">
        <v>461</v>
      </c>
      <c r="H93" s="87" t="s">
        <v>461</v>
      </c>
      <c r="I93" s="87" t="s">
        <v>461</v>
      </c>
    </row>
    <row r="94" spans="1:9" x14ac:dyDescent="0.2">
      <c r="A94" s="87" t="s">
        <v>241</v>
      </c>
      <c r="B94" s="2" t="s">
        <v>242</v>
      </c>
      <c r="C94" s="87" t="s">
        <v>461</v>
      </c>
      <c r="D94" s="87" t="s">
        <v>461</v>
      </c>
      <c r="E94" s="87" t="s">
        <v>461</v>
      </c>
      <c r="F94" s="87" t="s">
        <v>461</v>
      </c>
      <c r="G94" s="87" t="s">
        <v>461</v>
      </c>
      <c r="H94" s="87" t="s">
        <v>461</v>
      </c>
      <c r="I94" s="87" t="s">
        <v>461</v>
      </c>
    </row>
    <row r="95" spans="1:9" x14ac:dyDescent="0.2">
      <c r="A95" s="87" t="s">
        <v>241</v>
      </c>
      <c r="B95" s="2" t="s">
        <v>243</v>
      </c>
      <c r="C95" s="87">
        <v>11</v>
      </c>
      <c r="D95" s="87">
        <v>0</v>
      </c>
      <c r="E95" s="87">
        <v>0</v>
      </c>
      <c r="F95" s="87">
        <v>0</v>
      </c>
      <c r="G95" s="87">
        <v>0</v>
      </c>
      <c r="H95" s="87">
        <v>11</v>
      </c>
      <c r="I95" s="87">
        <v>0</v>
      </c>
    </row>
    <row r="96" spans="1:9" x14ac:dyDescent="0.2">
      <c r="A96" s="87" t="s">
        <v>241</v>
      </c>
      <c r="B96" s="2" t="s">
        <v>244</v>
      </c>
      <c r="C96" s="87" t="s">
        <v>461</v>
      </c>
      <c r="D96" s="87" t="s">
        <v>461</v>
      </c>
      <c r="E96" s="87" t="s">
        <v>461</v>
      </c>
      <c r="F96" s="87" t="s">
        <v>461</v>
      </c>
      <c r="G96" s="87" t="s">
        <v>461</v>
      </c>
      <c r="H96" s="87" t="s">
        <v>461</v>
      </c>
      <c r="I96" s="87" t="s">
        <v>461</v>
      </c>
    </row>
    <row r="97" spans="1:9" x14ac:dyDescent="0.2">
      <c r="A97" s="87" t="s">
        <v>241</v>
      </c>
      <c r="B97" s="2" t="s">
        <v>245</v>
      </c>
      <c r="C97" s="87" t="s">
        <v>461</v>
      </c>
      <c r="D97" s="87" t="s">
        <v>461</v>
      </c>
      <c r="E97" s="87" t="s">
        <v>461</v>
      </c>
      <c r="F97" s="87" t="s">
        <v>461</v>
      </c>
      <c r="G97" s="87" t="s">
        <v>461</v>
      </c>
      <c r="H97" s="87" t="s">
        <v>461</v>
      </c>
      <c r="I97" s="87" t="s">
        <v>461</v>
      </c>
    </row>
    <row r="98" spans="1:9" x14ac:dyDescent="0.2">
      <c r="A98" s="87" t="s">
        <v>241</v>
      </c>
      <c r="B98" s="2" t="s">
        <v>246</v>
      </c>
      <c r="C98" s="87" t="s">
        <v>461</v>
      </c>
      <c r="D98" s="87" t="s">
        <v>461</v>
      </c>
      <c r="E98" s="87" t="s">
        <v>461</v>
      </c>
      <c r="F98" s="87" t="s">
        <v>461</v>
      </c>
      <c r="G98" s="87" t="s">
        <v>461</v>
      </c>
      <c r="H98" s="87" t="s">
        <v>461</v>
      </c>
      <c r="I98" s="87" t="s">
        <v>461</v>
      </c>
    </row>
    <row r="99" spans="1:9" x14ac:dyDescent="0.2">
      <c r="A99" s="87" t="s">
        <v>241</v>
      </c>
      <c r="B99" s="2" t="s">
        <v>247</v>
      </c>
      <c r="C99" s="87" t="s">
        <v>461</v>
      </c>
      <c r="D99" s="87" t="s">
        <v>461</v>
      </c>
      <c r="E99" s="87" t="s">
        <v>461</v>
      </c>
      <c r="F99" s="87" t="s">
        <v>461</v>
      </c>
      <c r="G99" s="87" t="s">
        <v>461</v>
      </c>
      <c r="H99" s="87" t="s">
        <v>461</v>
      </c>
      <c r="I99" s="87" t="s">
        <v>461</v>
      </c>
    </row>
    <row r="100" spans="1:9" x14ac:dyDescent="0.2">
      <c r="A100" s="87" t="s">
        <v>241</v>
      </c>
      <c r="B100" s="2" t="s">
        <v>248</v>
      </c>
      <c r="C100" s="87">
        <v>24</v>
      </c>
      <c r="D100" s="87">
        <v>0</v>
      </c>
      <c r="E100" s="87">
        <v>4</v>
      </c>
      <c r="F100" s="87">
        <v>0</v>
      </c>
      <c r="G100" s="87">
        <v>0</v>
      </c>
      <c r="H100" s="87">
        <v>20</v>
      </c>
      <c r="I100" s="87">
        <v>0</v>
      </c>
    </row>
    <row r="101" spans="1:9" x14ac:dyDescent="0.2">
      <c r="A101" s="87" t="s">
        <v>241</v>
      </c>
      <c r="B101" s="2" t="s">
        <v>249</v>
      </c>
      <c r="C101" s="87" t="s">
        <v>461</v>
      </c>
      <c r="D101" s="87" t="s">
        <v>461</v>
      </c>
      <c r="E101" s="87" t="s">
        <v>461</v>
      </c>
      <c r="F101" s="87" t="s">
        <v>461</v>
      </c>
      <c r="G101" s="87" t="s">
        <v>461</v>
      </c>
      <c r="H101" s="87" t="s">
        <v>461</v>
      </c>
      <c r="I101" s="87" t="s">
        <v>461</v>
      </c>
    </row>
    <row r="102" spans="1:9" x14ac:dyDescent="0.2">
      <c r="A102" s="87" t="s">
        <v>241</v>
      </c>
      <c r="B102" s="2" t="s">
        <v>250</v>
      </c>
      <c r="C102" s="87" t="s">
        <v>461</v>
      </c>
      <c r="D102" s="87" t="s">
        <v>461</v>
      </c>
      <c r="E102" s="87" t="s">
        <v>461</v>
      </c>
      <c r="F102" s="87" t="s">
        <v>461</v>
      </c>
      <c r="G102" s="87" t="s">
        <v>461</v>
      </c>
      <c r="H102" s="87" t="s">
        <v>461</v>
      </c>
      <c r="I102" s="87" t="s">
        <v>461</v>
      </c>
    </row>
    <row r="103" spans="1:9" x14ac:dyDescent="0.2">
      <c r="A103" s="87" t="s">
        <v>241</v>
      </c>
      <c r="B103" s="2" t="s">
        <v>251</v>
      </c>
      <c r="C103" s="87">
        <v>20</v>
      </c>
      <c r="D103" s="87">
        <v>0</v>
      </c>
      <c r="E103" s="87">
        <v>19</v>
      </c>
      <c r="F103" s="87">
        <v>0</v>
      </c>
      <c r="G103" s="87">
        <v>0</v>
      </c>
      <c r="H103" s="87">
        <v>1</v>
      </c>
      <c r="I103" s="87">
        <v>0</v>
      </c>
    </row>
    <row r="104" spans="1:9" x14ac:dyDescent="0.2">
      <c r="A104" s="87" t="s">
        <v>241</v>
      </c>
      <c r="B104" s="2" t="s">
        <v>252</v>
      </c>
      <c r="C104" s="87" t="s">
        <v>461</v>
      </c>
      <c r="D104" s="87" t="s">
        <v>461</v>
      </c>
      <c r="E104" s="87" t="s">
        <v>461</v>
      </c>
      <c r="F104" s="87" t="s">
        <v>461</v>
      </c>
      <c r="G104" s="87" t="s">
        <v>461</v>
      </c>
      <c r="H104" s="87" t="s">
        <v>461</v>
      </c>
      <c r="I104" s="87" t="s">
        <v>461</v>
      </c>
    </row>
    <row r="105" spans="1:9" x14ac:dyDescent="0.2">
      <c r="A105" s="87" t="s">
        <v>253</v>
      </c>
      <c r="B105" s="2" t="s">
        <v>254</v>
      </c>
      <c r="C105" s="87" t="s">
        <v>461</v>
      </c>
      <c r="D105" s="87" t="s">
        <v>461</v>
      </c>
      <c r="E105" s="87" t="s">
        <v>461</v>
      </c>
      <c r="F105" s="87" t="s">
        <v>461</v>
      </c>
      <c r="G105" s="87" t="s">
        <v>461</v>
      </c>
      <c r="H105" s="87" t="s">
        <v>461</v>
      </c>
      <c r="I105" s="87" t="s">
        <v>461</v>
      </c>
    </row>
    <row r="106" spans="1:9" x14ac:dyDescent="0.2">
      <c r="A106" s="87" t="s">
        <v>253</v>
      </c>
      <c r="B106" s="2" t="s">
        <v>255</v>
      </c>
      <c r="C106" s="87" t="s">
        <v>461</v>
      </c>
      <c r="D106" s="87" t="s">
        <v>461</v>
      </c>
      <c r="E106" s="87" t="s">
        <v>461</v>
      </c>
      <c r="F106" s="87" t="s">
        <v>461</v>
      </c>
      <c r="G106" s="87" t="s">
        <v>461</v>
      </c>
      <c r="H106" s="87" t="s">
        <v>461</v>
      </c>
      <c r="I106" s="87" t="s">
        <v>461</v>
      </c>
    </row>
    <row r="107" spans="1:9" x14ac:dyDescent="0.2">
      <c r="A107" s="87" t="s">
        <v>253</v>
      </c>
      <c r="B107" s="2" t="s">
        <v>256</v>
      </c>
      <c r="C107" s="87" t="s">
        <v>461</v>
      </c>
      <c r="D107" s="87" t="s">
        <v>461</v>
      </c>
      <c r="E107" s="87" t="s">
        <v>461</v>
      </c>
      <c r="F107" s="87" t="s">
        <v>461</v>
      </c>
      <c r="G107" s="87" t="s">
        <v>461</v>
      </c>
      <c r="H107" s="87" t="s">
        <v>461</v>
      </c>
      <c r="I107" s="87" t="s">
        <v>461</v>
      </c>
    </row>
    <row r="108" spans="1:9" x14ac:dyDescent="0.2">
      <c r="A108" s="87" t="s">
        <v>253</v>
      </c>
      <c r="B108" s="2" t="s">
        <v>257</v>
      </c>
      <c r="C108" s="87" t="s">
        <v>461</v>
      </c>
      <c r="D108" s="87" t="s">
        <v>461</v>
      </c>
      <c r="E108" s="87" t="s">
        <v>461</v>
      </c>
      <c r="F108" s="87" t="s">
        <v>461</v>
      </c>
      <c r="G108" s="87" t="s">
        <v>461</v>
      </c>
      <c r="H108" s="87" t="s">
        <v>461</v>
      </c>
      <c r="I108" s="87" t="s">
        <v>461</v>
      </c>
    </row>
    <row r="109" spans="1:9" x14ac:dyDescent="0.2">
      <c r="A109" s="87" t="s">
        <v>253</v>
      </c>
      <c r="B109" s="2" t="s">
        <v>258</v>
      </c>
      <c r="C109" s="87" t="s">
        <v>461</v>
      </c>
      <c r="D109" s="87" t="s">
        <v>461</v>
      </c>
      <c r="E109" s="87" t="s">
        <v>461</v>
      </c>
      <c r="F109" s="87" t="s">
        <v>461</v>
      </c>
      <c r="G109" s="87" t="s">
        <v>461</v>
      </c>
      <c r="H109" s="87" t="s">
        <v>461</v>
      </c>
      <c r="I109" s="87" t="s">
        <v>461</v>
      </c>
    </row>
    <row r="110" spans="1:9" x14ac:dyDescent="0.2">
      <c r="A110" s="87" t="s">
        <v>253</v>
      </c>
      <c r="B110" s="2" t="s">
        <v>259</v>
      </c>
      <c r="C110" s="87">
        <v>41</v>
      </c>
      <c r="D110" s="87">
        <v>0</v>
      </c>
      <c r="E110" s="87">
        <v>0</v>
      </c>
      <c r="F110" s="87">
        <v>0</v>
      </c>
      <c r="G110" s="87">
        <v>0</v>
      </c>
      <c r="H110" s="87">
        <v>41</v>
      </c>
      <c r="I110" s="87">
        <v>0</v>
      </c>
    </row>
    <row r="111" spans="1:9" x14ac:dyDescent="0.2">
      <c r="A111" s="87" t="s">
        <v>253</v>
      </c>
      <c r="B111" s="2" t="s">
        <v>260</v>
      </c>
      <c r="C111" s="87">
        <v>12</v>
      </c>
      <c r="D111" s="87">
        <v>0</v>
      </c>
      <c r="E111" s="87">
        <v>6</v>
      </c>
      <c r="F111" s="87">
        <v>0</v>
      </c>
      <c r="G111" s="87">
        <v>0</v>
      </c>
      <c r="H111" s="87">
        <v>6</v>
      </c>
      <c r="I111" s="87">
        <v>0</v>
      </c>
    </row>
    <row r="112" spans="1:9" x14ac:dyDescent="0.2">
      <c r="A112" s="87" t="s">
        <v>253</v>
      </c>
      <c r="B112" s="2" t="s">
        <v>261</v>
      </c>
      <c r="C112" s="87" t="s">
        <v>461</v>
      </c>
      <c r="D112" s="87" t="s">
        <v>461</v>
      </c>
      <c r="E112" s="87" t="s">
        <v>461</v>
      </c>
      <c r="F112" s="87" t="s">
        <v>461</v>
      </c>
      <c r="G112" s="87" t="s">
        <v>461</v>
      </c>
      <c r="H112" s="87" t="s">
        <v>461</v>
      </c>
      <c r="I112" s="87" t="s">
        <v>461</v>
      </c>
    </row>
    <row r="113" spans="1:9" x14ac:dyDescent="0.2">
      <c r="A113" s="87" t="s">
        <v>253</v>
      </c>
      <c r="B113" s="2" t="s">
        <v>262</v>
      </c>
      <c r="C113" s="87" t="s">
        <v>461</v>
      </c>
      <c r="D113" s="87" t="s">
        <v>461</v>
      </c>
      <c r="E113" s="87" t="s">
        <v>461</v>
      </c>
      <c r="F113" s="87" t="s">
        <v>461</v>
      </c>
      <c r="G113" s="87" t="s">
        <v>461</v>
      </c>
      <c r="H113" s="87" t="s">
        <v>461</v>
      </c>
      <c r="I113" s="87" t="s">
        <v>461</v>
      </c>
    </row>
    <row r="114" spans="1:9" x14ac:dyDescent="0.2">
      <c r="A114" s="87" t="s">
        <v>253</v>
      </c>
      <c r="B114" s="2" t="s">
        <v>263</v>
      </c>
      <c r="C114" s="87" t="s">
        <v>461</v>
      </c>
      <c r="D114" s="87" t="s">
        <v>461</v>
      </c>
      <c r="E114" s="87" t="s">
        <v>461</v>
      </c>
      <c r="F114" s="87" t="s">
        <v>461</v>
      </c>
      <c r="G114" s="87" t="s">
        <v>461</v>
      </c>
      <c r="H114" s="87" t="s">
        <v>461</v>
      </c>
      <c r="I114" s="87" t="s">
        <v>461</v>
      </c>
    </row>
    <row r="115" spans="1:9" x14ac:dyDescent="0.2">
      <c r="A115" s="87" t="s">
        <v>264</v>
      </c>
      <c r="B115" s="2" t="s">
        <v>265</v>
      </c>
      <c r="C115" s="87" t="s">
        <v>461</v>
      </c>
      <c r="D115" s="87" t="s">
        <v>461</v>
      </c>
      <c r="E115" s="87" t="s">
        <v>461</v>
      </c>
      <c r="F115" s="87" t="s">
        <v>461</v>
      </c>
      <c r="G115" s="87" t="s">
        <v>461</v>
      </c>
      <c r="H115" s="87" t="s">
        <v>461</v>
      </c>
      <c r="I115" s="87" t="s">
        <v>461</v>
      </c>
    </row>
    <row r="116" spans="1:9" x14ac:dyDescent="0.2">
      <c r="A116" s="87" t="s">
        <v>264</v>
      </c>
      <c r="B116" s="2" t="s">
        <v>266</v>
      </c>
      <c r="C116" s="87" t="s">
        <v>461</v>
      </c>
      <c r="D116" s="87" t="s">
        <v>461</v>
      </c>
      <c r="E116" s="87" t="s">
        <v>461</v>
      </c>
      <c r="F116" s="87" t="s">
        <v>461</v>
      </c>
      <c r="G116" s="87" t="s">
        <v>461</v>
      </c>
      <c r="H116" s="87" t="s">
        <v>461</v>
      </c>
      <c r="I116" s="87" t="s">
        <v>461</v>
      </c>
    </row>
    <row r="117" spans="1:9" x14ac:dyDescent="0.2">
      <c r="A117" s="87" t="s">
        <v>264</v>
      </c>
      <c r="B117" s="2" t="s">
        <v>267</v>
      </c>
      <c r="C117" s="87" t="s">
        <v>461</v>
      </c>
      <c r="D117" s="87" t="s">
        <v>461</v>
      </c>
      <c r="E117" s="87" t="s">
        <v>461</v>
      </c>
      <c r="F117" s="87" t="s">
        <v>461</v>
      </c>
      <c r="G117" s="87" t="s">
        <v>461</v>
      </c>
      <c r="H117" s="87" t="s">
        <v>461</v>
      </c>
      <c r="I117" s="87" t="s">
        <v>461</v>
      </c>
    </row>
    <row r="118" spans="1:9" x14ac:dyDescent="0.2">
      <c r="A118" s="87" t="s">
        <v>264</v>
      </c>
      <c r="B118" s="2" t="s">
        <v>268</v>
      </c>
      <c r="C118" s="87" t="s">
        <v>461</v>
      </c>
      <c r="D118" s="87" t="s">
        <v>461</v>
      </c>
      <c r="E118" s="87" t="s">
        <v>461</v>
      </c>
      <c r="F118" s="87" t="s">
        <v>461</v>
      </c>
      <c r="G118" s="87" t="s">
        <v>461</v>
      </c>
      <c r="H118" s="87" t="s">
        <v>461</v>
      </c>
      <c r="I118" s="87" t="s">
        <v>461</v>
      </c>
    </row>
    <row r="119" spans="1:9" x14ac:dyDescent="0.2">
      <c r="A119" s="87" t="s">
        <v>269</v>
      </c>
      <c r="B119" s="2" t="s">
        <v>270</v>
      </c>
      <c r="C119" s="87" t="s">
        <v>461</v>
      </c>
      <c r="D119" s="87" t="s">
        <v>461</v>
      </c>
      <c r="E119" s="87" t="s">
        <v>461</v>
      </c>
      <c r="F119" s="87" t="s">
        <v>461</v>
      </c>
      <c r="G119" s="87" t="s">
        <v>461</v>
      </c>
      <c r="H119" s="87" t="s">
        <v>461</v>
      </c>
      <c r="I119" s="87" t="s">
        <v>461</v>
      </c>
    </row>
    <row r="120" spans="1:9" x14ac:dyDescent="0.2">
      <c r="A120" s="87" t="s">
        <v>269</v>
      </c>
      <c r="B120" s="2" t="s">
        <v>271</v>
      </c>
      <c r="C120" s="87" t="s">
        <v>461</v>
      </c>
      <c r="D120" s="87" t="s">
        <v>461</v>
      </c>
      <c r="E120" s="87" t="s">
        <v>461</v>
      </c>
      <c r="F120" s="87" t="s">
        <v>461</v>
      </c>
      <c r="G120" s="87" t="s">
        <v>461</v>
      </c>
      <c r="H120" s="87" t="s">
        <v>461</v>
      </c>
      <c r="I120" s="87" t="s">
        <v>461</v>
      </c>
    </row>
    <row r="121" spans="1:9" x14ac:dyDescent="0.2">
      <c r="A121" s="87" t="s">
        <v>272</v>
      </c>
      <c r="B121" s="2" t="s">
        <v>273</v>
      </c>
      <c r="C121" s="87">
        <v>12</v>
      </c>
      <c r="D121" s="87">
        <v>0</v>
      </c>
      <c r="E121" s="87">
        <v>0</v>
      </c>
      <c r="F121" s="87">
        <v>0</v>
      </c>
      <c r="G121" s="87">
        <v>0</v>
      </c>
      <c r="H121" s="87">
        <v>12</v>
      </c>
      <c r="I121" s="87">
        <v>0</v>
      </c>
    </row>
    <row r="122" spans="1:9" x14ac:dyDescent="0.2">
      <c r="A122" s="87" t="s">
        <v>274</v>
      </c>
      <c r="B122" s="2" t="s">
        <v>275</v>
      </c>
      <c r="C122" s="87" t="s">
        <v>461</v>
      </c>
      <c r="D122" s="87" t="s">
        <v>461</v>
      </c>
      <c r="E122" s="87" t="s">
        <v>461</v>
      </c>
      <c r="F122" s="87" t="s">
        <v>461</v>
      </c>
      <c r="G122" s="87" t="s">
        <v>461</v>
      </c>
      <c r="H122" s="87" t="s">
        <v>461</v>
      </c>
      <c r="I122" s="87" t="s">
        <v>461</v>
      </c>
    </row>
    <row r="123" spans="1:9" x14ac:dyDescent="0.2">
      <c r="A123" s="87" t="s">
        <v>276</v>
      </c>
      <c r="B123" s="2" t="s">
        <v>277</v>
      </c>
      <c r="C123" s="87" t="s">
        <v>461</v>
      </c>
      <c r="D123" s="87" t="s">
        <v>461</v>
      </c>
      <c r="E123" s="87" t="s">
        <v>461</v>
      </c>
      <c r="F123" s="87" t="s">
        <v>461</v>
      </c>
      <c r="G123" s="87" t="s">
        <v>461</v>
      </c>
      <c r="H123" s="87" t="s">
        <v>461</v>
      </c>
      <c r="I123" s="87" t="s">
        <v>461</v>
      </c>
    </row>
    <row r="124" spans="1:9" x14ac:dyDescent="0.2">
      <c r="A124" s="87" t="s">
        <v>276</v>
      </c>
      <c r="B124" s="2" t="s">
        <v>278</v>
      </c>
      <c r="C124" s="87" t="s">
        <v>461</v>
      </c>
      <c r="D124" s="87" t="s">
        <v>461</v>
      </c>
      <c r="E124" s="87" t="s">
        <v>461</v>
      </c>
      <c r="F124" s="87" t="s">
        <v>461</v>
      </c>
      <c r="G124" s="87" t="s">
        <v>461</v>
      </c>
      <c r="H124" s="87" t="s">
        <v>461</v>
      </c>
      <c r="I124" s="87" t="s">
        <v>461</v>
      </c>
    </row>
    <row r="125" spans="1:9" x14ac:dyDescent="0.2">
      <c r="A125" s="87" t="s">
        <v>276</v>
      </c>
      <c r="B125" s="2" t="s">
        <v>279</v>
      </c>
      <c r="C125" s="87" t="s">
        <v>461</v>
      </c>
      <c r="D125" s="87" t="s">
        <v>461</v>
      </c>
      <c r="E125" s="87" t="s">
        <v>461</v>
      </c>
      <c r="F125" s="87" t="s">
        <v>461</v>
      </c>
      <c r="G125" s="87" t="s">
        <v>461</v>
      </c>
      <c r="H125" s="87" t="s">
        <v>461</v>
      </c>
      <c r="I125" s="87" t="s">
        <v>461</v>
      </c>
    </row>
    <row r="126" spans="1:9" x14ac:dyDescent="0.2">
      <c r="A126" s="87" t="s">
        <v>276</v>
      </c>
      <c r="B126" s="2" t="s">
        <v>280</v>
      </c>
      <c r="C126" s="87" t="s">
        <v>461</v>
      </c>
      <c r="D126" s="87" t="s">
        <v>461</v>
      </c>
      <c r="E126" s="87" t="s">
        <v>461</v>
      </c>
      <c r="F126" s="87" t="s">
        <v>461</v>
      </c>
      <c r="G126" s="87" t="s">
        <v>461</v>
      </c>
      <c r="H126" s="87" t="s">
        <v>461</v>
      </c>
      <c r="I126" s="87" t="s">
        <v>461</v>
      </c>
    </row>
    <row r="127" spans="1:9" x14ac:dyDescent="0.2">
      <c r="A127" s="87" t="s">
        <v>276</v>
      </c>
      <c r="B127" s="2" t="s">
        <v>281</v>
      </c>
      <c r="C127" s="87" t="s">
        <v>461</v>
      </c>
      <c r="D127" s="87" t="s">
        <v>461</v>
      </c>
      <c r="E127" s="87" t="s">
        <v>461</v>
      </c>
      <c r="F127" s="87" t="s">
        <v>461</v>
      </c>
      <c r="G127" s="87" t="s">
        <v>461</v>
      </c>
      <c r="H127" s="87" t="s">
        <v>461</v>
      </c>
      <c r="I127" s="87" t="s">
        <v>461</v>
      </c>
    </row>
    <row r="128" spans="1:9" x14ac:dyDescent="0.2">
      <c r="A128" s="87" t="s">
        <v>276</v>
      </c>
      <c r="B128" s="2" t="s">
        <v>282</v>
      </c>
      <c r="C128" s="87" t="s">
        <v>461</v>
      </c>
      <c r="D128" s="87" t="s">
        <v>461</v>
      </c>
      <c r="E128" s="87" t="s">
        <v>461</v>
      </c>
      <c r="F128" s="87" t="s">
        <v>461</v>
      </c>
      <c r="G128" s="87" t="s">
        <v>461</v>
      </c>
      <c r="H128" s="87" t="s">
        <v>461</v>
      </c>
      <c r="I128" s="87" t="s">
        <v>461</v>
      </c>
    </row>
    <row r="129" spans="1:9" x14ac:dyDescent="0.2">
      <c r="A129" s="87" t="s">
        <v>276</v>
      </c>
      <c r="B129" s="2" t="s">
        <v>283</v>
      </c>
      <c r="C129" s="87" t="s">
        <v>461</v>
      </c>
      <c r="D129" s="87" t="s">
        <v>461</v>
      </c>
      <c r="E129" s="87" t="s">
        <v>461</v>
      </c>
      <c r="F129" s="87" t="s">
        <v>461</v>
      </c>
      <c r="G129" s="87" t="s">
        <v>461</v>
      </c>
      <c r="H129" s="87" t="s">
        <v>461</v>
      </c>
      <c r="I129" s="87" t="s">
        <v>461</v>
      </c>
    </row>
    <row r="130" spans="1:9" x14ac:dyDescent="0.2">
      <c r="A130" s="87" t="s">
        <v>276</v>
      </c>
      <c r="B130" s="2" t="s">
        <v>284</v>
      </c>
      <c r="C130" s="87" t="s">
        <v>461</v>
      </c>
      <c r="D130" s="87" t="s">
        <v>461</v>
      </c>
      <c r="E130" s="87" t="s">
        <v>461</v>
      </c>
      <c r="F130" s="87" t="s">
        <v>461</v>
      </c>
      <c r="G130" s="87" t="s">
        <v>461</v>
      </c>
      <c r="H130" s="87" t="s">
        <v>461</v>
      </c>
      <c r="I130" s="87" t="s">
        <v>461</v>
      </c>
    </row>
    <row r="131" spans="1:9" x14ac:dyDescent="0.2">
      <c r="A131" s="87" t="s">
        <v>285</v>
      </c>
      <c r="B131" s="2" t="s">
        <v>286</v>
      </c>
      <c r="C131" s="87" t="s">
        <v>461</v>
      </c>
      <c r="D131" s="87" t="s">
        <v>461</v>
      </c>
      <c r="E131" s="87" t="s">
        <v>461</v>
      </c>
      <c r="F131" s="87" t="s">
        <v>461</v>
      </c>
      <c r="G131" s="87" t="s">
        <v>461</v>
      </c>
      <c r="H131" s="87" t="s">
        <v>461</v>
      </c>
      <c r="I131" s="87" t="s">
        <v>461</v>
      </c>
    </row>
    <row r="132" spans="1:9" x14ac:dyDescent="0.2">
      <c r="A132" s="87" t="s">
        <v>285</v>
      </c>
      <c r="B132" s="2" t="s">
        <v>287</v>
      </c>
      <c r="C132" s="87" t="s">
        <v>461</v>
      </c>
      <c r="D132" s="87" t="s">
        <v>461</v>
      </c>
      <c r="E132" s="87" t="s">
        <v>461</v>
      </c>
      <c r="F132" s="87" t="s">
        <v>461</v>
      </c>
      <c r="G132" s="87" t="s">
        <v>461</v>
      </c>
      <c r="H132" s="87" t="s">
        <v>461</v>
      </c>
      <c r="I132" s="87" t="s">
        <v>461</v>
      </c>
    </row>
    <row r="133" spans="1:9" x14ac:dyDescent="0.2">
      <c r="A133" s="87" t="s">
        <v>285</v>
      </c>
      <c r="B133" s="2" t="s">
        <v>288</v>
      </c>
      <c r="C133" s="87" t="s">
        <v>461</v>
      </c>
      <c r="D133" s="87" t="s">
        <v>461</v>
      </c>
      <c r="E133" s="87" t="s">
        <v>461</v>
      </c>
      <c r="F133" s="87" t="s">
        <v>461</v>
      </c>
      <c r="G133" s="87" t="s">
        <v>461</v>
      </c>
      <c r="H133" s="87" t="s">
        <v>461</v>
      </c>
      <c r="I133" s="87" t="s">
        <v>461</v>
      </c>
    </row>
    <row r="134" spans="1:9" x14ac:dyDescent="0.2">
      <c r="A134" s="87" t="s">
        <v>285</v>
      </c>
      <c r="B134" s="2" t="s">
        <v>289</v>
      </c>
      <c r="C134" s="87">
        <v>7</v>
      </c>
      <c r="D134" s="87">
        <v>0</v>
      </c>
      <c r="E134" s="87">
        <v>0</v>
      </c>
      <c r="F134" s="87">
        <v>0</v>
      </c>
      <c r="G134" s="87">
        <v>0</v>
      </c>
      <c r="H134" s="87">
        <v>7</v>
      </c>
      <c r="I134" s="87">
        <v>0</v>
      </c>
    </row>
    <row r="135" spans="1:9" x14ac:dyDescent="0.2">
      <c r="A135" s="87" t="s">
        <v>285</v>
      </c>
      <c r="B135" s="2" t="s">
        <v>290</v>
      </c>
      <c r="C135" s="87">
        <v>2</v>
      </c>
      <c r="D135" s="87">
        <v>0</v>
      </c>
      <c r="E135" s="87">
        <v>0</v>
      </c>
      <c r="F135" s="87">
        <v>0</v>
      </c>
      <c r="G135" s="87">
        <v>0</v>
      </c>
      <c r="H135" s="87">
        <v>2</v>
      </c>
      <c r="I135" s="87">
        <v>0</v>
      </c>
    </row>
    <row r="136" spans="1:9" x14ac:dyDescent="0.2">
      <c r="A136" s="87" t="s">
        <v>285</v>
      </c>
      <c r="B136" s="2" t="s">
        <v>291</v>
      </c>
      <c r="C136" s="87">
        <v>1</v>
      </c>
      <c r="D136" s="87">
        <v>0</v>
      </c>
      <c r="E136" s="87">
        <v>0</v>
      </c>
      <c r="F136" s="87">
        <v>0</v>
      </c>
      <c r="G136" s="87">
        <v>0</v>
      </c>
      <c r="H136" s="87">
        <v>1</v>
      </c>
      <c r="I136" s="87">
        <v>0</v>
      </c>
    </row>
    <row r="137" spans="1:9" x14ac:dyDescent="0.2">
      <c r="A137" s="87" t="s">
        <v>285</v>
      </c>
      <c r="B137" s="2" t="s">
        <v>292</v>
      </c>
      <c r="C137" s="87" t="s">
        <v>461</v>
      </c>
      <c r="D137" s="87" t="s">
        <v>461</v>
      </c>
      <c r="E137" s="87" t="s">
        <v>461</v>
      </c>
      <c r="F137" s="87" t="s">
        <v>461</v>
      </c>
      <c r="G137" s="87" t="s">
        <v>461</v>
      </c>
      <c r="H137" s="87" t="s">
        <v>461</v>
      </c>
      <c r="I137" s="87" t="s">
        <v>461</v>
      </c>
    </row>
    <row r="138" spans="1:9" x14ac:dyDescent="0.2">
      <c r="A138" s="87" t="s">
        <v>285</v>
      </c>
      <c r="B138" s="2" t="s">
        <v>293</v>
      </c>
      <c r="C138" s="87">
        <v>26</v>
      </c>
      <c r="D138" s="87">
        <v>0</v>
      </c>
      <c r="E138" s="87">
        <v>0</v>
      </c>
      <c r="F138" s="87">
        <v>4</v>
      </c>
      <c r="G138" s="87">
        <v>22</v>
      </c>
      <c r="H138" s="87">
        <v>0</v>
      </c>
      <c r="I138" s="87">
        <v>0</v>
      </c>
    </row>
    <row r="139" spans="1:9" x14ac:dyDescent="0.2">
      <c r="A139" s="87" t="s">
        <v>285</v>
      </c>
      <c r="B139" s="2" t="s">
        <v>294</v>
      </c>
      <c r="C139" s="87" t="s">
        <v>461</v>
      </c>
      <c r="D139" s="87" t="s">
        <v>461</v>
      </c>
      <c r="E139" s="87" t="s">
        <v>461</v>
      </c>
      <c r="F139" s="87" t="s">
        <v>461</v>
      </c>
      <c r="G139" s="87" t="s">
        <v>461</v>
      </c>
      <c r="H139" s="87" t="s">
        <v>461</v>
      </c>
      <c r="I139" s="87" t="s">
        <v>461</v>
      </c>
    </row>
    <row r="140" spans="1:9" x14ac:dyDescent="0.2">
      <c r="A140" s="87" t="s">
        <v>295</v>
      </c>
      <c r="B140" s="2" t="s">
        <v>296</v>
      </c>
      <c r="C140" s="87" t="s">
        <v>461</v>
      </c>
      <c r="D140" s="87" t="s">
        <v>461</v>
      </c>
      <c r="E140" s="87" t="s">
        <v>461</v>
      </c>
      <c r="F140" s="87" t="s">
        <v>461</v>
      </c>
      <c r="G140" s="87" t="s">
        <v>461</v>
      </c>
      <c r="H140" s="87" t="s">
        <v>461</v>
      </c>
      <c r="I140" s="87" t="s">
        <v>461</v>
      </c>
    </row>
    <row r="141" spans="1:9" x14ac:dyDescent="0.2">
      <c r="A141" s="87" t="s">
        <v>295</v>
      </c>
      <c r="B141" s="2" t="s">
        <v>297</v>
      </c>
      <c r="C141" s="87">
        <v>11</v>
      </c>
      <c r="D141" s="87">
        <v>0</v>
      </c>
      <c r="E141" s="87">
        <v>11</v>
      </c>
      <c r="F141" s="87">
        <v>0</v>
      </c>
      <c r="G141" s="87">
        <v>0</v>
      </c>
      <c r="H141" s="87">
        <v>0</v>
      </c>
      <c r="I141" s="87">
        <v>0</v>
      </c>
    </row>
    <row r="142" spans="1:9" x14ac:dyDescent="0.2">
      <c r="A142" s="87" t="s">
        <v>295</v>
      </c>
      <c r="B142" s="2" t="s">
        <v>298</v>
      </c>
      <c r="C142" s="87" t="s">
        <v>461</v>
      </c>
      <c r="D142" s="87" t="s">
        <v>461</v>
      </c>
      <c r="E142" s="87" t="s">
        <v>461</v>
      </c>
      <c r="F142" s="87" t="s">
        <v>461</v>
      </c>
      <c r="G142" s="87" t="s">
        <v>461</v>
      </c>
      <c r="H142" s="87" t="s">
        <v>461</v>
      </c>
      <c r="I142" s="87" t="s">
        <v>461</v>
      </c>
    </row>
    <row r="143" spans="1:9" x14ac:dyDescent="0.2">
      <c r="A143" s="87" t="s">
        <v>295</v>
      </c>
      <c r="B143" s="2" t="s">
        <v>299</v>
      </c>
      <c r="C143" s="87" t="s">
        <v>461</v>
      </c>
      <c r="D143" s="87" t="s">
        <v>461</v>
      </c>
      <c r="E143" s="87" t="s">
        <v>461</v>
      </c>
      <c r="F143" s="87" t="s">
        <v>461</v>
      </c>
      <c r="G143" s="87" t="s">
        <v>461</v>
      </c>
      <c r="H143" s="87" t="s">
        <v>461</v>
      </c>
      <c r="I143" s="87" t="s">
        <v>461</v>
      </c>
    </row>
    <row r="144" spans="1:9" x14ac:dyDescent="0.2">
      <c r="A144" s="87" t="s">
        <v>295</v>
      </c>
      <c r="B144" s="2" t="s">
        <v>300</v>
      </c>
      <c r="C144" s="87" t="s">
        <v>461</v>
      </c>
      <c r="D144" s="87" t="s">
        <v>461</v>
      </c>
      <c r="E144" s="87" t="s">
        <v>461</v>
      </c>
      <c r="F144" s="87" t="s">
        <v>461</v>
      </c>
      <c r="G144" s="87" t="s">
        <v>461</v>
      </c>
      <c r="H144" s="87" t="s">
        <v>461</v>
      </c>
      <c r="I144" s="87" t="s">
        <v>461</v>
      </c>
    </row>
    <row r="145" spans="1:9" x14ac:dyDescent="0.2">
      <c r="A145" s="87" t="s">
        <v>295</v>
      </c>
      <c r="B145" s="2" t="s">
        <v>301</v>
      </c>
      <c r="C145" s="87">
        <v>5</v>
      </c>
      <c r="D145" s="87">
        <v>0</v>
      </c>
      <c r="E145" s="87">
        <v>0</v>
      </c>
      <c r="F145" s="87">
        <v>0</v>
      </c>
      <c r="G145" s="87">
        <v>0</v>
      </c>
      <c r="H145" s="87">
        <v>5</v>
      </c>
      <c r="I145" s="87">
        <v>0</v>
      </c>
    </row>
    <row r="146" spans="1:9" x14ac:dyDescent="0.2">
      <c r="A146" s="87" t="s">
        <v>295</v>
      </c>
      <c r="B146" s="2" t="s">
        <v>302</v>
      </c>
      <c r="C146" s="87" t="s">
        <v>461</v>
      </c>
      <c r="D146" s="87" t="s">
        <v>461</v>
      </c>
      <c r="E146" s="87" t="s">
        <v>461</v>
      </c>
      <c r="F146" s="87" t="s">
        <v>461</v>
      </c>
      <c r="G146" s="87" t="s">
        <v>461</v>
      </c>
      <c r="H146" s="87" t="s">
        <v>461</v>
      </c>
      <c r="I146" s="87" t="s">
        <v>461</v>
      </c>
    </row>
    <row r="147" spans="1:9" x14ac:dyDescent="0.2">
      <c r="A147" s="87" t="s">
        <v>295</v>
      </c>
      <c r="B147" s="2" t="s">
        <v>303</v>
      </c>
      <c r="C147" s="87" t="s">
        <v>461</v>
      </c>
      <c r="D147" s="87" t="s">
        <v>461</v>
      </c>
      <c r="E147" s="87" t="s">
        <v>461</v>
      </c>
      <c r="F147" s="87" t="s">
        <v>461</v>
      </c>
      <c r="G147" s="87" t="s">
        <v>461</v>
      </c>
      <c r="H147" s="87" t="s">
        <v>461</v>
      </c>
      <c r="I147" s="87" t="s">
        <v>461</v>
      </c>
    </row>
    <row r="148" spans="1:9" x14ac:dyDescent="0.2">
      <c r="A148" s="87" t="s">
        <v>295</v>
      </c>
      <c r="B148" s="2" t="s">
        <v>304</v>
      </c>
      <c r="C148" s="87" t="s">
        <v>461</v>
      </c>
      <c r="D148" s="87" t="s">
        <v>461</v>
      </c>
      <c r="E148" s="87" t="s">
        <v>461</v>
      </c>
      <c r="F148" s="87" t="s">
        <v>461</v>
      </c>
      <c r="G148" s="87" t="s">
        <v>461</v>
      </c>
      <c r="H148" s="87" t="s">
        <v>461</v>
      </c>
      <c r="I148" s="87" t="s">
        <v>461</v>
      </c>
    </row>
    <row r="149" spans="1:9" x14ac:dyDescent="0.2">
      <c r="A149" s="87" t="s">
        <v>295</v>
      </c>
      <c r="B149" s="2" t="s">
        <v>305</v>
      </c>
      <c r="C149" s="87">
        <v>16</v>
      </c>
      <c r="D149" s="87">
        <v>0</v>
      </c>
      <c r="E149" s="87">
        <v>0</v>
      </c>
      <c r="F149" s="87">
        <v>0</v>
      </c>
      <c r="G149" s="87">
        <v>0</v>
      </c>
      <c r="H149" s="87">
        <v>16</v>
      </c>
      <c r="I149" s="87">
        <v>0</v>
      </c>
    </row>
    <row r="150" spans="1:9" x14ac:dyDescent="0.2">
      <c r="A150" s="87" t="s">
        <v>295</v>
      </c>
      <c r="B150" s="2" t="s">
        <v>306</v>
      </c>
      <c r="C150" s="87">
        <v>22</v>
      </c>
      <c r="D150" s="87">
        <v>0</v>
      </c>
      <c r="E150" s="87">
        <v>0</v>
      </c>
      <c r="F150" s="87">
        <v>0</v>
      </c>
      <c r="G150" s="87">
        <v>0</v>
      </c>
      <c r="H150" s="87">
        <v>22</v>
      </c>
      <c r="I150" s="87">
        <v>0</v>
      </c>
    </row>
    <row r="151" spans="1:9" x14ac:dyDescent="0.2">
      <c r="A151" s="87" t="s">
        <v>295</v>
      </c>
      <c r="B151" s="2" t="s">
        <v>307</v>
      </c>
      <c r="C151" s="87">
        <v>5</v>
      </c>
      <c r="D151" s="87">
        <v>0</v>
      </c>
      <c r="E151" s="87">
        <v>0</v>
      </c>
      <c r="F151" s="87">
        <v>0</v>
      </c>
      <c r="G151" s="87">
        <v>0</v>
      </c>
      <c r="H151" s="87">
        <v>5</v>
      </c>
      <c r="I151" s="87">
        <v>0</v>
      </c>
    </row>
    <row r="152" spans="1:9" x14ac:dyDescent="0.2">
      <c r="A152" s="87" t="s">
        <v>295</v>
      </c>
      <c r="B152" s="2" t="s">
        <v>308</v>
      </c>
      <c r="C152" s="87">
        <v>20</v>
      </c>
      <c r="D152" s="87">
        <v>0</v>
      </c>
      <c r="E152" s="87">
        <v>0</v>
      </c>
      <c r="F152" s="87">
        <v>0</v>
      </c>
      <c r="G152" s="87">
        <v>0</v>
      </c>
      <c r="H152" s="87">
        <v>20</v>
      </c>
      <c r="I152" s="87">
        <v>0</v>
      </c>
    </row>
    <row r="153" spans="1:9" x14ac:dyDescent="0.2">
      <c r="A153" s="87" t="s">
        <v>309</v>
      </c>
      <c r="B153" s="2" t="s">
        <v>310</v>
      </c>
      <c r="C153" s="87" t="s">
        <v>461</v>
      </c>
      <c r="D153" s="87" t="s">
        <v>461</v>
      </c>
      <c r="E153" s="87" t="s">
        <v>461</v>
      </c>
      <c r="F153" s="87" t="s">
        <v>461</v>
      </c>
      <c r="G153" s="87" t="s">
        <v>461</v>
      </c>
      <c r="H153" s="87" t="s">
        <v>461</v>
      </c>
      <c r="I153" s="87" t="s">
        <v>461</v>
      </c>
    </row>
    <row r="154" spans="1:9" x14ac:dyDescent="0.2">
      <c r="A154" s="87" t="s">
        <v>309</v>
      </c>
      <c r="B154" s="2" t="s">
        <v>311</v>
      </c>
      <c r="C154" s="87" t="s">
        <v>461</v>
      </c>
      <c r="D154" s="87" t="s">
        <v>461</v>
      </c>
      <c r="E154" s="87" t="s">
        <v>461</v>
      </c>
      <c r="F154" s="87" t="s">
        <v>461</v>
      </c>
      <c r="G154" s="87" t="s">
        <v>461</v>
      </c>
      <c r="H154" s="87" t="s">
        <v>461</v>
      </c>
      <c r="I154" s="87" t="s">
        <v>461</v>
      </c>
    </row>
    <row r="155" spans="1:9" x14ac:dyDescent="0.2">
      <c r="A155" s="87" t="s">
        <v>309</v>
      </c>
      <c r="B155" s="2" t="s">
        <v>312</v>
      </c>
      <c r="C155" s="87" t="s">
        <v>461</v>
      </c>
      <c r="D155" s="87" t="s">
        <v>461</v>
      </c>
      <c r="E155" s="87" t="s">
        <v>461</v>
      </c>
      <c r="F155" s="87" t="s">
        <v>461</v>
      </c>
      <c r="G155" s="87" t="s">
        <v>461</v>
      </c>
      <c r="H155" s="87" t="s">
        <v>461</v>
      </c>
      <c r="I155" s="87" t="s">
        <v>461</v>
      </c>
    </row>
    <row r="156" spans="1:9" x14ac:dyDescent="0.2">
      <c r="A156" s="87" t="s">
        <v>313</v>
      </c>
      <c r="B156" s="2" t="s">
        <v>314</v>
      </c>
      <c r="C156" s="87" t="s">
        <v>461</v>
      </c>
      <c r="D156" s="87" t="s">
        <v>461</v>
      </c>
      <c r="E156" s="87" t="s">
        <v>461</v>
      </c>
      <c r="F156" s="87" t="s">
        <v>461</v>
      </c>
      <c r="G156" s="87" t="s">
        <v>461</v>
      </c>
      <c r="H156" s="87" t="s">
        <v>461</v>
      </c>
      <c r="I156" s="87" t="s">
        <v>461</v>
      </c>
    </row>
    <row r="157" spans="1:9" x14ac:dyDescent="0.2">
      <c r="A157" s="87" t="s">
        <v>313</v>
      </c>
      <c r="B157" s="2" t="s">
        <v>315</v>
      </c>
      <c r="C157" s="87">
        <v>1</v>
      </c>
      <c r="D157" s="87">
        <v>0</v>
      </c>
      <c r="E157" s="87">
        <v>0</v>
      </c>
      <c r="F157" s="87">
        <v>1</v>
      </c>
      <c r="G157" s="87">
        <v>0</v>
      </c>
      <c r="H157" s="87">
        <v>0</v>
      </c>
      <c r="I157" s="87">
        <v>0</v>
      </c>
    </row>
    <row r="158" spans="1:9" x14ac:dyDescent="0.2">
      <c r="A158" s="87" t="s">
        <v>313</v>
      </c>
      <c r="B158" s="2" t="s">
        <v>316</v>
      </c>
      <c r="C158" s="87" t="s">
        <v>461</v>
      </c>
      <c r="D158" s="87" t="s">
        <v>461</v>
      </c>
      <c r="E158" s="87" t="s">
        <v>461</v>
      </c>
      <c r="F158" s="87" t="s">
        <v>461</v>
      </c>
      <c r="G158" s="87" t="s">
        <v>461</v>
      </c>
      <c r="H158" s="87" t="s">
        <v>461</v>
      </c>
      <c r="I158" s="87" t="s">
        <v>461</v>
      </c>
    </row>
    <row r="159" spans="1:9" x14ac:dyDescent="0.2">
      <c r="A159" s="87" t="s">
        <v>313</v>
      </c>
      <c r="B159" s="2" t="s">
        <v>317</v>
      </c>
      <c r="C159" s="87" t="s">
        <v>461</v>
      </c>
      <c r="D159" s="87" t="s">
        <v>461</v>
      </c>
      <c r="E159" s="87" t="s">
        <v>461</v>
      </c>
      <c r="F159" s="87" t="s">
        <v>461</v>
      </c>
      <c r="G159" s="87" t="s">
        <v>461</v>
      </c>
      <c r="H159" s="87" t="s">
        <v>461</v>
      </c>
      <c r="I159" s="87" t="s">
        <v>461</v>
      </c>
    </row>
    <row r="160" spans="1:9" x14ac:dyDescent="0.2">
      <c r="A160" s="87" t="s">
        <v>313</v>
      </c>
      <c r="B160" s="2" t="s">
        <v>318</v>
      </c>
      <c r="C160" s="87" t="s">
        <v>461</v>
      </c>
      <c r="D160" s="87" t="s">
        <v>461</v>
      </c>
      <c r="E160" s="87" t="s">
        <v>461</v>
      </c>
      <c r="F160" s="87" t="s">
        <v>461</v>
      </c>
      <c r="G160" s="87" t="s">
        <v>461</v>
      </c>
      <c r="H160" s="87" t="s">
        <v>461</v>
      </c>
      <c r="I160" s="87" t="s">
        <v>461</v>
      </c>
    </row>
    <row r="161" spans="1:9" x14ac:dyDescent="0.2">
      <c r="A161" s="87" t="s">
        <v>319</v>
      </c>
      <c r="B161" s="2" t="s">
        <v>320</v>
      </c>
      <c r="C161" s="87" t="s">
        <v>461</v>
      </c>
      <c r="D161" s="87" t="s">
        <v>461</v>
      </c>
      <c r="E161" s="87" t="s">
        <v>461</v>
      </c>
      <c r="F161" s="87" t="s">
        <v>461</v>
      </c>
      <c r="G161" s="87" t="s">
        <v>461</v>
      </c>
      <c r="H161" s="87" t="s">
        <v>461</v>
      </c>
      <c r="I161" s="87" t="s">
        <v>461</v>
      </c>
    </row>
    <row r="162" spans="1:9" x14ac:dyDescent="0.2">
      <c r="A162" s="87" t="s">
        <v>319</v>
      </c>
      <c r="B162" s="2" t="s">
        <v>321</v>
      </c>
      <c r="C162" s="87">
        <v>8</v>
      </c>
      <c r="D162" s="87">
        <v>0</v>
      </c>
      <c r="E162" s="87">
        <v>0</v>
      </c>
      <c r="F162" s="87">
        <v>0</v>
      </c>
      <c r="G162" s="87">
        <v>0</v>
      </c>
      <c r="H162" s="87">
        <v>8</v>
      </c>
      <c r="I162" s="87">
        <v>0</v>
      </c>
    </row>
    <row r="163" spans="1:9" x14ac:dyDescent="0.2">
      <c r="A163" s="87" t="s">
        <v>322</v>
      </c>
      <c r="B163" s="2" t="s">
        <v>323</v>
      </c>
      <c r="C163" s="87" t="s">
        <v>461</v>
      </c>
      <c r="D163" s="87" t="s">
        <v>461</v>
      </c>
      <c r="E163" s="87" t="s">
        <v>461</v>
      </c>
      <c r="F163" s="87" t="s">
        <v>461</v>
      </c>
      <c r="G163" s="87" t="s">
        <v>461</v>
      </c>
      <c r="H163" s="87" t="s">
        <v>461</v>
      </c>
      <c r="I163" s="87" t="s">
        <v>461</v>
      </c>
    </row>
    <row r="164" spans="1:9" x14ac:dyDescent="0.2">
      <c r="A164" s="87" t="s">
        <v>322</v>
      </c>
      <c r="B164" s="2" t="s">
        <v>324</v>
      </c>
      <c r="C164" s="87" t="s">
        <v>461</v>
      </c>
      <c r="D164" s="87" t="s">
        <v>461</v>
      </c>
      <c r="E164" s="87" t="s">
        <v>461</v>
      </c>
      <c r="F164" s="87" t="s">
        <v>461</v>
      </c>
      <c r="G164" s="87" t="s">
        <v>461</v>
      </c>
      <c r="H164" s="87" t="s">
        <v>461</v>
      </c>
      <c r="I164" s="87" t="s">
        <v>461</v>
      </c>
    </row>
    <row r="165" spans="1:9" x14ac:dyDescent="0.2">
      <c r="A165" s="87" t="s">
        <v>322</v>
      </c>
      <c r="B165" s="2" t="s">
        <v>325</v>
      </c>
      <c r="C165" s="87" t="s">
        <v>461</v>
      </c>
      <c r="D165" s="87" t="s">
        <v>461</v>
      </c>
      <c r="E165" s="87" t="s">
        <v>461</v>
      </c>
      <c r="F165" s="87" t="s">
        <v>461</v>
      </c>
      <c r="G165" s="87" t="s">
        <v>461</v>
      </c>
      <c r="H165" s="87" t="s">
        <v>461</v>
      </c>
      <c r="I165" s="87" t="s">
        <v>461</v>
      </c>
    </row>
    <row r="166" spans="1:9" x14ac:dyDescent="0.2">
      <c r="A166" s="87" t="s">
        <v>322</v>
      </c>
      <c r="B166" s="2" t="s">
        <v>326</v>
      </c>
      <c r="C166" s="87" t="s">
        <v>461</v>
      </c>
      <c r="D166" s="87" t="s">
        <v>461</v>
      </c>
      <c r="E166" s="87" t="s">
        <v>461</v>
      </c>
      <c r="F166" s="87" t="s">
        <v>461</v>
      </c>
      <c r="G166" s="87" t="s">
        <v>461</v>
      </c>
      <c r="H166" s="87" t="s">
        <v>461</v>
      </c>
      <c r="I166" s="87" t="s">
        <v>461</v>
      </c>
    </row>
    <row r="167" spans="1:9" x14ac:dyDescent="0.2">
      <c r="A167" s="87" t="s">
        <v>322</v>
      </c>
      <c r="B167" s="2" t="s">
        <v>327</v>
      </c>
      <c r="C167" s="87" t="s">
        <v>461</v>
      </c>
      <c r="D167" s="87" t="s">
        <v>461</v>
      </c>
      <c r="E167" s="87" t="s">
        <v>461</v>
      </c>
      <c r="F167" s="87" t="s">
        <v>461</v>
      </c>
      <c r="G167" s="87" t="s">
        <v>461</v>
      </c>
      <c r="H167" s="87" t="s">
        <v>461</v>
      </c>
      <c r="I167" s="87" t="s">
        <v>461</v>
      </c>
    </row>
    <row r="168" spans="1:9" x14ac:dyDescent="0.2">
      <c r="A168" s="87" t="s">
        <v>322</v>
      </c>
      <c r="B168" s="2" t="s">
        <v>328</v>
      </c>
      <c r="C168" s="87" t="s">
        <v>461</v>
      </c>
      <c r="D168" s="87" t="s">
        <v>461</v>
      </c>
      <c r="E168" s="87" t="s">
        <v>461</v>
      </c>
      <c r="F168" s="87" t="s">
        <v>461</v>
      </c>
      <c r="G168" s="87" t="s">
        <v>461</v>
      </c>
      <c r="H168" s="87" t="s">
        <v>461</v>
      </c>
      <c r="I168" s="87" t="s">
        <v>461</v>
      </c>
    </row>
    <row r="169" spans="1:9" x14ac:dyDescent="0.2">
      <c r="A169" s="87" t="s">
        <v>329</v>
      </c>
      <c r="B169" s="2" t="s">
        <v>330</v>
      </c>
      <c r="C169" s="87" t="s">
        <v>461</v>
      </c>
      <c r="D169" s="87" t="s">
        <v>461</v>
      </c>
      <c r="E169" s="87" t="s">
        <v>461</v>
      </c>
      <c r="F169" s="87" t="s">
        <v>461</v>
      </c>
      <c r="G169" s="87" t="s">
        <v>461</v>
      </c>
      <c r="H169" s="87" t="s">
        <v>461</v>
      </c>
      <c r="I169" s="87" t="s">
        <v>461</v>
      </c>
    </row>
    <row r="170" spans="1:9" x14ac:dyDescent="0.2">
      <c r="A170" s="87" t="s">
        <v>329</v>
      </c>
      <c r="B170" s="2" t="s">
        <v>331</v>
      </c>
      <c r="C170" s="87" t="s">
        <v>461</v>
      </c>
      <c r="D170" s="87" t="s">
        <v>461</v>
      </c>
      <c r="E170" s="87" t="s">
        <v>461</v>
      </c>
      <c r="F170" s="87" t="s">
        <v>461</v>
      </c>
      <c r="G170" s="87" t="s">
        <v>461</v>
      </c>
      <c r="H170" s="87" t="s">
        <v>461</v>
      </c>
      <c r="I170" s="87" t="s">
        <v>461</v>
      </c>
    </row>
    <row r="171" spans="1:9" x14ac:dyDescent="0.2">
      <c r="A171" s="87" t="s">
        <v>332</v>
      </c>
      <c r="B171" s="2" t="s">
        <v>333</v>
      </c>
      <c r="C171" s="87" t="s">
        <v>461</v>
      </c>
      <c r="D171" s="87" t="s">
        <v>461</v>
      </c>
      <c r="E171" s="87" t="s">
        <v>461</v>
      </c>
      <c r="F171" s="87" t="s">
        <v>461</v>
      </c>
      <c r="G171" s="87" t="s">
        <v>461</v>
      </c>
      <c r="H171" s="87" t="s">
        <v>461</v>
      </c>
      <c r="I171" s="87" t="s">
        <v>461</v>
      </c>
    </row>
    <row r="172" spans="1:9" x14ac:dyDescent="0.2">
      <c r="A172" s="87" t="s">
        <v>334</v>
      </c>
      <c r="B172" s="2" t="s">
        <v>335</v>
      </c>
      <c r="C172" s="87">
        <v>1</v>
      </c>
      <c r="D172" s="87">
        <v>0</v>
      </c>
      <c r="E172" s="87">
        <v>1</v>
      </c>
      <c r="F172" s="87">
        <v>0</v>
      </c>
      <c r="G172" s="87">
        <v>0</v>
      </c>
      <c r="H172" s="87">
        <v>0</v>
      </c>
      <c r="I172" s="87">
        <v>0</v>
      </c>
    </row>
    <row r="173" spans="1:9" x14ac:dyDescent="0.2">
      <c r="A173" s="87" t="s">
        <v>334</v>
      </c>
      <c r="B173" s="2" t="s">
        <v>336</v>
      </c>
      <c r="C173" s="87" t="s">
        <v>461</v>
      </c>
      <c r="D173" s="87" t="s">
        <v>461</v>
      </c>
      <c r="E173" s="87" t="s">
        <v>461</v>
      </c>
      <c r="F173" s="87" t="s">
        <v>461</v>
      </c>
      <c r="G173" s="87" t="s">
        <v>461</v>
      </c>
      <c r="H173" s="87" t="s">
        <v>461</v>
      </c>
      <c r="I173" s="87" t="s">
        <v>461</v>
      </c>
    </row>
    <row r="174" spans="1:9" x14ac:dyDescent="0.2">
      <c r="A174" s="87" t="s">
        <v>334</v>
      </c>
      <c r="B174" s="2" t="s">
        <v>337</v>
      </c>
      <c r="C174" s="87" t="s">
        <v>461</v>
      </c>
      <c r="D174" s="87" t="s">
        <v>461</v>
      </c>
      <c r="E174" s="87" t="s">
        <v>461</v>
      </c>
      <c r="F174" s="87" t="s">
        <v>461</v>
      </c>
      <c r="G174" s="87" t="s">
        <v>461</v>
      </c>
      <c r="H174" s="87" t="s">
        <v>461</v>
      </c>
      <c r="I174" s="87" t="s">
        <v>461</v>
      </c>
    </row>
    <row r="175" spans="1:9" x14ac:dyDescent="0.2">
      <c r="A175" s="87" t="s">
        <v>334</v>
      </c>
      <c r="B175" s="2" t="s">
        <v>338</v>
      </c>
      <c r="C175" s="87" t="s">
        <v>461</v>
      </c>
      <c r="D175" s="87" t="s">
        <v>461</v>
      </c>
      <c r="E175" s="87" t="s">
        <v>461</v>
      </c>
      <c r="F175" s="87" t="s">
        <v>461</v>
      </c>
      <c r="G175" s="87" t="s">
        <v>461</v>
      </c>
      <c r="H175" s="87" t="s">
        <v>461</v>
      </c>
      <c r="I175" s="87" t="s">
        <v>461</v>
      </c>
    </row>
    <row r="176" spans="1:9" x14ac:dyDescent="0.2">
      <c r="A176" s="87" t="s">
        <v>334</v>
      </c>
      <c r="B176" s="2" t="s">
        <v>339</v>
      </c>
      <c r="C176" s="87" t="s">
        <v>461</v>
      </c>
      <c r="D176" s="87" t="s">
        <v>461</v>
      </c>
      <c r="E176" s="87" t="s">
        <v>461</v>
      </c>
      <c r="F176" s="87" t="s">
        <v>461</v>
      </c>
      <c r="G176" s="87" t="s">
        <v>461</v>
      </c>
      <c r="H176" s="87" t="s">
        <v>461</v>
      </c>
      <c r="I176" s="87" t="s">
        <v>461</v>
      </c>
    </row>
    <row r="177" spans="1:9" x14ac:dyDescent="0.2">
      <c r="A177" s="87" t="s">
        <v>334</v>
      </c>
      <c r="B177" s="2" t="s">
        <v>340</v>
      </c>
      <c r="C177" s="87" t="s">
        <v>461</v>
      </c>
      <c r="D177" s="87" t="s">
        <v>461</v>
      </c>
      <c r="E177" s="87" t="s">
        <v>461</v>
      </c>
      <c r="F177" s="87" t="s">
        <v>461</v>
      </c>
      <c r="G177" s="87" t="s">
        <v>461</v>
      </c>
      <c r="H177" s="87" t="s">
        <v>461</v>
      </c>
      <c r="I177" s="87" t="s">
        <v>461</v>
      </c>
    </row>
    <row r="178" spans="1:9" x14ac:dyDescent="0.2">
      <c r="A178" s="87" t="s">
        <v>341</v>
      </c>
      <c r="B178" s="2" t="s">
        <v>342</v>
      </c>
      <c r="C178" s="87" t="s">
        <v>461</v>
      </c>
      <c r="D178" s="87" t="s">
        <v>461</v>
      </c>
      <c r="E178" s="87" t="s">
        <v>461</v>
      </c>
      <c r="F178" s="87" t="s">
        <v>461</v>
      </c>
      <c r="G178" s="87" t="s">
        <v>461</v>
      </c>
      <c r="H178" s="87" t="s">
        <v>461</v>
      </c>
      <c r="I178" s="87" t="s">
        <v>461</v>
      </c>
    </row>
    <row r="179" spans="1:9" x14ac:dyDescent="0.2">
      <c r="A179" s="87" t="s">
        <v>341</v>
      </c>
      <c r="B179" s="2" t="s">
        <v>343</v>
      </c>
      <c r="C179" s="87" t="s">
        <v>461</v>
      </c>
      <c r="D179" s="87" t="s">
        <v>461</v>
      </c>
      <c r="E179" s="87" t="s">
        <v>461</v>
      </c>
      <c r="F179" s="87" t="s">
        <v>461</v>
      </c>
      <c r="G179" s="87" t="s">
        <v>461</v>
      </c>
      <c r="H179" s="87" t="s">
        <v>461</v>
      </c>
      <c r="I179" s="87" t="s">
        <v>461</v>
      </c>
    </row>
    <row r="180" spans="1:9" x14ac:dyDescent="0.2">
      <c r="A180" s="87" t="s">
        <v>341</v>
      </c>
      <c r="B180" s="2" t="s">
        <v>344</v>
      </c>
      <c r="C180" s="87" t="s">
        <v>461</v>
      </c>
      <c r="D180" s="87" t="s">
        <v>461</v>
      </c>
      <c r="E180" s="87" t="s">
        <v>461</v>
      </c>
      <c r="F180" s="87" t="s">
        <v>461</v>
      </c>
      <c r="G180" s="87" t="s">
        <v>461</v>
      </c>
      <c r="H180" s="87" t="s">
        <v>461</v>
      </c>
      <c r="I180" s="87" t="s">
        <v>461</v>
      </c>
    </row>
    <row r="181" spans="1:9" x14ac:dyDescent="0.2">
      <c r="A181" s="87" t="s">
        <v>341</v>
      </c>
      <c r="B181" s="2" t="s">
        <v>345</v>
      </c>
      <c r="C181" s="87" t="s">
        <v>461</v>
      </c>
      <c r="D181" s="87" t="s">
        <v>461</v>
      </c>
      <c r="E181" s="87" t="s">
        <v>461</v>
      </c>
      <c r="F181" s="87" t="s">
        <v>461</v>
      </c>
      <c r="G181" s="87" t="s">
        <v>461</v>
      </c>
      <c r="H181" s="87" t="s">
        <v>461</v>
      </c>
      <c r="I181" s="87" t="s">
        <v>461</v>
      </c>
    </row>
    <row r="182" spans="1:9" x14ac:dyDescent="0.2">
      <c r="A182" s="87" t="s">
        <v>341</v>
      </c>
      <c r="B182" s="2" t="s">
        <v>346</v>
      </c>
      <c r="C182" s="87" t="s">
        <v>461</v>
      </c>
      <c r="D182" s="87" t="s">
        <v>461</v>
      </c>
      <c r="E182" s="87" t="s">
        <v>461</v>
      </c>
      <c r="F182" s="87" t="s">
        <v>461</v>
      </c>
      <c r="G182" s="87" t="s">
        <v>461</v>
      </c>
      <c r="H182" s="87" t="s">
        <v>461</v>
      </c>
      <c r="I182" s="87" t="s">
        <v>461</v>
      </c>
    </row>
    <row r="183" spans="1:9" x14ac:dyDescent="0.2">
      <c r="A183" s="87" t="s">
        <v>347</v>
      </c>
      <c r="B183" s="2" t="s">
        <v>348</v>
      </c>
      <c r="C183" s="87" t="s">
        <v>461</v>
      </c>
      <c r="D183" s="87" t="s">
        <v>461</v>
      </c>
      <c r="E183" s="87" t="s">
        <v>461</v>
      </c>
      <c r="F183" s="87" t="s">
        <v>461</v>
      </c>
      <c r="G183" s="87" t="s">
        <v>461</v>
      </c>
      <c r="H183" s="87" t="s">
        <v>461</v>
      </c>
      <c r="I183" s="87" t="s">
        <v>461</v>
      </c>
    </row>
    <row r="184" spans="1:9" x14ac:dyDescent="0.2">
      <c r="A184" s="87" t="s">
        <v>347</v>
      </c>
      <c r="B184" s="2" t="s">
        <v>349</v>
      </c>
      <c r="C184" s="87" t="s">
        <v>461</v>
      </c>
      <c r="D184" s="87" t="s">
        <v>461</v>
      </c>
      <c r="E184" s="87" t="s">
        <v>461</v>
      </c>
      <c r="F184" s="87" t="s">
        <v>461</v>
      </c>
      <c r="G184" s="87" t="s">
        <v>461</v>
      </c>
      <c r="H184" s="87" t="s">
        <v>461</v>
      </c>
      <c r="I184" s="87" t="s">
        <v>461</v>
      </c>
    </row>
    <row r="185" spans="1:9" x14ac:dyDescent="0.2">
      <c r="A185" s="87" t="s">
        <v>350</v>
      </c>
      <c r="B185" s="2" t="s">
        <v>351</v>
      </c>
      <c r="C185" s="87" t="s">
        <v>461</v>
      </c>
      <c r="D185" s="87" t="s">
        <v>461</v>
      </c>
      <c r="E185" s="87" t="s">
        <v>461</v>
      </c>
      <c r="F185" s="87" t="s">
        <v>461</v>
      </c>
      <c r="G185" s="87" t="s">
        <v>461</v>
      </c>
      <c r="H185" s="87" t="s">
        <v>461</v>
      </c>
      <c r="I185" s="87" t="s">
        <v>461</v>
      </c>
    </row>
    <row r="186" spans="1:9" x14ac:dyDescent="0.2">
      <c r="A186" s="87" t="s">
        <v>350</v>
      </c>
      <c r="B186" s="2" t="s">
        <v>352</v>
      </c>
      <c r="C186" s="87" t="s">
        <v>461</v>
      </c>
      <c r="D186" s="87" t="s">
        <v>461</v>
      </c>
      <c r="E186" s="87" t="s">
        <v>461</v>
      </c>
      <c r="F186" s="87" t="s">
        <v>461</v>
      </c>
      <c r="G186" s="87" t="s">
        <v>461</v>
      </c>
      <c r="H186" s="87" t="s">
        <v>461</v>
      </c>
      <c r="I186" s="87" t="s">
        <v>461</v>
      </c>
    </row>
    <row r="187" spans="1:9" x14ac:dyDescent="0.2">
      <c r="A187" s="87" t="s">
        <v>350</v>
      </c>
      <c r="B187" s="2" t="s">
        <v>353</v>
      </c>
      <c r="C187" s="87">
        <v>16</v>
      </c>
      <c r="D187" s="87">
        <v>0</v>
      </c>
      <c r="E187" s="87">
        <v>0</v>
      </c>
      <c r="F187" s="87">
        <v>0</v>
      </c>
      <c r="G187" s="87">
        <v>0</v>
      </c>
      <c r="H187" s="87">
        <v>16</v>
      </c>
      <c r="I187" s="87">
        <v>0</v>
      </c>
    </row>
    <row r="188" spans="1:9" x14ac:dyDescent="0.2">
      <c r="A188" s="87" t="s">
        <v>350</v>
      </c>
      <c r="B188" s="2" t="s">
        <v>354</v>
      </c>
      <c r="C188" s="87" t="s">
        <v>461</v>
      </c>
      <c r="D188" s="87" t="s">
        <v>461</v>
      </c>
      <c r="E188" s="87" t="s">
        <v>461</v>
      </c>
      <c r="F188" s="87" t="s">
        <v>461</v>
      </c>
      <c r="G188" s="87" t="s">
        <v>461</v>
      </c>
      <c r="H188" s="87" t="s">
        <v>461</v>
      </c>
      <c r="I188" s="87" t="s">
        <v>461</v>
      </c>
    </row>
    <row r="189" spans="1:9" x14ac:dyDescent="0.2">
      <c r="A189" s="87" t="s">
        <v>350</v>
      </c>
      <c r="B189" s="2" t="s">
        <v>355</v>
      </c>
      <c r="C189" s="87" t="s">
        <v>461</v>
      </c>
      <c r="D189" s="87" t="s">
        <v>461</v>
      </c>
      <c r="E189" s="87" t="s">
        <v>461</v>
      </c>
      <c r="F189" s="87" t="s">
        <v>461</v>
      </c>
      <c r="G189" s="87" t="s">
        <v>461</v>
      </c>
      <c r="H189" s="87" t="s">
        <v>461</v>
      </c>
      <c r="I189" s="87" t="s">
        <v>461</v>
      </c>
    </row>
    <row r="190" spans="1:9" x14ac:dyDescent="0.2">
      <c r="A190" s="87" t="s">
        <v>350</v>
      </c>
      <c r="B190" s="2" t="s">
        <v>356</v>
      </c>
      <c r="C190" s="87" t="s">
        <v>461</v>
      </c>
      <c r="D190" s="87" t="s">
        <v>461</v>
      </c>
      <c r="E190" s="87" t="s">
        <v>461</v>
      </c>
      <c r="F190" s="87" t="s">
        <v>461</v>
      </c>
      <c r="G190" s="87" t="s">
        <v>461</v>
      </c>
      <c r="H190" s="87" t="s">
        <v>461</v>
      </c>
      <c r="I190" s="87" t="s">
        <v>461</v>
      </c>
    </row>
    <row r="191" spans="1:9" x14ac:dyDescent="0.2">
      <c r="A191" s="87" t="s">
        <v>350</v>
      </c>
      <c r="B191" s="2" t="s">
        <v>357</v>
      </c>
      <c r="C191" s="87" t="s">
        <v>461</v>
      </c>
      <c r="D191" s="87" t="s">
        <v>461</v>
      </c>
      <c r="E191" s="87" t="s">
        <v>461</v>
      </c>
      <c r="F191" s="87" t="s">
        <v>461</v>
      </c>
      <c r="G191" s="87" t="s">
        <v>461</v>
      </c>
      <c r="H191" s="87" t="s">
        <v>461</v>
      </c>
      <c r="I191" s="87" t="s">
        <v>461</v>
      </c>
    </row>
    <row r="192" spans="1:9" x14ac:dyDescent="0.2">
      <c r="A192" s="87" t="s">
        <v>350</v>
      </c>
      <c r="B192" s="2" t="s">
        <v>358</v>
      </c>
      <c r="C192" s="87" t="s">
        <v>461</v>
      </c>
      <c r="D192" s="87" t="s">
        <v>461</v>
      </c>
      <c r="E192" s="87" t="s">
        <v>461</v>
      </c>
      <c r="F192" s="87" t="s">
        <v>461</v>
      </c>
      <c r="G192" s="87" t="s">
        <v>461</v>
      </c>
      <c r="H192" s="87" t="s">
        <v>461</v>
      </c>
      <c r="I192" s="87" t="s">
        <v>461</v>
      </c>
    </row>
    <row r="193" spans="1:9" x14ac:dyDescent="0.2">
      <c r="A193" s="87" t="s">
        <v>350</v>
      </c>
      <c r="B193" s="2" t="s">
        <v>359</v>
      </c>
      <c r="C193" s="87" t="s">
        <v>461</v>
      </c>
      <c r="D193" s="87" t="s">
        <v>461</v>
      </c>
      <c r="E193" s="87" t="s">
        <v>461</v>
      </c>
      <c r="F193" s="87" t="s">
        <v>461</v>
      </c>
      <c r="G193" s="87" t="s">
        <v>461</v>
      </c>
      <c r="H193" s="87" t="s">
        <v>461</v>
      </c>
      <c r="I193" s="87" t="s">
        <v>461</v>
      </c>
    </row>
    <row r="194" spans="1:9" x14ac:dyDescent="0.2">
      <c r="A194" s="87" t="s">
        <v>350</v>
      </c>
      <c r="B194" s="2" t="s">
        <v>360</v>
      </c>
      <c r="C194" s="87" t="s">
        <v>461</v>
      </c>
      <c r="D194" s="87" t="s">
        <v>461</v>
      </c>
      <c r="E194" s="87" t="s">
        <v>461</v>
      </c>
      <c r="F194" s="87" t="s">
        <v>461</v>
      </c>
      <c r="G194" s="87" t="s">
        <v>461</v>
      </c>
      <c r="H194" s="87" t="s">
        <v>461</v>
      </c>
      <c r="I194" s="87" t="s">
        <v>461</v>
      </c>
    </row>
    <row r="195" spans="1:9" x14ac:dyDescent="0.2">
      <c r="A195" s="87" t="s">
        <v>350</v>
      </c>
      <c r="B195" s="2" t="s">
        <v>361</v>
      </c>
      <c r="C195" s="87" t="s">
        <v>461</v>
      </c>
      <c r="D195" s="87" t="s">
        <v>461</v>
      </c>
      <c r="E195" s="87" t="s">
        <v>461</v>
      </c>
      <c r="F195" s="87" t="s">
        <v>461</v>
      </c>
      <c r="G195" s="87" t="s">
        <v>461</v>
      </c>
      <c r="H195" s="87" t="s">
        <v>461</v>
      </c>
      <c r="I195" s="87" t="s">
        <v>461</v>
      </c>
    </row>
    <row r="196" spans="1:9" x14ac:dyDescent="0.2">
      <c r="A196" s="87" t="s">
        <v>350</v>
      </c>
      <c r="B196" s="2" t="s">
        <v>362</v>
      </c>
      <c r="C196" s="87" t="s">
        <v>461</v>
      </c>
      <c r="D196" s="87" t="s">
        <v>461</v>
      </c>
      <c r="E196" s="87" t="s">
        <v>461</v>
      </c>
      <c r="F196" s="87" t="s">
        <v>461</v>
      </c>
      <c r="G196" s="87" t="s">
        <v>461</v>
      </c>
      <c r="H196" s="87" t="s">
        <v>461</v>
      </c>
      <c r="I196" s="87" t="s">
        <v>461</v>
      </c>
    </row>
    <row r="197" spans="1:9" x14ac:dyDescent="0.2">
      <c r="A197" s="87" t="s">
        <v>350</v>
      </c>
      <c r="B197" s="2" t="s">
        <v>363</v>
      </c>
      <c r="C197" s="87" t="s">
        <v>461</v>
      </c>
      <c r="D197" s="87" t="s">
        <v>461</v>
      </c>
      <c r="E197" s="87" t="s">
        <v>461</v>
      </c>
      <c r="F197" s="87" t="s">
        <v>461</v>
      </c>
      <c r="G197" s="87" t="s">
        <v>461</v>
      </c>
      <c r="H197" s="87" t="s">
        <v>461</v>
      </c>
      <c r="I197" s="87" t="s">
        <v>461</v>
      </c>
    </row>
    <row r="198" spans="1:9" x14ac:dyDescent="0.2">
      <c r="A198" s="87" t="s">
        <v>350</v>
      </c>
      <c r="B198" s="2" t="s">
        <v>364</v>
      </c>
      <c r="C198" s="87" t="s">
        <v>461</v>
      </c>
      <c r="D198" s="87" t="s">
        <v>461</v>
      </c>
      <c r="E198" s="87" t="s">
        <v>461</v>
      </c>
      <c r="F198" s="87" t="s">
        <v>461</v>
      </c>
      <c r="G198" s="87" t="s">
        <v>461</v>
      </c>
      <c r="H198" s="87" t="s">
        <v>461</v>
      </c>
      <c r="I198" s="87" t="s">
        <v>461</v>
      </c>
    </row>
    <row r="199" spans="1:9" x14ac:dyDescent="0.2">
      <c r="A199" s="87" t="s">
        <v>350</v>
      </c>
      <c r="B199" s="2" t="s">
        <v>365</v>
      </c>
      <c r="C199" s="87" t="s">
        <v>461</v>
      </c>
      <c r="D199" s="87" t="s">
        <v>461</v>
      </c>
      <c r="E199" s="87" t="s">
        <v>461</v>
      </c>
      <c r="F199" s="87" t="s">
        <v>461</v>
      </c>
      <c r="G199" s="87" t="s">
        <v>461</v>
      </c>
      <c r="H199" s="87" t="s">
        <v>461</v>
      </c>
      <c r="I199" s="87" t="s">
        <v>461</v>
      </c>
    </row>
    <row r="200" spans="1:9" x14ac:dyDescent="0.2">
      <c r="A200" s="87" t="s">
        <v>350</v>
      </c>
      <c r="B200" s="2" t="s">
        <v>366</v>
      </c>
      <c r="C200" s="87" t="s">
        <v>461</v>
      </c>
      <c r="D200" s="87" t="s">
        <v>461</v>
      </c>
      <c r="E200" s="87" t="s">
        <v>461</v>
      </c>
      <c r="F200" s="87" t="s">
        <v>461</v>
      </c>
      <c r="G200" s="87" t="s">
        <v>461</v>
      </c>
      <c r="H200" s="87" t="s">
        <v>461</v>
      </c>
      <c r="I200" s="87" t="s">
        <v>461</v>
      </c>
    </row>
    <row r="201" spans="1:9" x14ac:dyDescent="0.2">
      <c r="A201" s="87" t="s">
        <v>350</v>
      </c>
      <c r="B201" s="2" t="s">
        <v>367</v>
      </c>
      <c r="C201" s="87">
        <v>23</v>
      </c>
      <c r="D201" s="87">
        <v>0</v>
      </c>
      <c r="E201" s="87">
        <v>0</v>
      </c>
      <c r="F201" s="87">
        <v>0</v>
      </c>
      <c r="G201" s="87">
        <v>0</v>
      </c>
      <c r="H201" s="87">
        <v>23</v>
      </c>
      <c r="I201" s="87">
        <v>0</v>
      </c>
    </row>
    <row r="202" spans="1:9" x14ac:dyDescent="0.2">
      <c r="A202" s="87" t="s">
        <v>350</v>
      </c>
      <c r="B202" s="2" t="s">
        <v>368</v>
      </c>
      <c r="C202" s="87" t="s">
        <v>461</v>
      </c>
      <c r="D202" s="87" t="s">
        <v>461</v>
      </c>
      <c r="E202" s="87" t="s">
        <v>461</v>
      </c>
      <c r="F202" s="87" t="s">
        <v>461</v>
      </c>
      <c r="G202" s="87" t="s">
        <v>461</v>
      </c>
      <c r="H202" s="87" t="s">
        <v>461</v>
      </c>
      <c r="I202" s="87" t="s">
        <v>461</v>
      </c>
    </row>
    <row r="203" spans="1:9" x14ac:dyDescent="0.2">
      <c r="A203" s="87" t="s">
        <v>350</v>
      </c>
      <c r="B203" s="2" t="s">
        <v>369</v>
      </c>
      <c r="C203" s="87" t="s">
        <v>461</v>
      </c>
      <c r="D203" s="87" t="s">
        <v>461</v>
      </c>
      <c r="E203" s="87" t="s">
        <v>461</v>
      </c>
      <c r="F203" s="87" t="s">
        <v>461</v>
      </c>
      <c r="G203" s="87" t="s">
        <v>461</v>
      </c>
      <c r="H203" s="87" t="s">
        <v>461</v>
      </c>
      <c r="I203" s="87" t="s">
        <v>461</v>
      </c>
    </row>
    <row r="204" spans="1:9" x14ac:dyDescent="0.2">
      <c r="A204" s="87" t="s">
        <v>370</v>
      </c>
      <c r="B204" s="2" t="s">
        <v>371</v>
      </c>
      <c r="C204" s="87" t="s">
        <v>461</v>
      </c>
      <c r="D204" s="87" t="s">
        <v>461</v>
      </c>
      <c r="E204" s="87" t="s">
        <v>461</v>
      </c>
      <c r="F204" s="87" t="s">
        <v>461</v>
      </c>
      <c r="G204" s="87" t="s">
        <v>461</v>
      </c>
      <c r="H204" s="87" t="s">
        <v>461</v>
      </c>
      <c r="I204" s="87" t="s">
        <v>461</v>
      </c>
    </row>
    <row r="205" spans="1:9" x14ac:dyDescent="0.2">
      <c r="A205" s="87" t="s">
        <v>372</v>
      </c>
      <c r="B205" s="2" t="s">
        <v>373</v>
      </c>
      <c r="C205" s="87" t="s">
        <v>461</v>
      </c>
      <c r="D205" s="87" t="s">
        <v>461</v>
      </c>
      <c r="E205" s="87" t="s">
        <v>461</v>
      </c>
      <c r="F205" s="87" t="s">
        <v>461</v>
      </c>
      <c r="G205" s="87" t="s">
        <v>461</v>
      </c>
      <c r="H205" s="87" t="s">
        <v>461</v>
      </c>
      <c r="I205" s="87" t="s">
        <v>461</v>
      </c>
    </row>
    <row r="206" spans="1:9" x14ac:dyDescent="0.2">
      <c r="A206" s="87" t="s">
        <v>372</v>
      </c>
      <c r="B206" s="2" t="s">
        <v>374</v>
      </c>
      <c r="C206" s="87" t="s">
        <v>461</v>
      </c>
      <c r="D206" s="87" t="s">
        <v>461</v>
      </c>
      <c r="E206" s="87" t="s">
        <v>461</v>
      </c>
      <c r="F206" s="87" t="s">
        <v>461</v>
      </c>
      <c r="G206" s="87" t="s">
        <v>461</v>
      </c>
      <c r="H206" s="87" t="s">
        <v>461</v>
      </c>
      <c r="I206" s="87" t="s">
        <v>461</v>
      </c>
    </row>
    <row r="207" spans="1:9" x14ac:dyDescent="0.2">
      <c r="A207" s="87" t="s">
        <v>372</v>
      </c>
      <c r="B207" s="2" t="s">
        <v>142</v>
      </c>
      <c r="C207" s="87">
        <v>8</v>
      </c>
      <c r="D207" s="87">
        <v>0</v>
      </c>
      <c r="E207" s="87">
        <v>0</v>
      </c>
      <c r="F207" s="87">
        <v>0</v>
      </c>
      <c r="G207" s="87">
        <v>0</v>
      </c>
      <c r="H207" s="87">
        <v>8</v>
      </c>
      <c r="I207" s="87">
        <v>0</v>
      </c>
    </row>
    <row r="208" spans="1:9" x14ac:dyDescent="0.2">
      <c r="A208" s="87" t="s">
        <v>372</v>
      </c>
      <c r="B208" s="2" t="s">
        <v>375</v>
      </c>
      <c r="C208" s="87" t="s">
        <v>461</v>
      </c>
      <c r="D208" s="87" t="s">
        <v>461</v>
      </c>
      <c r="E208" s="87" t="s">
        <v>461</v>
      </c>
      <c r="F208" s="87" t="s">
        <v>461</v>
      </c>
      <c r="G208" s="87" t="s">
        <v>461</v>
      </c>
      <c r="H208" s="87" t="s">
        <v>461</v>
      </c>
      <c r="I208" s="87" t="s">
        <v>461</v>
      </c>
    </row>
    <row r="209" spans="1:9" x14ac:dyDescent="0.2">
      <c r="A209" s="87" t="s">
        <v>372</v>
      </c>
      <c r="B209" s="2" t="s">
        <v>376</v>
      </c>
      <c r="C209" s="87">
        <v>7</v>
      </c>
      <c r="D209" s="87">
        <v>0</v>
      </c>
      <c r="E209" s="87">
        <v>0</v>
      </c>
      <c r="F209" s="87">
        <v>0</v>
      </c>
      <c r="G209" s="87">
        <v>0</v>
      </c>
      <c r="H209" s="87">
        <v>7</v>
      </c>
      <c r="I209" s="87">
        <v>0</v>
      </c>
    </row>
    <row r="210" spans="1:9" x14ac:dyDescent="0.2">
      <c r="A210" s="87" t="s">
        <v>377</v>
      </c>
      <c r="B210" s="2" t="s">
        <v>378</v>
      </c>
      <c r="C210" s="87" t="s">
        <v>461</v>
      </c>
      <c r="D210" s="87" t="s">
        <v>461</v>
      </c>
      <c r="E210" s="87" t="s">
        <v>461</v>
      </c>
      <c r="F210" s="87" t="s">
        <v>461</v>
      </c>
      <c r="G210" s="87" t="s">
        <v>461</v>
      </c>
      <c r="H210" s="87" t="s">
        <v>461</v>
      </c>
      <c r="I210" s="87" t="s">
        <v>461</v>
      </c>
    </row>
    <row r="211" spans="1:9" x14ac:dyDescent="0.2">
      <c r="A211" s="87" t="s">
        <v>377</v>
      </c>
      <c r="B211" s="2" t="s">
        <v>379</v>
      </c>
      <c r="C211" s="87" t="s">
        <v>461</v>
      </c>
      <c r="D211" s="87" t="s">
        <v>461</v>
      </c>
      <c r="E211" s="87" t="s">
        <v>461</v>
      </c>
      <c r="F211" s="87" t="s">
        <v>461</v>
      </c>
      <c r="G211" s="87" t="s">
        <v>461</v>
      </c>
      <c r="H211" s="87" t="s">
        <v>461</v>
      </c>
      <c r="I211" s="87" t="s">
        <v>461</v>
      </c>
    </row>
    <row r="212" spans="1:9" x14ac:dyDescent="0.2">
      <c r="A212" s="87" t="s">
        <v>377</v>
      </c>
      <c r="B212" s="2" t="s">
        <v>380</v>
      </c>
      <c r="C212" s="87" t="s">
        <v>461</v>
      </c>
      <c r="D212" s="87" t="s">
        <v>461</v>
      </c>
      <c r="E212" s="87" t="s">
        <v>461</v>
      </c>
      <c r="F212" s="87" t="s">
        <v>461</v>
      </c>
      <c r="G212" s="87" t="s">
        <v>461</v>
      </c>
      <c r="H212" s="87" t="s">
        <v>461</v>
      </c>
      <c r="I212" s="87" t="s">
        <v>461</v>
      </c>
    </row>
    <row r="213" spans="1:9" x14ac:dyDescent="0.2">
      <c r="A213" s="87" t="s">
        <v>377</v>
      </c>
      <c r="B213" s="2" t="s">
        <v>381</v>
      </c>
      <c r="C213" s="87" t="s">
        <v>461</v>
      </c>
      <c r="D213" s="87" t="s">
        <v>461</v>
      </c>
      <c r="E213" s="87" t="s">
        <v>461</v>
      </c>
      <c r="F213" s="87" t="s">
        <v>461</v>
      </c>
      <c r="G213" s="87" t="s">
        <v>461</v>
      </c>
      <c r="H213" s="87" t="s">
        <v>461</v>
      </c>
      <c r="I213" s="87" t="s">
        <v>461</v>
      </c>
    </row>
    <row r="214" spans="1:9" x14ac:dyDescent="0.2">
      <c r="A214" s="87" t="s">
        <v>377</v>
      </c>
      <c r="B214" s="2" t="s">
        <v>382</v>
      </c>
      <c r="C214" s="87" t="s">
        <v>461</v>
      </c>
      <c r="D214" s="87" t="s">
        <v>461</v>
      </c>
      <c r="E214" s="87" t="s">
        <v>461</v>
      </c>
      <c r="F214" s="87" t="s">
        <v>461</v>
      </c>
      <c r="G214" s="87" t="s">
        <v>461</v>
      </c>
      <c r="H214" s="87" t="s">
        <v>461</v>
      </c>
      <c r="I214" s="87" t="s">
        <v>461</v>
      </c>
    </row>
    <row r="215" spans="1:9" x14ac:dyDescent="0.2">
      <c r="A215" s="87" t="s">
        <v>383</v>
      </c>
      <c r="B215" s="2" t="s">
        <v>384</v>
      </c>
      <c r="C215" s="87" t="s">
        <v>461</v>
      </c>
      <c r="D215" s="87" t="s">
        <v>461</v>
      </c>
      <c r="E215" s="87" t="s">
        <v>461</v>
      </c>
      <c r="F215" s="87" t="s">
        <v>461</v>
      </c>
      <c r="G215" s="87" t="s">
        <v>461</v>
      </c>
      <c r="H215" s="87" t="s">
        <v>461</v>
      </c>
      <c r="I215" s="87" t="s">
        <v>461</v>
      </c>
    </row>
    <row r="216" spans="1:9" x14ac:dyDescent="0.2">
      <c r="A216" s="87" t="s">
        <v>383</v>
      </c>
      <c r="B216" s="2" t="s">
        <v>385</v>
      </c>
      <c r="C216" s="87" t="s">
        <v>461</v>
      </c>
      <c r="D216" s="87" t="s">
        <v>461</v>
      </c>
      <c r="E216" s="87" t="s">
        <v>461</v>
      </c>
      <c r="F216" s="87" t="s">
        <v>461</v>
      </c>
      <c r="G216" s="87" t="s">
        <v>461</v>
      </c>
      <c r="H216" s="87" t="s">
        <v>461</v>
      </c>
      <c r="I216" s="87" t="s">
        <v>461</v>
      </c>
    </row>
    <row r="217" spans="1:9" x14ac:dyDescent="0.2">
      <c r="A217" s="87" t="s">
        <v>383</v>
      </c>
      <c r="B217" s="2" t="s">
        <v>386</v>
      </c>
      <c r="C217" s="87" t="s">
        <v>461</v>
      </c>
      <c r="D217" s="87" t="s">
        <v>461</v>
      </c>
      <c r="E217" s="87" t="s">
        <v>461</v>
      </c>
      <c r="F217" s="87" t="s">
        <v>461</v>
      </c>
      <c r="G217" s="87" t="s">
        <v>461</v>
      </c>
      <c r="H217" s="87" t="s">
        <v>461</v>
      </c>
      <c r="I217" s="87" t="s">
        <v>461</v>
      </c>
    </row>
    <row r="218" spans="1:9" x14ac:dyDescent="0.2">
      <c r="A218" s="87" t="s">
        <v>383</v>
      </c>
      <c r="B218" s="2" t="s">
        <v>387</v>
      </c>
      <c r="C218" s="87">
        <v>19</v>
      </c>
      <c r="D218" s="87">
        <v>0</v>
      </c>
      <c r="E218" s="87">
        <v>0</v>
      </c>
      <c r="F218" s="87">
        <v>0</v>
      </c>
      <c r="G218" s="87">
        <v>0</v>
      </c>
      <c r="H218" s="87">
        <v>19</v>
      </c>
      <c r="I218" s="87">
        <v>0</v>
      </c>
    </row>
    <row r="219" spans="1:9" x14ac:dyDescent="0.2">
      <c r="A219" s="87" t="s">
        <v>383</v>
      </c>
      <c r="B219" s="2" t="s">
        <v>388</v>
      </c>
      <c r="C219" s="87" t="s">
        <v>461</v>
      </c>
      <c r="D219" s="87" t="s">
        <v>461</v>
      </c>
      <c r="E219" s="87" t="s">
        <v>461</v>
      </c>
      <c r="F219" s="87" t="s">
        <v>461</v>
      </c>
      <c r="G219" s="87" t="s">
        <v>461</v>
      </c>
      <c r="H219" s="87" t="s">
        <v>461</v>
      </c>
      <c r="I219" s="87" t="s">
        <v>461</v>
      </c>
    </row>
    <row r="220" spans="1:9" x14ac:dyDescent="0.2">
      <c r="A220" s="87" t="s">
        <v>383</v>
      </c>
      <c r="B220" s="2" t="s">
        <v>389</v>
      </c>
      <c r="C220" s="87" t="s">
        <v>461</v>
      </c>
      <c r="D220" s="87" t="s">
        <v>461</v>
      </c>
      <c r="E220" s="87" t="s">
        <v>461</v>
      </c>
      <c r="F220" s="87" t="s">
        <v>461</v>
      </c>
      <c r="G220" s="87" t="s">
        <v>461</v>
      </c>
      <c r="H220" s="87" t="s">
        <v>461</v>
      </c>
      <c r="I220" s="87" t="s">
        <v>461</v>
      </c>
    </row>
    <row r="221" spans="1:9" x14ac:dyDescent="0.2">
      <c r="A221" s="87" t="s">
        <v>390</v>
      </c>
      <c r="B221" s="2" t="s">
        <v>391</v>
      </c>
      <c r="C221" s="87" t="s">
        <v>461</v>
      </c>
      <c r="D221" s="87" t="s">
        <v>461</v>
      </c>
      <c r="E221" s="87" t="s">
        <v>461</v>
      </c>
      <c r="F221" s="87" t="s">
        <v>461</v>
      </c>
      <c r="G221" s="87" t="s">
        <v>461</v>
      </c>
      <c r="H221" s="87" t="s">
        <v>461</v>
      </c>
      <c r="I221" s="87" t="s">
        <v>461</v>
      </c>
    </row>
    <row r="222" spans="1:9" x14ac:dyDescent="0.2">
      <c r="A222" s="87" t="s">
        <v>390</v>
      </c>
      <c r="B222" s="2" t="s">
        <v>392</v>
      </c>
      <c r="C222" s="87" t="s">
        <v>461</v>
      </c>
      <c r="D222" s="87" t="s">
        <v>461</v>
      </c>
      <c r="E222" s="87" t="s">
        <v>461</v>
      </c>
      <c r="F222" s="87" t="s">
        <v>461</v>
      </c>
      <c r="G222" s="87" t="s">
        <v>461</v>
      </c>
      <c r="H222" s="87" t="s">
        <v>461</v>
      </c>
      <c r="I222" s="87" t="s">
        <v>461</v>
      </c>
    </row>
    <row r="223" spans="1:9" x14ac:dyDescent="0.2">
      <c r="A223" s="87" t="s">
        <v>390</v>
      </c>
      <c r="B223" s="2" t="s">
        <v>393</v>
      </c>
      <c r="C223" s="87" t="s">
        <v>461</v>
      </c>
      <c r="D223" s="87" t="s">
        <v>461</v>
      </c>
      <c r="E223" s="87" t="s">
        <v>461</v>
      </c>
      <c r="F223" s="87" t="s">
        <v>461</v>
      </c>
      <c r="G223" s="87" t="s">
        <v>461</v>
      </c>
      <c r="H223" s="87" t="s">
        <v>461</v>
      </c>
      <c r="I223" s="87" t="s">
        <v>461</v>
      </c>
    </row>
    <row r="224" spans="1:9" x14ac:dyDescent="0.2">
      <c r="A224" s="87" t="s">
        <v>390</v>
      </c>
      <c r="B224" s="2" t="s">
        <v>394</v>
      </c>
      <c r="C224" s="87" t="s">
        <v>461</v>
      </c>
      <c r="D224" s="87" t="s">
        <v>461</v>
      </c>
      <c r="E224" s="87" t="s">
        <v>461</v>
      </c>
      <c r="F224" s="87" t="s">
        <v>461</v>
      </c>
      <c r="G224" s="87" t="s">
        <v>461</v>
      </c>
      <c r="H224" s="87" t="s">
        <v>461</v>
      </c>
      <c r="I224" s="87" t="s">
        <v>461</v>
      </c>
    </row>
    <row r="225" spans="1:9" x14ac:dyDescent="0.2">
      <c r="A225" s="87" t="s">
        <v>390</v>
      </c>
      <c r="B225" s="2" t="s">
        <v>395</v>
      </c>
      <c r="C225" s="87" t="s">
        <v>461</v>
      </c>
      <c r="D225" s="87" t="s">
        <v>461</v>
      </c>
      <c r="E225" s="87" t="s">
        <v>461</v>
      </c>
      <c r="F225" s="87" t="s">
        <v>461</v>
      </c>
      <c r="G225" s="87" t="s">
        <v>461</v>
      </c>
      <c r="H225" s="87" t="s">
        <v>461</v>
      </c>
      <c r="I225" s="87" t="s">
        <v>461</v>
      </c>
    </row>
    <row r="226" spans="1:9" x14ac:dyDescent="0.2">
      <c r="A226" s="87" t="s">
        <v>390</v>
      </c>
      <c r="B226" s="2" t="s">
        <v>396</v>
      </c>
      <c r="C226" s="87" t="s">
        <v>461</v>
      </c>
      <c r="D226" s="87" t="s">
        <v>461</v>
      </c>
      <c r="E226" s="87" t="s">
        <v>461</v>
      </c>
      <c r="F226" s="87" t="s">
        <v>461</v>
      </c>
      <c r="G226" s="87" t="s">
        <v>461</v>
      </c>
      <c r="H226" s="87" t="s">
        <v>461</v>
      </c>
      <c r="I226" s="87" t="s">
        <v>461</v>
      </c>
    </row>
    <row r="227" spans="1:9" x14ac:dyDescent="0.2">
      <c r="A227" s="87" t="s">
        <v>397</v>
      </c>
      <c r="B227" s="2" t="s">
        <v>398</v>
      </c>
      <c r="C227" s="87" t="s">
        <v>461</v>
      </c>
      <c r="D227" s="87" t="s">
        <v>461</v>
      </c>
      <c r="E227" s="87" t="s">
        <v>461</v>
      </c>
      <c r="F227" s="87" t="s">
        <v>461</v>
      </c>
      <c r="G227" s="87" t="s">
        <v>461</v>
      </c>
      <c r="H227" s="87" t="s">
        <v>461</v>
      </c>
      <c r="I227" s="87" t="s">
        <v>461</v>
      </c>
    </row>
    <row r="228" spans="1:9" x14ac:dyDescent="0.2">
      <c r="A228" s="87" t="s">
        <v>399</v>
      </c>
      <c r="B228" s="2" t="s">
        <v>400</v>
      </c>
      <c r="C228" s="87" t="s">
        <v>461</v>
      </c>
      <c r="D228" s="87" t="s">
        <v>461</v>
      </c>
      <c r="E228" s="87" t="s">
        <v>461</v>
      </c>
      <c r="F228" s="87" t="s">
        <v>461</v>
      </c>
      <c r="G228" s="87" t="s">
        <v>461</v>
      </c>
      <c r="H228" s="87" t="s">
        <v>461</v>
      </c>
      <c r="I228" s="87" t="s">
        <v>461</v>
      </c>
    </row>
    <row r="229" spans="1:9" x14ac:dyDescent="0.2">
      <c r="A229" s="87" t="s">
        <v>399</v>
      </c>
      <c r="B229" s="2" t="s">
        <v>401</v>
      </c>
      <c r="C229" s="87" t="s">
        <v>461</v>
      </c>
      <c r="D229" s="87" t="s">
        <v>461</v>
      </c>
      <c r="E229" s="87" t="s">
        <v>461</v>
      </c>
      <c r="F229" s="87" t="s">
        <v>461</v>
      </c>
      <c r="G229" s="87" t="s">
        <v>461</v>
      </c>
      <c r="H229" s="87" t="s">
        <v>461</v>
      </c>
      <c r="I229" s="87" t="s">
        <v>461</v>
      </c>
    </row>
    <row r="230" spans="1:9" x14ac:dyDescent="0.2">
      <c r="A230" s="87" t="s">
        <v>402</v>
      </c>
      <c r="B230" s="2" t="s">
        <v>403</v>
      </c>
      <c r="C230" s="87" t="s">
        <v>461</v>
      </c>
      <c r="D230" s="87" t="s">
        <v>461</v>
      </c>
      <c r="E230" s="87" t="s">
        <v>461</v>
      </c>
      <c r="F230" s="87" t="s">
        <v>461</v>
      </c>
      <c r="G230" s="87" t="s">
        <v>461</v>
      </c>
      <c r="H230" s="87" t="s">
        <v>461</v>
      </c>
      <c r="I230" s="87" t="s">
        <v>461</v>
      </c>
    </row>
    <row r="231" spans="1:9" x14ac:dyDescent="0.2">
      <c r="A231" s="87" t="s">
        <v>402</v>
      </c>
      <c r="B231" s="2" t="s">
        <v>404</v>
      </c>
      <c r="C231" s="87" t="s">
        <v>461</v>
      </c>
      <c r="D231" s="87" t="s">
        <v>461</v>
      </c>
      <c r="E231" s="87" t="s">
        <v>461</v>
      </c>
      <c r="F231" s="87" t="s">
        <v>461</v>
      </c>
      <c r="G231" s="87" t="s">
        <v>461</v>
      </c>
      <c r="H231" s="87" t="s">
        <v>461</v>
      </c>
      <c r="I231" s="87" t="s">
        <v>461</v>
      </c>
    </row>
    <row r="232" spans="1:9" x14ac:dyDescent="0.2">
      <c r="A232" s="87" t="s">
        <v>402</v>
      </c>
      <c r="B232" s="2" t="s">
        <v>405</v>
      </c>
      <c r="C232" s="87" t="s">
        <v>461</v>
      </c>
      <c r="D232" s="87" t="s">
        <v>461</v>
      </c>
      <c r="E232" s="87" t="s">
        <v>461</v>
      </c>
      <c r="F232" s="87" t="s">
        <v>461</v>
      </c>
      <c r="G232" s="87" t="s">
        <v>461</v>
      </c>
      <c r="H232" s="87" t="s">
        <v>461</v>
      </c>
      <c r="I232" s="87" t="s">
        <v>461</v>
      </c>
    </row>
    <row r="233" spans="1:9" x14ac:dyDescent="0.2">
      <c r="A233" s="87" t="s">
        <v>402</v>
      </c>
      <c r="B233" s="2" t="s">
        <v>406</v>
      </c>
      <c r="C233" s="87" t="s">
        <v>461</v>
      </c>
      <c r="D233" s="87" t="s">
        <v>461</v>
      </c>
      <c r="E233" s="87" t="s">
        <v>461</v>
      </c>
      <c r="F233" s="87" t="s">
        <v>461</v>
      </c>
      <c r="G233" s="87" t="s">
        <v>461</v>
      </c>
      <c r="H233" s="87" t="s">
        <v>461</v>
      </c>
      <c r="I233" s="87" t="s">
        <v>461</v>
      </c>
    </row>
    <row r="234" spans="1:9" x14ac:dyDescent="0.2">
      <c r="A234" s="87" t="s">
        <v>402</v>
      </c>
      <c r="B234" s="2" t="s">
        <v>407</v>
      </c>
      <c r="C234" s="87" t="s">
        <v>461</v>
      </c>
      <c r="D234" s="87" t="s">
        <v>461</v>
      </c>
      <c r="E234" s="87" t="s">
        <v>461</v>
      </c>
      <c r="F234" s="87" t="s">
        <v>461</v>
      </c>
      <c r="G234" s="87" t="s">
        <v>461</v>
      </c>
      <c r="H234" s="87" t="s">
        <v>461</v>
      </c>
      <c r="I234" s="87" t="s">
        <v>461</v>
      </c>
    </row>
    <row r="235" spans="1:9" x14ac:dyDescent="0.2">
      <c r="A235" s="87" t="s">
        <v>402</v>
      </c>
      <c r="B235" s="2" t="s">
        <v>408</v>
      </c>
      <c r="C235" s="87" t="s">
        <v>461</v>
      </c>
      <c r="D235" s="87" t="s">
        <v>461</v>
      </c>
      <c r="E235" s="87" t="s">
        <v>461</v>
      </c>
      <c r="F235" s="87" t="s">
        <v>461</v>
      </c>
      <c r="G235" s="87" t="s">
        <v>461</v>
      </c>
      <c r="H235" s="87" t="s">
        <v>461</v>
      </c>
      <c r="I235" s="87" t="s">
        <v>461</v>
      </c>
    </row>
    <row r="236" spans="1:9" x14ac:dyDescent="0.2">
      <c r="A236" s="87" t="s">
        <v>402</v>
      </c>
      <c r="B236" s="2" t="s">
        <v>409</v>
      </c>
      <c r="C236" s="87" t="s">
        <v>461</v>
      </c>
      <c r="D236" s="87" t="s">
        <v>461</v>
      </c>
      <c r="E236" s="87" t="s">
        <v>461</v>
      </c>
      <c r="F236" s="87" t="s">
        <v>461</v>
      </c>
      <c r="G236" s="87" t="s">
        <v>461</v>
      </c>
      <c r="H236" s="87" t="s">
        <v>461</v>
      </c>
      <c r="I236" s="87" t="s">
        <v>461</v>
      </c>
    </row>
    <row r="237" spans="1:9" x14ac:dyDescent="0.2">
      <c r="A237" s="87" t="s">
        <v>402</v>
      </c>
      <c r="B237" s="2" t="s">
        <v>410</v>
      </c>
      <c r="C237" s="87" t="s">
        <v>461</v>
      </c>
      <c r="D237" s="87" t="s">
        <v>461</v>
      </c>
      <c r="E237" s="87" t="s">
        <v>461</v>
      </c>
      <c r="F237" s="87" t="s">
        <v>461</v>
      </c>
      <c r="G237" s="87" t="s">
        <v>461</v>
      </c>
      <c r="H237" s="87" t="s">
        <v>461</v>
      </c>
      <c r="I237" s="87" t="s">
        <v>461</v>
      </c>
    </row>
    <row r="238" spans="1:9" x14ac:dyDescent="0.2">
      <c r="A238" s="87" t="s">
        <v>402</v>
      </c>
      <c r="B238" s="2" t="s">
        <v>411</v>
      </c>
      <c r="C238" s="87" t="s">
        <v>461</v>
      </c>
      <c r="D238" s="87" t="s">
        <v>461</v>
      </c>
      <c r="E238" s="87" t="s">
        <v>461</v>
      </c>
      <c r="F238" s="87" t="s">
        <v>461</v>
      </c>
      <c r="G238" s="87" t="s">
        <v>461</v>
      </c>
      <c r="H238" s="87" t="s">
        <v>461</v>
      </c>
      <c r="I238" s="87" t="s">
        <v>461</v>
      </c>
    </row>
    <row r="239" spans="1:9" x14ac:dyDescent="0.2">
      <c r="A239" s="87" t="s">
        <v>412</v>
      </c>
      <c r="B239" s="2" t="s">
        <v>413</v>
      </c>
      <c r="C239" s="87">
        <v>2</v>
      </c>
      <c r="D239" s="87">
        <v>0</v>
      </c>
      <c r="E239" s="87">
        <v>0</v>
      </c>
      <c r="F239" s="87">
        <v>0</v>
      </c>
      <c r="G239" s="87">
        <v>2</v>
      </c>
      <c r="H239" s="87">
        <v>0</v>
      </c>
      <c r="I239" s="87">
        <v>0</v>
      </c>
    </row>
    <row r="240" spans="1:9" x14ac:dyDescent="0.2">
      <c r="A240" s="87" t="s">
        <v>414</v>
      </c>
      <c r="B240" s="2" t="s">
        <v>415</v>
      </c>
      <c r="C240" s="87" t="s">
        <v>461</v>
      </c>
      <c r="D240" s="87" t="s">
        <v>461</v>
      </c>
      <c r="E240" s="87" t="s">
        <v>461</v>
      </c>
      <c r="F240" s="87" t="s">
        <v>461</v>
      </c>
      <c r="G240" s="87" t="s">
        <v>461</v>
      </c>
      <c r="H240" s="87" t="s">
        <v>461</v>
      </c>
      <c r="I240" s="87" t="s">
        <v>461</v>
      </c>
    </row>
    <row r="241" spans="1:9" x14ac:dyDescent="0.2">
      <c r="A241" s="87" t="s">
        <v>414</v>
      </c>
      <c r="B241" s="2" t="s">
        <v>416</v>
      </c>
      <c r="C241" s="87" t="s">
        <v>461</v>
      </c>
      <c r="D241" s="87" t="s">
        <v>461</v>
      </c>
      <c r="E241" s="87" t="s">
        <v>461</v>
      </c>
      <c r="F241" s="87" t="s">
        <v>461</v>
      </c>
      <c r="G241" s="87" t="s">
        <v>461</v>
      </c>
      <c r="H241" s="87" t="s">
        <v>461</v>
      </c>
      <c r="I241" s="87" t="s">
        <v>461</v>
      </c>
    </row>
    <row r="242" spans="1:9" x14ac:dyDescent="0.2">
      <c r="A242" s="87" t="s">
        <v>414</v>
      </c>
      <c r="B242" s="2" t="s">
        <v>251</v>
      </c>
      <c r="C242" s="87" t="s">
        <v>461</v>
      </c>
      <c r="D242" s="87" t="s">
        <v>461</v>
      </c>
      <c r="E242" s="87" t="s">
        <v>461</v>
      </c>
      <c r="F242" s="87" t="s">
        <v>461</v>
      </c>
      <c r="G242" s="87" t="s">
        <v>461</v>
      </c>
      <c r="H242" s="87" t="s">
        <v>461</v>
      </c>
      <c r="I242" s="87" t="s">
        <v>461</v>
      </c>
    </row>
    <row r="243" spans="1:9" x14ac:dyDescent="0.2">
      <c r="A243" s="87" t="s">
        <v>414</v>
      </c>
      <c r="B243" s="2" t="s">
        <v>417</v>
      </c>
      <c r="C243" s="87" t="s">
        <v>461</v>
      </c>
      <c r="D243" s="87" t="s">
        <v>461</v>
      </c>
      <c r="E243" s="87" t="s">
        <v>461</v>
      </c>
      <c r="F243" s="87" t="s">
        <v>461</v>
      </c>
      <c r="G243" s="87" t="s">
        <v>461</v>
      </c>
      <c r="H243" s="87" t="s">
        <v>461</v>
      </c>
      <c r="I243" s="87" t="s">
        <v>461</v>
      </c>
    </row>
    <row r="244" spans="1:9" x14ac:dyDescent="0.2">
      <c r="A244" s="87" t="s">
        <v>414</v>
      </c>
      <c r="B244" s="2" t="s">
        <v>418</v>
      </c>
      <c r="C244" s="87" t="s">
        <v>461</v>
      </c>
      <c r="D244" s="87" t="s">
        <v>461</v>
      </c>
      <c r="E244" s="87" t="s">
        <v>461</v>
      </c>
      <c r="F244" s="87" t="s">
        <v>461</v>
      </c>
      <c r="G244" s="87" t="s">
        <v>461</v>
      </c>
      <c r="H244" s="87" t="s">
        <v>461</v>
      </c>
      <c r="I244" s="87" t="s">
        <v>461</v>
      </c>
    </row>
    <row r="245" spans="1:9" x14ac:dyDescent="0.2">
      <c r="A245" s="87" t="s">
        <v>414</v>
      </c>
      <c r="B245" s="2" t="s">
        <v>419</v>
      </c>
      <c r="C245" s="87" t="s">
        <v>461</v>
      </c>
      <c r="D245" s="87" t="s">
        <v>461</v>
      </c>
      <c r="E245" s="87" t="s">
        <v>461</v>
      </c>
      <c r="F245" s="87" t="s">
        <v>461</v>
      </c>
      <c r="G245" s="87" t="s">
        <v>461</v>
      </c>
      <c r="H245" s="87" t="s">
        <v>461</v>
      </c>
      <c r="I245" s="87" t="s">
        <v>461</v>
      </c>
    </row>
    <row r="246" spans="1:9" x14ac:dyDescent="0.2">
      <c r="A246" s="87" t="s">
        <v>414</v>
      </c>
      <c r="B246" s="2" t="s">
        <v>420</v>
      </c>
      <c r="C246" s="87" t="s">
        <v>461</v>
      </c>
      <c r="D246" s="87" t="s">
        <v>461</v>
      </c>
      <c r="E246" s="87" t="s">
        <v>461</v>
      </c>
      <c r="F246" s="87" t="s">
        <v>461</v>
      </c>
      <c r="G246" s="87" t="s">
        <v>461</v>
      </c>
      <c r="H246" s="87" t="s">
        <v>461</v>
      </c>
      <c r="I246" s="87" t="s">
        <v>461</v>
      </c>
    </row>
    <row r="247" spans="1:9" x14ac:dyDescent="0.2">
      <c r="A247" s="87" t="s">
        <v>414</v>
      </c>
      <c r="B247" s="2" t="s">
        <v>421</v>
      </c>
      <c r="C247" s="87" t="s">
        <v>461</v>
      </c>
      <c r="D247" s="87" t="s">
        <v>461</v>
      </c>
      <c r="E247" s="87" t="s">
        <v>461</v>
      </c>
      <c r="F247" s="87" t="s">
        <v>461</v>
      </c>
      <c r="G247" s="87" t="s">
        <v>461</v>
      </c>
      <c r="H247" s="87" t="s">
        <v>461</v>
      </c>
      <c r="I247" s="87" t="s">
        <v>461</v>
      </c>
    </row>
    <row r="248" spans="1:9" x14ac:dyDescent="0.2">
      <c r="A248" s="87" t="s">
        <v>414</v>
      </c>
      <c r="B248" s="2" t="s">
        <v>422</v>
      </c>
      <c r="C248" s="87" t="s">
        <v>461</v>
      </c>
      <c r="D248" s="87" t="s">
        <v>461</v>
      </c>
      <c r="E248" s="87" t="s">
        <v>461</v>
      </c>
      <c r="F248" s="87" t="s">
        <v>461</v>
      </c>
      <c r="G248" s="87" t="s">
        <v>461</v>
      </c>
      <c r="H248" s="87" t="s">
        <v>461</v>
      </c>
      <c r="I248" s="87" t="s">
        <v>461</v>
      </c>
    </row>
    <row r="249" spans="1:9" x14ac:dyDescent="0.2">
      <c r="A249" s="87" t="s">
        <v>423</v>
      </c>
      <c r="B249" s="2" t="s">
        <v>424</v>
      </c>
      <c r="C249" s="87" t="s">
        <v>461</v>
      </c>
      <c r="D249" s="87" t="s">
        <v>461</v>
      </c>
      <c r="E249" s="87" t="s">
        <v>461</v>
      </c>
      <c r="F249" s="87" t="s">
        <v>461</v>
      </c>
      <c r="G249" s="87" t="s">
        <v>461</v>
      </c>
      <c r="H249" s="87" t="s">
        <v>461</v>
      </c>
      <c r="I249" s="87" t="s">
        <v>461</v>
      </c>
    </row>
    <row r="250" spans="1:9" x14ac:dyDescent="0.2">
      <c r="A250" s="87" t="s">
        <v>423</v>
      </c>
      <c r="B250" s="2" t="s">
        <v>425</v>
      </c>
      <c r="C250" s="87" t="s">
        <v>461</v>
      </c>
      <c r="D250" s="87" t="s">
        <v>461</v>
      </c>
      <c r="E250" s="87" t="s">
        <v>461</v>
      </c>
      <c r="F250" s="87" t="s">
        <v>461</v>
      </c>
      <c r="G250" s="87" t="s">
        <v>461</v>
      </c>
      <c r="H250" s="87" t="s">
        <v>461</v>
      </c>
      <c r="I250" s="87" t="s">
        <v>461</v>
      </c>
    </row>
    <row r="251" spans="1:9" x14ac:dyDescent="0.2">
      <c r="A251" s="87" t="s">
        <v>423</v>
      </c>
      <c r="B251" s="2" t="s">
        <v>426</v>
      </c>
      <c r="C251" s="87" t="s">
        <v>461</v>
      </c>
      <c r="D251" s="87" t="s">
        <v>461</v>
      </c>
      <c r="E251" s="87" t="s">
        <v>461</v>
      </c>
      <c r="F251" s="87" t="s">
        <v>461</v>
      </c>
      <c r="G251" s="87" t="s">
        <v>461</v>
      </c>
      <c r="H251" s="87" t="s">
        <v>461</v>
      </c>
      <c r="I251" s="87" t="s">
        <v>461</v>
      </c>
    </row>
    <row r="252" spans="1:9" x14ac:dyDescent="0.2">
      <c r="A252" s="87" t="s">
        <v>423</v>
      </c>
      <c r="B252" s="2" t="s">
        <v>427</v>
      </c>
      <c r="C252" s="87" t="s">
        <v>461</v>
      </c>
      <c r="D252" s="87" t="s">
        <v>461</v>
      </c>
      <c r="E252" s="87" t="s">
        <v>461</v>
      </c>
      <c r="F252" s="87" t="s">
        <v>461</v>
      </c>
      <c r="G252" s="87" t="s">
        <v>461</v>
      </c>
      <c r="H252" s="87" t="s">
        <v>461</v>
      </c>
      <c r="I252" s="87" t="s">
        <v>461</v>
      </c>
    </row>
    <row r="253" spans="1:9" x14ac:dyDescent="0.2">
      <c r="A253" s="87" t="s">
        <v>423</v>
      </c>
      <c r="B253" s="2" t="s">
        <v>428</v>
      </c>
      <c r="C253" s="87" t="s">
        <v>461</v>
      </c>
      <c r="D253" s="87" t="s">
        <v>461</v>
      </c>
      <c r="E253" s="87" t="s">
        <v>461</v>
      </c>
      <c r="F253" s="87" t="s">
        <v>461</v>
      </c>
      <c r="G253" s="87" t="s">
        <v>461</v>
      </c>
      <c r="H253" s="87" t="s">
        <v>461</v>
      </c>
      <c r="I253" s="87" t="s">
        <v>461</v>
      </c>
    </row>
    <row r="254" spans="1:9" x14ac:dyDescent="0.2">
      <c r="A254" s="87" t="s">
        <v>423</v>
      </c>
      <c r="B254" s="2" t="s">
        <v>429</v>
      </c>
      <c r="C254" s="87" t="s">
        <v>461</v>
      </c>
      <c r="D254" s="87" t="s">
        <v>461</v>
      </c>
      <c r="E254" s="87" t="s">
        <v>461</v>
      </c>
      <c r="F254" s="87" t="s">
        <v>461</v>
      </c>
      <c r="G254" s="87" t="s">
        <v>461</v>
      </c>
      <c r="H254" s="87" t="s">
        <v>461</v>
      </c>
      <c r="I254" s="87" t="s">
        <v>461</v>
      </c>
    </row>
    <row r="255" spans="1:9" x14ac:dyDescent="0.2">
      <c r="A255" s="87" t="s">
        <v>430</v>
      </c>
      <c r="B255" s="2" t="s">
        <v>431</v>
      </c>
      <c r="C255" s="87">
        <v>11</v>
      </c>
      <c r="D255" s="87">
        <v>0</v>
      </c>
      <c r="E255" s="87">
        <v>9</v>
      </c>
      <c r="F255" s="87">
        <v>0</v>
      </c>
      <c r="G255" s="87">
        <v>0</v>
      </c>
      <c r="H255" s="87">
        <v>2</v>
      </c>
      <c r="I255" s="87">
        <v>0</v>
      </c>
    </row>
    <row r="256" spans="1:9" x14ac:dyDescent="0.2">
      <c r="A256" s="87" t="s">
        <v>430</v>
      </c>
      <c r="B256" s="2" t="s">
        <v>432</v>
      </c>
      <c r="C256" s="87">
        <v>20</v>
      </c>
      <c r="D256" s="87">
        <v>0</v>
      </c>
      <c r="E256" s="87">
        <v>13</v>
      </c>
      <c r="F256" s="87">
        <v>0</v>
      </c>
      <c r="G256" s="87">
        <v>0</v>
      </c>
      <c r="H256" s="87">
        <v>2</v>
      </c>
      <c r="I256" s="87">
        <v>5</v>
      </c>
    </row>
    <row r="257" spans="1:9" x14ac:dyDescent="0.2">
      <c r="A257" s="87" t="s">
        <v>433</v>
      </c>
      <c r="B257" s="2" t="s">
        <v>434</v>
      </c>
      <c r="C257" s="87" t="s">
        <v>461</v>
      </c>
      <c r="D257" s="87" t="s">
        <v>461</v>
      </c>
      <c r="E257" s="87" t="s">
        <v>461</v>
      </c>
      <c r="F257" s="87" t="s">
        <v>461</v>
      </c>
      <c r="G257" s="87" t="s">
        <v>461</v>
      </c>
      <c r="H257" s="87" t="s">
        <v>461</v>
      </c>
      <c r="I257" s="87" t="s">
        <v>461</v>
      </c>
    </row>
    <row r="258" spans="1:9" x14ac:dyDescent="0.2">
      <c r="A258" s="87" t="s">
        <v>435</v>
      </c>
      <c r="B258" s="2" t="s">
        <v>436</v>
      </c>
      <c r="C258" s="87" t="s">
        <v>461</v>
      </c>
      <c r="D258" s="87" t="s">
        <v>461</v>
      </c>
      <c r="E258" s="87" t="s">
        <v>461</v>
      </c>
      <c r="F258" s="87" t="s">
        <v>461</v>
      </c>
      <c r="G258" s="87" t="s">
        <v>461</v>
      </c>
      <c r="H258" s="87" t="s">
        <v>461</v>
      </c>
      <c r="I258" s="87" t="s">
        <v>461</v>
      </c>
    </row>
    <row r="259" spans="1:9" x14ac:dyDescent="0.2">
      <c r="A259" s="87" t="s">
        <v>435</v>
      </c>
      <c r="B259" s="2" t="s">
        <v>437</v>
      </c>
      <c r="C259" s="87" t="s">
        <v>461</v>
      </c>
      <c r="D259" s="87" t="s">
        <v>461</v>
      </c>
      <c r="E259" s="87" t="s">
        <v>461</v>
      </c>
      <c r="F259" s="87" t="s">
        <v>461</v>
      </c>
      <c r="G259" s="87" t="s">
        <v>461</v>
      </c>
      <c r="H259" s="87" t="s">
        <v>461</v>
      </c>
      <c r="I259" s="87" t="s">
        <v>461</v>
      </c>
    </row>
    <row r="260" spans="1:9" x14ac:dyDescent="0.2">
      <c r="A260" s="87" t="s">
        <v>435</v>
      </c>
      <c r="B260" s="2" t="s">
        <v>438</v>
      </c>
      <c r="C260" s="87">
        <v>1</v>
      </c>
      <c r="D260" s="87">
        <v>0</v>
      </c>
      <c r="E260" s="87">
        <v>0</v>
      </c>
      <c r="F260" s="87">
        <v>0</v>
      </c>
      <c r="G260" s="87">
        <v>0</v>
      </c>
      <c r="H260" s="87">
        <v>1</v>
      </c>
      <c r="I260" s="87">
        <v>0</v>
      </c>
    </row>
    <row r="261" spans="1:9" x14ac:dyDescent="0.2">
      <c r="A261" s="87" t="s">
        <v>435</v>
      </c>
      <c r="B261" s="2" t="s">
        <v>439</v>
      </c>
      <c r="C261" s="87" t="s">
        <v>461</v>
      </c>
      <c r="D261" s="87" t="s">
        <v>461</v>
      </c>
      <c r="E261" s="87" t="s">
        <v>461</v>
      </c>
      <c r="F261" s="87" t="s">
        <v>461</v>
      </c>
      <c r="G261" s="87" t="s">
        <v>461</v>
      </c>
      <c r="H261" s="87" t="s">
        <v>461</v>
      </c>
      <c r="I261" s="87" t="s">
        <v>461</v>
      </c>
    </row>
    <row r="262" spans="1:9" x14ac:dyDescent="0.2">
      <c r="A262" s="87" t="s">
        <v>440</v>
      </c>
      <c r="B262" s="2" t="s">
        <v>441</v>
      </c>
      <c r="C262" s="87" t="s">
        <v>461</v>
      </c>
      <c r="D262" s="87" t="s">
        <v>461</v>
      </c>
      <c r="E262" s="87" t="s">
        <v>461</v>
      </c>
      <c r="F262" s="87" t="s">
        <v>461</v>
      </c>
      <c r="G262" s="87" t="s">
        <v>461</v>
      </c>
      <c r="H262" s="87" t="s">
        <v>461</v>
      </c>
      <c r="I262" s="87" t="s">
        <v>461</v>
      </c>
    </row>
    <row r="263" spans="1:9" x14ac:dyDescent="0.2">
      <c r="A263" s="87" t="s">
        <v>440</v>
      </c>
      <c r="B263" s="2" t="s">
        <v>442</v>
      </c>
      <c r="C263" s="87" t="s">
        <v>461</v>
      </c>
      <c r="D263" s="87" t="s">
        <v>461</v>
      </c>
      <c r="E263" s="87" t="s">
        <v>461</v>
      </c>
      <c r="F263" s="87" t="s">
        <v>461</v>
      </c>
      <c r="G263" s="87" t="s">
        <v>461</v>
      </c>
      <c r="H263" s="87" t="s">
        <v>461</v>
      </c>
      <c r="I263" s="87" t="s">
        <v>461</v>
      </c>
    </row>
    <row r="264" spans="1:9" x14ac:dyDescent="0.2">
      <c r="A264" s="87" t="s">
        <v>440</v>
      </c>
      <c r="B264" s="2" t="s">
        <v>443</v>
      </c>
      <c r="C264" s="87" t="s">
        <v>461</v>
      </c>
      <c r="D264" s="87" t="s">
        <v>461</v>
      </c>
      <c r="E264" s="87" t="s">
        <v>461</v>
      </c>
      <c r="F264" s="87" t="s">
        <v>461</v>
      </c>
      <c r="G264" s="87" t="s">
        <v>461</v>
      </c>
      <c r="H264" s="87" t="s">
        <v>461</v>
      </c>
      <c r="I264" s="87" t="s">
        <v>461</v>
      </c>
    </row>
    <row r="265" spans="1:9" x14ac:dyDescent="0.2">
      <c r="A265" s="87" t="s">
        <v>440</v>
      </c>
      <c r="B265" s="2" t="s">
        <v>444</v>
      </c>
      <c r="C265" s="87" t="s">
        <v>461</v>
      </c>
      <c r="D265" s="87" t="s">
        <v>461</v>
      </c>
      <c r="E265" s="87" t="s">
        <v>461</v>
      </c>
      <c r="F265" s="87" t="s">
        <v>461</v>
      </c>
      <c r="G265" s="87" t="s">
        <v>461</v>
      </c>
      <c r="H265" s="87" t="s">
        <v>461</v>
      </c>
      <c r="I265" s="87" t="s">
        <v>461</v>
      </c>
    </row>
    <row r="266" spans="1:9" x14ac:dyDescent="0.2">
      <c r="A266" s="87" t="s">
        <v>440</v>
      </c>
      <c r="B266" s="2" t="s">
        <v>445</v>
      </c>
      <c r="C266" s="87" t="s">
        <v>461</v>
      </c>
      <c r="D266" s="87" t="s">
        <v>461</v>
      </c>
      <c r="E266" s="87" t="s">
        <v>461</v>
      </c>
      <c r="F266" s="87" t="s">
        <v>461</v>
      </c>
      <c r="G266" s="87" t="s">
        <v>461</v>
      </c>
      <c r="H266" s="87" t="s">
        <v>461</v>
      </c>
      <c r="I266" s="87" t="s">
        <v>461</v>
      </c>
    </row>
    <row r="267" spans="1:9" x14ac:dyDescent="0.2">
      <c r="A267" s="87" t="s">
        <v>440</v>
      </c>
      <c r="B267" s="2" t="s">
        <v>446</v>
      </c>
      <c r="C267" s="87" t="s">
        <v>461</v>
      </c>
      <c r="D267" s="87" t="s">
        <v>461</v>
      </c>
      <c r="E267" s="87" t="s">
        <v>461</v>
      </c>
      <c r="F267" s="87" t="s">
        <v>461</v>
      </c>
      <c r="G267" s="87" t="s">
        <v>461</v>
      </c>
      <c r="H267" s="87" t="s">
        <v>461</v>
      </c>
      <c r="I267" s="87" t="s">
        <v>461</v>
      </c>
    </row>
    <row r="268" spans="1:9" x14ac:dyDescent="0.2">
      <c r="A268" s="87" t="s">
        <v>440</v>
      </c>
      <c r="B268" s="2" t="s">
        <v>447</v>
      </c>
      <c r="C268" s="87" t="s">
        <v>461</v>
      </c>
      <c r="D268" s="87" t="s">
        <v>461</v>
      </c>
      <c r="E268" s="87" t="s">
        <v>461</v>
      </c>
      <c r="F268" s="87" t="s">
        <v>461</v>
      </c>
      <c r="G268" s="87" t="s">
        <v>461</v>
      </c>
      <c r="H268" s="87" t="s">
        <v>461</v>
      </c>
      <c r="I268" s="87" t="s">
        <v>461</v>
      </c>
    </row>
    <row r="269" spans="1:9" x14ac:dyDescent="0.2">
      <c r="A269" s="87" t="s">
        <v>440</v>
      </c>
      <c r="B269" s="2" t="s">
        <v>448</v>
      </c>
      <c r="C269" s="87" t="s">
        <v>461</v>
      </c>
      <c r="D269" s="87" t="s">
        <v>461</v>
      </c>
      <c r="E269" s="87" t="s">
        <v>461</v>
      </c>
      <c r="F269" s="87" t="s">
        <v>461</v>
      </c>
      <c r="G269" s="87" t="s">
        <v>461</v>
      </c>
      <c r="H269" s="87" t="s">
        <v>461</v>
      </c>
      <c r="I269" s="87" t="s">
        <v>461</v>
      </c>
    </row>
    <row r="270" spans="1:9" x14ac:dyDescent="0.2">
      <c r="A270" s="87" t="s">
        <v>449</v>
      </c>
      <c r="B270" s="2" t="s">
        <v>450</v>
      </c>
      <c r="C270" s="87" t="s">
        <v>461</v>
      </c>
      <c r="D270" s="87" t="s">
        <v>461</v>
      </c>
      <c r="E270" s="87" t="s">
        <v>461</v>
      </c>
      <c r="F270" s="87" t="s">
        <v>461</v>
      </c>
      <c r="G270" s="87" t="s">
        <v>461</v>
      </c>
      <c r="H270" s="87" t="s">
        <v>461</v>
      </c>
      <c r="I270" s="87" t="s">
        <v>461</v>
      </c>
    </row>
    <row r="271" spans="1:9" x14ac:dyDescent="0.2">
      <c r="A271" s="87" t="s">
        <v>451</v>
      </c>
      <c r="B271" s="2" t="s">
        <v>452</v>
      </c>
      <c r="C271" s="87" t="s">
        <v>461</v>
      </c>
      <c r="D271" s="87" t="s">
        <v>461</v>
      </c>
      <c r="E271" s="87" t="s">
        <v>461</v>
      </c>
      <c r="F271" s="87" t="s">
        <v>461</v>
      </c>
      <c r="G271" s="87" t="s">
        <v>461</v>
      </c>
      <c r="H271" s="87" t="s">
        <v>461</v>
      </c>
      <c r="I271" s="87" t="s">
        <v>461</v>
      </c>
    </row>
    <row r="272" spans="1:9" x14ac:dyDescent="0.2">
      <c r="A272" s="87" t="s">
        <v>451</v>
      </c>
      <c r="B272" s="2" t="s">
        <v>453</v>
      </c>
      <c r="C272" s="87">
        <v>18</v>
      </c>
      <c r="D272" s="87">
        <v>0</v>
      </c>
      <c r="E272" s="87">
        <v>2</v>
      </c>
      <c r="F272" s="87">
        <v>0</v>
      </c>
      <c r="G272" s="87">
        <v>0</v>
      </c>
      <c r="H272" s="87">
        <v>16</v>
      </c>
      <c r="I272" s="87">
        <v>0</v>
      </c>
    </row>
    <row r="273" spans="1:9" x14ac:dyDescent="0.2">
      <c r="A273" s="87" t="s">
        <v>451</v>
      </c>
      <c r="B273" s="2" t="s">
        <v>454</v>
      </c>
      <c r="C273" s="87" t="s">
        <v>461</v>
      </c>
      <c r="D273" s="87" t="s">
        <v>461</v>
      </c>
      <c r="E273" s="87" t="s">
        <v>461</v>
      </c>
      <c r="F273" s="87" t="s">
        <v>461</v>
      </c>
      <c r="G273" s="87" t="s">
        <v>461</v>
      </c>
      <c r="H273" s="87" t="s">
        <v>461</v>
      </c>
      <c r="I273" s="87" t="s">
        <v>461</v>
      </c>
    </row>
    <row r="274" spans="1:9" x14ac:dyDescent="0.2">
      <c r="A274" s="87" t="s">
        <v>451</v>
      </c>
      <c r="B274" s="2" t="s">
        <v>455</v>
      </c>
      <c r="C274" s="87" t="s">
        <v>461</v>
      </c>
      <c r="D274" s="87" t="s">
        <v>461</v>
      </c>
      <c r="E274" s="87" t="s">
        <v>461</v>
      </c>
      <c r="F274" s="87" t="s">
        <v>461</v>
      </c>
      <c r="G274" s="87" t="s">
        <v>461</v>
      </c>
      <c r="H274" s="87" t="s">
        <v>461</v>
      </c>
      <c r="I274" s="87" t="s">
        <v>461</v>
      </c>
    </row>
    <row r="275" spans="1:9" x14ac:dyDescent="0.2">
      <c r="A275" s="87" t="s">
        <v>451</v>
      </c>
      <c r="B275" s="2" t="s">
        <v>456</v>
      </c>
      <c r="C275" s="87" t="s">
        <v>461</v>
      </c>
      <c r="D275" s="87" t="s">
        <v>461</v>
      </c>
      <c r="E275" s="87" t="s">
        <v>461</v>
      </c>
      <c r="F275" s="87" t="s">
        <v>461</v>
      </c>
      <c r="G275" s="87" t="s">
        <v>461</v>
      </c>
      <c r="H275" s="87" t="s">
        <v>461</v>
      </c>
      <c r="I275" s="87" t="s">
        <v>461</v>
      </c>
    </row>
    <row r="276" spans="1:9" x14ac:dyDescent="0.2">
      <c r="A276" s="87" t="s">
        <v>451</v>
      </c>
      <c r="B276" s="2" t="s">
        <v>457</v>
      </c>
      <c r="C276" s="87" t="s">
        <v>461</v>
      </c>
      <c r="D276" s="87" t="s">
        <v>461</v>
      </c>
      <c r="E276" s="87" t="s">
        <v>461</v>
      </c>
      <c r="F276" s="87" t="s">
        <v>461</v>
      </c>
      <c r="G276" s="87" t="s">
        <v>461</v>
      </c>
      <c r="H276" s="87" t="s">
        <v>461</v>
      </c>
      <c r="I276" s="87" t="s">
        <v>461</v>
      </c>
    </row>
    <row r="277" spans="1:9" s="25" customFormat="1" ht="13.5" thickBot="1" x14ac:dyDescent="0.25">
      <c r="A277" s="93"/>
      <c r="B277" s="94" t="s">
        <v>480</v>
      </c>
      <c r="C277" s="93">
        <f>SUM(C5:C276)</f>
        <v>457</v>
      </c>
      <c r="D277" s="93">
        <f t="shared" ref="D277:I277" si="0">SUM(D5:D276)</f>
        <v>0</v>
      </c>
      <c r="E277" s="93">
        <f t="shared" si="0"/>
        <v>68</v>
      </c>
      <c r="F277" s="93">
        <f t="shared" si="0"/>
        <v>5</v>
      </c>
      <c r="G277" s="93">
        <f t="shared" si="0"/>
        <v>24</v>
      </c>
      <c r="H277" s="93">
        <f t="shared" si="0"/>
        <v>344</v>
      </c>
      <c r="I277" s="93">
        <f t="shared" si="0"/>
        <v>16</v>
      </c>
    </row>
    <row r="278" spans="1:9" ht="13.5" thickTop="1" x14ac:dyDescent="0.2"/>
    <row r="279" spans="1:9" x14ac:dyDescent="0.2">
      <c r="A279" s="31" t="s">
        <v>114</v>
      </c>
    </row>
    <row r="280" spans="1:9" x14ac:dyDescent="0.2">
      <c r="A280" s="31" t="s">
        <v>70</v>
      </c>
    </row>
  </sheetData>
  <mergeCells count="2">
    <mergeCell ref="D3:I3"/>
    <mergeCell ref="A2:B2"/>
  </mergeCells>
  <conditionalFormatting sqref="A5:I277">
    <cfRule type="expression" dxfId="16" priority="1">
      <formula>MOD(ROW(),2)=0</formula>
    </cfRule>
  </conditionalFormatting>
  <hyperlinks>
    <hyperlink ref="A2:B2" location="TOC!A1" display="Return to Table of Contents"/>
  </hyperlinks>
  <pageMargins left="0.25" right="0.25" top="0.75" bottom="0.75" header="0.3" footer="0.3"/>
  <pageSetup scale="57" fitToHeight="0" pageOrder="overThenDown" orientation="portrait" r:id="rId1"/>
  <headerFooter>
    <oddHeader>&amp;L2014-15 &amp;"Arial,Italic"Survey of Allied Dental Education&amp;"Arial,Regular"
Report 2: Dental Assisting Education Programs</oddHeader>
  </headerFooter>
  <rowBreaks count="3" manualBreakCount="3">
    <brk id="84" max="16383" man="1"/>
    <brk id="162" max="16383" man="1"/>
    <brk id="2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zoomScaleNormal="100" workbookViewId="0">
      <pane ySplit="4" topLeftCell="A5" activePane="bottomLeft" state="frozen"/>
      <selection pane="bottomLeft"/>
    </sheetView>
  </sheetViews>
  <sheetFormatPr defaultRowHeight="12.75" x14ac:dyDescent="0.2"/>
  <cols>
    <col min="1" max="1" width="5.7109375" style="87" customWidth="1"/>
    <col min="2" max="2" width="72.5703125" style="2" customWidth="1"/>
    <col min="3" max="3" width="20.85546875" style="2" customWidth="1"/>
    <col min="4" max="4" width="15.7109375" style="87" customWidth="1"/>
    <col min="5" max="5" width="9.140625" style="87"/>
    <col min="6" max="6" width="8.5703125" style="87" customWidth="1"/>
    <col min="7" max="8" width="10.42578125" style="87" customWidth="1"/>
    <col min="9" max="9" width="34.85546875" style="2" customWidth="1"/>
    <col min="10" max="10" width="9.85546875" style="98" customWidth="1"/>
    <col min="11" max="12" width="10" style="98" customWidth="1"/>
    <col min="13" max="16384" width="9.140625" style="2"/>
  </cols>
  <sheetData>
    <row r="1" spans="1:12" x14ac:dyDescent="0.2">
      <c r="A1" s="86" t="s">
        <v>503</v>
      </c>
      <c r="B1" s="66"/>
    </row>
    <row r="2" spans="1:12" x14ac:dyDescent="0.2">
      <c r="A2" s="293" t="s">
        <v>3</v>
      </c>
      <c r="B2" s="293"/>
    </row>
    <row r="3" spans="1:12" x14ac:dyDescent="0.2">
      <c r="A3" s="88"/>
      <c r="B3" s="39"/>
      <c r="C3" s="39"/>
      <c r="D3" s="88"/>
      <c r="E3" s="88"/>
      <c r="F3" s="88"/>
      <c r="G3" s="88"/>
      <c r="H3" s="88"/>
      <c r="I3" s="39"/>
      <c r="J3" s="294" t="s">
        <v>502</v>
      </c>
      <c r="K3" s="294"/>
      <c r="L3" s="294"/>
    </row>
    <row r="4" spans="1:12" ht="36" x14ac:dyDescent="0.2">
      <c r="A4" s="88" t="s">
        <v>462</v>
      </c>
      <c r="B4" s="39" t="s">
        <v>463</v>
      </c>
      <c r="C4" s="39" t="s">
        <v>492</v>
      </c>
      <c r="D4" s="97" t="s">
        <v>493</v>
      </c>
      <c r="E4" s="96" t="s">
        <v>494</v>
      </c>
      <c r="F4" s="96" t="s">
        <v>495</v>
      </c>
      <c r="G4" s="96" t="s">
        <v>496</v>
      </c>
      <c r="H4" s="96" t="s">
        <v>497</v>
      </c>
      <c r="I4" s="97" t="s">
        <v>498</v>
      </c>
      <c r="J4" s="278" t="s">
        <v>499</v>
      </c>
      <c r="K4" s="278" t="s">
        <v>500</v>
      </c>
      <c r="L4" s="278" t="s">
        <v>501</v>
      </c>
    </row>
    <row r="5" spans="1:12" x14ac:dyDescent="0.2">
      <c r="A5" s="87" t="s">
        <v>140</v>
      </c>
      <c r="B5" s="2" t="s">
        <v>141</v>
      </c>
      <c r="C5" s="2" t="s">
        <v>481</v>
      </c>
      <c r="D5" s="2" t="s">
        <v>482</v>
      </c>
      <c r="E5" s="87">
        <v>15</v>
      </c>
      <c r="F5" s="87">
        <v>2</v>
      </c>
      <c r="G5" s="87">
        <v>1</v>
      </c>
      <c r="H5" s="87">
        <v>0</v>
      </c>
      <c r="I5" s="2" t="s">
        <v>489</v>
      </c>
      <c r="J5" s="95">
        <v>9456</v>
      </c>
      <c r="K5" s="95">
        <v>9456</v>
      </c>
      <c r="L5" s="95">
        <v>16214</v>
      </c>
    </row>
    <row r="6" spans="1:12" x14ac:dyDescent="0.2">
      <c r="A6" s="87" t="s">
        <v>140</v>
      </c>
      <c r="B6" s="2" t="s">
        <v>142</v>
      </c>
      <c r="C6" s="2" t="s">
        <v>483</v>
      </c>
      <c r="D6" s="2" t="s">
        <v>484</v>
      </c>
      <c r="E6" s="87">
        <v>5</v>
      </c>
      <c r="F6" s="87">
        <v>7</v>
      </c>
      <c r="G6" s="87">
        <v>0</v>
      </c>
      <c r="H6" s="87">
        <v>0</v>
      </c>
      <c r="I6" s="2" t="s">
        <v>489</v>
      </c>
      <c r="J6" s="98">
        <v>25382</v>
      </c>
      <c r="K6" s="98">
        <v>25382</v>
      </c>
      <c r="L6" s="98">
        <v>25382</v>
      </c>
    </row>
    <row r="7" spans="1:12" x14ac:dyDescent="0.2">
      <c r="A7" s="87" t="s">
        <v>140</v>
      </c>
      <c r="B7" s="2" t="s">
        <v>143</v>
      </c>
      <c r="C7" s="2" t="s">
        <v>481</v>
      </c>
      <c r="D7" s="2" t="s">
        <v>482</v>
      </c>
      <c r="E7" s="87">
        <v>16</v>
      </c>
      <c r="F7" s="87">
        <v>2</v>
      </c>
      <c r="G7" s="87">
        <v>1</v>
      </c>
      <c r="H7" s="87">
        <v>0</v>
      </c>
      <c r="I7" s="2" t="s">
        <v>489</v>
      </c>
      <c r="J7" s="98">
        <v>11020</v>
      </c>
      <c r="K7" s="98">
        <v>11020</v>
      </c>
      <c r="L7" s="98">
        <v>18252</v>
      </c>
    </row>
    <row r="8" spans="1:12" x14ac:dyDescent="0.2">
      <c r="A8" s="87" t="s">
        <v>140</v>
      </c>
      <c r="B8" s="2" t="s">
        <v>144</v>
      </c>
      <c r="C8" s="2" t="s">
        <v>481</v>
      </c>
      <c r="D8" s="2" t="s">
        <v>482</v>
      </c>
      <c r="E8" s="87">
        <v>15</v>
      </c>
      <c r="F8" s="87">
        <v>2</v>
      </c>
      <c r="G8" s="87">
        <v>1</v>
      </c>
      <c r="H8" s="87">
        <v>0</v>
      </c>
      <c r="I8" s="2" t="s">
        <v>490</v>
      </c>
      <c r="J8" s="98">
        <v>9740</v>
      </c>
      <c r="K8" s="98">
        <v>15190</v>
      </c>
      <c r="L8" s="98">
        <v>15190</v>
      </c>
    </row>
    <row r="9" spans="1:12" x14ac:dyDescent="0.2">
      <c r="A9" s="87" t="s">
        <v>140</v>
      </c>
      <c r="B9" s="2" t="s">
        <v>145</v>
      </c>
      <c r="C9" s="2" t="s">
        <v>481</v>
      </c>
      <c r="D9" s="2" t="s">
        <v>482</v>
      </c>
      <c r="E9" s="87">
        <v>15</v>
      </c>
      <c r="F9" s="87">
        <v>2</v>
      </c>
      <c r="G9" s="87">
        <v>1</v>
      </c>
      <c r="H9" s="87">
        <v>0</v>
      </c>
      <c r="I9" s="2" t="s">
        <v>489</v>
      </c>
      <c r="J9" s="98">
        <v>8498</v>
      </c>
      <c r="K9" s="98">
        <v>8498</v>
      </c>
      <c r="L9" s="98">
        <v>14084</v>
      </c>
    </row>
    <row r="10" spans="1:12" x14ac:dyDescent="0.2">
      <c r="A10" s="87" t="s">
        <v>140</v>
      </c>
      <c r="B10" s="2" t="s">
        <v>146</v>
      </c>
      <c r="C10" s="2" t="s">
        <v>481</v>
      </c>
      <c r="D10" s="2" t="s">
        <v>482</v>
      </c>
      <c r="E10" s="87">
        <v>15</v>
      </c>
      <c r="F10" s="87">
        <v>2</v>
      </c>
      <c r="G10" s="87">
        <v>1</v>
      </c>
      <c r="H10" s="87">
        <v>0</v>
      </c>
      <c r="I10" s="2" t="s">
        <v>489</v>
      </c>
      <c r="J10" s="98">
        <v>7520</v>
      </c>
      <c r="K10" s="98">
        <v>7520</v>
      </c>
      <c r="L10" s="98">
        <v>13920</v>
      </c>
    </row>
    <row r="11" spans="1:12" x14ac:dyDescent="0.2">
      <c r="A11" s="87" t="s">
        <v>147</v>
      </c>
      <c r="B11" s="2" t="s">
        <v>148</v>
      </c>
      <c r="C11" s="2" t="s">
        <v>481</v>
      </c>
      <c r="D11" s="2" t="s">
        <v>482</v>
      </c>
      <c r="E11" s="87">
        <v>15</v>
      </c>
      <c r="F11" s="87">
        <v>2</v>
      </c>
      <c r="G11" s="87">
        <v>1</v>
      </c>
      <c r="H11" s="87">
        <v>0</v>
      </c>
      <c r="I11" s="2" t="s">
        <v>489</v>
      </c>
      <c r="J11" s="98">
        <v>8731</v>
      </c>
      <c r="K11" s="98">
        <v>8731</v>
      </c>
      <c r="L11" s="98">
        <v>23827</v>
      </c>
    </row>
    <row r="12" spans="1:12" x14ac:dyDescent="0.2">
      <c r="A12" s="87" t="s">
        <v>149</v>
      </c>
      <c r="B12" s="2" t="s">
        <v>150</v>
      </c>
      <c r="C12" s="2" t="s">
        <v>481</v>
      </c>
      <c r="D12" s="2" t="s">
        <v>482</v>
      </c>
      <c r="E12" s="87">
        <v>17</v>
      </c>
      <c r="F12" s="87">
        <v>2</v>
      </c>
      <c r="G12" s="87">
        <v>1</v>
      </c>
      <c r="H12" s="87">
        <v>0</v>
      </c>
      <c r="I12" s="2" t="s">
        <v>490</v>
      </c>
      <c r="J12" s="98">
        <v>4330</v>
      </c>
      <c r="K12" s="98">
        <v>10958</v>
      </c>
      <c r="L12" s="98">
        <v>10958</v>
      </c>
    </row>
    <row r="13" spans="1:12" x14ac:dyDescent="0.2">
      <c r="A13" s="87" t="s">
        <v>149</v>
      </c>
      <c r="B13" s="2" t="s">
        <v>151</v>
      </c>
      <c r="C13" s="2" t="s">
        <v>481</v>
      </c>
      <c r="D13" s="2" t="s">
        <v>482</v>
      </c>
      <c r="E13" s="87">
        <v>16</v>
      </c>
      <c r="F13" s="87">
        <v>2</v>
      </c>
      <c r="G13" s="87">
        <v>0</v>
      </c>
      <c r="H13" s="87">
        <v>0</v>
      </c>
      <c r="I13" s="2" t="s">
        <v>489</v>
      </c>
      <c r="J13" s="98">
        <v>4559</v>
      </c>
      <c r="K13" s="98">
        <v>4559</v>
      </c>
      <c r="L13" s="98">
        <v>12060</v>
      </c>
    </row>
    <row r="14" spans="1:12" x14ac:dyDescent="0.2">
      <c r="A14" s="87" t="s">
        <v>149</v>
      </c>
      <c r="B14" s="2" t="s">
        <v>152</v>
      </c>
      <c r="C14" s="2" t="s">
        <v>481</v>
      </c>
      <c r="D14" s="2" t="s">
        <v>469</v>
      </c>
      <c r="E14" s="87">
        <v>16</v>
      </c>
      <c r="F14" s="87">
        <v>2</v>
      </c>
      <c r="G14" s="87">
        <v>0</v>
      </c>
      <c r="H14" s="87">
        <v>0</v>
      </c>
      <c r="I14" s="2" t="s">
        <v>489</v>
      </c>
      <c r="J14" s="98">
        <v>5381</v>
      </c>
      <c r="K14" s="98">
        <v>5381</v>
      </c>
      <c r="L14" s="98">
        <v>11768</v>
      </c>
    </row>
    <row r="15" spans="1:12" x14ac:dyDescent="0.2">
      <c r="A15" s="87" t="s">
        <v>153</v>
      </c>
      <c r="B15" s="2" t="s">
        <v>154</v>
      </c>
      <c r="C15" s="2" t="s">
        <v>481</v>
      </c>
      <c r="D15" s="2" t="s">
        <v>482</v>
      </c>
      <c r="E15" s="87">
        <v>16</v>
      </c>
      <c r="F15" s="87">
        <v>2</v>
      </c>
      <c r="G15" s="87">
        <v>1</v>
      </c>
      <c r="H15" s="87">
        <v>0</v>
      </c>
      <c r="I15" s="2" t="s">
        <v>489</v>
      </c>
      <c r="J15" s="98">
        <v>4256</v>
      </c>
      <c r="K15" s="98">
        <v>4636</v>
      </c>
      <c r="L15" s="98">
        <v>6536</v>
      </c>
    </row>
    <row r="16" spans="1:12" x14ac:dyDescent="0.2">
      <c r="A16" s="87" t="s">
        <v>153</v>
      </c>
      <c r="B16" s="2" t="s">
        <v>155</v>
      </c>
      <c r="C16" s="2" t="s">
        <v>481</v>
      </c>
      <c r="D16" s="2" t="s">
        <v>482</v>
      </c>
      <c r="E16" s="87">
        <v>16</v>
      </c>
      <c r="F16" s="87">
        <v>2</v>
      </c>
      <c r="G16" s="87">
        <v>0</v>
      </c>
      <c r="H16" s="87">
        <v>0</v>
      </c>
      <c r="I16" s="2" t="s">
        <v>489</v>
      </c>
      <c r="J16" s="98">
        <v>7039</v>
      </c>
      <c r="K16" s="98">
        <v>7039</v>
      </c>
      <c r="L16" s="98">
        <v>8257</v>
      </c>
    </row>
    <row r="17" spans="1:12" x14ac:dyDescent="0.2">
      <c r="A17" s="87" t="s">
        <v>156</v>
      </c>
      <c r="B17" s="2" t="s">
        <v>157</v>
      </c>
      <c r="C17" s="2" t="s">
        <v>481</v>
      </c>
      <c r="D17" s="2" t="s">
        <v>482</v>
      </c>
      <c r="E17" s="87">
        <v>18</v>
      </c>
      <c r="F17" s="87">
        <v>2</v>
      </c>
      <c r="G17" s="87">
        <v>1</v>
      </c>
      <c r="H17" s="87">
        <v>0</v>
      </c>
      <c r="I17" s="2" t="s">
        <v>489</v>
      </c>
      <c r="J17" s="98">
        <v>4945</v>
      </c>
      <c r="K17" s="98">
        <v>4945</v>
      </c>
      <c r="L17" s="98">
        <v>11857</v>
      </c>
    </row>
    <row r="18" spans="1:12" x14ac:dyDescent="0.2">
      <c r="A18" s="87" t="s">
        <v>156</v>
      </c>
      <c r="B18" s="2" t="s">
        <v>158</v>
      </c>
      <c r="C18" s="2" t="s">
        <v>481</v>
      </c>
      <c r="D18" s="2" t="s">
        <v>482</v>
      </c>
      <c r="E18" s="87">
        <v>18</v>
      </c>
      <c r="F18" s="87">
        <v>2</v>
      </c>
      <c r="G18" s="87">
        <v>0</v>
      </c>
      <c r="H18" s="87">
        <v>0</v>
      </c>
      <c r="I18" s="2" t="s">
        <v>489</v>
      </c>
      <c r="J18" s="98">
        <v>1499</v>
      </c>
      <c r="K18" s="98">
        <v>1499</v>
      </c>
      <c r="L18" s="98">
        <v>6491</v>
      </c>
    </row>
    <row r="19" spans="1:12" x14ac:dyDescent="0.2">
      <c r="A19" s="87" t="s">
        <v>156</v>
      </c>
      <c r="B19" s="2" t="s">
        <v>159</v>
      </c>
      <c r="C19" s="2" t="s">
        <v>481</v>
      </c>
      <c r="D19" s="2" t="s">
        <v>484</v>
      </c>
      <c r="E19" s="87">
        <v>8</v>
      </c>
      <c r="F19" s="87">
        <v>4</v>
      </c>
      <c r="G19" s="87">
        <v>0</v>
      </c>
      <c r="H19" s="87">
        <v>1</v>
      </c>
      <c r="I19" s="2" t="s">
        <v>489</v>
      </c>
      <c r="J19" s="98">
        <v>2950</v>
      </c>
      <c r="K19" s="98">
        <v>8050</v>
      </c>
      <c r="L19" s="98">
        <v>8050</v>
      </c>
    </row>
    <row r="20" spans="1:12" x14ac:dyDescent="0.2">
      <c r="A20" s="87" t="s">
        <v>156</v>
      </c>
      <c r="B20" s="2" t="s">
        <v>160</v>
      </c>
      <c r="C20" s="2" t="s">
        <v>481</v>
      </c>
      <c r="D20" s="2" t="s">
        <v>482</v>
      </c>
      <c r="E20" s="87">
        <v>17</v>
      </c>
      <c r="F20" s="87">
        <v>2</v>
      </c>
      <c r="G20" s="87">
        <v>0</v>
      </c>
      <c r="H20" s="87">
        <v>1</v>
      </c>
      <c r="I20" s="2" t="s">
        <v>489</v>
      </c>
      <c r="J20" s="98">
        <v>2721</v>
      </c>
      <c r="K20" s="98">
        <v>2721</v>
      </c>
      <c r="L20" s="98">
        <v>8505</v>
      </c>
    </row>
    <row r="21" spans="1:12" x14ac:dyDescent="0.2">
      <c r="A21" s="87" t="s">
        <v>156</v>
      </c>
      <c r="B21" s="2" t="s">
        <v>161</v>
      </c>
      <c r="C21" s="2" t="s">
        <v>481</v>
      </c>
      <c r="D21" s="2" t="s">
        <v>482</v>
      </c>
      <c r="E21" s="87">
        <v>17</v>
      </c>
      <c r="F21" s="87">
        <v>2</v>
      </c>
      <c r="G21" s="87">
        <v>0</v>
      </c>
      <c r="H21" s="87">
        <v>0</v>
      </c>
      <c r="I21" s="2" t="s">
        <v>489</v>
      </c>
      <c r="J21" s="98">
        <v>4049</v>
      </c>
      <c r="K21" s="98">
        <v>4049</v>
      </c>
      <c r="L21" s="98">
        <v>11925</v>
      </c>
    </row>
    <row r="22" spans="1:12" x14ac:dyDescent="0.2">
      <c r="A22" s="87" t="s">
        <v>156</v>
      </c>
      <c r="B22" s="2" t="s">
        <v>162</v>
      </c>
      <c r="C22" s="2" t="s">
        <v>481</v>
      </c>
      <c r="D22" s="2" t="s">
        <v>482</v>
      </c>
      <c r="E22" s="87">
        <v>16</v>
      </c>
      <c r="F22" s="87">
        <v>2</v>
      </c>
      <c r="G22" s="87">
        <v>1</v>
      </c>
      <c r="H22" s="87">
        <v>1</v>
      </c>
      <c r="I22" s="2" t="s">
        <v>489</v>
      </c>
      <c r="J22" s="98">
        <v>6652</v>
      </c>
      <c r="K22" s="98">
        <v>15329</v>
      </c>
      <c r="L22" s="98">
        <v>15528</v>
      </c>
    </row>
    <row r="23" spans="1:12" x14ac:dyDescent="0.2">
      <c r="A23" s="87" t="s">
        <v>156</v>
      </c>
      <c r="B23" s="2" t="s">
        <v>163</v>
      </c>
      <c r="C23" s="2" t="s">
        <v>481</v>
      </c>
      <c r="D23" s="2" t="s">
        <v>482</v>
      </c>
      <c r="E23" s="87">
        <v>17</v>
      </c>
      <c r="F23" s="87">
        <v>2</v>
      </c>
      <c r="G23" s="87">
        <v>0</v>
      </c>
      <c r="H23" s="87">
        <v>0</v>
      </c>
      <c r="I23" s="2" t="s">
        <v>490</v>
      </c>
      <c r="J23" s="98">
        <v>1500</v>
      </c>
      <c r="K23" s="98">
        <v>1500</v>
      </c>
      <c r="L23" s="98">
        <v>1500</v>
      </c>
    </row>
    <row r="24" spans="1:12" x14ac:dyDescent="0.2">
      <c r="A24" s="87" t="s">
        <v>156</v>
      </c>
      <c r="B24" s="2" t="s">
        <v>164</v>
      </c>
      <c r="C24" s="2" t="s">
        <v>481</v>
      </c>
      <c r="D24" s="2" t="s">
        <v>482</v>
      </c>
      <c r="E24" s="87">
        <v>16</v>
      </c>
      <c r="F24" s="87">
        <v>2</v>
      </c>
      <c r="G24" s="87">
        <v>0</v>
      </c>
      <c r="H24" s="87">
        <v>1</v>
      </c>
      <c r="I24" s="2" t="s">
        <v>489</v>
      </c>
      <c r="J24" s="98">
        <v>5719</v>
      </c>
      <c r="K24" s="98">
        <v>5719</v>
      </c>
      <c r="L24" s="98">
        <v>15979</v>
      </c>
    </row>
    <row r="25" spans="1:12" x14ac:dyDescent="0.2">
      <c r="A25" s="87" t="s">
        <v>156</v>
      </c>
      <c r="B25" s="2" t="s">
        <v>165</v>
      </c>
      <c r="C25" s="2" t="s">
        <v>481</v>
      </c>
      <c r="D25" s="2" t="s">
        <v>482</v>
      </c>
      <c r="E25" s="87">
        <v>16</v>
      </c>
      <c r="F25" s="87">
        <v>2</v>
      </c>
      <c r="G25" s="87">
        <v>0</v>
      </c>
      <c r="H25" s="87">
        <v>0</v>
      </c>
      <c r="I25" s="2" t="s">
        <v>489</v>
      </c>
      <c r="J25" s="98">
        <v>3254</v>
      </c>
      <c r="K25" s="98">
        <v>3254</v>
      </c>
      <c r="L25" s="98">
        <v>8091</v>
      </c>
    </row>
    <row r="26" spans="1:12" x14ac:dyDescent="0.2">
      <c r="A26" s="87" t="s">
        <v>156</v>
      </c>
      <c r="B26" s="2" t="s">
        <v>166</v>
      </c>
      <c r="C26" s="2" t="s">
        <v>481</v>
      </c>
      <c r="D26" s="2" t="s">
        <v>482</v>
      </c>
      <c r="E26" s="87">
        <v>18</v>
      </c>
      <c r="F26" s="87">
        <v>2</v>
      </c>
      <c r="G26" s="87">
        <v>1</v>
      </c>
      <c r="H26" s="87">
        <v>0</v>
      </c>
      <c r="I26" s="2" t="s">
        <v>489</v>
      </c>
      <c r="J26" s="98">
        <v>5645</v>
      </c>
      <c r="K26" s="98">
        <v>5645</v>
      </c>
      <c r="L26" s="98">
        <v>12800</v>
      </c>
    </row>
    <row r="27" spans="1:12" x14ac:dyDescent="0.2">
      <c r="A27" s="87" t="s">
        <v>156</v>
      </c>
      <c r="B27" s="2" t="s">
        <v>167</v>
      </c>
      <c r="C27" s="2" t="s">
        <v>481</v>
      </c>
      <c r="D27" s="2" t="s">
        <v>485</v>
      </c>
      <c r="E27" s="87">
        <v>12</v>
      </c>
      <c r="F27" s="87">
        <v>3</v>
      </c>
      <c r="G27" s="87">
        <v>0</v>
      </c>
      <c r="H27" s="87">
        <v>0</v>
      </c>
      <c r="I27" s="2" t="s">
        <v>489</v>
      </c>
      <c r="J27" s="98">
        <v>3570</v>
      </c>
      <c r="K27" s="98">
        <v>3570</v>
      </c>
      <c r="L27" s="98">
        <v>11650</v>
      </c>
    </row>
    <row r="28" spans="1:12" x14ac:dyDescent="0.2">
      <c r="A28" s="87" t="s">
        <v>156</v>
      </c>
      <c r="B28" s="2" t="s">
        <v>168</v>
      </c>
      <c r="C28" s="2" t="s">
        <v>481</v>
      </c>
      <c r="D28" s="2" t="s">
        <v>482</v>
      </c>
      <c r="E28" s="87">
        <v>19</v>
      </c>
      <c r="F28" s="87">
        <v>2</v>
      </c>
      <c r="G28" s="87">
        <v>0</v>
      </c>
      <c r="H28" s="87">
        <v>0</v>
      </c>
      <c r="I28" s="2" t="s">
        <v>489</v>
      </c>
      <c r="J28" s="98">
        <v>5723</v>
      </c>
      <c r="K28" s="98">
        <v>5723</v>
      </c>
      <c r="L28" s="98">
        <v>5723</v>
      </c>
    </row>
    <row r="29" spans="1:12" x14ac:dyDescent="0.2">
      <c r="A29" s="87" t="s">
        <v>156</v>
      </c>
      <c r="B29" s="2" t="s">
        <v>169</v>
      </c>
      <c r="C29" s="2" t="s">
        <v>469</v>
      </c>
      <c r="D29" s="2" t="s">
        <v>485</v>
      </c>
      <c r="E29" s="87">
        <v>11</v>
      </c>
      <c r="F29" s="87">
        <v>7</v>
      </c>
      <c r="G29" s="87">
        <v>1</v>
      </c>
      <c r="H29" s="87">
        <v>1</v>
      </c>
      <c r="I29" s="2" t="s">
        <v>489</v>
      </c>
      <c r="J29" s="98">
        <v>37124</v>
      </c>
      <c r="K29" s="98">
        <v>37124</v>
      </c>
      <c r="L29" s="98">
        <v>37124</v>
      </c>
    </row>
    <row r="30" spans="1:12" x14ac:dyDescent="0.2">
      <c r="A30" s="87" t="s">
        <v>156</v>
      </c>
      <c r="B30" s="2" t="s">
        <v>170</v>
      </c>
      <c r="C30" s="2" t="s">
        <v>469</v>
      </c>
      <c r="D30" s="2" t="s">
        <v>485</v>
      </c>
      <c r="E30" s="87">
        <v>11</v>
      </c>
      <c r="F30" s="87">
        <v>7</v>
      </c>
      <c r="G30" s="87">
        <v>1</v>
      </c>
      <c r="H30" s="87">
        <v>1</v>
      </c>
      <c r="I30" s="2" t="s">
        <v>489</v>
      </c>
      <c r="J30" s="98">
        <v>36980.92</v>
      </c>
      <c r="K30" s="98">
        <v>36980.92</v>
      </c>
      <c r="L30" s="98">
        <v>36980.92</v>
      </c>
    </row>
    <row r="31" spans="1:12" x14ac:dyDescent="0.2">
      <c r="A31" s="87" t="s">
        <v>156</v>
      </c>
      <c r="B31" s="2" t="s">
        <v>171</v>
      </c>
      <c r="C31" s="2" t="s">
        <v>469</v>
      </c>
      <c r="D31" s="2" t="s">
        <v>485</v>
      </c>
      <c r="E31" s="87">
        <v>11</v>
      </c>
      <c r="F31" s="87">
        <v>7</v>
      </c>
      <c r="G31" s="87">
        <v>1</v>
      </c>
      <c r="H31" s="87">
        <v>1</v>
      </c>
      <c r="I31" s="2" t="s">
        <v>489</v>
      </c>
      <c r="J31" s="98">
        <v>37278.14</v>
      </c>
      <c r="K31" s="98">
        <v>37278.14</v>
      </c>
      <c r="L31" s="98">
        <v>37278.14</v>
      </c>
    </row>
    <row r="32" spans="1:12" x14ac:dyDescent="0.2">
      <c r="A32" s="87" t="s">
        <v>156</v>
      </c>
      <c r="B32" s="2" t="s">
        <v>172</v>
      </c>
      <c r="C32" s="2" t="s">
        <v>481</v>
      </c>
      <c r="D32" s="2" t="s">
        <v>482</v>
      </c>
      <c r="E32" s="87">
        <v>16</v>
      </c>
      <c r="F32" s="87">
        <v>2</v>
      </c>
      <c r="G32" s="87">
        <v>0</v>
      </c>
      <c r="H32" s="87">
        <v>1</v>
      </c>
      <c r="I32" s="2" t="s">
        <v>489</v>
      </c>
      <c r="J32" s="98">
        <v>2586</v>
      </c>
      <c r="K32" s="98">
        <v>2586</v>
      </c>
      <c r="L32" s="98">
        <v>9853</v>
      </c>
    </row>
    <row r="33" spans="1:12" x14ac:dyDescent="0.2">
      <c r="A33" s="87" t="s">
        <v>156</v>
      </c>
      <c r="B33" s="2" t="s">
        <v>173</v>
      </c>
      <c r="C33" s="2" t="s">
        <v>481</v>
      </c>
      <c r="D33" s="2" t="s">
        <v>482</v>
      </c>
      <c r="E33" s="87">
        <v>16</v>
      </c>
      <c r="F33" s="87">
        <v>2</v>
      </c>
      <c r="G33" s="87">
        <v>0</v>
      </c>
      <c r="H33" s="87">
        <v>1</v>
      </c>
      <c r="I33" s="2" t="s">
        <v>490</v>
      </c>
      <c r="J33" s="98">
        <v>3560</v>
      </c>
      <c r="K33" s="98">
        <v>3560</v>
      </c>
      <c r="L33" s="98">
        <v>10977</v>
      </c>
    </row>
    <row r="34" spans="1:12" x14ac:dyDescent="0.2">
      <c r="A34" s="87" t="s">
        <v>156</v>
      </c>
      <c r="B34" s="2" t="s">
        <v>174</v>
      </c>
      <c r="C34" s="2" t="s">
        <v>481</v>
      </c>
      <c r="D34" s="2" t="s">
        <v>482</v>
      </c>
      <c r="E34" s="87">
        <v>16</v>
      </c>
      <c r="F34" s="87">
        <v>2</v>
      </c>
      <c r="G34" s="87">
        <v>0</v>
      </c>
      <c r="H34" s="87">
        <v>0</v>
      </c>
      <c r="I34" s="2" t="s">
        <v>489</v>
      </c>
      <c r="J34" s="98">
        <v>3255</v>
      </c>
      <c r="K34" s="98">
        <v>3255</v>
      </c>
      <c r="L34" s="98">
        <v>8299</v>
      </c>
    </row>
    <row r="35" spans="1:12" x14ac:dyDescent="0.2">
      <c r="A35" s="87" t="s">
        <v>156</v>
      </c>
      <c r="B35" s="2" t="s">
        <v>175</v>
      </c>
      <c r="C35" s="2" t="s">
        <v>481</v>
      </c>
      <c r="D35" s="2" t="s">
        <v>482</v>
      </c>
      <c r="E35" s="87">
        <v>16</v>
      </c>
      <c r="F35" s="87">
        <v>2</v>
      </c>
      <c r="G35" s="87">
        <v>0</v>
      </c>
      <c r="H35" s="87">
        <v>0</v>
      </c>
      <c r="I35" s="2" t="s">
        <v>489</v>
      </c>
      <c r="J35" s="98">
        <v>4675</v>
      </c>
      <c r="K35" s="98">
        <v>4675</v>
      </c>
      <c r="L35" s="98">
        <v>9987</v>
      </c>
    </row>
    <row r="36" spans="1:12" x14ac:dyDescent="0.2">
      <c r="A36" s="87" t="s">
        <v>156</v>
      </c>
      <c r="B36" s="2" t="s">
        <v>176</v>
      </c>
      <c r="C36" s="2" t="s">
        <v>481</v>
      </c>
      <c r="D36" s="2" t="s">
        <v>482</v>
      </c>
      <c r="E36" s="87">
        <v>17</v>
      </c>
      <c r="F36" s="87">
        <v>2</v>
      </c>
      <c r="G36" s="87">
        <v>1</v>
      </c>
      <c r="H36" s="87">
        <v>0</v>
      </c>
      <c r="I36" s="2" t="s">
        <v>489</v>
      </c>
      <c r="J36" s="98">
        <v>5301</v>
      </c>
      <c r="K36" s="98">
        <v>5301</v>
      </c>
      <c r="L36" s="98">
        <v>5301</v>
      </c>
    </row>
    <row r="37" spans="1:12" x14ac:dyDescent="0.2">
      <c r="A37" s="87" t="s">
        <v>156</v>
      </c>
      <c r="B37" s="2" t="s">
        <v>177</v>
      </c>
      <c r="C37" s="2" t="s">
        <v>481</v>
      </c>
      <c r="D37" s="2" t="s">
        <v>482</v>
      </c>
      <c r="E37" s="87">
        <v>16</v>
      </c>
      <c r="F37" s="87">
        <v>2</v>
      </c>
      <c r="G37" s="87">
        <v>1</v>
      </c>
      <c r="H37" s="87">
        <v>0</v>
      </c>
      <c r="I37" s="2" t="s">
        <v>489</v>
      </c>
      <c r="J37" s="98">
        <v>3245</v>
      </c>
      <c r="K37" s="98">
        <v>3245</v>
      </c>
      <c r="L37" s="98">
        <v>9650</v>
      </c>
    </row>
    <row r="38" spans="1:12" x14ac:dyDescent="0.2">
      <c r="A38" s="87" t="s">
        <v>156</v>
      </c>
      <c r="B38" s="2" t="s">
        <v>178</v>
      </c>
      <c r="C38" s="2" t="s">
        <v>481</v>
      </c>
      <c r="D38" s="2" t="s">
        <v>482</v>
      </c>
      <c r="E38" s="87">
        <v>16</v>
      </c>
      <c r="F38" s="87">
        <v>2</v>
      </c>
      <c r="G38" s="87">
        <v>1</v>
      </c>
      <c r="H38" s="87">
        <v>0</v>
      </c>
      <c r="I38" s="2" t="s">
        <v>489</v>
      </c>
      <c r="J38" s="98">
        <v>3686</v>
      </c>
      <c r="K38" s="98">
        <v>3686</v>
      </c>
      <c r="L38" s="98">
        <v>8850</v>
      </c>
    </row>
    <row r="39" spans="1:12" x14ac:dyDescent="0.2">
      <c r="A39" s="87" t="s">
        <v>156</v>
      </c>
      <c r="B39" s="2" t="s">
        <v>179</v>
      </c>
      <c r="C39" s="2" t="s">
        <v>481</v>
      </c>
      <c r="D39" s="2" t="s">
        <v>482</v>
      </c>
      <c r="E39" s="87">
        <v>17</v>
      </c>
      <c r="F39" s="87">
        <v>2</v>
      </c>
      <c r="G39" s="87">
        <v>1</v>
      </c>
      <c r="H39" s="87">
        <v>0</v>
      </c>
      <c r="I39" s="2" t="s">
        <v>490</v>
      </c>
      <c r="J39" s="98">
        <v>3474</v>
      </c>
      <c r="K39" s="98">
        <v>3474</v>
      </c>
      <c r="L39" s="98">
        <v>7982</v>
      </c>
    </row>
    <row r="40" spans="1:12" x14ac:dyDescent="0.2">
      <c r="A40" s="87" t="s">
        <v>180</v>
      </c>
      <c r="B40" s="2" t="s">
        <v>181</v>
      </c>
      <c r="C40" s="2" t="s">
        <v>481</v>
      </c>
      <c r="D40" s="2" t="s">
        <v>482</v>
      </c>
      <c r="E40" s="87">
        <v>15</v>
      </c>
      <c r="F40" s="87">
        <v>2</v>
      </c>
      <c r="G40" s="87">
        <v>1</v>
      </c>
      <c r="H40" s="87">
        <v>0</v>
      </c>
      <c r="I40" s="2" t="s">
        <v>489</v>
      </c>
      <c r="J40" s="98">
        <v>8311</v>
      </c>
      <c r="K40" s="98">
        <v>8311</v>
      </c>
      <c r="L40" s="98">
        <v>22986</v>
      </c>
    </row>
    <row r="41" spans="1:12" x14ac:dyDescent="0.2">
      <c r="A41" s="87" t="s">
        <v>180</v>
      </c>
      <c r="B41" s="2" t="s">
        <v>182</v>
      </c>
      <c r="C41" s="2" t="s">
        <v>481</v>
      </c>
      <c r="D41" s="2" t="s">
        <v>484</v>
      </c>
      <c r="E41" s="87">
        <v>6</v>
      </c>
      <c r="F41" s="87">
        <v>6</v>
      </c>
      <c r="G41" s="87">
        <v>0</v>
      </c>
      <c r="H41" s="87">
        <v>0</v>
      </c>
      <c r="I41" s="2" t="s">
        <v>489</v>
      </c>
      <c r="J41" s="98">
        <v>17555</v>
      </c>
      <c r="K41" s="98">
        <v>17555</v>
      </c>
      <c r="L41" s="98">
        <v>17555</v>
      </c>
    </row>
    <row r="42" spans="1:12" x14ac:dyDescent="0.2">
      <c r="A42" s="87" t="s">
        <v>180</v>
      </c>
      <c r="B42" s="2" t="s">
        <v>183</v>
      </c>
      <c r="C42" s="2" t="s">
        <v>481</v>
      </c>
      <c r="D42" s="2" t="s">
        <v>485</v>
      </c>
      <c r="E42" s="87">
        <v>9</v>
      </c>
      <c r="F42" s="87">
        <v>4</v>
      </c>
      <c r="G42" s="87">
        <v>1</v>
      </c>
      <c r="H42" s="87">
        <v>0</v>
      </c>
      <c r="I42" s="2" t="s">
        <v>489</v>
      </c>
      <c r="J42" s="98">
        <v>6340</v>
      </c>
      <c r="K42" s="98">
        <v>6340</v>
      </c>
      <c r="L42" s="98">
        <v>11604</v>
      </c>
    </row>
    <row r="43" spans="1:12" x14ac:dyDescent="0.2">
      <c r="A43" s="87" t="s">
        <v>180</v>
      </c>
      <c r="B43" s="2" t="s">
        <v>184</v>
      </c>
      <c r="C43" s="2" t="s">
        <v>481</v>
      </c>
      <c r="D43" s="2" t="s">
        <v>482</v>
      </c>
      <c r="E43" s="87">
        <v>15</v>
      </c>
      <c r="F43" s="87">
        <v>2</v>
      </c>
      <c r="G43" s="87">
        <v>1</v>
      </c>
      <c r="H43" s="87">
        <v>0</v>
      </c>
      <c r="I43" s="2" t="s">
        <v>489</v>
      </c>
      <c r="J43" s="98">
        <v>11853</v>
      </c>
      <c r="K43" s="98">
        <v>15913</v>
      </c>
      <c r="L43" s="98">
        <v>37038</v>
      </c>
    </row>
    <row r="44" spans="1:12" x14ac:dyDescent="0.2">
      <c r="A44" s="87" t="s">
        <v>180</v>
      </c>
      <c r="B44" s="2" t="s">
        <v>185</v>
      </c>
      <c r="C44" s="2" t="s">
        <v>481</v>
      </c>
      <c r="D44" s="2" t="s">
        <v>482</v>
      </c>
      <c r="E44" s="87">
        <v>16</v>
      </c>
      <c r="F44" s="87">
        <v>2</v>
      </c>
      <c r="G44" s="87">
        <v>1</v>
      </c>
      <c r="H44" s="87">
        <v>0</v>
      </c>
      <c r="I44" s="2" t="s">
        <v>490</v>
      </c>
      <c r="J44" s="98">
        <v>11261</v>
      </c>
      <c r="K44" s="98">
        <v>11261</v>
      </c>
      <c r="L44" s="98">
        <v>29008</v>
      </c>
    </row>
    <row r="45" spans="1:12" x14ac:dyDescent="0.2">
      <c r="A45" s="87" t="s">
        <v>186</v>
      </c>
      <c r="B45" s="2" t="s">
        <v>187</v>
      </c>
      <c r="C45" s="2" t="s">
        <v>481</v>
      </c>
      <c r="D45" s="2" t="s">
        <v>485</v>
      </c>
      <c r="E45" s="87">
        <v>9</v>
      </c>
      <c r="F45" s="87">
        <v>4</v>
      </c>
      <c r="G45" s="87">
        <v>0</v>
      </c>
      <c r="H45" s="87">
        <v>0</v>
      </c>
      <c r="I45" s="2" t="s">
        <v>489</v>
      </c>
      <c r="J45" s="98">
        <v>4785</v>
      </c>
      <c r="K45" s="98">
        <v>4785</v>
      </c>
      <c r="L45" s="98">
        <v>4785</v>
      </c>
    </row>
    <row r="46" spans="1:12" x14ac:dyDescent="0.2">
      <c r="A46" s="87" t="s">
        <v>186</v>
      </c>
      <c r="B46" s="2" t="s">
        <v>188</v>
      </c>
      <c r="C46" s="2" t="s">
        <v>481</v>
      </c>
      <c r="D46" s="2" t="s">
        <v>482</v>
      </c>
      <c r="E46" s="87">
        <v>15</v>
      </c>
      <c r="F46" s="87">
        <v>2</v>
      </c>
      <c r="G46" s="87">
        <v>0</v>
      </c>
      <c r="H46" s="87">
        <v>0</v>
      </c>
      <c r="I46" s="2" t="s">
        <v>489</v>
      </c>
      <c r="J46" s="98">
        <v>39610</v>
      </c>
      <c r="K46" s="98">
        <v>39610</v>
      </c>
      <c r="L46" s="98">
        <v>39610</v>
      </c>
    </row>
    <row r="47" spans="1:12" x14ac:dyDescent="0.2">
      <c r="A47" s="87" t="s">
        <v>186</v>
      </c>
      <c r="B47" s="2" t="s">
        <v>189</v>
      </c>
      <c r="C47" s="2" t="s">
        <v>481</v>
      </c>
      <c r="D47" s="2" t="s">
        <v>482</v>
      </c>
      <c r="E47" s="87">
        <v>15</v>
      </c>
      <c r="F47" s="87">
        <v>2</v>
      </c>
      <c r="G47" s="87">
        <v>1</v>
      </c>
      <c r="H47" s="87">
        <v>1</v>
      </c>
      <c r="I47" s="2" t="s">
        <v>489</v>
      </c>
      <c r="J47" s="98">
        <v>5831</v>
      </c>
      <c r="K47" s="98">
        <v>5831</v>
      </c>
      <c r="L47" s="98">
        <v>13031</v>
      </c>
    </row>
    <row r="48" spans="1:12" x14ac:dyDescent="0.2">
      <c r="A48" s="87" t="s">
        <v>186</v>
      </c>
      <c r="B48" s="2" t="s">
        <v>190</v>
      </c>
      <c r="C48" s="2" t="s">
        <v>481</v>
      </c>
      <c r="D48" s="2" t="s">
        <v>485</v>
      </c>
      <c r="E48" s="87">
        <v>9</v>
      </c>
      <c r="F48" s="87">
        <v>4</v>
      </c>
      <c r="G48" s="87">
        <v>0</v>
      </c>
      <c r="H48" s="87">
        <v>0</v>
      </c>
      <c r="I48" s="2" t="s">
        <v>489</v>
      </c>
      <c r="J48" s="98">
        <v>5120</v>
      </c>
      <c r="K48" s="98">
        <v>5120</v>
      </c>
      <c r="L48" s="98">
        <v>5120</v>
      </c>
    </row>
    <row r="49" spans="1:12" x14ac:dyDescent="0.2">
      <c r="A49" s="87" t="s">
        <v>191</v>
      </c>
      <c r="B49" s="2" t="s">
        <v>192</v>
      </c>
      <c r="C49" s="2" t="s">
        <v>469</v>
      </c>
      <c r="D49" s="2" t="s">
        <v>482</v>
      </c>
      <c r="E49" s="87">
        <v>18</v>
      </c>
      <c r="F49" s="87">
        <v>2</v>
      </c>
      <c r="G49" s="87">
        <v>1</v>
      </c>
      <c r="H49" s="87">
        <v>0</v>
      </c>
      <c r="I49" s="2" t="s">
        <v>489</v>
      </c>
      <c r="J49" s="98">
        <v>3935</v>
      </c>
      <c r="K49" s="98">
        <v>3935</v>
      </c>
      <c r="L49" s="98">
        <v>14267</v>
      </c>
    </row>
    <row r="50" spans="1:12" x14ac:dyDescent="0.2">
      <c r="A50" s="87" t="s">
        <v>191</v>
      </c>
      <c r="B50" s="2" t="s">
        <v>193</v>
      </c>
      <c r="C50" s="2" t="s">
        <v>486</v>
      </c>
      <c r="D50" s="2" t="s">
        <v>482</v>
      </c>
      <c r="E50" s="87">
        <v>16</v>
      </c>
      <c r="F50" s="87">
        <v>2</v>
      </c>
      <c r="G50" s="87">
        <v>2</v>
      </c>
      <c r="H50" s="87">
        <v>0</v>
      </c>
      <c r="I50" s="2" t="s">
        <v>490</v>
      </c>
      <c r="J50" s="98">
        <v>7712</v>
      </c>
      <c r="K50" s="98">
        <v>7712</v>
      </c>
      <c r="L50" s="98">
        <v>20467</v>
      </c>
    </row>
    <row r="51" spans="1:12" x14ac:dyDescent="0.2">
      <c r="A51" s="87" t="s">
        <v>191</v>
      </c>
      <c r="B51" s="2" t="s">
        <v>194</v>
      </c>
      <c r="C51" s="2" t="s">
        <v>481</v>
      </c>
      <c r="D51" s="2" t="s">
        <v>469</v>
      </c>
      <c r="E51" s="87">
        <v>9</v>
      </c>
      <c r="F51" s="87">
        <v>4</v>
      </c>
      <c r="G51" s="87">
        <v>0</v>
      </c>
      <c r="H51" s="87">
        <v>0</v>
      </c>
      <c r="I51" s="2" t="s">
        <v>489</v>
      </c>
      <c r="J51" s="98">
        <v>4920</v>
      </c>
      <c r="K51" s="98">
        <v>4920</v>
      </c>
      <c r="L51" s="98">
        <v>15744</v>
      </c>
    </row>
    <row r="52" spans="1:12" x14ac:dyDescent="0.2">
      <c r="A52" s="87" t="s">
        <v>191</v>
      </c>
      <c r="B52" s="2" t="s">
        <v>195</v>
      </c>
      <c r="C52" s="2" t="s">
        <v>483</v>
      </c>
      <c r="D52" s="2" t="s">
        <v>482</v>
      </c>
      <c r="E52" s="87">
        <v>16</v>
      </c>
      <c r="F52" s="87">
        <v>2</v>
      </c>
      <c r="G52" s="87">
        <v>1</v>
      </c>
      <c r="H52" s="87">
        <v>0</v>
      </c>
      <c r="I52" s="2" t="s">
        <v>489</v>
      </c>
      <c r="J52" s="98">
        <v>8286</v>
      </c>
      <c r="K52" s="98">
        <v>8286</v>
      </c>
      <c r="L52" s="98">
        <v>24025</v>
      </c>
    </row>
    <row r="53" spans="1:12" x14ac:dyDescent="0.2">
      <c r="A53" s="87" t="s">
        <v>191</v>
      </c>
      <c r="B53" s="2" t="s">
        <v>196</v>
      </c>
      <c r="C53" s="2" t="s">
        <v>483</v>
      </c>
      <c r="D53" s="2" t="s">
        <v>469</v>
      </c>
      <c r="E53" s="87">
        <v>9</v>
      </c>
      <c r="F53" s="87">
        <v>4</v>
      </c>
      <c r="G53" s="87">
        <v>1</v>
      </c>
      <c r="H53" s="87">
        <v>0</v>
      </c>
      <c r="I53" s="2" t="s">
        <v>489</v>
      </c>
      <c r="J53" s="98">
        <v>4879</v>
      </c>
      <c r="K53" s="98">
        <v>4879</v>
      </c>
      <c r="L53" s="98">
        <v>15654</v>
      </c>
    </row>
    <row r="54" spans="1:12" x14ac:dyDescent="0.2">
      <c r="A54" s="87" t="s">
        <v>191</v>
      </c>
      <c r="B54" s="2" t="s">
        <v>197</v>
      </c>
      <c r="C54" s="2" t="s">
        <v>481</v>
      </c>
      <c r="D54" s="2" t="s">
        <v>482</v>
      </c>
      <c r="E54" s="87">
        <v>15</v>
      </c>
      <c r="F54" s="87">
        <v>2</v>
      </c>
      <c r="G54" s="87">
        <v>1</v>
      </c>
      <c r="H54" s="87">
        <v>0</v>
      </c>
      <c r="I54" s="2" t="s">
        <v>490</v>
      </c>
      <c r="J54" s="98">
        <v>6660</v>
      </c>
      <c r="K54" s="98">
        <v>6660</v>
      </c>
      <c r="L54" s="98">
        <v>18955</v>
      </c>
    </row>
    <row r="55" spans="1:12" x14ac:dyDescent="0.2">
      <c r="A55" s="87" t="s">
        <v>191</v>
      </c>
      <c r="B55" s="2" t="s">
        <v>198</v>
      </c>
      <c r="C55" s="2" t="s">
        <v>483</v>
      </c>
      <c r="D55" s="2" t="s">
        <v>482</v>
      </c>
      <c r="E55" s="87">
        <v>16</v>
      </c>
      <c r="F55" s="87">
        <v>2</v>
      </c>
      <c r="G55" s="87">
        <v>2</v>
      </c>
      <c r="H55" s="87">
        <v>0</v>
      </c>
      <c r="I55" s="2" t="s">
        <v>489</v>
      </c>
      <c r="J55" s="98">
        <v>6649</v>
      </c>
      <c r="K55" s="98">
        <v>6649</v>
      </c>
      <c r="L55" s="98">
        <v>21837</v>
      </c>
    </row>
    <row r="56" spans="1:12" x14ac:dyDescent="0.2">
      <c r="A56" s="87" t="s">
        <v>191</v>
      </c>
      <c r="B56" s="2" t="s">
        <v>199</v>
      </c>
      <c r="C56" s="2" t="s">
        <v>481</v>
      </c>
      <c r="D56" s="2" t="s">
        <v>482</v>
      </c>
      <c r="E56" s="87">
        <v>16</v>
      </c>
      <c r="F56" s="87">
        <v>2</v>
      </c>
      <c r="G56" s="87">
        <v>0</v>
      </c>
      <c r="H56" s="87">
        <v>0</v>
      </c>
      <c r="I56" s="2" t="s">
        <v>489</v>
      </c>
      <c r="J56" s="98">
        <v>4242</v>
      </c>
      <c r="K56" s="98">
        <v>4242</v>
      </c>
      <c r="L56" s="98">
        <v>14924</v>
      </c>
    </row>
    <row r="57" spans="1:12" x14ac:dyDescent="0.2">
      <c r="A57" s="87" t="s">
        <v>191</v>
      </c>
      <c r="B57" s="2" t="s">
        <v>200</v>
      </c>
      <c r="C57" s="2" t="s">
        <v>481</v>
      </c>
      <c r="D57" s="2" t="s">
        <v>482</v>
      </c>
      <c r="E57" s="87">
        <v>16</v>
      </c>
      <c r="F57" s="87">
        <v>2</v>
      </c>
      <c r="G57" s="87">
        <v>1</v>
      </c>
      <c r="H57" s="87">
        <v>0</v>
      </c>
      <c r="I57" s="2" t="s">
        <v>489</v>
      </c>
      <c r="J57" s="98">
        <v>6606</v>
      </c>
      <c r="K57" s="98">
        <v>6606</v>
      </c>
      <c r="L57" s="98">
        <v>18953</v>
      </c>
    </row>
    <row r="58" spans="1:12" x14ac:dyDescent="0.2">
      <c r="A58" s="87" t="s">
        <v>191</v>
      </c>
      <c r="B58" s="2" t="s">
        <v>201</v>
      </c>
      <c r="C58" s="2" t="s">
        <v>481</v>
      </c>
      <c r="D58" s="2" t="s">
        <v>482</v>
      </c>
      <c r="E58" s="87">
        <v>16</v>
      </c>
      <c r="F58" s="87">
        <v>2</v>
      </c>
      <c r="G58" s="87">
        <v>1</v>
      </c>
      <c r="H58" s="87">
        <v>0</v>
      </c>
      <c r="I58" s="2" t="s">
        <v>489</v>
      </c>
      <c r="J58" s="98">
        <v>5368</v>
      </c>
      <c r="K58" s="98">
        <v>15052</v>
      </c>
      <c r="L58" s="98">
        <v>15052</v>
      </c>
    </row>
    <row r="59" spans="1:12" x14ac:dyDescent="0.2">
      <c r="A59" s="87" t="s">
        <v>191</v>
      </c>
      <c r="B59" s="2" t="s">
        <v>202</v>
      </c>
      <c r="C59" s="2" t="s">
        <v>469</v>
      </c>
      <c r="D59" s="2" t="s">
        <v>482</v>
      </c>
      <c r="E59" s="87">
        <v>16</v>
      </c>
      <c r="F59" s="87">
        <v>2</v>
      </c>
      <c r="G59" s="87">
        <v>2</v>
      </c>
      <c r="H59" s="87">
        <v>0</v>
      </c>
      <c r="I59" s="2" t="s">
        <v>489</v>
      </c>
      <c r="J59" s="98">
        <v>9326</v>
      </c>
      <c r="K59" s="98">
        <v>9326</v>
      </c>
      <c r="L59" s="98">
        <v>29391</v>
      </c>
    </row>
    <row r="60" spans="1:12" x14ac:dyDescent="0.2">
      <c r="A60" s="87" t="s">
        <v>191</v>
      </c>
      <c r="B60" s="2" t="s">
        <v>203</v>
      </c>
      <c r="C60" s="2" t="s">
        <v>483</v>
      </c>
      <c r="D60" s="2" t="s">
        <v>484</v>
      </c>
      <c r="E60" s="87">
        <v>4</v>
      </c>
      <c r="F60" s="87">
        <v>6</v>
      </c>
      <c r="G60" s="87">
        <v>0</v>
      </c>
      <c r="H60" s="87">
        <v>0</v>
      </c>
      <c r="I60" s="2" t="s">
        <v>489</v>
      </c>
      <c r="J60" s="98">
        <v>16340</v>
      </c>
      <c r="K60" s="98">
        <v>16340</v>
      </c>
      <c r="L60" s="98">
        <v>16340</v>
      </c>
    </row>
    <row r="61" spans="1:12" x14ac:dyDescent="0.2">
      <c r="A61" s="87" t="s">
        <v>191</v>
      </c>
      <c r="B61" s="2" t="s">
        <v>204</v>
      </c>
      <c r="C61" s="2" t="s">
        <v>483</v>
      </c>
      <c r="D61" s="2" t="s">
        <v>487</v>
      </c>
      <c r="E61" s="87">
        <v>16</v>
      </c>
      <c r="F61" s="87">
        <v>3</v>
      </c>
      <c r="G61" s="87">
        <v>0</v>
      </c>
      <c r="H61" s="87">
        <v>0</v>
      </c>
      <c r="I61" s="2" t="s">
        <v>489</v>
      </c>
      <c r="J61" s="98">
        <v>5700</v>
      </c>
      <c r="K61" s="98">
        <v>15700</v>
      </c>
      <c r="L61" s="98">
        <v>15700</v>
      </c>
    </row>
    <row r="62" spans="1:12" x14ac:dyDescent="0.2">
      <c r="A62" s="87" t="s">
        <v>191</v>
      </c>
      <c r="B62" s="2" t="s">
        <v>205</v>
      </c>
      <c r="C62" s="2" t="s">
        <v>481</v>
      </c>
      <c r="D62" s="2" t="s">
        <v>482</v>
      </c>
      <c r="E62" s="87">
        <v>16</v>
      </c>
      <c r="F62" s="87">
        <v>2</v>
      </c>
      <c r="G62" s="87">
        <v>1</v>
      </c>
      <c r="H62" s="87">
        <v>0</v>
      </c>
      <c r="I62" s="2" t="s">
        <v>489</v>
      </c>
      <c r="J62" s="98">
        <v>2803</v>
      </c>
      <c r="K62" s="98">
        <v>2803</v>
      </c>
      <c r="L62" s="98">
        <v>15623</v>
      </c>
    </row>
    <row r="63" spans="1:12" x14ac:dyDescent="0.2">
      <c r="A63" s="87" t="s">
        <v>191</v>
      </c>
      <c r="B63" s="2" t="s">
        <v>206</v>
      </c>
      <c r="C63" s="2" t="s">
        <v>481</v>
      </c>
      <c r="D63" s="2" t="s">
        <v>485</v>
      </c>
      <c r="E63" s="87">
        <v>9</v>
      </c>
      <c r="F63" s="87">
        <v>4</v>
      </c>
      <c r="G63" s="87">
        <v>1</v>
      </c>
      <c r="H63" s="87">
        <v>0</v>
      </c>
      <c r="I63" s="2" t="s">
        <v>489</v>
      </c>
      <c r="J63" s="98">
        <v>5728</v>
      </c>
      <c r="K63" s="98">
        <v>5728</v>
      </c>
      <c r="L63" s="98">
        <v>16515</v>
      </c>
    </row>
    <row r="64" spans="1:12" x14ac:dyDescent="0.2">
      <c r="A64" s="87" t="s">
        <v>191</v>
      </c>
      <c r="B64" s="2" t="s">
        <v>207</v>
      </c>
      <c r="C64" s="2" t="s">
        <v>481</v>
      </c>
      <c r="D64" s="2" t="s">
        <v>482</v>
      </c>
      <c r="E64" s="87">
        <v>16</v>
      </c>
      <c r="F64" s="87">
        <v>3</v>
      </c>
      <c r="G64" s="87">
        <v>0</v>
      </c>
      <c r="H64" s="87">
        <v>0</v>
      </c>
      <c r="I64" s="2" t="s">
        <v>489</v>
      </c>
      <c r="J64" s="98">
        <v>4450</v>
      </c>
      <c r="K64" s="98">
        <v>4450</v>
      </c>
      <c r="L64" s="98">
        <v>15058</v>
      </c>
    </row>
    <row r="65" spans="1:12" x14ac:dyDescent="0.2">
      <c r="A65" s="87" t="s">
        <v>191</v>
      </c>
      <c r="B65" s="2" t="s">
        <v>208</v>
      </c>
      <c r="C65" s="2" t="s">
        <v>481</v>
      </c>
      <c r="D65" s="2" t="s">
        <v>485</v>
      </c>
      <c r="E65" s="87">
        <v>9</v>
      </c>
      <c r="F65" s="87">
        <v>4</v>
      </c>
      <c r="G65" s="87">
        <v>0</v>
      </c>
      <c r="H65" s="87">
        <v>0</v>
      </c>
      <c r="I65" s="2" t="s">
        <v>489</v>
      </c>
      <c r="J65" s="98">
        <v>6189</v>
      </c>
      <c r="K65" s="98">
        <v>6189</v>
      </c>
      <c r="L65" s="98">
        <v>12389</v>
      </c>
    </row>
    <row r="66" spans="1:12" x14ac:dyDescent="0.2">
      <c r="A66" s="87" t="s">
        <v>191</v>
      </c>
      <c r="B66" s="2" t="s">
        <v>209</v>
      </c>
      <c r="C66" s="2" t="s">
        <v>481</v>
      </c>
      <c r="D66" s="2" t="s">
        <v>482</v>
      </c>
      <c r="E66" s="87">
        <v>16</v>
      </c>
      <c r="F66" s="87">
        <v>2</v>
      </c>
      <c r="G66" s="87">
        <v>1</v>
      </c>
      <c r="H66" s="87">
        <v>0</v>
      </c>
      <c r="I66" s="2" t="s">
        <v>489</v>
      </c>
      <c r="J66" s="98">
        <v>5620</v>
      </c>
      <c r="K66" s="98">
        <v>5620</v>
      </c>
      <c r="L66" s="98">
        <v>16620</v>
      </c>
    </row>
    <row r="67" spans="1:12" x14ac:dyDescent="0.2">
      <c r="A67" s="87" t="s">
        <v>191</v>
      </c>
      <c r="B67" s="2" t="s">
        <v>210</v>
      </c>
      <c r="C67" s="2" t="s">
        <v>481</v>
      </c>
      <c r="D67" s="2" t="s">
        <v>469</v>
      </c>
      <c r="E67" s="87">
        <v>0</v>
      </c>
      <c r="F67" s="87">
        <v>0</v>
      </c>
      <c r="G67" s="87">
        <v>1</v>
      </c>
      <c r="H67" s="87">
        <v>0</v>
      </c>
      <c r="I67" s="2" t="s">
        <v>489</v>
      </c>
      <c r="J67" s="98">
        <v>5410</v>
      </c>
      <c r="K67" s="98">
        <v>5410</v>
      </c>
      <c r="L67" s="98">
        <v>5410</v>
      </c>
    </row>
    <row r="68" spans="1:12" x14ac:dyDescent="0.2">
      <c r="A68" s="87" t="s">
        <v>191</v>
      </c>
      <c r="B68" s="2" t="s">
        <v>211</v>
      </c>
      <c r="C68" s="2" t="s">
        <v>481</v>
      </c>
      <c r="D68" s="2" t="s">
        <v>487</v>
      </c>
      <c r="E68" s="87">
        <v>15</v>
      </c>
      <c r="F68" s="87">
        <v>3</v>
      </c>
      <c r="G68" s="87">
        <v>0</v>
      </c>
      <c r="H68" s="87">
        <v>0</v>
      </c>
      <c r="I68" s="2" t="s">
        <v>489</v>
      </c>
      <c r="J68" s="98">
        <v>4781</v>
      </c>
      <c r="K68" s="98">
        <v>4781</v>
      </c>
      <c r="L68" s="98">
        <v>12261</v>
      </c>
    </row>
    <row r="69" spans="1:12" x14ac:dyDescent="0.2">
      <c r="A69" s="87" t="s">
        <v>191</v>
      </c>
      <c r="B69" s="2" t="s">
        <v>212</v>
      </c>
      <c r="C69" s="2" t="s">
        <v>469</v>
      </c>
      <c r="D69" s="2" t="s">
        <v>482</v>
      </c>
      <c r="E69" s="87">
        <v>15</v>
      </c>
      <c r="F69" s="87">
        <v>2</v>
      </c>
      <c r="G69" s="87">
        <v>1</v>
      </c>
      <c r="H69" s="87">
        <v>0</v>
      </c>
      <c r="I69" s="2" t="s">
        <v>489</v>
      </c>
      <c r="J69" s="98">
        <v>4991</v>
      </c>
      <c r="K69" s="98">
        <v>13786</v>
      </c>
      <c r="L69" s="98">
        <v>13786</v>
      </c>
    </row>
    <row r="70" spans="1:12" x14ac:dyDescent="0.2">
      <c r="A70" s="87" t="s">
        <v>191</v>
      </c>
      <c r="B70" s="2" t="s">
        <v>213</v>
      </c>
      <c r="C70" s="2" t="s">
        <v>481</v>
      </c>
      <c r="D70" s="2" t="s">
        <v>484</v>
      </c>
      <c r="E70" s="87">
        <v>16</v>
      </c>
      <c r="F70" s="87">
        <v>2</v>
      </c>
      <c r="G70" s="87">
        <v>1</v>
      </c>
      <c r="H70" s="87">
        <v>0</v>
      </c>
      <c r="I70" s="2" t="s">
        <v>489</v>
      </c>
      <c r="J70" s="98">
        <v>6278</v>
      </c>
      <c r="K70" s="98">
        <v>6278</v>
      </c>
      <c r="L70" s="98">
        <v>17052</v>
      </c>
    </row>
    <row r="71" spans="1:12" x14ac:dyDescent="0.2">
      <c r="A71" s="87" t="s">
        <v>191</v>
      </c>
      <c r="B71" s="2" t="s">
        <v>214</v>
      </c>
      <c r="C71" s="2" t="s">
        <v>481</v>
      </c>
      <c r="D71" s="2" t="s">
        <v>482</v>
      </c>
      <c r="E71" s="87">
        <v>16</v>
      </c>
      <c r="F71" s="87">
        <v>2</v>
      </c>
      <c r="G71" s="87">
        <v>1</v>
      </c>
      <c r="H71" s="87">
        <v>0</v>
      </c>
      <c r="I71" s="2" t="s">
        <v>489</v>
      </c>
      <c r="J71" s="98">
        <v>6329</v>
      </c>
      <c r="K71" s="98">
        <v>6329</v>
      </c>
      <c r="L71" s="98">
        <v>17143</v>
      </c>
    </row>
    <row r="72" spans="1:12" x14ac:dyDescent="0.2">
      <c r="A72" s="87" t="s">
        <v>191</v>
      </c>
      <c r="B72" s="2" t="s">
        <v>215</v>
      </c>
      <c r="C72" s="2" t="s">
        <v>481</v>
      </c>
      <c r="D72" s="2" t="s">
        <v>484</v>
      </c>
      <c r="E72" s="87">
        <v>9</v>
      </c>
      <c r="F72" s="87">
        <v>4</v>
      </c>
      <c r="G72" s="87">
        <v>0</v>
      </c>
      <c r="H72" s="87">
        <v>0</v>
      </c>
      <c r="I72" s="2" t="s">
        <v>489</v>
      </c>
      <c r="J72" s="98">
        <v>5673</v>
      </c>
      <c r="K72" s="98">
        <v>5673</v>
      </c>
      <c r="L72" s="98">
        <v>12757</v>
      </c>
    </row>
    <row r="73" spans="1:12" x14ac:dyDescent="0.2">
      <c r="A73" s="87" t="s">
        <v>216</v>
      </c>
      <c r="B73" s="2" t="s">
        <v>217</v>
      </c>
      <c r="C73" s="2" t="s">
        <v>483</v>
      </c>
      <c r="D73" s="2" t="s">
        <v>482</v>
      </c>
      <c r="E73" s="87">
        <v>15</v>
      </c>
      <c r="F73" s="87">
        <v>2</v>
      </c>
      <c r="G73" s="87">
        <v>1</v>
      </c>
      <c r="H73" s="87">
        <v>0</v>
      </c>
      <c r="I73" s="2" t="s">
        <v>489</v>
      </c>
      <c r="J73" s="98">
        <v>5820</v>
      </c>
      <c r="K73" s="98">
        <v>5820</v>
      </c>
      <c r="L73" s="98">
        <v>10020</v>
      </c>
    </row>
    <row r="74" spans="1:12" x14ac:dyDescent="0.2">
      <c r="A74" s="87" t="s">
        <v>216</v>
      </c>
      <c r="B74" s="2" t="s">
        <v>218</v>
      </c>
      <c r="C74" s="2" t="s">
        <v>483</v>
      </c>
      <c r="D74" s="2" t="s">
        <v>482</v>
      </c>
      <c r="E74" s="87">
        <v>15</v>
      </c>
      <c r="F74" s="87">
        <v>2</v>
      </c>
      <c r="G74" s="87">
        <v>1</v>
      </c>
      <c r="H74" s="87">
        <v>0</v>
      </c>
      <c r="I74" s="2" t="s">
        <v>490</v>
      </c>
      <c r="J74" s="98">
        <v>3329</v>
      </c>
      <c r="K74" s="98">
        <v>3329</v>
      </c>
      <c r="L74" s="98">
        <v>4584</v>
      </c>
    </row>
    <row r="75" spans="1:12" x14ac:dyDescent="0.2">
      <c r="A75" s="87" t="s">
        <v>216</v>
      </c>
      <c r="B75" s="2" t="s">
        <v>219</v>
      </c>
      <c r="C75" s="2" t="s">
        <v>483</v>
      </c>
      <c r="D75" s="2" t="s">
        <v>482</v>
      </c>
      <c r="E75" s="87">
        <v>15</v>
      </c>
      <c r="F75" s="87">
        <v>3</v>
      </c>
      <c r="G75" s="87">
        <v>2</v>
      </c>
      <c r="H75" s="87">
        <v>0</v>
      </c>
      <c r="I75" s="2" t="s">
        <v>489</v>
      </c>
      <c r="J75" s="98">
        <v>5962</v>
      </c>
      <c r="K75" s="98">
        <v>5962</v>
      </c>
      <c r="L75" s="98">
        <v>10262</v>
      </c>
    </row>
    <row r="76" spans="1:12" x14ac:dyDescent="0.2">
      <c r="A76" s="87" t="s">
        <v>216</v>
      </c>
      <c r="B76" s="2" t="s">
        <v>220</v>
      </c>
      <c r="C76" s="2" t="s">
        <v>483</v>
      </c>
      <c r="D76" s="2" t="s">
        <v>482</v>
      </c>
      <c r="E76" s="87">
        <v>15</v>
      </c>
      <c r="F76" s="87">
        <v>4</v>
      </c>
      <c r="G76" s="87">
        <v>1</v>
      </c>
      <c r="H76" s="87">
        <v>0</v>
      </c>
      <c r="I76" s="2" t="s">
        <v>489</v>
      </c>
      <c r="J76" s="98">
        <v>12911</v>
      </c>
      <c r="K76" s="98">
        <v>12911</v>
      </c>
      <c r="L76" s="98">
        <v>22355</v>
      </c>
    </row>
    <row r="77" spans="1:12" x14ac:dyDescent="0.2">
      <c r="A77" s="87" t="s">
        <v>216</v>
      </c>
      <c r="B77" s="2" t="s">
        <v>221</v>
      </c>
      <c r="C77" s="2" t="s">
        <v>483</v>
      </c>
      <c r="D77" s="2" t="s">
        <v>482</v>
      </c>
      <c r="E77" s="87">
        <v>15</v>
      </c>
      <c r="F77" s="87">
        <v>4</v>
      </c>
      <c r="G77" s="87">
        <v>1</v>
      </c>
      <c r="H77" s="87">
        <v>0</v>
      </c>
      <c r="I77" s="2" t="s">
        <v>489</v>
      </c>
      <c r="J77" s="98">
        <v>9336</v>
      </c>
      <c r="K77" s="98">
        <v>9772</v>
      </c>
      <c r="L77" s="98">
        <v>14142</v>
      </c>
    </row>
    <row r="78" spans="1:12" x14ac:dyDescent="0.2">
      <c r="A78" s="87" t="s">
        <v>216</v>
      </c>
      <c r="B78" s="2" t="s">
        <v>222</v>
      </c>
      <c r="C78" s="2" t="s">
        <v>483</v>
      </c>
      <c r="D78" s="2" t="s">
        <v>482</v>
      </c>
      <c r="E78" s="87">
        <v>15</v>
      </c>
      <c r="F78" s="87">
        <v>2</v>
      </c>
      <c r="G78" s="87">
        <v>1</v>
      </c>
      <c r="H78" s="87">
        <v>0</v>
      </c>
      <c r="I78" s="2" t="s">
        <v>490</v>
      </c>
      <c r="J78" s="98">
        <v>12188</v>
      </c>
      <c r="K78" s="98">
        <v>12188</v>
      </c>
      <c r="L78" s="98">
        <v>21326</v>
      </c>
    </row>
    <row r="79" spans="1:12" x14ac:dyDescent="0.2">
      <c r="A79" s="87" t="s">
        <v>216</v>
      </c>
      <c r="B79" s="2" t="s">
        <v>223</v>
      </c>
      <c r="C79" s="2" t="s">
        <v>483</v>
      </c>
      <c r="D79" s="2" t="s">
        <v>482</v>
      </c>
      <c r="E79" s="87">
        <v>16</v>
      </c>
      <c r="F79" s="87">
        <v>2</v>
      </c>
      <c r="G79" s="87">
        <v>1</v>
      </c>
      <c r="H79" s="87">
        <v>0</v>
      </c>
      <c r="I79" s="2" t="s">
        <v>490</v>
      </c>
      <c r="J79" s="98">
        <v>6621</v>
      </c>
      <c r="K79" s="98">
        <v>6621</v>
      </c>
      <c r="L79" s="98">
        <v>10956</v>
      </c>
    </row>
    <row r="80" spans="1:12" x14ac:dyDescent="0.2">
      <c r="A80" s="87" t="s">
        <v>216</v>
      </c>
      <c r="B80" s="2" t="s">
        <v>224</v>
      </c>
      <c r="C80" s="2" t="s">
        <v>483</v>
      </c>
      <c r="D80" s="2" t="s">
        <v>482</v>
      </c>
      <c r="E80" s="87">
        <v>15</v>
      </c>
      <c r="F80" s="87">
        <v>2</v>
      </c>
      <c r="G80" s="87">
        <v>1</v>
      </c>
      <c r="H80" s="87">
        <v>0</v>
      </c>
      <c r="I80" s="2" t="s">
        <v>489</v>
      </c>
      <c r="J80" s="98">
        <v>5730</v>
      </c>
      <c r="K80" s="98">
        <v>5730</v>
      </c>
      <c r="L80" s="98">
        <v>10490</v>
      </c>
    </row>
    <row r="81" spans="1:12" x14ac:dyDescent="0.2">
      <c r="A81" s="87" t="s">
        <v>216</v>
      </c>
      <c r="B81" s="2" t="s">
        <v>225</v>
      </c>
      <c r="C81" s="2" t="s">
        <v>483</v>
      </c>
      <c r="D81" s="2" t="s">
        <v>482</v>
      </c>
      <c r="E81" s="87">
        <v>15</v>
      </c>
      <c r="F81" s="87">
        <v>2</v>
      </c>
      <c r="G81" s="87">
        <v>1</v>
      </c>
      <c r="H81" s="87">
        <v>0</v>
      </c>
      <c r="I81" s="2" t="s">
        <v>489</v>
      </c>
      <c r="J81" s="98">
        <v>4213</v>
      </c>
      <c r="K81" s="98">
        <v>4213</v>
      </c>
      <c r="L81" s="98">
        <v>7951</v>
      </c>
    </row>
    <row r="82" spans="1:12" x14ac:dyDescent="0.2">
      <c r="A82" s="87" t="s">
        <v>216</v>
      </c>
      <c r="B82" s="2" t="s">
        <v>226</v>
      </c>
      <c r="C82" s="2" t="s">
        <v>483</v>
      </c>
      <c r="D82" s="2" t="s">
        <v>482</v>
      </c>
      <c r="E82" s="87">
        <v>16</v>
      </c>
      <c r="F82" s="87">
        <v>2</v>
      </c>
      <c r="G82" s="87">
        <v>0</v>
      </c>
      <c r="H82" s="87">
        <v>0</v>
      </c>
      <c r="I82" s="2" t="s">
        <v>490</v>
      </c>
      <c r="J82" s="98">
        <v>3801</v>
      </c>
      <c r="K82" s="98">
        <v>3801</v>
      </c>
      <c r="L82" s="98">
        <v>6026</v>
      </c>
    </row>
    <row r="83" spans="1:12" x14ac:dyDescent="0.2">
      <c r="A83" s="87" t="s">
        <v>216</v>
      </c>
      <c r="B83" s="2" t="s">
        <v>227</v>
      </c>
      <c r="C83" s="2" t="s">
        <v>483</v>
      </c>
      <c r="D83" s="2" t="s">
        <v>482</v>
      </c>
      <c r="E83" s="87">
        <v>15</v>
      </c>
      <c r="F83" s="87">
        <v>2</v>
      </c>
      <c r="G83" s="87">
        <v>1</v>
      </c>
      <c r="H83" s="87">
        <v>0</v>
      </c>
      <c r="I83" s="2" t="s">
        <v>489</v>
      </c>
      <c r="J83" s="98">
        <v>4915</v>
      </c>
      <c r="K83" s="98">
        <v>4915</v>
      </c>
      <c r="L83" s="98">
        <v>4915</v>
      </c>
    </row>
    <row r="84" spans="1:12" x14ac:dyDescent="0.2">
      <c r="A84" s="87" t="s">
        <v>216</v>
      </c>
      <c r="B84" s="2" t="s">
        <v>228</v>
      </c>
      <c r="C84" s="2" t="s">
        <v>483</v>
      </c>
      <c r="D84" s="2" t="s">
        <v>482</v>
      </c>
      <c r="E84" s="87">
        <v>15</v>
      </c>
      <c r="F84" s="87">
        <v>2</v>
      </c>
      <c r="G84" s="87">
        <v>1</v>
      </c>
      <c r="H84" s="87">
        <v>0</v>
      </c>
      <c r="I84" s="2" t="s">
        <v>489</v>
      </c>
      <c r="J84" s="98">
        <v>8575</v>
      </c>
      <c r="K84" s="98">
        <v>8575</v>
      </c>
      <c r="L84" s="98">
        <v>11575</v>
      </c>
    </row>
    <row r="85" spans="1:12" x14ac:dyDescent="0.2">
      <c r="A85" s="87" t="s">
        <v>229</v>
      </c>
      <c r="B85" s="2" t="s">
        <v>230</v>
      </c>
      <c r="C85" s="2" t="s">
        <v>469</v>
      </c>
      <c r="D85" s="2" t="s">
        <v>485</v>
      </c>
      <c r="E85" s="87">
        <v>11</v>
      </c>
      <c r="F85" s="87">
        <v>7</v>
      </c>
      <c r="G85" s="87">
        <v>1</v>
      </c>
      <c r="H85" s="87">
        <v>1</v>
      </c>
      <c r="I85" s="2" t="s">
        <v>489</v>
      </c>
      <c r="J85" s="98">
        <v>36998</v>
      </c>
      <c r="K85" s="98">
        <v>36998</v>
      </c>
      <c r="L85" s="98">
        <v>36998</v>
      </c>
    </row>
    <row r="86" spans="1:12" x14ac:dyDescent="0.2">
      <c r="A86" s="87" t="s">
        <v>229</v>
      </c>
      <c r="B86" s="2" t="s">
        <v>231</v>
      </c>
      <c r="C86" s="2" t="s">
        <v>481</v>
      </c>
      <c r="D86" s="2" t="s">
        <v>482</v>
      </c>
      <c r="E86" s="87">
        <v>15</v>
      </c>
      <c r="F86" s="87">
        <v>2</v>
      </c>
      <c r="G86" s="87">
        <v>0</v>
      </c>
      <c r="H86" s="87">
        <v>0</v>
      </c>
      <c r="I86" s="2" t="s">
        <v>490</v>
      </c>
      <c r="J86" s="98">
        <v>5002</v>
      </c>
      <c r="K86" s="98">
        <v>5002</v>
      </c>
      <c r="L86" s="98">
        <v>9648</v>
      </c>
    </row>
    <row r="87" spans="1:12" x14ac:dyDescent="0.2">
      <c r="A87" s="87" t="s">
        <v>232</v>
      </c>
      <c r="B87" s="2" t="s">
        <v>233</v>
      </c>
      <c r="C87" s="2" t="s">
        <v>481</v>
      </c>
      <c r="D87" s="2" t="s">
        <v>484</v>
      </c>
      <c r="E87" s="87">
        <v>6</v>
      </c>
      <c r="F87" s="87">
        <v>5</v>
      </c>
      <c r="G87" s="87">
        <v>0</v>
      </c>
      <c r="H87" s="87">
        <v>0</v>
      </c>
      <c r="I87" s="2" t="s">
        <v>489</v>
      </c>
      <c r="J87" s="98">
        <v>15081</v>
      </c>
      <c r="K87" s="98">
        <v>15081</v>
      </c>
      <c r="L87" s="98">
        <v>15081</v>
      </c>
    </row>
    <row r="88" spans="1:12" x14ac:dyDescent="0.2">
      <c r="A88" s="87" t="s">
        <v>232</v>
      </c>
      <c r="B88" s="2" t="s">
        <v>234</v>
      </c>
      <c r="C88" s="2" t="s">
        <v>481</v>
      </c>
      <c r="D88" s="2" t="s">
        <v>482</v>
      </c>
      <c r="E88" s="87">
        <v>16</v>
      </c>
      <c r="F88" s="87">
        <v>2</v>
      </c>
      <c r="G88" s="87">
        <v>1</v>
      </c>
      <c r="H88" s="87">
        <v>1</v>
      </c>
      <c r="I88" s="2" t="s">
        <v>489</v>
      </c>
      <c r="J88" s="98">
        <v>5982</v>
      </c>
      <c r="K88" s="98">
        <v>6346</v>
      </c>
      <c r="L88" s="98">
        <v>11394</v>
      </c>
    </row>
    <row r="89" spans="1:12" x14ac:dyDescent="0.2">
      <c r="A89" s="87" t="s">
        <v>235</v>
      </c>
      <c r="B89" s="2" t="s">
        <v>236</v>
      </c>
      <c r="C89" s="2" t="s">
        <v>481</v>
      </c>
      <c r="D89" s="2" t="s">
        <v>482</v>
      </c>
      <c r="E89" s="87">
        <v>16</v>
      </c>
      <c r="F89" s="87">
        <v>2</v>
      </c>
      <c r="G89" s="87">
        <v>1</v>
      </c>
      <c r="H89" s="87">
        <v>0</v>
      </c>
      <c r="I89" s="2" t="s">
        <v>489</v>
      </c>
      <c r="J89" s="98">
        <v>6771</v>
      </c>
      <c r="K89" s="98">
        <v>16921</v>
      </c>
      <c r="L89" s="98">
        <v>21355</v>
      </c>
    </row>
    <row r="90" spans="1:12" x14ac:dyDescent="0.2">
      <c r="A90" s="87" t="s">
        <v>235</v>
      </c>
      <c r="B90" s="2" t="s">
        <v>237</v>
      </c>
      <c r="C90" s="2" t="s">
        <v>481</v>
      </c>
      <c r="D90" s="2" t="s">
        <v>482</v>
      </c>
      <c r="E90" s="87">
        <v>16</v>
      </c>
      <c r="F90" s="87">
        <v>2</v>
      </c>
      <c r="G90" s="87">
        <v>1</v>
      </c>
      <c r="H90" s="87">
        <v>0</v>
      </c>
      <c r="I90" s="2" t="s">
        <v>489</v>
      </c>
      <c r="J90" s="98">
        <v>5108</v>
      </c>
      <c r="K90" s="98">
        <v>12325</v>
      </c>
      <c r="L90" s="98">
        <v>13197</v>
      </c>
    </row>
    <row r="91" spans="1:12" x14ac:dyDescent="0.2">
      <c r="A91" s="87" t="s">
        <v>235</v>
      </c>
      <c r="B91" s="2" t="s">
        <v>238</v>
      </c>
      <c r="C91" s="2" t="s">
        <v>481</v>
      </c>
      <c r="D91" s="2" t="s">
        <v>482</v>
      </c>
      <c r="E91" s="87">
        <v>16</v>
      </c>
      <c r="F91" s="87">
        <v>2</v>
      </c>
      <c r="G91" s="87">
        <v>1</v>
      </c>
      <c r="H91" s="87">
        <v>0</v>
      </c>
      <c r="I91" s="2" t="s">
        <v>490</v>
      </c>
      <c r="J91" s="98">
        <v>8887</v>
      </c>
      <c r="K91" s="98">
        <v>15526</v>
      </c>
      <c r="L91" s="98">
        <v>17546</v>
      </c>
    </row>
    <row r="92" spans="1:12" x14ac:dyDescent="0.2">
      <c r="A92" s="87" t="s">
        <v>235</v>
      </c>
      <c r="B92" s="2" t="s">
        <v>239</v>
      </c>
      <c r="C92" s="2" t="s">
        <v>481</v>
      </c>
      <c r="D92" s="2" t="s">
        <v>482</v>
      </c>
      <c r="E92" s="87">
        <v>16</v>
      </c>
      <c r="F92" s="87">
        <v>2</v>
      </c>
      <c r="G92" s="87">
        <v>1</v>
      </c>
      <c r="H92" s="87">
        <v>0</v>
      </c>
      <c r="I92" s="2" t="s">
        <v>489</v>
      </c>
      <c r="J92" s="98">
        <v>8435</v>
      </c>
      <c r="K92" s="98">
        <v>13085</v>
      </c>
      <c r="L92" s="98">
        <v>22935</v>
      </c>
    </row>
    <row r="93" spans="1:12" x14ac:dyDescent="0.2">
      <c r="A93" s="87" t="s">
        <v>235</v>
      </c>
      <c r="B93" s="2" t="s">
        <v>240</v>
      </c>
      <c r="C93" s="2" t="s">
        <v>481</v>
      </c>
      <c r="D93" s="2" t="s">
        <v>482</v>
      </c>
      <c r="E93" s="87">
        <v>16</v>
      </c>
      <c r="F93" s="87">
        <v>2</v>
      </c>
      <c r="G93" s="87">
        <v>0</v>
      </c>
      <c r="H93" s="87">
        <v>0</v>
      </c>
      <c r="I93" s="2" t="s">
        <v>489</v>
      </c>
      <c r="J93" s="98">
        <v>8128</v>
      </c>
      <c r="K93" s="98">
        <v>16032</v>
      </c>
      <c r="L93" s="98">
        <v>19984</v>
      </c>
    </row>
    <row r="94" spans="1:12" x14ac:dyDescent="0.2">
      <c r="A94" s="87" t="s">
        <v>241</v>
      </c>
      <c r="B94" s="2" t="s">
        <v>242</v>
      </c>
      <c r="C94" s="2" t="s">
        <v>481</v>
      </c>
      <c r="D94" s="2" t="s">
        <v>482</v>
      </c>
      <c r="E94" s="87">
        <v>15</v>
      </c>
      <c r="F94" s="87">
        <v>2</v>
      </c>
      <c r="G94" s="87">
        <v>1</v>
      </c>
      <c r="H94" s="87">
        <v>0</v>
      </c>
      <c r="I94" s="2" t="s">
        <v>489</v>
      </c>
      <c r="J94" s="98">
        <v>10767</v>
      </c>
      <c r="K94" s="98">
        <v>10767</v>
      </c>
      <c r="L94" s="98">
        <v>24167</v>
      </c>
    </row>
    <row r="95" spans="1:12" x14ac:dyDescent="0.2">
      <c r="A95" s="87" t="s">
        <v>241</v>
      </c>
      <c r="B95" s="2" t="s">
        <v>243</v>
      </c>
      <c r="C95" s="2" t="s">
        <v>481</v>
      </c>
      <c r="D95" s="2" t="s">
        <v>482</v>
      </c>
      <c r="E95" s="87">
        <v>16</v>
      </c>
      <c r="F95" s="87">
        <v>2</v>
      </c>
      <c r="G95" s="87">
        <v>0</v>
      </c>
      <c r="H95" s="87">
        <v>0</v>
      </c>
      <c r="I95" s="2" t="s">
        <v>490</v>
      </c>
      <c r="J95" s="98">
        <v>12236</v>
      </c>
      <c r="K95" s="98">
        <v>12236</v>
      </c>
      <c r="L95" s="98">
        <v>24617</v>
      </c>
    </row>
    <row r="96" spans="1:12" x14ac:dyDescent="0.2">
      <c r="A96" s="87" t="s">
        <v>241</v>
      </c>
      <c r="B96" s="2" t="s">
        <v>244</v>
      </c>
      <c r="C96" s="2" t="s">
        <v>481</v>
      </c>
      <c r="D96" s="2" t="s">
        <v>482</v>
      </c>
      <c r="E96" s="87">
        <v>16</v>
      </c>
      <c r="F96" s="87">
        <v>2</v>
      </c>
      <c r="G96" s="87">
        <v>0</v>
      </c>
      <c r="H96" s="87">
        <v>0</v>
      </c>
      <c r="I96" s="2" t="s">
        <v>489</v>
      </c>
      <c r="J96" s="98">
        <v>10226</v>
      </c>
      <c r="K96" s="98">
        <v>32226</v>
      </c>
      <c r="L96" s="98">
        <v>32226</v>
      </c>
    </row>
    <row r="97" spans="1:12" x14ac:dyDescent="0.2">
      <c r="A97" s="87" t="s">
        <v>241</v>
      </c>
      <c r="B97" s="2" t="s">
        <v>245</v>
      </c>
      <c r="C97" s="2" t="s">
        <v>486</v>
      </c>
      <c r="D97" s="2" t="s">
        <v>484</v>
      </c>
      <c r="E97" s="87">
        <v>8</v>
      </c>
      <c r="F97" s="87">
        <v>6</v>
      </c>
      <c r="G97" s="87">
        <v>0</v>
      </c>
      <c r="H97" s="87">
        <v>0</v>
      </c>
      <c r="I97" s="2" t="s">
        <v>489</v>
      </c>
      <c r="J97" s="98">
        <v>30650</v>
      </c>
      <c r="K97" s="98">
        <v>30650</v>
      </c>
      <c r="L97" s="98">
        <v>30650</v>
      </c>
    </row>
    <row r="98" spans="1:12" x14ac:dyDescent="0.2">
      <c r="A98" s="87" t="s">
        <v>241</v>
      </c>
      <c r="B98" s="2" t="s">
        <v>246</v>
      </c>
      <c r="C98" s="2" t="s">
        <v>481</v>
      </c>
      <c r="D98" s="2" t="s">
        <v>482</v>
      </c>
      <c r="E98" s="87">
        <v>16</v>
      </c>
      <c r="F98" s="87">
        <v>2</v>
      </c>
      <c r="G98" s="87">
        <v>1</v>
      </c>
      <c r="H98" s="87">
        <v>0</v>
      </c>
      <c r="I98" s="2" t="s">
        <v>490</v>
      </c>
      <c r="J98" s="98">
        <v>7339</v>
      </c>
      <c r="K98" s="98">
        <v>7339</v>
      </c>
      <c r="L98" s="98">
        <v>13113</v>
      </c>
    </row>
    <row r="99" spans="1:12" x14ac:dyDescent="0.2">
      <c r="A99" s="87" t="s">
        <v>241</v>
      </c>
      <c r="B99" s="2" t="s">
        <v>247</v>
      </c>
      <c r="C99" s="2" t="s">
        <v>481</v>
      </c>
      <c r="D99" s="2" t="s">
        <v>482</v>
      </c>
      <c r="E99" s="87">
        <v>16</v>
      </c>
      <c r="F99" s="87">
        <v>2</v>
      </c>
      <c r="G99" s="87">
        <v>1</v>
      </c>
      <c r="H99" s="87">
        <v>0</v>
      </c>
      <c r="I99" s="2" t="s">
        <v>490</v>
      </c>
      <c r="J99" s="98">
        <v>7418</v>
      </c>
      <c r="K99" s="98">
        <v>7418</v>
      </c>
      <c r="L99" s="98">
        <v>13363</v>
      </c>
    </row>
    <row r="100" spans="1:12" x14ac:dyDescent="0.2">
      <c r="A100" s="87" t="s">
        <v>241</v>
      </c>
      <c r="B100" s="2" t="s">
        <v>248</v>
      </c>
      <c r="C100" s="2" t="s">
        <v>481</v>
      </c>
      <c r="D100" s="2" t="s">
        <v>482</v>
      </c>
      <c r="E100" s="87">
        <v>16</v>
      </c>
      <c r="F100" s="87">
        <v>3</v>
      </c>
      <c r="G100" s="87">
        <v>1</v>
      </c>
      <c r="H100" s="87">
        <v>1</v>
      </c>
      <c r="I100" s="2" t="s">
        <v>489</v>
      </c>
      <c r="J100" s="98">
        <v>7685.2</v>
      </c>
      <c r="K100" s="98">
        <v>14110</v>
      </c>
      <c r="L100" s="98">
        <v>14110</v>
      </c>
    </row>
    <row r="101" spans="1:12" x14ac:dyDescent="0.2">
      <c r="A101" s="87" t="s">
        <v>241</v>
      </c>
      <c r="B101" s="2" t="s">
        <v>249</v>
      </c>
      <c r="C101" s="2" t="s">
        <v>481</v>
      </c>
      <c r="D101" s="2" t="s">
        <v>482</v>
      </c>
      <c r="E101" s="87">
        <v>16</v>
      </c>
      <c r="F101" s="87">
        <v>2</v>
      </c>
      <c r="G101" s="87">
        <v>1</v>
      </c>
      <c r="H101" s="87">
        <v>0</v>
      </c>
      <c r="I101" s="2" t="s">
        <v>490</v>
      </c>
      <c r="J101" s="98">
        <v>7281.3</v>
      </c>
      <c r="K101" s="98">
        <v>7281.3</v>
      </c>
      <c r="L101" s="98">
        <v>12709.8</v>
      </c>
    </row>
    <row r="102" spans="1:12" x14ac:dyDescent="0.2">
      <c r="A102" s="87" t="s">
        <v>241</v>
      </c>
      <c r="B102" s="2" t="s">
        <v>250</v>
      </c>
      <c r="C102" s="2" t="s">
        <v>481</v>
      </c>
      <c r="D102" s="2" t="s">
        <v>482</v>
      </c>
      <c r="E102" s="87">
        <v>16</v>
      </c>
      <c r="F102" s="87">
        <v>2</v>
      </c>
      <c r="G102" s="87">
        <v>1</v>
      </c>
      <c r="H102" s="87">
        <v>0</v>
      </c>
      <c r="I102" s="2" t="s">
        <v>490</v>
      </c>
      <c r="J102" s="98">
        <v>5354.1</v>
      </c>
      <c r="K102" s="98">
        <v>5354.1</v>
      </c>
      <c r="L102" s="98">
        <v>9823.6</v>
      </c>
    </row>
    <row r="103" spans="1:12" x14ac:dyDescent="0.2">
      <c r="A103" s="87" t="s">
        <v>241</v>
      </c>
      <c r="B103" s="2" t="s">
        <v>251</v>
      </c>
      <c r="C103" s="2" t="s">
        <v>483</v>
      </c>
      <c r="D103" s="2" t="s">
        <v>484</v>
      </c>
      <c r="E103" s="87">
        <v>4</v>
      </c>
      <c r="F103" s="87">
        <v>8</v>
      </c>
      <c r="G103" s="87">
        <v>0</v>
      </c>
      <c r="H103" s="87">
        <v>0</v>
      </c>
      <c r="I103" s="2" t="s">
        <v>489</v>
      </c>
      <c r="J103" s="98">
        <v>16450</v>
      </c>
      <c r="K103" s="98">
        <v>16450</v>
      </c>
      <c r="L103" s="98">
        <v>16450</v>
      </c>
    </row>
    <row r="104" spans="1:12" x14ac:dyDescent="0.2">
      <c r="A104" s="87" t="s">
        <v>241</v>
      </c>
      <c r="B104" s="2" t="s">
        <v>252</v>
      </c>
      <c r="C104" s="2" t="s">
        <v>481</v>
      </c>
      <c r="D104" s="2" t="s">
        <v>482</v>
      </c>
      <c r="E104" s="87">
        <v>16</v>
      </c>
      <c r="F104" s="87">
        <v>2</v>
      </c>
      <c r="G104" s="87">
        <v>0</v>
      </c>
      <c r="H104" s="87">
        <v>0</v>
      </c>
      <c r="I104" s="2" t="s">
        <v>490</v>
      </c>
      <c r="J104" s="98">
        <v>9252</v>
      </c>
      <c r="K104" s="98">
        <v>9252</v>
      </c>
      <c r="L104" s="98">
        <v>19332</v>
      </c>
    </row>
    <row r="105" spans="1:12" x14ac:dyDescent="0.2">
      <c r="A105" s="87" t="s">
        <v>253</v>
      </c>
      <c r="B105" s="2" t="s">
        <v>254</v>
      </c>
      <c r="C105" s="2" t="s">
        <v>483</v>
      </c>
      <c r="D105" s="2" t="s">
        <v>482</v>
      </c>
      <c r="E105" s="87">
        <v>16</v>
      </c>
      <c r="F105" s="87">
        <v>2</v>
      </c>
      <c r="G105" s="87">
        <v>1</v>
      </c>
      <c r="H105" s="87">
        <v>0</v>
      </c>
      <c r="I105" s="2" t="s">
        <v>489</v>
      </c>
      <c r="J105" s="98">
        <v>21494</v>
      </c>
      <c r="K105" s="98">
        <v>21494</v>
      </c>
      <c r="L105" s="98">
        <v>39718</v>
      </c>
    </row>
    <row r="106" spans="1:12" x14ac:dyDescent="0.2">
      <c r="A106" s="87" t="s">
        <v>253</v>
      </c>
      <c r="B106" s="2" t="s">
        <v>255</v>
      </c>
      <c r="C106" s="2" t="s">
        <v>483</v>
      </c>
      <c r="D106" s="2" t="s">
        <v>482</v>
      </c>
      <c r="E106" s="87">
        <v>16</v>
      </c>
      <c r="F106" s="87">
        <v>2</v>
      </c>
      <c r="G106" s="87">
        <v>1</v>
      </c>
      <c r="H106" s="87">
        <v>0</v>
      </c>
      <c r="I106" s="2" t="s">
        <v>489</v>
      </c>
      <c r="J106" s="98">
        <v>7825</v>
      </c>
      <c r="K106" s="98">
        <v>7825</v>
      </c>
      <c r="L106" s="98">
        <v>9330</v>
      </c>
    </row>
    <row r="107" spans="1:12" x14ac:dyDescent="0.2">
      <c r="A107" s="87" t="s">
        <v>253</v>
      </c>
      <c r="B107" s="2" t="s">
        <v>256</v>
      </c>
      <c r="C107" s="2" t="s">
        <v>483</v>
      </c>
      <c r="D107" s="2" t="s">
        <v>482</v>
      </c>
      <c r="E107" s="87">
        <v>16</v>
      </c>
      <c r="F107" s="87">
        <v>2</v>
      </c>
      <c r="G107" s="87">
        <v>0</v>
      </c>
      <c r="H107" s="87">
        <v>0</v>
      </c>
      <c r="I107" s="2" t="s">
        <v>489</v>
      </c>
      <c r="J107" s="98">
        <v>8666</v>
      </c>
      <c r="K107" s="98">
        <v>9791</v>
      </c>
      <c r="L107" s="98">
        <v>9791</v>
      </c>
    </row>
    <row r="108" spans="1:12" x14ac:dyDescent="0.2">
      <c r="A108" s="87" t="s">
        <v>253</v>
      </c>
      <c r="B108" s="2" t="s">
        <v>257</v>
      </c>
      <c r="C108" s="2" t="s">
        <v>483</v>
      </c>
      <c r="D108" s="2" t="s">
        <v>485</v>
      </c>
      <c r="E108" s="87">
        <v>12</v>
      </c>
      <c r="F108" s="87">
        <v>3</v>
      </c>
      <c r="G108" s="87">
        <v>1</v>
      </c>
      <c r="H108" s="87">
        <v>0</v>
      </c>
      <c r="I108" s="2" t="s">
        <v>489</v>
      </c>
      <c r="J108" s="98">
        <v>8456</v>
      </c>
      <c r="K108" s="98">
        <v>8456</v>
      </c>
      <c r="L108" s="98">
        <v>11982</v>
      </c>
    </row>
    <row r="109" spans="1:12" x14ac:dyDescent="0.2">
      <c r="A109" s="87" t="s">
        <v>253</v>
      </c>
      <c r="B109" s="2" t="s">
        <v>258</v>
      </c>
      <c r="C109" s="2" t="s">
        <v>483</v>
      </c>
      <c r="D109" s="2" t="s">
        <v>482</v>
      </c>
      <c r="E109" s="87">
        <v>16</v>
      </c>
      <c r="F109" s="87">
        <v>2</v>
      </c>
      <c r="G109" s="87">
        <v>1</v>
      </c>
      <c r="H109" s="87">
        <v>0</v>
      </c>
      <c r="I109" s="2" t="s">
        <v>489</v>
      </c>
      <c r="J109" s="98">
        <v>8435</v>
      </c>
      <c r="K109" s="98">
        <v>8435</v>
      </c>
      <c r="L109" s="98">
        <v>8660</v>
      </c>
    </row>
    <row r="110" spans="1:12" x14ac:dyDescent="0.2">
      <c r="A110" s="87" t="s">
        <v>253</v>
      </c>
      <c r="B110" s="2" t="s">
        <v>259</v>
      </c>
      <c r="C110" s="2" t="s">
        <v>483</v>
      </c>
      <c r="D110" s="2" t="s">
        <v>482</v>
      </c>
      <c r="E110" s="87">
        <v>16</v>
      </c>
      <c r="F110" s="87">
        <v>2</v>
      </c>
      <c r="G110" s="87">
        <v>1</v>
      </c>
      <c r="H110" s="87">
        <v>0</v>
      </c>
      <c r="I110" s="2" t="s">
        <v>489</v>
      </c>
      <c r="J110" s="98">
        <v>8443</v>
      </c>
      <c r="K110" s="98">
        <v>9868</v>
      </c>
      <c r="L110" s="98">
        <v>9868</v>
      </c>
    </row>
    <row r="111" spans="1:12" x14ac:dyDescent="0.2">
      <c r="A111" s="87" t="s">
        <v>253</v>
      </c>
      <c r="B111" s="2" t="s">
        <v>260</v>
      </c>
      <c r="C111" s="2" t="s">
        <v>483</v>
      </c>
      <c r="D111" s="2" t="s">
        <v>482</v>
      </c>
      <c r="E111" s="87">
        <v>15</v>
      </c>
      <c r="F111" s="87">
        <v>2</v>
      </c>
      <c r="G111" s="87">
        <v>1</v>
      </c>
      <c r="H111" s="87">
        <v>0</v>
      </c>
      <c r="I111" s="2" t="s">
        <v>489</v>
      </c>
      <c r="J111" s="98">
        <v>11112</v>
      </c>
      <c r="K111" s="98">
        <v>11592</v>
      </c>
      <c r="L111" s="98">
        <v>11592</v>
      </c>
    </row>
    <row r="112" spans="1:12" x14ac:dyDescent="0.2">
      <c r="A112" s="87" t="s">
        <v>253</v>
      </c>
      <c r="B112" s="2" t="s">
        <v>261</v>
      </c>
      <c r="C112" s="2" t="s">
        <v>483</v>
      </c>
      <c r="D112" s="2" t="s">
        <v>482</v>
      </c>
      <c r="E112" s="87">
        <v>16</v>
      </c>
      <c r="F112" s="87">
        <v>2</v>
      </c>
      <c r="G112" s="87">
        <v>1</v>
      </c>
      <c r="H112" s="87">
        <v>0</v>
      </c>
      <c r="I112" s="2" t="s">
        <v>489</v>
      </c>
      <c r="J112" s="98">
        <v>8405</v>
      </c>
      <c r="K112" s="98">
        <v>8405</v>
      </c>
      <c r="L112" s="98">
        <v>8405</v>
      </c>
    </row>
    <row r="113" spans="1:12" x14ac:dyDescent="0.2">
      <c r="A113" s="87" t="s">
        <v>253</v>
      </c>
      <c r="B113" s="2" t="s">
        <v>262</v>
      </c>
      <c r="C113" s="2" t="s">
        <v>486</v>
      </c>
      <c r="D113" s="2" t="s">
        <v>485</v>
      </c>
      <c r="E113" s="87">
        <v>10</v>
      </c>
      <c r="F113" s="87">
        <v>6</v>
      </c>
      <c r="G113" s="87">
        <v>0</v>
      </c>
      <c r="H113" s="87">
        <v>0</v>
      </c>
      <c r="I113" s="2" t="s">
        <v>489</v>
      </c>
      <c r="J113" s="98">
        <v>26930</v>
      </c>
      <c r="K113" s="98">
        <v>26930</v>
      </c>
      <c r="L113" s="98">
        <v>26930</v>
      </c>
    </row>
    <row r="114" spans="1:12" x14ac:dyDescent="0.2">
      <c r="A114" s="87" t="s">
        <v>253</v>
      </c>
      <c r="B114" s="2" t="s">
        <v>263</v>
      </c>
      <c r="C114" s="2" t="s">
        <v>483</v>
      </c>
      <c r="D114" s="2" t="s">
        <v>482</v>
      </c>
      <c r="E114" s="87">
        <v>16</v>
      </c>
      <c r="F114" s="87">
        <v>2</v>
      </c>
      <c r="G114" s="87">
        <v>0</v>
      </c>
      <c r="H114" s="87">
        <v>0</v>
      </c>
      <c r="I114" s="2" t="s">
        <v>489</v>
      </c>
      <c r="J114" s="98">
        <v>7351</v>
      </c>
      <c r="K114" s="98">
        <v>7351</v>
      </c>
      <c r="L114" s="98">
        <v>7386</v>
      </c>
    </row>
    <row r="115" spans="1:12" x14ac:dyDescent="0.2">
      <c r="A115" s="87" t="s">
        <v>264</v>
      </c>
      <c r="B115" s="2" t="s">
        <v>265</v>
      </c>
      <c r="C115" s="2" t="s">
        <v>481</v>
      </c>
      <c r="D115" s="2" t="s">
        <v>482</v>
      </c>
      <c r="E115" s="87">
        <v>18</v>
      </c>
      <c r="F115" s="87">
        <v>2</v>
      </c>
      <c r="G115" s="87">
        <v>0</v>
      </c>
      <c r="H115" s="87">
        <v>0</v>
      </c>
      <c r="I115" s="2" t="s">
        <v>489</v>
      </c>
      <c r="J115" s="98">
        <v>12470</v>
      </c>
      <c r="K115" s="98">
        <v>12470</v>
      </c>
      <c r="L115" s="98">
        <v>12470</v>
      </c>
    </row>
    <row r="116" spans="1:12" x14ac:dyDescent="0.2">
      <c r="A116" s="87" t="s">
        <v>264</v>
      </c>
      <c r="B116" s="2" t="s">
        <v>266</v>
      </c>
      <c r="C116" s="2" t="s">
        <v>481</v>
      </c>
      <c r="D116" s="2" t="s">
        <v>482</v>
      </c>
      <c r="E116" s="87">
        <v>16</v>
      </c>
      <c r="F116" s="87">
        <v>2</v>
      </c>
      <c r="G116" s="87">
        <v>1</v>
      </c>
      <c r="H116" s="87">
        <v>0</v>
      </c>
      <c r="I116" s="2" t="s">
        <v>489</v>
      </c>
      <c r="J116" s="98">
        <v>8109</v>
      </c>
      <c r="K116" s="98">
        <v>8886</v>
      </c>
      <c r="L116" s="98">
        <v>9034</v>
      </c>
    </row>
    <row r="117" spans="1:12" x14ac:dyDescent="0.2">
      <c r="A117" s="87" t="s">
        <v>264</v>
      </c>
      <c r="B117" s="2" t="s">
        <v>267</v>
      </c>
      <c r="C117" s="2" t="s">
        <v>481</v>
      </c>
      <c r="D117" s="2" t="s">
        <v>482</v>
      </c>
      <c r="E117" s="87">
        <v>16</v>
      </c>
      <c r="F117" s="87">
        <v>2</v>
      </c>
      <c r="G117" s="87">
        <v>0</v>
      </c>
      <c r="H117" s="87">
        <v>0</v>
      </c>
      <c r="I117" s="2" t="s">
        <v>490</v>
      </c>
      <c r="J117" s="98">
        <v>8332</v>
      </c>
      <c r="K117" s="98">
        <v>8332</v>
      </c>
      <c r="L117" s="98">
        <v>8332</v>
      </c>
    </row>
    <row r="118" spans="1:12" x14ac:dyDescent="0.2">
      <c r="A118" s="87" t="s">
        <v>264</v>
      </c>
      <c r="B118" s="2" t="s">
        <v>268</v>
      </c>
      <c r="C118" s="2" t="s">
        <v>481</v>
      </c>
      <c r="D118" s="2" t="s">
        <v>482</v>
      </c>
      <c r="E118" s="87">
        <v>16</v>
      </c>
      <c r="F118" s="87">
        <v>2</v>
      </c>
      <c r="G118" s="87">
        <v>0</v>
      </c>
      <c r="H118" s="87">
        <v>0</v>
      </c>
      <c r="I118" s="2" t="s">
        <v>490</v>
      </c>
      <c r="J118" s="98">
        <v>6670</v>
      </c>
      <c r="K118" s="98">
        <v>6670</v>
      </c>
      <c r="L118" s="98">
        <v>6670</v>
      </c>
    </row>
    <row r="119" spans="1:12" x14ac:dyDescent="0.2">
      <c r="A119" s="87" t="s">
        <v>269</v>
      </c>
      <c r="B119" s="2" t="s">
        <v>270</v>
      </c>
      <c r="C119" s="2" t="s">
        <v>483</v>
      </c>
      <c r="D119" s="2" t="s">
        <v>482</v>
      </c>
      <c r="E119" s="87">
        <v>16</v>
      </c>
      <c r="F119" s="87">
        <v>2</v>
      </c>
      <c r="G119" s="87">
        <v>0</v>
      </c>
      <c r="H119" s="87">
        <v>0</v>
      </c>
      <c r="I119" s="2" t="s">
        <v>489</v>
      </c>
      <c r="J119" s="98">
        <v>6800</v>
      </c>
      <c r="K119" s="98">
        <v>10800</v>
      </c>
      <c r="L119" s="98">
        <v>16400</v>
      </c>
    </row>
    <row r="120" spans="1:12" x14ac:dyDescent="0.2">
      <c r="A120" s="87" t="s">
        <v>269</v>
      </c>
      <c r="B120" s="2" t="s">
        <v>271</v>
      </c>
      <c r="C120" s="2" t="s">
        <v>483</v>
      </c>
      <c r="D120" s="2" t="s">
        <v>482</v>
      </c>
      <c r="E120" s="87">
        <v>16</v>
      </c>
      <c r="F120" s="87">
        <v>2</v>
      </c>
      <c r="G120" s="87">
        <v>0</v>
      </c>
      <c r="H120" s="87">
        <v>0</v>
      </c>
      <c r="I120" s="2" t="s">
        <v>490</v>
      </c>
      <c r="J120" s="98">
        <v>7336</v>
      </c>
      <c r="K120" s="98">
        <v>12922</v>
      </c>
      <c r="L120" s="98">
        <v>21320</v>
      </c>
    </row>
    <row r="121" spans="1:12" x14ac:dyDescent="0.2">
      <c r="A121" s="87" t="s">
        <v>272</v>
      </c>
      <c r="B121" s="2" t="s">
        <v>273</v>
      </c>
      <c r="C121" s="2" t="s">
        <v>481</v>
      </c>
      <c r="D121" s="2" t="s">
        <v>482</v>
      </c>
      <c r="E121" s="87">
        <v>15</v>
      </c>
      <c r="F121" s="87">
        <v>2</v>
      </c>
      <c r="G121" s="87">
        <v>0</v>
      </c>
      <c r="H121" s="87">
        <v>0</v>
      </c>
      <c r="I121" s="2" t="s">
        <v>489</v>
      </c>
      <c r="J121" s="98">
        <v>14527</v>
      </c>
      <c r="K121" s="98">
        <v>14527</v>
      </c>
      <c r="L121" s="98">
        <v>27819</v>
      </c>
    </row>
    <row r="122" spans="1:12" x14ac:dyDescent="0.2">
      <c r="A122" s="87" t="s">
        <v>274</v>
      </c>
      <c r="B122" s="2" t="s">
        <v>275</v>
      </c>
      <c r="C122" s="2" t="s">
        <v>481</v>
      </c>
      <c r="D122" s="2" t="s">
        <v>482</v>
      </c>
      <c r="E122" s="87">
        <v>8</v>
      </c>
      <c r="F122" s="87">
        <v>3</v>
      </c>
      <c r="G122" s="87">
        <v>1</v>
      </c>
      <c r="H122" s="87">
        <v>0</v>
      </c>
      <c r="I122" s="2" t="s">
        <v>489</v>
      </c>
      <c r="J122" s="98">
        <v>6102</v>
      </c>
      <c r="K122" s="98">
        <v>8788</v>
      </c>
      <c r="L122" s="98">
        <v>10840</v>
      </c>
    </row>
    <row r="123" spans="1:12" x14ac:dyDescent="0.2">
      <c r="A123" s="87" t="s">
        <v>276</v>
      </c>
      <c r="B123" s="2" t="s">
        <v>277</v>
      </c>
      <c r="C123" s="2" t="s">
        <v>481</v>
      </c>
      <c r="D123" s="2" t="s">
        <v>482</v>
      </c>
      <c r="E123" s="87">
        <v>18</v>
      </c>
      <c r="F123" s="87">
        <v>2</v>
      </c>
      <c r="G123" s="87">
        <v>0</v>
      </c>
      <c r="H123" s="87">
        <v>0</v>
      </c>
      <c r="I123" s="2" t="s">
        <v>489</v>
      </c>
      <c r="J123" s="98">
        <v>2175</v>
      </c>
      <c r="K123" s="98">
        <v>4175</v>
      </c>
      <c r="L123" s="98">
        <v>19183</v>
      </c>
    </row>
    <row r="124" spans="1:12" x14ac:dyDescent="0.2">
      <c r="A124" s="87" t="s">
        <v>276</v>
      </c>
      <c r="B124" s="2" t="s">
        <v>278</v>
      </c>
      <c r="C124" s="2" t="s">
        <v>481</v>
      </c>
      <c r="D124" s="2" t="s">
        <v>482</v>
      </c>
      <c r="E124" s="87">
        <v>15</v>
      </c>
      <c r="F124" s="87">
        <v>2</v>
      </c>
      <c r="G124" s="87">
        <v>0</v>
      </c>
      <c r="H124" s="87">
        <v>0</v>
      </c>
      <c r="I124" s="2" t="s">
        <v>489</v>
      </c>
      <c r="J124" s="98">
        <v>8465</v>
      </c>
      <c r="K124" s="98">
        <v>8465</v>
      </c>
      <c r="L124" s="98">
        <v>16645</v>
      </c>
    </row>
    <row r="125" spans="1:12" x14ac:dyDescent="0.2">
      <c r="A125" s="87" t="s">
        <v>276</v>
      </c>
      <c r="B125" s="2" t="s">
        <v>279</v>
      </c>
      <c r="C125" s="2" t="s">
        <v>481</v>
      </c>
      <c r="D125" s="2" t="s">
        <v>482</v>
      </c>
      <c r="E125" s="87">
        <v>15</v>
      </c>
      <c r="F125" s="87">
        <v>2</v>
      </c>
      <c r="G125" s="87">
        <v>0</v>
      </c>
      <c r="H125" s="87">
        <v>0</v>
      </c>
      <c r="I125" s="2" t="s">
        <v>489</v>
      </c>
      <c r="J125" s="98">
        <v>8061</v>
      </c>
      <c r="K125" s="98">
        <v>8061</v>
      </c>
      <c r="L125" s="98">
        <v>8491</v>
      </c>
    </row>
    <row r="126" spans="1:12" x14ac:dyDescent="0.2">
      <c r="A126" s="87" t="s">
        <v>276</v>
      </c>
      <c r="B126" s="2" t="s">
        <v>280</v>
      </c>
      <c r="C126" s="2" t="s">
        <v>481</v>
      </c>
      <c r="D126" s="2" t="s">
        <v>482</v>
      </c>
      <c r="E126" s="87">
        <v>15</v>
      </c>
      <c r="F126" s="87">
        <v>3</v>
      </c>
      <c r="G126" s="87">
        <v>1</v>
      </c>
      <c r="H126" s="87">
        <v>1</v>
      </c>
      <c r="I126" s="2" t="s">
        <v>490</v>
      </c>
      <c r="J126" s="98">
        <v>10476.5</v>
      </c>
      <c r="K126" s="98">
        <v>11014</v>
      </c>
      <c r="L126" s="98">
        <v>19291.5</v>
      </c>
    </row>
    <row r="127" spans="1:12" x14ac:dyDescent="0.2">
      <c r="A127" s="87" t="s">
        <v>276</v>
      </c>
      <c r="B127" s="2" t="s">
        <v>281</v>
      </c>
      <c r="C127" s="2" t="s">
        <v>481</v>
      </c>
      <c r="D127" s="2" t="s">
        <v>482</v>
      </c>
      <c r="E127" s="87">
        <v>15</v>
      </c>
      <c r="F127" s="87">
        <v>2</v>
      </c>
      <c r="G127" s="87">
        <v>0</v>
      </c>
      <c r="H127" s="87">
        <v>0</v>
      </c>
      <c r="I127" s="2" t="s">
        <v>489</v>
      </c>
      <c r="J127" s="98">
        <v>8565</v>
      </c>
      <c r="K127" s="98">
        <v>11085</v>
      </c>
      <c r="L127" s="98">
        <v>19515</v>
      </c>
    </row>
    <row r="128" spans="1:12" x14ac:dyDescent="0.2">
      <c r="A128" s="87" t="s">
        <v>276</v>
      </c>
      <c r="B128" s="2" t="s">
        <v>282</v>
      </c>
      <c r="C128" s="2" t="s">
        <v>481</v>
      </c>
      <c r="D128" s="2" t="s">
        <v>482</v>
      </c>
      <c r="E128" s="87">
        <v>15</v>
      </c>
      <c r="F128" s="87">
        <v>2</v>
      </c>
      <c r="G128" s="87">
        <v>0</v>
      </c>
      <c r="H128" s="87">
        <v>1</v>
      </c>
      <c r="I128" s="2" t="s">
        <v>489</v>
      </c>
      <c r="J128" s="98">
        <v>10855</v>
      </c>
      <c r="K128" s="98">
        <v>18683</v>
      </c>
      <c r="L128" s="98">
        <v>18683</v>
      </c>
    </row>
    <row r="129" spans="1:12" x14ac:dyDescent="0.2">
      <c r="A129" s="87" t="s">
        <v>276</v>
      </c>
      <c r="B129" s="2" t="s">
        <v>283</v>
      </c>
      <c r="C129" s="2" t="s">
        <v>483</v>
      </c>
      <c r="D129" s="2" t="s">
        <v>482</v>
      </c>
      <c r="E129" s="87">
        <v>18</v>
      </c>
      <c r="F129" s="87">
        <v>2</v>
      </c>
      <c r="G129" s="87">
        <v>0</v>
      </c>
      <c r="H129" s="87">
        <v>0</v>
      </c>
      <c r="I129" s="2" t="s">
        <v>469</v>
      </c>
      <c r="J129" s="98">
        <v>7175</v>
      </c>
      <c r="K129" s="98">
        <v>11175</v>
      </c>
      <c r="L129" s="98">
        <v>11175</v>
      </c>
    </row>
    <row r="130" spans="1:12" x14ac:dyDescent="0.2">
      <c r="A130" s="87" t="s">
        <v>276</v>
      </c>
      <c r="B130" s="2" t="s">
        <v>284</v>
      </c>
      <c r="C130" s="2" t="s">
        <v>481</v>
      </c>
      <c r="D130" s="2" t="s">
        <v>482</v>
      </c>
      <c r="E130" s="87">
        <v>15</v>
      </c>
      <c r="F130" s="87">
        <v>2</v>
      </c>
      <c r="G130" s="87">
        <v>2</v>
      </c>
      <c r="H130" s="87">
        <v>0</v>
      </c>
      <c r="I130" s="2" t="s">
        <v>489</v>
      </c>
      <c r="J130" s="98">
        <v>12809</v>
      </c>
      <c r="K130" s="98">
        <v>13147</v>
      </c>
      <c r="L130" s="98">
        <v>18668</v>
      </c>
    </row>
    <row r="131" spans="1:12" x14ac:dyDescent="0.2">
      <c r="A131" s="87" t="s">
        <v>285</v>
      </c>
      <c r="B131" s="2" t="s">
        <v>286</v>
      </c>
      <c r="C131" s="2" t="s">
        <v>481</v>
      </c>
      <c r="D131" s="2" t="s">
        <v>485</v>
      </c>
      <c r="E131" s="87">
        <v>10</v>
      </c>
      <c r="F131" s="87">
        <v>3</v>
      </c>
      <c r="G131" s="87">
        <v>1</v>
      </c>
      <c r="H131" s="87">
        <v>0</v>
      </c>
      <c r="I131" s="2" t="s">
        <v>489</v>
      </c>
      <c r="J131" s="98">
        <v>14275</v>
      </c>
      <c r="K131" s="98">
        <v>14275</v>
      </c>
      <c r="L131" s="98">
        <v>14275</v>
      </c>
    </row>
    <row r="132" spans="1:12" x14ac:dyDescent="0.2">
      <c r="A132" s="87" t="s">
        <v>285</v>
      </c>
      <c r="B132" s="2" t="s">
        <v>287</v>
      </c>
      <c r="C132" s="2" t="s">
        <v>481</v>
      </c>
      <c r="D132" s="2" t="s">
        <v>485</v>
      </c>
      <c r="E132" s="87">
        <v>10</v>
      </c>
      <c r="F132" s="87">
        <v>4</v>
      </c>
      <c r="G132" s="87">
        <v>0</v>
      </c>
      <c r="H132" s="87">
        <v>0</v>
      </c>
      <c r="I132" s="2" t="s">
        <v>490</v>
      </c>
      <c r="J132" s="98">
        <v>13483</v>
      </c>
      <c r="K132" s="98">
        <v>13483</v>
      </c>
      <c r="L132" s="98">
        <v>13483</v>
      </c>
    </row>
    <row r="133" spans="1:12" x14ac:dyDescent="0.2">
      <c r="A133" s="87" t="s">
        <v>285</v>
      </c>
      <c r="B133" s="2" t="s">
        <v>288</v>
      </c>
      <c r="C133" s="2" t="s">
        <v>481</v>
      </c>
      <c r="D133" s="2" t="s">
        <v>482</v>
      </c>
      <c r="E133" s="87">
        <v>15</v>
      </c>
      <c r="F133" s="87">
        <v>2</v>
      </c>
      <c r="G133" s="87">
        <v>1</v>
      </c>
      <c r="H133" s="87">
        <v>0</v>
      </c>
      <c r="I133" s="2" t="s">
        <v>490</v>
      </c>
      <c r="J133" s="98">
        <v>6626</v>
      </c>
      <c r="K133" s="98">
        <v>9441</v>
      </c>
      <c r="L133" s="98">
        <v>16439</v>
      </c>
    </row>
    <row r="134" spans="1:12" x14ac:dyDescent="0.2">
      <c r="A134" s="87" t="s">
        <v>285</v>
      </c>
      <c r="B134" s="2" t="s">
        <v>289</v>
      </c>
      <c r="C134" s="2" t="s">
        <v>481</v>
      </c>
      <c r="D134" s="2" t="s">
        <v>482</v>
      </c>
      <c r="E134" s="87">
        <v>15</v>
      </c>
      <c r="F134" s="87">
        <v>2</v>
      </c>
      <c r="G134" s="87">
        <v>1</v>
      </c>
      <c r="H134" s="87">
        <v>0</v>
      </c>
      <c r="I134" s="2" t="s">
        <v>489</v>
      </c>
      <c r="J134" s="98">
        <v>10628</v>
      </c>
      <c r="K134" s="98">
        <v>18175</v>
      </c>
      <c r="L134" s="98">
        <v>24867</v>
      </c>
    </row>
    <row r="135" spans="1:12" x14ac:dyDescent="0.2">
      <c r="A135" s="87" t="s">
        <v>285</v>
      </c>
      <c r="B135" s="2" t="s">
        <v>290</v>
      </c>
      <c r="C135" s="2" t="s">
        <v>481</v>
      </c>
      <c r="D135" s="2" t="s">
        <v>482</v>
      </c>
      <c r="E135" s="87">
        <v>14</v>
      </c>
      <c r="F135" s="87">
        <v>2</v>
      </c>
      <c r="G135" s="87">
        <v>1</v>
      </c>
      <c r="H135" s="87">
        <v>0</v>
      </c>
      <c r="I135" s="2" t="s">
        <v>489</v>
      </c>
      <c r="J135" s="98">
        <v>9283</v>
      </c>
      <c r="K135" s="98">
        <v>11777</v>
      </c>
      <c r="L135" s="98">
        <v>14138</v>
      </c>
    </row>
    <row r="136" spans="1:12" x14ac:dyDescent="0.2">
      <c r="A136" s="87" t="s">
        <v>285</v>
      </c>
      <c r="B136" s="2" t="s">
        <v>291</v>
      </c>
      <c r="C136" s="2" t="s">
        <v>481</v>
      </c>
      <c r="D136" s="2" t="s">
        <v>482</v>
      </c>
      <c r="E136" s="87">
        <v>15</v>
      </c>
      <c r="F136" s="87">
        <v>2</v>
      </c>
      <c r="G136" s="87">
        <v>0</v>
      </c>
      <c r="H136" s="87">
        <v>0</v>
      </c>
      <c r="I136" s="2" t="s">
        <v>490</v>
      </c>
      <c r="J136" s="98">
        <v>12693</v>
      </c>
      <c r="K136" s="98">
        <v>16465</v>
      </c>
      <c r="L136" s="98">
        <v>23027</v>
      </c>
    </row>
    <row r="137" spans="1:12" x14ac:dyDescent="0.2">
      <c r="A137" s="87" t="s">
        <v>285</v>
      </c>
      <c r="B137" s="2" t="s">
        <v>292</v>
      </c>
      <c r="C137" s="2" t="s">
        <v>481</v>
      </c>
      <c r="D137" s="2" t="s">
        <v>482</v>
      </c>
      <c r="E137" s="87">
        <v>15</v>
      </c>
      <c r="F137" s="87">
        <v>2</v>
      </c>
      <c r="G137" s="87">
        <v>1</v>
      </c>
      <c r="H137" s="87">
        <v>0</v>
      </c>
      <c r="I137" s="2" t="s">
        <v>489</v>
      </c>
      <c r="J137" s="98">
        <v>7657</v>
      </c>
      <c r="K137" s="98">
        <v>12718</v>
      </c>
      <c r="L137" s="98">
        <v>15812</v>
      </c>
    </row>
    <row r="138" spans="1:12" x14ac:dyDescent="0.2">
      <c r="A138" s="87" t="s">
        <v>285</v>
      </c>
      <c r="B138" s="2" t="s">
        <v>293</v>
      </c>
      <c r="C138" s="2" t="s">
        <v>481</v>
      </c>
      <c r="D138" s="2" t="s">
        <v>482</v>
      </c>
      <c r="E138" s="87">
        <v>15</v>
      </c>
      <c r="F138" s="87">
        <v>2</v>
      </c>
      <c r="G138" s="87">
        <v>1</v>
      </c>
      <c r="H138" s="87">
        <v>0</v>
      </c>
      <c r="I138" s="2" t="s">
        <v>489</v>
      </c>
      <c r="J138" s="98">
        <v>7805</v>
      </c>
      <c r="K138" s="98">
        <v>9765</v>
      </c>
      <c r="L138" s="98">
        <v>11445</v>
      </c>
    </row>
    <row r="139" spans="1:12" x14ac:dyDescent="0.2">
      <c r="A139" s="87" t="s">
        <v>285</v>
      </c>
      <c r="B139" s="2" t="s">
        <v>294</v>
      </c>
      <c r="C139" s="2" t="s">
        <v>481</v>
      </c>
      <c r="D139" s="2" t="s">
        <v>482</v>
      </c>
      <c r="E139" s="87">
        <v>15</v>
      </c>
      <c r="F139" s="87">
        <v>2</v>
      </c>
      <c r="G139" s="87">
        <v>1</v>
      </c>
      <c r="H139" s="87">
        <v>0</v>
      </c>
      <c r="I139" s="2" t="s">
        <v>489</v>
      </c>
      <c r="J139" s="98">
        <v>8129</v>
      </c>
      <c r="K139" s="98">
        <v>8657</v>
      </c>
      <c r="L139" s="98">
        <v>10097</v>
      </c>
    </row>
    <row r="140" spans="1:12" x14ac:dyDescent="0.2">
      <c r="A140" s="87" t="s">
        <v>295</v>
      </c>
      <c r="B140" s="2" t="s">
        <v>296</v>
      </c>
      <c r="C140" s="2" t="s">
        <v>483</v>
      </c>
      <c r="D140" s="2" t="s">
        <v>482</v>
      </c>
      <c r="E140" s="87">
        <v>16</v>
      </c>
      <c r="F140" s="87">
        <v>2</v>
      </c>
      <c r="G140" s="87">
        <v>1</v>
      </c>
      <c r="H140" s="87">
        <v>0</v>
      </c>
      <c r="I140" s="2" t="s">
        <v>489</v>
      </c>
      <c r="J140" s="98">
        <v>10672</v>
      </c>
      <c r="K140" s="98">
        <v>10672</v>
      </c>
      <c r="L140" s="98">
        <v>10672</v>
      </c>
    </row>
    <row r="141" spans="1:12" x14ac:dyDescent="0.2">
      <c r="A141" s="87" t="s">
        <v>295</v>
      </c>
      <c r="B141" s="2" t="s">
        <v>297</v>
      </c>
      <c r="C141" s="2" t="s">
        <v>483</v>
      </c>
      <c r="D141" s="2" t="s">
        <v>482</v>
      </c>
      <c r="E141" s="87">
        <v>16</v>
      </c>
      <c r="F141" s="87">
        <v>3</v>
      </c>
      <c r="G141" s="87">
        <v>0</v>
      </c>
      <c r="H141" s="87">
        <v>0</v>
      </c>
      <c r="I141" s="2" t="s">
        <v>489</v>
      </c>
      <c r="J141" s="98">
        <v>10697</v>
      </c>
      <c r="K141" s="98">
        <v>10697</v>
      </c>
      <c r="L141" s="98">
        <v>10697</v>
      </c>
    </row>
    <row r="142" spans="1:12" x14ac:dyDescent="0.2">
      <c r="A142" s="87" t="s">
        <v>295</v>
      </c>
      <c r="B142" s="2" t="s">
        <v>298</v>
      </c>
      <c r="C142" s="2" t="s">
        <v>483</v>
      </c>
      <c r="D142" s="2" t="s">
        <v>482</v>
      </c>
      <c r="E142" s="87">
        <v>17</v>
      </c>
      <c r="F142" s="87">
        <v>2</v>
      </c>
      <c r="G142" s="87">
        <v>0</v>
      </c>
      <c r="H142" s="87">
        <v>0</v>
      </c>
      <c r="I142" s="2" t="s">
        <v>489</v>
      </c>
      <c r="J142" s="98">
        <v>10135</v>
      </c>
      <c r="K142" s="98">
        <v>10135</v>
      </c>
      <c r="L142" s="98">
        <v>10135</v>
      </c>
    </row>
    <row r="143" spans="1:12" x14ac:dyDescent="0.2">
      <c r="A143" s="87" t="s">
        <v>295</v>
      </c>
      <c r="B143" s="2" t="s">
        <v>299</v>
      </c>
      <c r="C143" s="2" t="s">
        <v>483</v>
      </c>
      <c r="D143" s="2" t="s">
        <v>482</v>
      </c>
      <c r="E143" s="87">
        <v>16</v>
      </c>
      <c r="F143" s="87">
        <v>2</v>
      </c>
      <c r="G143" s="87">
        <v>0</v>
      </c>
      <c r="H143" s="87">
        <v>0</v>
      </c>
      <c r="I143" s="2" t="s">
        <v>489</v>
      </c>
      <c r="J143" s="98">
        <v>9653</v>
      </c>
      <c r="K143" s="98">
        <v>9653</v>
      </c>
      <c r="L143" s="98">
        <v>9653</v>
      </c>
    </row>
    <row r="144" spans="1:12" x14ac:dyDescent="0.2">
      <c r="A144" s="87" t="s">
        <v>295</v>
      </c>
      <c r="B144" s="2" t="s">
        <v>300</v>
      </c>
      <c r="C144" s="2" t="s">
        <v>483</v>
      </c>
      <c r="D144" s="2" t="s">
        <v>482</v>
      </c>
      <c r="E144" s="87">
        <v>16</v>
      </c>
      <c r="F144" s="87">
        <v>4</v>
      </c>
      <c r="G144" s="87">
        <v>0</v>
      </c>
      <c r="H144" s="87">
        <v>0</v>
      </c>
      <c r="I144" s="2" t="s">
        <v>489</v>
      </c>
      <c r="J144" s="98">
        <v>25925</v>
      </c>
      <c r="K144" s="98">
        <v>25925</v>
      </c>
      <c r="L144" s="98">
        <v>25925</v>
      </c>
    </row>
    <row r="145" spans="1:12" x14ac:dyDescent="0.2">
      <c r="A145" s="87" t="s">
        <v>295</v>
      </c>
      <c r="B145" s="2" t="s">
        <v>301</v>
      </c>
      <c r="C145" s="2" t="s">
        <v>483</v>
      </c>
      <c r="D145" s="2" t="s">
        <v>482</v>
      </c>
      <c r="E145" s="87">
        <v>17</v>
      </c>
      <c r="F145" s="87">
        <v>2</v>
      </c>
      <c r="G145" s="87">
        <v>0</v>
      </c>
      <c r="H145" s="87">
        <v>0</v>
      </c>
      <c r="I145" s="2" t="s">
        <v>489</v>
      </c>
      <c r="J145" s="98">
        <v>7845</v>
      </c>
      <c r="K145" s="98">
        <v>7845</v>
      </c>
      <c r="L145" s="98">
        <v>9445</v>
      </c>
    </row>
    <row r="146" spans="1:12" x14ac:dyDescent="0.2">
      <c r="A146" s="87" t="s">
        <v>295</v>
      </c>
      <c r="B146" s="2" t="s">
        <v>302</v>
      </c>
      <c r="C146" s="2" t="s">
        <v>483</v>
      </c>
      <c r="D146" s="2" t="s">
        <v>482</v>
      </c>
      <c r="E146" s="87">
        <v>17</v>
      </c>
      <c r="F146" s="87">
        <v>2</v>
      </c>
      <c r="G146" s="87">
        <v>1</v>
      </c>
      <c r="H146" s="87">
        <v>0</v>
      </c>
      <c r="I146" s="2" t="s">
        <v>489</v>
      </c>
      <c r="J146" s="98">
        <v>8835</v>
      </c>
      <c r="K146" s="98">
        <v>8835</v>
      </c>
      <c r="L146" s="98">
        <v>8835</v>
      </c>
    </row>
    <row r="147" spans="1:12" x14ac:dyDescent="0.2">
      <c r="A147" s="87" t="s">
        <v>295</v>
      </c>
      <c r="B147" s="2" t="s">
        <v>303</v>
      </c>
      <c r="C147" s="2" t="s">
        <v>483</v>
      </c>
      <c r="D147" s="2" t="s">
        <v>482</v>
      </c>
      <c r="E147" s="87">
        <v>15</v>
      </c>
      <c r="F147" s="87">
        <v>2</v>
      </c>
      <c r="G147" s="87">
        <v>1</v>
      </c>
      <c r="H147" s="87">
        <v>0</v>
      </c>
      <c r="I147" s="2" t="s">
        <v>490</v>
      </c>
      <c r="J147" s="98">
        <v>12153</v>
      </c>
      <c r="K147" s="98">
        <v>12153</v>
      </c>
      <c r="L147" s="98">
        <v>12179</v>
      </c>
    </row>
    <row r="148" spans="1:12" x14ac:dyDescent="0.2">
      <c r="A148" s="87" t="s">
        <v>295</v>
      </c>
      <c r="B148" s="2" t="s">
        <v>304</v>
      </c>
      <c r="C148" s="2" t="s">
        <v>483</v>
      </c>
      <c r="D148" s="2" t="s">
        <v>482</v>
      </c>
      <c r="E148" s="87">
        <v>16</v>
      </c>
      <c r="F148" s="87">
        <v>2</v>
      </c>
      <c r="G148" s="87">
        <v>0</v>
      </c>
      <c r="H148" s="87">
        <v>0</v>
      </c>
      <c r="I148" s="2" t="s">
        <v>489</v>
      </c>
      <c r="J148" s="98">
        <v>11487</v>
      </c>
      <c r="K148" s="98">
        <v>11487</v>
      </c>
      <c r="L148" s="98">
        <v>19731</v>
      </c>
    </row>
    <row r="149" spans="1:12" x14ac:dyDescent="0.2">
      <c r="A149" s="87" t="s">
        <v>295</v>
      </c>
      <c r="B149" s="2" t="s">
        <v>305</v>
      </c>
      <c r="C149" s="2" t="s">
        <v>483</v>
      </c>
      <c r="D149" s="2" t="s">
        <v>482</v>
      </c>
      <c r="E149" s="87">
        <v>16</v>
      </c>
      <c r="F149" s="87">
        <v>2</v>
      </c>
      <c r="G149" s="87">
        <v>1</v>
      </c>
      <c r="H149" s="87">
        <v>0</v>
      </c>
      <c r="I149" s="2" t="s">
        <v>489</v>
      </c>
      <c r="J149" s="98">
        <v>10664</v>
      </c>
      <c r="K149" s="98">
        <v>10664</v>
      </c>
      <c r="L149" s="98">
        <v>10664</v>
      </c>
    </row>
    <row r="150" spans="1:12" x14ac:dyDescent="0.2">
      <c r="A150" s="87" t="s">
        <v>295</v>
      </c>
      <c r="B150" s="2" t="s">
        <v>306</v>
      </c>
      <c r="C150" s="2" t="s">
        <v>483</v>
      </c>
      <c r="D150" s="2" t="s">
        <v>482</v>
      </c>
      <c r="E150" s="87">
        <v>16</v>
      </c>
      <c r="F150" s="87">
        <v>2</v>
      </c>
      <c r="G150" s="87">
        <v>1</v>
      </c>
      <c r="H150" s="87">
        <v>0</v>
      </c>
      <c r="I150" s="2" t="s">
        <v>489</v>
      </c>
      <c r="J150" s="98">
        <v>10691</v>
      </c>
      <c r="K150" s="98">
        <v>10691</v>
      </c>
      <c r="L150" s="98">
        <v>10691</v>
      </c>
    </row>
    <row r="151" spans="1:12" x14ac:dyDescent="0.2">
      <c r="A151" s="87" t="s">
        <v>295</v>
      </c>
      <c r="B151" s="2" t="s">
        <v>307</v>
      </c>
      <c r="C151" s="2" t="s">
        <v>483</v>
      </c>
      <c r="D151" s="2" t="s">
        <v>482</v>
      </c>
      <c r="E151" s="87">
        <v>16</v>
      </c>
      <c r="F151" s="87">
        <v>4</v>
      </c>
      <c r="G151" s="87">
        <v>0</v>
      </c>
      <c r="H151" s="87">
        <v>0</v>
      </c>
      <c r="I151" s="2" t="s">
        <v>489</v>
      </c>
      <c r="J151" s="98">
        <v>12585</v>
      </c>
      <c r="K151" s="98">
        <v>12585</v>
      </c>
      <c r="L151" s="98">
        <v>12585</v>
      </c>
    </row>
    <row r="152" spans="1:12" x14ac:dyDescent="0.2">
      <c r="A152" s="87" t="s">
        <v>295</v>
      </c>
      <c r="B152" s="2" t="s">
        <v>308</v>
      </c>
      <c r="C152" s="2" t="s">
        <v>483</v>
      </c>
      <c r="D152" s="2" t="s">
        <v>482</v>
      </c>
      <c r="E152" s="87">
        <v>17</v>
      </c>
      <c r="F152" s="87">
        <v>4</v>
      </c>
      <c r="G152" s="87">
        <v>1</v>
      </c>
      <c r="H152" s="87">
        <v>0</v>
      </c>
      <c r="I152" s="2" t="s">
        <v>489</v>
      </c>
      <c r="J152" s="98">
        <v>15678</v>
      </c>
      <c r="K152" s="98">
        <v>15678</v>
      </c>
      <c r="L152" s="98">
        <v>15678</v>
      </c>
    </row>
    <row r="153" spans="1:12" x14ac:dyDescent="0.2">
      <c r="A153" s="87" t="s">
        <v>309</v>
      </c>
      <c r="B153" s="2" t="s">
        <v>310</v>
      </c>
      <c r="C153" s="2" t="s">
        <v>481</v>
      </c>
      <c r="D153" s="2" t="s">
        <v>482</v>
      </c>
      <c r="E153" s="87">
        <v>16</v>
      </c>
      <c r="F153" s="87">
        <v>2</v>
      </c>
      <c r="G153" s="87">
        <v>1</v>
      </c>
      <c r="H153" s="87">
        <v>0</v>
      </c>
      <c r="I153" s="2" t="s">
        <v>489</v>
      </c>
      <c r="J153" s="98">
        <v>6300</v>
      </c>
      <c r="K153" s="98">
        <v>6300</v>
      </c>
      <c r="L153" s="98">
        <v>6750</v>
      </c>
    </row>
    <row r="154" spans="1:12" x14ac:dyDescent="0.2">
      <c r="A154" s="87" t="s">
        <v>309</v>
      </c>
      <c r="B154" s="2" t="s">
        <v>311</v>
      </c>
      <c r="C154" s="2" t="s">
        <v>481</v>
      </c>
      <c r="D154" s="2" t="s">
        <v>482</v>
      </c>
      <c r="E154" s="87">
        <v>17</v>
      </c>
      <c r="F154" s="87">
        <v>2</v>
      </c>
      <c r="G154" s="87">
        <v>1</v>
      </c>
      <c r="H154" s="87">
        <v>0</v>
      </c>
      <c r="I154" s="2" t="s">
        <v>489</v>
      </c>
      <c r="J154" s="98">
        <v>5267</v>
      </c>
      <c r="K154" s="98">
        <v>5267</v>
      </c>
      <c r="L154" s="98">
        <v>7003</v>
      </c>
    </row>
    <row r="155" spans="1:12" x14ac:dyDescent="0.2">
      <c r="A155" s="87" t="s">
        <v>309</v>
      </c>
      <c r="B155" s="2" t="s">
        <v>312</v>
      </c>
      <c r="C155" s="2" t="s">
        <v>481</v>
      </c>
      <c r="D155" s="2" t="s">
        <v>482</v>
      </c>
      <c r="E155" s="87">
        <v>16</v>
      </c>
      <c r="F155" s="87">
        <v>2</v>
      </c>
      <c r="G155" s="87">
        <v>2</v>
      </c>
      <c r="H155" s="87">
        <v>0</v>
      </c>
      <c r="I155" s="2" t="s">
        <v>489</v>
      </c>
      <c r="J155" s="98">
        <v>5350</v>
      </c>
      <c r="K155" s="98">
        <v>5350</v>
      </c>
      <c r="L155" s="98">
        <v>5350</v>
      </c>
    </row>
    <row r="156" spans="1:12" x14ac:dyDescent="0.2">
      <c r="A156" s="87" t="s">
        <v>313</v>
      </c>
      <c r="B156" s="2" t="s">
        <v>314</v>
      </c>
      <c r="C156" s="2" t="s">
        <v>481</v>
      </c>
      <c r="D156" s="2" t="s">
        <v>482</v>
      </c>
      <c r="E156" s="87">
        <v>16</v>
      </c>
      <c r="F156" s="87">
        <v>2</v>
      </c>
      <c r="G156" s="87">
        <v>1</v>
      </c>
      <c r="H156" s="87">
        <v>0</v>
      </c>
      <c r="I156" s="2" t="s">
        <v>489</v>
      </c>
      <c r="J156" s="98">
        <v>7969</v>
      </c>
      <c r="K156" s="98">
        <v>12129</v>
      </c>
      <c r="L156" s="98">
        <v>14937</v>
      </c>
    </row>
    <row r="157" spans="1:12" x14ac:dyDescent="0.2">
      <c r="A157" s="87" t="s">
        <v>313</v>
      </c>
      <c r="B157" s="2" t="s">
        <v>315</v>
      </c>
      <c r="C157" s="2" t="s">
        <v>483</v>
      </c>
      <c r="D157" s="2" t="s">
        <v>482</v>
      </c>
      <c r="E157" s="87">
        <v>15</v>
      </c>
      <c r="F157" s="87">
        <v>3</v>
      </c>
      <c r="G157" s="87">
        <v>0</v>
      </c>
      <c r="H157" s="87">
        <v>0</v>
      </c>
      <c r="I157" s="2" t="s">
        <v>489</v>
      </c>
      <c r="J157" s="98">
        <v>15050</v>
      </c>
      <c r="K157" s="98">
        <v>15050</v>
      </c>
      <c r="L157" s="98">
        <v>15050</v>
      </c>
    </row>
    <row r="158" spans="1:12" x14ac:dyDescent="0.2">
      <c r="A158" s="87" t="s">
        <v>313</v>
      </c>
      <c r="B158" s="2" t="s">
        <v>316</v>
      </c>
      <c r="C158" s="2" t="s">
        <v>481</v>
      </c>
      <c r="D158" s="2" t="s">
        <v>482</v>
      </c>
      <c r="E158" s="87">
        <v>17</v>
      </c>
      <c r="F158" s="87">
        <v>2</v>
      </c>
      <c r="G158" s="87">
        <v>0</v>
      </c>
      <c r="H158" s="87">
        <v>0</v>
      </c>
      <c r="I158" s="2" t="s">
        <v>489</v>
      </c>
      <c r="J158" s="98">
        <v>6701</v>
      </c>
      <c r="K158" s="98">
        <v>8107</v>
      </c>
      <c r="L158" s="98">
        <v>9587</v>
      </c>
    </row>
    <row r="159" spans="1:12" x14ac:dyDescent="0.2">
      <c r="A159" s="87" t="s">
        <v>313</v>
      </c>
      <c r="B159" s="2" t="s">
        <v>317</v>
      </c>
      <c r="C159" s="2" t="s">
        <v>481</v>
      </c>
      <c r="D159" s="2" t="s">
        <v>484</v>
      </c>
      <c r="E159" s="87">
        <v>16</v>
      </c>
      <c r="F159" s="87">
        <v>2</v>
      </c>
      <c r="G159" s="87">
        <v>1</v>
      </c>
      <c r="H159" s="87">
        <v>0</v>
      </c>
      <c r="I159" s="2" t="s">
        <v>490</v>
      </c>
      <c r="J159" s="98">
        <v>6830</v>
      </c>
      <c r="K159" s="98">
        <v>8330</v>
      </c>
      <c r="L159" s="98">
        <v>9830</v>
      </c>
    </row>
    <row r="160" spans="1:12" x14ac:dyDescent="0.2">
      <c r="A160" s="87" t="s">
        <v>313</v>
      </c>
      <c r="B160" s="2" t="s">
        <v>318</v>
      </c>
      <c r="C160" s="2" t="s">
        <v>481</v>
      </c>
      <c r="D160" s="2" t="s">
        <v>482</v>
      </c>
      <c r="E160" s="87">
        <v>17</v>
      </c>
      <c r="F160" s="87">
        <v>2</v>
      </c>
      <c r="G160" s="87">
        <v>1</v>
      </c>
      <c r="H160" s="87">
        <v>0</v>
      </c>
      <c r="I160" s="2" t="s">
        <v>489</v>
      </c>
      <c r="J160" s="98">
        <v>11804</v>
      </c>
      <c r="K160" s="98">
        <v>11804</v>
      </c>
      <c r="L160" s="98">
        <v>18721</v>
      </c>
    </row>
    <row r="161" spans="1:12" x14ac:dyDescent="0.2">
      <c r="A161" s="87" t="s">
        <v>319</v>
      </c>
      <c r="B161" s="2" t="s">
        <v>320</v>
      </c>
      <c r="C161" s="2" t="s">
        <v>481</v>
      </c>
      <c r="D161" s="2" t="s">
        <v>482</v>
      </c>
      <c r="E161" s="87">
        <v>15</v>
      </c>
      <c r="F161" s="87">
        <v>2</v>
      </c>
      <c r="G161" s="87">
        <v>1</v>
      </c>
      <c r="H161" s="87">
        <v>0</v>
      </c>
      <c r="I161" s="2" t="s">
        <v>489</v>
      </c>
      <c r="J161" s="98">
        <v>5220</v>
      </c>
      <c r="K161" s="98">
        <v>5220</v>
      </c>
      <c r="L161" s="98">
        <v>13295</v>
      </c>
    </row>
    <row r="162" spans="1:12" x14ac:dyDescent="0.2">
      <c r="A162" s="87" t="s">
        <v>319</v>
      </c>
      <c r="B162" s="2" t="s">
        <v>321</v>
      </c>
      <c r="C162" s="2" t="s">
        <v>481</v>
      </c>
      <c r="D162" s="2" t="s">
        <v>485</v>
      </c>
      <c r="E162" s="87">
        <v>10</v>
      </c>
      <c r="F162" s="87">
        <v>4</v>
      </c>
      <c r="G162" s="87">
        <v>0</v>
      </c>
      <c r="H162" s="87">
        <v>0</v>
      </c>
      <c r="I162" s="2" t="s">
        <v>489</v>
      </c>
      <c r="J162" s="98">
        <v>8311</v>
      </c>
      <c r="K162" s="98">
        <v>8959</v>
      </c>
      <c r="L162" s="98">
        <v>21862</v>
      </c>
    </row>
    <row r="163" spans="1:12" x14ac:dyDescent="0.2">
      <c r="A163" s="87" t="s">
        <v>322</v>
      </c>
      <c r="B163" s="2" t="s">
        <v>323</v>
      </c>
      <c r="C163" s="2" t="s">
        <v>483</v>
      </c>
      <c r="D163" s="2" t="s">
        <v>482</v>
      </c>
      <c r="E163" s="87">
        <v>16</v>
      </c>
      <c r="F163" s="87">
        <v>2</v>
      </c>
      <c r="G163" s="87">
        <v>1</v>
      </c>
      <c r="H163" s="87">
        <v>0</v>
      </c>
      <c r="I163" s="2" t="s">
        <v>489</v>
      </c>
      <c r="J163" s="98">
        <v>4491</v>
      </c>
      <c r="K163" s="98">
        <v>4491</v>
      </c>
      <c r="L163" s="98">
        <v>6171</v>
      </c>
    </row>
    <row r="164" spans="1:12" x14ac:dyDescent="0.2">
      <c r="A164" s="87" t="s">
        <v>322</v>
      </c>
      <c r="B164" s="2" t="s">
        <v>324</v>
      </c>
      <c r="C164" s="2" t="s">
        <v>483</v>
      </c>
      <c r="D164" s="2" t="s">
        <v>484</v>
      </c>
      <c r="E164" s="87">
        <v>4</v>
      </c>
      <c r="F164" s="87">
        <v>8</v>
      </c>
      <c r="G164" s="87">
        <v>0</v>
      </c>
      <c r="H164" s="87">
        <v>0</v>
      </c>
      <c r="I164" s="2" t="s">
        <v>489</v>
      </c>
      <c r="J164" s="98">
        <v>19770</v>
      </c>
      <c r="K164" s="98">
        <v>19770</v>
      </c>
      <c r="L164" s="98">
        <v>19770</v>
      </c>
    </row>
    <row r="165" spans="1:12" x14ac:dyDescent="0.2">
      <c r="A165" s="87" t="s">
        <v>322</v>
      </c>
      <c r="B165" s="2" t="s">
        <v>325</v>
      </c>
      <c r="C165" s="2" t="s">
        <v>481</v>
      </c>
      <c r="D165" s="2" t="s">
        <v>485</v>
      </c>
      <c r="E165" s="87">
        <v>11</v>
      </c>
      <c r="F165" s="87">
        <v>3</v>
      </c>
      <c r="G165" s="87">
        <v>1</v>
      </c>
      <c r="H165" s="87">
        <v>0</v>
      </c>
      <c r="I165" s="2" t="s">
        <v>489</v>
      </c>
      <c r="J165" s="98">
        <v>6493</v>
      </c>
      <c r="K165" s="98">
        <v>6493</v>
      </c>
      <c r="L165" s="98">
        <v>8679</v>
      </c>
    </row>
    <row r="166" spans="1:12" x14ac:dyDescent="0.2">
      <c r="A166" s="87" t="s">
        <v>322</v>
      </c>
      <c r="B166" s="2" t="s">
        <v>326</v>
      </c>
      <c r="C166" s="2" t="s">
        <v>483</v>
      </c>
      <c r="D166" s="2" t="s">
        <v>482</v>
      </c>
      <c r="E166" s="87">
        <v>16</v>
      </c>
      <c r="F166" s="87">
        <v>2</v>
      </c>
      <c r="G166" s="87">
        <v>1</v>
      </c>
      <c r="H166" s="87">
        <v>0</v>
      </c>
      <c r="I166" s="2" t="s">
        <v>489</v>
      </c>
      <c r="J166" s="98">
        <v>4880</v>
      </c>
      <c r="K166" s="98">
        <v>4880</v>
      </c>
      <c r="L166" s="98">
        <v>5888</v>
      </c>
    </row>
    <row r="167" spans="1:12" x14ac:dyDescent="0.2">
      <c r="A167" s="87" t="s">
        <v>322</v>
      </c>
      <c r="B167" s="2" t="s">
        <v>327</v>
      </c>
      <c r="C167" s="2" t="s">
        <v>483</v>
      </c>
      <c r="D167" s="2" t="s">
        <v>485</v>
      </c>
      <c r="E167" s="87">
        <v>10</v>
      </c>
      <c r="F167" s="87">
        <v>4</v>
      </c>
      <c r="G167" s="87">
        <v>0</v>
      </c>
      <c r="H167" s="87">
        <v>0</v>
      </c>
      <c r="I167" s="2" t="s">
        <v>489</v>
      </c>
      <c r="J167" s="98">
        <v>6072</v>
      </c>
      <c r="K167" s="98">
        <v>6072</v>
      </c>
      <c r="L167" s="98">
        <v>7090</v>
      </c>
    </row>
    <row r="168" spans="1:12" x14ac:dyDescent="0.2">
      <c r="A168" s="87" t="s">
        <v>322</v>
      </c>
      <c r="B168" s="2" t="s">
        <v>328</v>
      </c>
      <c r="C168" s="2" t="s">
        <v>483</v>
      </c>
      <c r="D168" s="2" t="s">
        <v>485</v>
      </c>
      <c r="E168" s="87">
        <v>10</v>
      </c>
      <c r="F168" s="87">
        <v>5</v>
      </c>
      <c r="G168" s="87">
        <v>0</v>
      </c>
      <c r="H168" s="87">
        <v>0</v>
      </c>
      <c r="I168" s="2" t="s">
        <v>489</v>
      </c>
      <c r="J168" s="98">
        <v>27560</v>
      </c>
      <c r="K168" s="98">
        <v>27560</v>
      </c>
      <c r="L168" s="98">
        <v>27560</v>
      </c>
    </row>
    <row r="169" spans="1:12" x14ac:dyDescent="0.2">
      <c r="A169" s="87" t="s">
        <v>329</v>
      </c>
      <c r="B169" s="2" t="s">
        <v>330</v>
      </c>
      <c r="C169" s="2" t="s">
        <v>481</v>
      </c>
      <c r="D169" s="2" t="s">
        <v>482</v>
      </c>
      <c r="E169" s="87">
        <v>16</v>
      </c>
      <c r="F169" s="87">
        <v>2</v>
      </c>
      <c r="G169" s="87">
        <v>0</v>
      </c>
      <c r="H169" s="87">
        <v>0</v>
      </c>
      <c r="I169" s="2" t="s">
        <v>489</v>
      </c>
      <c r="J169" s="98">
        <v>4230</v>
      </c>
      <c r="K169" s="98">
        <v>4230</v>
      </c>
      <c r="L169" s="98">
        <v>7995</v>
      </c>
    </row>
    <row r="170" spans="1:12" x14ac:dyDescent="0.2">
      <c r="A170" s="87" t="s">
        <v>329</v>
      </c>
      <c r="B170" s="2" t="s">
        <v>331</v>
      </c>
      <c r="C170" s="2" t="s">
        <v>481</v>
      </c>
      <c r="D170" s="2" t="s">
        <v>482</v>
      </c>
      <c r="E170" s="87">
        <v>15</v>
      </c>
      <c r="F170" s="87">
        <v>2</v>
      </c>
      <c r="G170" s="87">
        <v>1</v>
      </c>
      <c r="H170" s="87">
        <v>0</v>
      </c>
      <c r="I170" s="2" t="s">
        <v>489</v>
      </c>
      <c r="J170" s="98">
        <v>5650</v>
      </c>
      <c r="K170" s="98">
        <v>5650</v>
      </c>
      <c r="L170" s="98">
        <v>8150</v>
      </c>
    </row>
    <row r="171" spans="1:12" x14ac:dyDescent="0.2">
      <c r="A171" s="87" t="s">
        <v>332</v>
      </c>
      <c r="B171" s="2" t="s">
        <v>333</v>
      </c>
      <c r="C171" s="2" t="s">
        <v>481</v>
      </c>
      <c r="D171" s="2" t="s">
        <v>482</v>
      </c>
      <c r="E171" s="87">
        <v>16</v>
      </c>
      <c r="F171" s="87">
        <v>2</v>
      </c>
      <c r="G171" s="87">
        <v>1</v>
      </c>
      <c r="H171" s="87">
        <v>0</v>
      </c>
      <c r="I171" s="2" t="s">
        <v>489</v>
      </c>
      <c r="J171" s="98">
        <v>11625</v>
      </c>
      <c r="K171" s="98">
        <v>15545</v>
      </c>
      <c r="L171" s="98">
        <v>21625</v>
      </c>
    </row>
    <row r="172" spans="1:12" x14ac:dyDescent="0.2">
      <c r="A172" s="87" t="s">
        <v>334</v>
      </c>
      <c r="B172" s="2" t="s">
        <v>335</v>
      </c>
      <c r="C172" s="2" t="s">
        <v>481</v>
      </c>
      <c r="D172" s="2" t="s">
        <v>482</v>
      </c>
      <c r="E172" s="87">
        <v>19</v>
      </c>
      <c r="F172" s="87">
        <v>2</v>
      </c>
      <c r="G172" s="87">
        <v>0</v>
      </c>
      <c r="H172" s="87">
        <v>0</v>
      </c>
      <c r="I172" s="2" t="s">
        <v>489</v>
      </c>
      <c r="J172" s="98">
        <v>8000</v>
      </c>
      <c r="K172" s="98">
        <v>8000</v>
      </c>
      <c r="L172" s="98">
        <v>8000</v>
      </c>
    </row>
    <row r="173" spans="1:12" x14ac:dyDescent="0.2">
      <c r="A173" s="87" t="s">
        <v>334</v>
      </c>
      <c r="B173" s="2" t="s">
        <v>336</v>
      </c>
      <c r="C173" s="2" t="s">
        <v>481</v>
      </c>
      <c r="D173" s="2" t="s">
        <v>482</v>
      </c>
      <c r="E173" s="87">
        <v>15</v>
      </c>
      <c r="F173" s="87">
        <v>2</v>
      </c>
      <c r="G173" s="87">
        <v>2</v>
      </c>
      <c r="H173" s="87">
        <v>0</v>
      </c>
      <c r="I173" s="2" t="s">
        <v>489</v>
      </c>
      <c r="J173" s="98">
        <v>8059</v>
      </c>
      <c r="K173" s="98">
        <v>8223</v>
      </c>
      <c r="L173" s="98">
        <v>8223</v>
      </c>
    </row>
    <row r="174" spans="1:12" x14ac:dyDescent="0.2">
      <c r="A174" s="87" t="s">
        <v>334</v>
      </c>
      <c r="B174" s="2" t="s">
        <v>337</v>
      </c>
      <c r="C174" s="2" t="s">
        <v>483</v>
      </c>
      <c r="D174" s="2" t="s">
        <v>485</v>
      </c>
      <c r="E174" s="87">
        <v>10</v>
      </c>
      <c r="F174" s="87">
        <v>4</v>
      </c>
      <c r="G174" s="87">
        <v>0</v>
      </c>
      <c r="H174" s="87">
        <v>0</v>
      </c>
      <c r="I174" s="2" t="s">
        <v>489</v>
      </c>
      <c r="J174" s="98">
        <v>5000</v>
      </c>
      <c r="K174" s="98">
        <v>7000</v>
      </c>
      <c r="L174" s="98">
        <v>7000</v>
      </c>
    </row>
    <row r="175" spans="1:12" x14ac:dyDescent="0.2">
      <c r="A175" s="87" t="s">
        <v>334</v>
      </c>
      <c r="B175" s="2" t="s">
        <v>338</v>
      </c>
      <c r="C175" s="2" t="s">
        <v>481</v>
      </c>
      <c r="D175" s="2" t="s">
        <v>485</v>
      </c>
      <c r="E175" s="87">
        <v>9</v>
      </c>
      <c r="F175" s="87">
        <v>4</v>
      </c>
      <c r="G175" s="87">
        <v>0</v>
      </c>
      <c r="H175" s="87">
        <v>0</v>
      </c>
      <c r="I175" s="2" t="s">
        <v>489</v>
      </c>
      <c r="J175" s="98">
        <v>6380</v>
      </c>
      <c r="K175" s="98">
        <v>10380</v>
      </c>
      <c r="L175" s="98">
        <v>10380</v>
      </c>
    </row>
    <row r="176" spans="1:12" x14ac:dyDescent="0.2">
      <c r="A176" s="87" t="s">
        <v>334</v>
      </c>
      <c r="B176" s="2" t="s">
        <v>339</v>
      </c>
      <c r="C176" s="2" t="s">
        <v>481</v>
      </c>
      <c r="D176" s="2" t="s">
        <v>484</v>
      </c>
      <c r="E176" s="87">
        <v>6</v>
      </c>
      <c r="F176" s="87">
        <v>5</v>
      </c>
      <c r="G176" s="87">
        <v>0</v>
      </c>
      <c r="H176" s="87">
        <v>0</v>
      </c>
      <c r="I176" s="2" t="s">
        <v>489</v>
      </c>
      <c r="J176" s="98">
        <v>19444</v>
      </c>
      <c r="K176" s="98">
        <v>19444</v>
      </c>
      <c r="L176" s="98">
        <v>19444</v>
      </c>
    </row>
    <row r="177" spans="1:12" x14ac:dyDescent="0.2">
      <c r="A177" s="87" t="s">
        <v>334</v>
      </c>
      <c r="B177" s="2" t="s">
        <v>340</v>
      </c>
      <c r="C177" s="2" t="s">
        <v>481</v>
      </c>
      <c r="D177" s="2" t="s">
        <v>482</v>
      </c>
      <c r="E177" s="87">
        <v>16</v>
      </c>
      <c r="F177" s="87">
        <v>2</v>
      </c>
      <c r="G177" s="87">
        <v>4</v>
      </c>
      <c r="H177" s="87">
        <v>0</v>
      </c>
      <c r="I177" s="2" t="s">
        <v>490</v>
      </c>
      <c r="J177" s="98">
        <v>12555.5</v>
      </c>
      <c r="K177" s="98">
        <v>12555.5</v>
      </c>
      <c r="L177" s="98">
        <v>18153.5</v>
      </c>
    </row>
    <row r="178" spans="1:12" x14ac:dyDescent="0.2">
      <c r="A178" s="87" t="s">
        <v>341</v>
      </c>
      <c r="B178" s="2" t="s">
        <v>342</v>
      </c>
      <c r="C178" s="2" t="s">
        <v>481</v>
      </c>
      <c r="D178" s="2" t="s">
        <v>487</v>
      </c>
      <c r="E178" s="87">
        <v>15</v>
      </c>
      <c r="F178" s="87">
        <v>2</v>
      </c>
      <c r="G178" s="87">
        <v>1</v>
      </c>
      <c r="H178" s="87">
        <v>0</v>
      </c>
      <c r="I178" s="2" t="s">
        <v>491</v>
      </c>
      <c r="J178" s="98">
        <v>1671</v>
      </c>
      <c r="K178" s="98">
        <v>1671</v>
      </c>
      <c r="L178" s="98">
        <v>4311</v>
      </c>
    </row>
    <row r="179" spans="1:12" x14ac:dyDescent="0.2">
      <c r="A179" s="87" t="s">
        <v>341</v>
      </c>
      <c r="B179" s="2" t="s">
        <v>343</v>
      </c>
      <c r="C179" s="2" t="s">
        <v>481</v>
      </c>
      <c r="D179" s="2" t="s">
        <v>482</v>
      </c>
      <c r="E179" s="87">
        <v>16</v>
      </c>
      <c r="F179" s="87">
        <v>2</v>
      </c>
      <c r="G179" s="87">
        <v>1</v>
      </c>
      <c r="H179" s="87">
        <v>2</v>
      </c>
      <c r="I179" s="2" t="s">
        <v>490</v>
      </c>
      <c r="J179" s="98">
        <v>2995</v>
      </c>
      <c r="K179" s="98">
        <v>2995</v>
      </c>
      <c r="L179" s="98">
        <v>2995</v>
      </c>
    </row>
    <row r="180" spans="1:12" x14ac:dyDescent="0.2">
      <c r="A180" s="87" t="s">
        <v>341</v>
      </c>
      <c r="B180" s="2" t="s">
        <v>344</v>
      </c>
      <c r="C180" s="2" t="s">
        <v>481</v>
      </c>
      <c r="D180" s="2" t="s">
        <v>482</v>
      </c>
      <c r="E180" s="87">
        <v>16</v>
      </c>
      <c r="F180" s="87">
        <v>2</v>
      </c>
      <c r="G180" s="87">
        <v>1</v>
      </c>
      <c r="H180" s="87">
        <v>0</v>
      </c>
      <c r="I180" s="2" t="s">
        <v>491</v>
      </c>
      <c r="J180" s="98">
        <v>2365</v>
      </c>
      <c r="K180" s="98">
        <v>2585</v>
      </c>
      <c r="L180" s="98">
        <v>5485</v>
      </c>
    </row>
    <row r="181" spans="1:12" x14ac:dyDescent="0.2">
      <c r="A181" s="87" t="s">
        <v>341</v>
      </c>
      <c r="B181" s="2" t="s">
        <v>345</v>
      </c>
      <c r="C181" s="2" t="s">
        <v>481</v>
      </c>
      <c r="D181" s="2" t="s">
        <v>482</v>
      </c>
      <c r="E181" s="87">
        <v>16</v>
      </c>
      <c r="F181" s="87">
        <v>3</v>
      </c>
      <c r="G181" s="87">
        <v>1</v>
      </c>
      <c r="H181" s="87">
        <v>0</v>
      </c>
      <c r="I181" s="2" t="s">
        <v>490</v>
      </c>
      <c r="J181" s="98">
        <v>3300</v>
      </c>
      <c r="K181" s="98">
        <v>3800</v>
      </c>
      <c r="L181" s="98">
        <v>5300</v>
      </c>
    </row>
    <row r="182" spans="1:12" x14ac:dyDescent="0.2">
      <c r="A182" s="87" t="s">
        <v>341</v>
      </c>
      <c r="B182" s="2" t="s">
        <v>346</v>
      </c>
      <c r="C182" s="2" t="s">
        <v>481</v>
      </c>
      <c r="D182" s="2" t="s">
        <v>482</v>
      </c>
      <c r="E182" s="87">
        <v>16</v>
      </c>
      <c r="F182" s="87">
        <v>2</v>
      </c>
      <c r="G182" s="87">
        <v>0</v>
      </c>
      <c r="H182" s="87">
        <v>1</v>
      </c>
      <c r="I182" s="2" t="s">
        <v>490</v>
      </c>
      <c r="J182" s="98">
        <v>3808</v>
      </c>
      <c r="K182" s="98">
        <v>3808</v>
      </c>
      <c r="L182" s="98">
        <v>7119</v>
      </c>
    </row>
    <row r="183" spans="1:12" x14ac:dyDescent="0.2">
      <c r="A183" s="87" t="s">
        <v>347</v>
      </c>
      <c r="B183" s="2" t="s">
        <v>348</v>
      </c>
      <c r="C183" s="2" t="s">
        <v>481</v>
      </c>
      <c r="D183" s="2" t="s">
        <v>482</v>
      </c>
      <c r="E183" s="87">
        <v>15</v>
      </c>
      <c r="F183" s="87">
        <v>2</v>
      </c>
      <c r="G183" s="87">
        <v>0</v>
      </c>
      <c r="H183" s="87">
        <v>1</v>
      </c>
      <c r="I183" s="2" t="s">
        <v>489</v>
      </c>
      <c r="J183" s="98">
        <v>5015</v>
      </c>
      <c r="K183" s="98">
        <v>8255</v>
      </c>
      <c r="L183" s="98">
        <v>8255</v>
      </c>
    </row>
    <row r="184" spans="1:12" x14ac:dyDescent="0.2">
      <c r="A184" s="87" t="s">
        <v>347</v>
      </c>
      <c r="B184" s="2" t="s">
        <v>349</v>
      </c>
      <c r="C184" s="2" t="s">
        <v>481</v>
      </c>
      <c r="D184" s="2" t="s">
        <v>482</v>
      </c>
      <c r="E184" s="87">
        <v>16</v>
      </c>
      <c r="F184" s="87">
        <v>2</v>
      </c>
      <c r="G184" s="87">
        <v>0</v>
      </c>
      <c r="H184" s="87">
        <v>0</v>
      </c>
      <c r="I184" s="2" t="s">
        <v>489</v>
      </c>
      <c r="J184" s="98">
        <v>657</v>
      </c>
      <c r="K184" s="98">
        <v>657</v>
      </c>
      <c r="L184" s="98">
        <v>657</v>
      </c>
    </row>
    <row r="185" spans="1:12" x14ac:dyDescent="0.2">
      <c r="A185" s="87" t="s">
        <v>350</v>
      </c>
      <c r="B185" s="2" t="s">
        <v>351</v>
      </c>
      <c r="C185" s="2" t="s">
        <v>483</v>
      </c>
      <c r="D185" s="2" t="s">
        <v>482</v>
      </c>
      <c r="E185" s="87">
        <v>16</v>
      </c>
      <c r="F185" s="87">
        <v>2</v>
      </c>
      <c r="G185" s="87">
        <v>1</v>
      </c>
      <c r="H185" s="87">
        <v>0</v>
      </c>
      <c r="I185" s="2" t="s">
        <v>489</v>
      </c>
      <c r="J185" s="98">
        <v>4560</v>
      </c>
      <c r="K185" s="98">
        <v>4560</v>
      </c>
      <c r="L185" s="98">
        <v>13800</v>
      </c>
    </row>
    <row r="186" spans="1:12" x14ac:dyDescent="0.2">
      <c r="A186" s="87" t="s">
        <v>350</v>
      </c>
      <c r="B186" s="2" t="s">
        <v>352</v>
      </c>
      <c r="C186" s="2" t="s">
        <v>483</v>
      </c>
      <c r="D186" s="2" t="s">
        <v>482</v>
      </c>
      <c r="E186" s="87">
        <v>16</v>
      </c>
      <c r="F186" s="87">
        <v>2</v>
      </c>
      <c r="G186" s="87">
        <v>1</v>
      </c>
      <c r="H186" s="87">
        <v>0</v>
      </c>
      <c r="I186" s="2" t="s">
        <v>489</v>
      </c>
      <c r="J186" s="98">
        <v>5345</v>
      </c>
      <c r="K186" s="98">
        <v>5345</v>
      </c>
      <c r="L186" s="98">
        <v>13985</v>
      </c>
    </row>
    <row r="187" spans="1:12" x14ac:dyDescent="0.2">
      <c r="A187" s="87" t="s">
        <v>350</v>
      </c>
      <c r="B187" s="2" t="s">
        <v>353</v>
      </c>
      <c r="C187" s="2" t="s">
        <v>483</v>
      </c>
      <c r="D187" s="2" t="s">
        <v>482</v>
      </c>
      <c r="E187" s="87">
        <v>16</v>
      </c>
      <c r="F187" s="87">
        <v>2</v>
      </c>
      <c r="G187" s="87">
        <v>1</v>
      </c>
      <c r="H187" s="87">
        <v>0</v>
      </c>
      <c r="I187" s="2" t="s">
        <v>489</v>
      </c>
      <c r="J187" s="98">
        <v>5076</v>
      </c>
      <c r="K187" s="98">
        <v>5076</v>
      </c>
      <c r="L187" s="98">
        <v>13053</v>
      </c>
    </row>
    <row r="188" spans="1:12" x14ac:dyDescent="0.2">
      <c r="A188" s="87" t="s">
        <v>350</v>
      </c>
      <c r="B188" s="2" t="s">
        <v>354</v>
      </c>
      <c r="C188" s="2" t="s">
        <v>483</v>
      </c>
      <c r="D188" s="2" t="s">
        <v>482</v>
      </c>
      <c r="E188" s="87">
        <v>16</v>
      </c>
      <c r="F188" s="87">
        <v>2</v>
      </c>
      <c r="G188" s="87">
        <v>1</v>
      </c>
      <c r="H188" s="87">
        <v>0</v>
      </c>
      <c r="I188" s="2" t="s">
        <v>489</v>
      </c>
      <c r="J188" s="98">
        <v>4605</v>
      </c>
      <c r="K188" s="98">
        <v>4605</v>
      </c>
      <c r="L188" s="98">
        <v>16123</v>
      </c>
    </row>
    <row r="189" spans="1:12" x14ac:dyDescent="0.2">
      <c r="A189" s="87" t="s">
        <v>350</v>
      </c>
      <c r="B189" s="2" t="s">
        <v>355</v>
      </c>
      <c r="C189" s="2" t="s">
        <v>483</v>
      </c>
      <c r="D189" s="2" t="s">
        <v>482</v>
      </c>
      <c r="E189" s="87">
        <v>16</v>
      </c>
      <c r="F189" s="87">
        <v>2</v>
      </c>
      <c r="G189" s="87">
        <v>1</v>
      </c>
      <c r="H189" s="87">
        <v>0</v>
      </c>
      <c r="I189" s="2" t="s">
        <v>491</v>
      </c>
      <c r="J189" s="98">
        <v>6645</v>
      </c>
      <c r="K189" s="98">
        <v>6789</v>
      </c>
      <c r="L189" s="98">
        <v>13893</v>
      </c>
    </row>
    <row r="190" spans="1:12" x14ac:dyDescent="0.2">
      <c r="A190" s="87" t="s">
        <v>350</v>
      </c>
      <c r="B190" s="2" t="s">
        <v>356</v>
      </c>
      <c r="C190" s="2" t="s">
        <v>483</v>
      </c>
      <c r="D190" s="2" t="s">
        <v>482</v>
      </c>
      <c r="E190" s="87">
        <v>16</v>
      </c>
      <c r="F190" s="87">
        <v>2</v>
      </c>
      <c r="G190" s="87">
        <v>1</v>
      </c>
      <c r="H190" s="87">
        <v>0</v>
      </c>
      <c r="I190" s="2" t="s">
        <v>489</v>
      </c>
      <c r="J190" s="98">
        <v>4895</v>
      </c>
      <c r="K190" s="98">
        <v>4895</v>
      </c>
      <c r="L190" s="98">
        <v>12959</v>
      </c>
    </row>
    <row r="191" spans="1:12" x14ac:dyDescent="0.2">
      <c r="A191" s="87" t="s">
        <v>350</v>
      </c>
      <c r="B191" s="2" t="s">
        <v>357</v>
      </c>
      <c r="C191" s="2" t="s">
        <v>483</v>
      </c>
      <c r="D191" s="2" t="s">
        <v>482</v>
      </c>
      <c r="E191" s="87">
        <v>16</v>
      </c>
      <c r="F191" s="87">
        <v>2</v>
      </c>
      <c r="G191" s="87">
        <v>1</v>
      </c>
      <c r="H191" s="87">
        <v>0</v>
      </c>
      <c r="I191" s="2" t="s">
        <v>489</v>
      </c>
      <c r="J191" s="98">
        <v>5694</v>
      </c>
      <c r="K191" s="98">
        <v>5694</v>
      </c>
      <c r="L191" s="98">
        <v>14718</v>
      </c>
    </row>
    <row r="192" spans="1:12" x14ac:dyDescent="0.2">
      <c r="A192" s="87" t="s">
        <v>350</v>
      </c>
      <c r="B192" s="2" t="s">
        <v>358</v>
      </c>
      <c r="C192" s="2" t="s">
        <v>483</v>
      </c>
      <c r="D192" s="2" t="s">
        <v>482</v>
      </c>
      <c r="E192" s="87">
        <v>16</v>
      </c>
      <c r="F192" s="87">
        <v>2</v>
      </c>
      <c r="G192" s="87">
        <v>1</v>
      </c>
      <c r="H192" s="87">
        <v>0</v>
      </c>
      <c r="I192" s="2" t="s">
        <v>489</v>
      </c>
      <c r="J192" s="98">
        <v>7175</v>
      </c>
      <c r="K192" s="98">
        <v>7175</v>
      </c>
      <c r="L192" s="98">
        <v>13275</v>
      </c>
    </row>
    <row r="193" spans="1:12" x14ac:dyDescent="0.2">
      <c r="A193" s="87" t="s">
        <v>350</v>
      </c>
      <c r="B193" s="2" t="s">
        <v>359</v>
      </c>
      <c r="C193" s="2" t="s">
        <v>483</v>
      </c>
      <c r="D193" s="2" t="s">
        <v>482</v>
      </c>
      <c r="E193" s="87">
        <v>16</v>
      </c>
      <c r="F193" s="87">
        <v>2</v>
      </c>
      <c r="G193" s="87">
        <v>1</v>
      </c>
      <c r="H193" s="87">
        <v>0</v>
      </c>
      <c r="I193" s="2" t="s">
        <v>489</v>
      </c>
      <c r="J193" s="98">
        <v>5270</v>
      </c>
      <c r="K193" s="98">
        <v>14223</v>
      </c>
      <c r="L193" s="98">
        <v>14223</v>
      </c>
    </row>
    <row r="194" spans="1:12" x14ac:dyDescent="0.2">
      <c r="A194" s="87" t="s">
        <v>350</v>
      </c>
      <c r="B194" s="2" t="s">
        <v>360</v>
      </c>
      <c r="C194" s="2" t="s">
        <v>483</v>
      </c>
      <c r="D194" s="2" t="s">
        <v>482</v>
      </c>
      <c r="E194" s="87">
        <v>16</v>
      </c>
      <c r="F194" s="87">
        <v>2</v>
      </c>
      <c r="G194" s="87">
        <v>1</v>
      </c>
      <c r="H194" s="87">
        <v>0</v>
      </c>
      <c r="I194" s="2" t="s">
        <v>489</v>
      </c>
      <c r="J194" s="98">
        <v>2996</v>
      </c>
      <c r="K194" s="98">
        <v>2996</v>
      </c>
      <c r="L194" s="98">
        <v>6068</v>
      </c>
    </row>
    <row r="195" spans="1:12" x14ac:dyDescent="0.2">
      <c r="A195" s="87" t="s">
        <v>350</v>
      </c>
      <c r="B195" s="2" t="s">
        <v>361</v>
      </c>
      <c r="C195" s="2" t="s">
        <v>486</v>
      </c>
      <c r="D195" s="2" t="s">
        <v>485</v>
      </c>
      <c r="E195" s="87">
        <v>12</v>
      </c>
      <c r="F195" s="87">
        <v>8</v>
      </c>
      <c r="G195" s="87">
        <v>0</v>
      </c>
      <c r="H195" s="87">
        <v>0</v>
      </c>
      <c r="I195" s="2" t="s">
        <v>489</v>
      </c>
      <c r="J195" s="98">
        <v>8776</v>
      </c>
      <c r="K195" s="98">
        <v>8776</v>
      </c>
      <c r="L195" s="98">
        <v>8776</v>
      </c>
    </row>
    <row r="196" spans="1:12" x14ac:dyDescent="0.2">
      <c r="A196" s="87" t="s">
        <v>350</v>
      </c>
      <c r="B196" s="2" t="s">
        <v>362</v>
      </c>
      <c r="C196" s="2" t="s">
        <v>486</v>
      </c>
      <c r="D196" s="2" t="s">
        <v>485</v>
      </c>
      <c r="E196" s="87">
        <v>12</v>
      </c>
      <c r="F196" s="87">
        <v>4</v>
      </c>
      <c r="G196" s="87">
        <v>0</v>
      </c>
      <c r="H196" s="87">
        <v>0</v>
      </c>
      <c r="I196" s="2" t="s">
        <v>489</v>
      </c>
      <c r="J196" s="98">
        <v>29636</v>
      </c>
      <c r="K196" s="98">
        <v>29636</v>
      </c>
      <c r="L196" s="98">
        <v>29636</v>
      </c>
    </row>
    <row r="197" spans="1:12" x14ac:dyDescent="0.2">
      <c r="A197" s="87" t="s">
        <v>350</v>
      </c>
      <c r="B197" s="2" t="s">
        <v>363</v>
      </c>
      <c r="C197" s="2" t="s">
        <v>483</v>
      </c>
      <c r="D197" s="2" t="s">
        <v>482</v>
      </c>
      <c r="E197" s="87">
        <v>16</v>
      </c>
      <c r="F197" s="87">
        <v>2</v>
      </c>
      <c r="G197" s="87">
        <v>1</v>
      </c>
      <c r="H197" s="87">
        <v>0</v>
      </c>
      <c r="I197" s="2" t="s">
        <v>489</v>
      </c>
      <c r="J197" s="98">
        <v>5145</v>
      </c>
      <c r="K197" s="98">
        <v>5145</v>
      </c>
      <c r="L197" s="98">
        <v>13215</v>
      </c>
    </row>
    <row r="198" spans="1:12" x14ac:dyDescent="0.2">
      <c r="A198" s="87" t="s">
        <v>350</v>
      </c>
      <c r="B198" s="2" t="s">
        <v>364</v>
      </c>
      <c r="C198" s="2" t="s">
        <v>483</v>
      </c>
      <c r="D198" s="2" t="s">
        <v>482</v>
      </c>
      <c r="E198" s="87">
        <v>16</v>
      </c>
      <c r="F198" s="87">
        <v>2</v>
      </c>
      <c r="G198" s="87">
        <v>1</v>
      </c>
      <c r="H198" s="87">
        <v>0</v>
      </c>
      <c r="I198" s="2" t="s">
        <v>489</v>
      </c>
      <c r="J198" s="98">
        <v>4587</v>
      </c>
      <c r="K198" s="98">
        <v>4587</v>
      </c>
      <c r="L198" s="98">
        <v>13083</v>
      </c>
    </row>
    <row r="199" spans="1:12" x14ac:dyDescent="0.2">
      <c r="A199" s="87" t="s">
        <v>350</v>
      </c>
      <c r="B199" s="2" t="s">
        <v>365</v>
      </c>
      <c r="C199" s="2" t="s">
        <v>481</v>
      </c>
      <c r="D199" s="2" t="s">
        <v>482</v>
      </c>
      <c r="E199" s="87">
        <v>15</v>
      </c>
      <c r="F199" s="87">
        <v>2</v>
      </c>
      <c r="G199" s="87">
        <v>1</v>
      </c>
      <c r="H199" s="87">
        <v>0</v>
      </c>
      <c r="I199" s="2" t="s">
        <v>489</v>
      </c>
      <c r="J199" s="98">
        <v>4537</v>
      </c>
      <c r="K199" s="98">
        <v>4537</v>
      </c>
      <c r="L199" s="98">
        <v>4537</v>
      </c>
    </row>
    <row r="200" spans="1:12" x14ac:dyDescent="0.2">
      <c r="A200" s="87" t="s">
        <v>350</v>
      </c>
      <c r="B200" s="2" t="s">
        <v>366</v>
      </c>
      <c r="C200" s="2" t="s">
        <v>483</v>
      </c>
      <c r="D200" s="2" t="s">
        <v>482</v>
      </c>
      <c r="E200" s="87">
        <v>16</v>
      </c>
      <c r="F200" s="87">
        <v>2</v>
      </c>
      <c r="G200" s="87">
        <v>1</v>
      </c>
      <c r="H200" s="87">
        <v>0</v>
      </c>
      <c r="I200" s="2" t="s">
        <v>489</v>
      </c>
      <c r="J200" s="98">
        <v>7195.95</v>
      </c>
      <c r="K200" s="98">
        <v>7195.95</v>
      </c>
      <c r="L200" s="98">
        <v>16411.95</v>
      </c>
    </row>
    <row r="201" spans="1:12" x14ac:dyDescent="0.2">
      <c r="A201" s="87" t="s">
        <v>350</v>
      </c>
      <c r="B201" s="2" t="s">
        <v>367</v>
      </c>
      <c r="C201" s="2" t="s">
        <v>483</v>
      </c>
      <c r="D201" s="2" t="s">
        <v>482</v>
      </c>
      <c r="E201" s="87">
        <v>16</v>
      </c>
      <c r="F201" s="87">
        <v>2</v>
      </c>
      <c r="G201" s="87">
        <v>1</v>
      </c>
      <c r="H201" s="87">
        <v>0</v>
      </c>
      <c r="I201" s="2" t="s">
        <v>489</v>
      </c>
      <c r="J201" s="98">
        <v>4865</v>
      </c>
      <c r="K201" s="98">
        <v>4865</v>
      </c>
      <c r="L201" s="98">
        <v>12545</v>
      </c>
    </row>
    <row r="202" spans="1:12" x14ac:dyDescent="0.2">
      <c r="A202" s="87" t="s">
        <v>350</v>
      </c>
      <c r="B202" s="2" t="s">
        <v>368</v>
      </c>
      <c r="C202" s="2" t="s">
        <v>483</v>
      </c>
      <c r="D202" s="2" t="s">
        <v>482</v>
      </c>
      <c r="E202" s="87">
        <v>16</v>
      </c>
      <c r="F202" s="87">
        <v>2</v>
      </c>
      <c r="G202" s="87">
        <v>0</v>
      </c>
      <c r="H202" s="87">
        <v>0</v>
      </c>
      <c r="I202" s="2" t="s">
        <v>489</v>
      </c>
      <c r="J202" s="98">
        <v>3632</v>
      </c>
      <c r="K202" s="98">
        <v>11504</v>
      </c>
      <c r="L202" s="98">
        <v>11504</v>
      </c>
    </row>
    <row r="203" spans="1:12" x14ac:dyDescent="0.2">
      <c r="A203" s="87" t="s">
        <v>350</v>
      </c>
      <c r="B203" s="2" t="s">
        <v>369</v>
      </c>
      <c r="C203" s="2" t="s">
        <v>483</v>
      </c>
      <c r="D203" s="2" t="s">
        <v>482</v>
      </c>
      <c r="E203" s="87">
        <v>16</v>
      </c>
      <c r="F203" s="87">
        <v>2</v>
      </c>
      <c r="G203" s="87">
        <v>1</v>
      </c>
      <c r="H203" s="87">
        <v>0</v>
      </c>
      <c r="I203" s="2" t="s">
        <v>489</v>
      </c>
      <c r="J203" s="98">
        <v>4719</v>
      </c>
      <c r="K203" s="98">
        <v>4719</v>
      </c>
      <c r="L203" s="98">
        <v>12399</v>
      </c>
    </row>
    <row r="204" spans="1:12" x14ac:dyDescent="0.2">
      <c r="A204" s="87" t="s">
        <v>370</v>
      </c>
      <c r="B204" s="2" t="s">
        <v>371</v>
      </c>
      <c r="C204" s="2" t="s">
        <v>481</v>
      </c>
      <c r="D204" s="2" t="s">
        <v>482</v>
      </c>
      <c r="E204" s="87">
        <v>16</v>
      </c>
      <c r="F204" s="87">
        <v>2</v>
      </c>
      <c r="G204" s="87">
        <v>1</v>
      </c>
      <c r="H204" s="87">
        <v>0</v>
      </c>
      <c r="I204" s="2" t="s">
        <v>489</v>
      </c>
      <c r="J204" s="98">
        <v>6867</v>
      </c>
      <c r="K204" s="98">
        <v>7839</v>
      </c>
      <c r="L204" s="98">
        <v>13279</v>
      </c>
    </row>
    <row r="205" spans="1:12" x14ac:dyDescent="0.2">
      <c r="A205" s="87" t="s">
        <v>372</v>
      </c>
      <c r="B205" s="2" t="s">
        <v>373</v>
      </c>
      <c r="C205" s="2" t="s">
        <v>481</v>
      </c>
      <c r="D205" s="2" t="s">
        <v>482</v>
      </c>
      <c r="E205" s="87">
        <v>13</v>
      </c>
      <c r="F205" s="87">
        <v>3</v>
      </c>
      <c r="G205" s="87">
        <v>0</v>
      </c>
      <c r="H205" s="87">
        <v>0</v>
      </c>
      <c r="I205" s="2" t="s">
        <v>489</v>
      </c>
      <c r="J205" s="98">
        <v>7044</v>
      </c>
      <c r="K205" s="98">
        <v>7044</v>
      </c>
      <c r="L205" s="98">
        <v>7044</v>
      </c>
    </row>
    <row r="206" spans="1:12" x14ac:dyDescent="0.2">
      <c r="A206" s="87" t="s">
        <v>372</v>
      </c>
      <c r="B206" s="2" t="s">
        <v>374</v>
      </c>
      <c r="C206" s="2" t="s">
        <v>481</v>
      </c>
      <c r="D206" s="2" t="s">
        <v>482</v>
      </c>
      <c r="E206" s="87">
        <v>15</v>
      </c>
      <c r="F206" s="87">
        <v>2</v>
      </c>
      <c r="G206" s="87">
        <v>1</v>
      </c>
      <c r="H206" s="87">
        <v>0</v>
      </c>
      <c r="I206" s="2" t="s">
        <v>489</v>
      </c>
      <c r="J206" s="98">
        <v>6846</v>
      </c>
      <c r="K206" s="98">
        <v>7089</v>
      </c>
      <c r="L206" s="98">
        <v>8240</v>
      </c>
    </row>
    <row r="207" spans="1:12" x14ac:dyDescent="0.2">
      <c r="A207" s="87" t="s">
        <v>372</v>
      </c>
      <c r="B207" s="2" t="s">
        <v>142</v>
      </c>
      <c r="C207" s="2" t="s">
        <v>486</v>
      </c>
      <c r="D207" s="2" t="s">
        <v>485</v>
      </c>
      <c r="E207" s="87">
        <v>12</v>
      </c>
      <c r="F207" s="87">
        <v>5</v>
      </c>
      <c r="G207" s="87">
        <v>0</v>
      </c>
      <c r="H207" s="87">
        <v>0</v>
      </c>
      <c r="I207" s="2" t="s">
        <v>489</v>
      </c>
      <c r="J207" s="98">
        <v>30745</v>
      </c>
      <c r="K207" s="98">
        <v>30745</v>
      </c>
      <c r="L207" s="98">
        <v>30745</v>
      </c>
    </row>
    <row r="208" spans="1:12" x14ac:dyDescent="0.2">
      <c r="A208" s="87" t="s">
        <v>372</v>
      </c>
      <c r="B208" s="2" t="s">
        <v>375</v>
      </c>
      <c r="C208" s="2" t="s">
        <v>483</v>
      </c>
      <c r="D208" s="2" t="s">
        <v>482</v>
      </c>
      <c r="E208" s="87">
        <v>16</v>
      </c>
      <c r="F208" s="87">
        <v>5</v>
      </c>
      <c r="G208" s="87">
        <v>0</v>
      </c>
      <c r="H208" s="87">
        <v>0</v>
      </c>
      <c r="I208" s="2" t="s">
        <v>489</v>
      </c>
      <c r="J208" s="98">
        <v>23310</v>
      </c>
      <c r="K208" s="98">
        <v>23310</v>
      </c>
      <c r="L208" s="98">
        <v>23310</v>
      </c>
    </row>
    <row r="209" spans="1:12" x14ac:dyDescent="0.2">
      <c r="A209" s="87" t="s">
        <v>372</v>
      </c>
      <c r="B209" s="2" t="s">
        <v>376</v>
      </c>
      <c r="C209" s="2" t="s">
        <v>486</v>
      </c>
      <c r="D209" s="2" t="s">
        <v>485</v>
      </c>
      <c r="E209" s="87">
        <v>12</v>
      </c>
      <c r="F209" s="87">
        <v>4</v>
      </c>
      <c r="G209" s="87">
        <v>1</v>
      </c>
      <c r="H209" s="87">
        <v>2</v>
      </c>
      <c r="I209" s="2" t="s">
        <v>489</v>
      </c>
      <c r="J209" s="98">
        <v>35988</v>
      </c>
      <c r="K209" s="98">
        <v>35988</v>
      </c>
      <c r="L209" s="98">
        <v>35988</v>
      </c>
    </row>
    <row r="210" spans="1:12" x14ac:dyDescent="0.2">
      <c r="A210" s="87" t="s">
        <v>377</v>
      </c>
      <c r="B210" s="2" t="s">
        <v>378</v>
      </c>
      <c r="C210" s="2" t="s">
        <v>481</v>
      </c>
      <c r="D210" s="2" t="s">
        <v>482</v>
      </c>
      <c r="E210" s="87">
        <v>18</v>
      </c>
      <c r="F210" s="87">
        <v>2</v>
      </c>
      <c r="G210" s="87">
        <v>0</v>
      </c>
      <c r="H210" s="87">
        <v>0</v>
      </c>
      <c r="I210" s="2" t="s">
        <v>489</v>
      </c>
      <c r="J210" s="98">
        <v>2991</v>
      </c>
      <c r="K210" s="98">
        <v>2991</v>
      </c>
      <c r="L210" s="98">
        <v>5103</v>
      </c>
    </row>
    <row r="211" spans="1:12" x14ac:dyDescent="0.2">
      <c r="A211" s="87" t="s">
        <v>377</v>
      </c>
      <c r="B211" s="2" t="s">
        <v>379</v>
      </c>
      <c r="C211" s="2" t="s">
        <v>481</v>
      </c>
      <c r="D211" s="2" t="s">
        <v>485</v>
      </c>
      <c r="E211" s="87">
        <v>9</v>
      </c>
      <c r="F211" s="87">
        <v>4</v>
      </c>
      <c r="G211" s="87">
        <v>0</v>
      </c>
      <c r="H211" s="87">
        <v>0</v>
      </c>
      <c r="I211" s="2" t="s">
        <v>489</v>
      </c>
      <c r="J211" s="98">
        <v>4935</v>
      </c>
      <c r="K211" s="98">
        <v>4935</v>
      </c>
      <c r="L211" s="98">
        <v>9535</v>
      </c>
    </row>
    <row r="212" spans="1:12" x14ac:dyDescent="0.2">
      <c r="A212" s="87" t="s">
        <v>377</v>
      </c>
      <c r="B212" s="2" t="s">
        <v>380</v>
      </c>
      <c r="C212" s="2" t="s">
        <v>483</v>
      </c>
      <c r="D212" s="2" t="s">
        <v>482</v>
      </c>
      <c r="E212" s="87">
        <v>18</v>
      </c>
      <c r="F212" s="87">
        <v>2</v>
      </c>
      <c r="G212" s="87">
        <v>0</v>
      </c>
      <c r="H212" s="87">
        <v>0</v>
      </c>
      <c r="I212" s="2" t="s">
        <v>489</v>
      </c>
      <c r="J212" s="98">
        <v>3085</v>
      </c>
      <c r="K212" s="98">
        <v>3625</v>
      </c>
      <c r="L212" s="98">
        <v>3625</v>
      </c>
    </row>
    <row r="213" spans="1:12" x14ac:dyDescent="0.2">
      <c r="A213" s="87" t="s">
        <v>377</v>
      </c>
      <c r="B213" s="2" t="s">
        <v>381</v>
      </c>
      <c r="C213" s="2" t="s">
        <v>481</v>
      </c>
      <c r="D213" s="2" t="s">
        <v>482</v>
      </c>
      <c r="E213" s="87">
        <v>16</v>
      </c>
      <c r="F213" s="87">
        <v>2</v>
      </c>
      <c r="G213" s="87">
        <v>1</v>
      </c>
      <c r="H213" s="87">
        <v>0</v>
      </c>
      <c r="I213" s="2" t="s">
        <v>489</v>
      </c>
      <c r="J213" s="98">
        <v>7275</v>
      </c>
      <c r="K213" s="98">
        <v>7275</v>
      </c>
      <c r="L213" s="98">
        <v>15139</v>
      </c>
    </row>
    <row r="214" spans="1:12" x14ac:dyDescent="0.2">
      <c r="A214" s="87" t="s">
        <v>377</v>
      </c>
      <c r="B214" s="2" t="s">
        <v>382</v>
      </c>
      <c r="C214" s="2" t="s">
        <v>481</v>
      </c>
      <c r="D214" s="2" t="s">
        <v>482</v>
      </c>
      <c r="E214" s="87">
        <v>18</v>
      </c>
      <c r="F214" s="87">
        <v>2</v>
      </c>
      <c r="G214" s="87">
        <v>0</v>
      </c>
      <c r="H214" s="87">
        <v>0</v>
      </c>
      <c r="I214" s="2" t="s">
        <v>489</v>
      </c>
      <c r="J214" s="98">
        <v>2710</v>
      </c>
      <c r="K214" s="98">
        <v>2710</v>
      </c>
      <c r="L214" s="98">
        <v>2710</v>
      </c>
    </row>
    <row r="215" spans="1:12" x14ac:dyDescent="0.2">
      <c r="A215" s="87" t="s">
        <v>383</v>
      </c>
      <c r="B215" s="2" t="s">
        <v>384</v>
      </c>
      <c r="C215" s="2" t="s">
        <v>481</v>
      </c>
      <c r="D215" s="2" t="s">
        <v>485</v>
      </c>
      <c r="E215" s="87">
        <v>11</v>
      </c>
      <c r="F215" s="87">
        <v>3</v>
      </c>
      <c r="G215" s="87">
        <v>0</v>
      </c>
      <c r="H215" s="87">
        <v>0</v>
      </c>
      <c r="I215" s="2" t="s">
        <v>490</v>
      </c>
      <c r="J215" s="98">
        <v>9605</v>
      </c>
      <c r="K215" s="98">
        <v>9605</v>
      </c>
      <c r="L215" s="98">
        <v>19145</v>
      </c>
    </row>
    <row r="216" spans="1:12" x14ac:dyDescent="0.2">
      <c r="A216" s="87" t="s">
        <v>383</v>
      </c>
      <c r="B216" s="2" t="s">
        <v>385</v>
      </c>
      <c r="C216" s="2" t="s">
        <v>481</v>
      </c>
      <c r="D216" s="2" t="s">
        <v>485</v>
      </c>
      <c r="E216" s="87">
        <v>10</v>
      </c>
      <c r="F216" s="87">
        <v>3</v>
      </c>
      <c r="G216" s="87">
        <v>0</v>
      </c>
      <c r="H216" s="87">
        <v>0</v>
      </c>
      <c r="I216" s="2" t="s">
        <v>489</v>
      </c>
      <c r="J216" s="98">
        <v>7890</v>
      </c>
      <c r="K216" s="98">
        <v>9710</v>
      </c>
      <c r="L216" s="98">
        <v>17550</v>
      </c>
    </row>
    <row r="217" spans="1:12" x14ac:dyDescent="0.2">
      <c r="A217" s="87" t="s">
        <v>383</v>
      </c>
      <c r="B217" s="2" t="s">
        <v>386</v>
      </c>
      <c r="C217" s="2" t="s">
        <v>481</v>
      </c>
      <c r="D217" s="2" t="s">
        <v>485</v>
      </c>
      <c r="E217" s="87">
        <v>11</v>
      </c>
      <c r="F217" s="87">
        <v>3</v>
      </c>
      <c r="G217" s="87">
        <v>0</v>
      </c>
      <c r="H217" s="87">
        <v>0</v>
      </c>
      <c r="I217" s="2" t="s">
        <v>490</v>
      </c>
      <c r="J217" s="98">
        <v>7679</v>
      </c>
      <c r="K217" s="98">
        <v>7679</v>
      </c>
      <c r="L217" s="98">
        <v>16751</v>
      </c>
    </row>
    <row r="218" spans="1:12" x14ac:dyDescent="0.2">
      <c r="A218" s="87" t="s">
        <v>383</v>
      </c>
      <c r="B218" s="2" t="s">
        <v>387</v>
      </c>
      <c r="C218" s="2" t="s">
        <v>481</v>
      </c>
      <c r="D218" s="2" t="s">
        <v>485</v>
      </c>
      <c r="E218" s="87">
        <v>11</v>
      </c>
      <c r="F218" s="87">
        <v>3</v>
      </c>
      <c r="G218" s="87">
        <v>0</v>
      </c>
      <c r="H218" s="87">
        <v>0</v>
      </c>
      <c r="I218" s="2" t="s">
        <v>490</v>
      </c>
      <c r="J218" s="98">
        <v>12511</v>
      </c>
      <c r="K218" s="98">
        <v>12511</v>
      </c>
      <c r="L218" s="98">
        <v>19702</v>
      </c>
    </row>
    <row r="219" spans="1:12" x14ac:dyDescent="0.2">
      <c r="A219" s="87" t="s">
        <v>383</v>
      </c>
      <c r="B219" s="2" t="s">
        <v>388</v>
      </c>
      <c r="C219" s="2" t="s">
        <v>481</v>
      </c>
      <c r="D219" s="2" t="s">
        <v>485</v>
      </c>
      <c r="E219" s="87">
        <v>11</v>
      </c>
      <c r="F219" s="87">
        <v>3</v>
      </c>
      <c r="G219" s="87">
        <v>1</v>
      </c>
      <c r="H219" s="87">
        <v>0</v>
      </c>
      <c r="I219" s="2" t="s">
        <v>489</v>
      </c>
      <c r="J219" s="98">
        <v>8430</v>
      </c>
      <c r="K219" s="98">
        <v>8430</v>
      </c>
      <c r="L219" s="98">
        <v>14041</v>
      </c>
    </row>
    <row r="220" spans="1:12" x14ac:dyDescent="0.2">
      <c r="A220" s="87" t="s">
        <v>383</v>
      </c>
      <c r="B220" s="2" t="s">
        <v>389</v>
      </c>
      <c r="C220" s="2" t="s">
        <v>481</v>
      </c>
      <c r="D220" s="2" t="s">
        <v>485</v>
      </c>
      <c r="E220" s="87">
        <v>11</v>
      </c>
      <c r="F220" s="87">
        <v>3</v>
      </c>
      <c r="G220" s="87">
        <v>0</v>
      </c>
      <c r="H220" s="87">
        <v>0</v>
      </c>
      <c r="I220" s="2" t="s">
        <v>490</v>
      </c>
      <c r="J220" s="98">
        <v>6141</v>
      </c>
      <c r="K220" s="98">
        <v>6241</v>
      </c>
      <c r="L220" s="98">
        <v>6241</v>
      </c>
    </row>
    <row r="221" spans="1:12" x14ac:dyDescent="0.2">
      <c r="A221" s="87" t="s">
        <v>390</v>
      </c>
      <c r="B221" s="2" t="s">
        <v>391</v>
      </c>
      <c r="C221" s="2" t="s">
        <v>486</v>
      </c>
      <c r="D221" s="2" t="s">
        <v>482</v>
      </c>
      <c r="E221" s="87">
        <v>16</v>
      </c>
      <c r="F221" s="87">
        <v>4</v>
      </c>
      <c r="G221" s="87">
        <v>0</v>
      </c>
      <c r="H221" s="87">
        <v>0</v>
      </c>
      <c r="I221" s="2" t="s">
        <v>489</v>
      </c>
      <c r="J221" s="98">
        <v>33951</v>
      </c>
      <c r="K221" s="98">
        <v>33951</v>
      </c>
      <c r="L221" s="98">
        <v>33951</v>
      </c>
    </row>
    <row r="222" spans="1:12" x14ac:dyDescent="0.2">
      <c r="A222" s="87" t="s">
        <v>390</v>
      </c>
      <c r="B222" s="2" t="s">
        <v>392</v>
      </c>
      <c r="C222" s="2" t="s">
        <v>481</v>
      </c>
      <c r="D222" s="2" t="s">
        <v>482</v>
      </c>
      <c r="E222" s="87">
        <v>15</v>
      </c>
      <c r="F222" s="87">
        <v>2</v>
      </c>
      <c r="G222" s="87">
        <v>1</v>
      </c>
      <c r="H222" s="87">
        <v>0</v>
      </c>
      <c r="I222" s="2" t="s">
        <v>489</v>
      </c>
      <c r="J222" s="98">
        <v>43665</v>
      </c>
      <c r="K222" s="98">
        <v>43465</v>
      </c>
      <c r="L222" s="98">
        <v>43465</v>
      </c>
    </row>
    <row r="223" spans="1:12" x14ac:dyDescent="0.2">
      <c r="A223" s="87" t="s">
        <v>390</v>
      </c>
      <c r="B223" s="2" t="s">
        <v>393</v>
      </c>
      <c r="C223" s="2" t="s">
        <v>481</v>
      </c>
      <c r="D223" s="2" t="s">
        <v>482</v>
      </c>
      <c r="E223" s="87">
        <v>15</v>
      </c>
      <c r="F223" s="87">
        <v>2</v>
      </c>
      <c r="G223" s="87">
        <v>0</v>
      </c>
      <c r="H223" s="87">
        <v>0</v>
      </c>
      <c r="I223" s="2" t="s">
        <v>489</v>
      </c>
      <c r="J223" s="98">
        <v>9590</v>
      </c>
      <c r="K223" s="98">
        <v>11970</v>
      </c>
      <c r="L223" s="98">
        <v>14470</v>
      </c>
    </row>
    <row r="224" spans="1:12" x14ac:dyDescent="0.2">
      <c r="A224" s="87" t="s">
        <v>390</v>
      </c>
      <c r="B224" s="2" t="s">
        <v>394</v>
      </c>
      <c r="C224" s="2" t="s">
        <v>481</v>
      </c>
      <c r="D224" s="2" t="s">
        <v>482</v>
      </c>
      <c r="E224" s="87">
        <v>15</v>
      </c>
      <c r="F224" s="87">
        <v>2</v>
      </c>
      <c r="G224" s="87">
        <v>1</v>
      </c>
      <c r="H224" s="87">
        <v>0</v>
      </c>
      <c r="I224" s="2" t="s">
        <v>489</v>
      </c>
      <c r="J224" s="98">
        <v>7505</v>
      </c>
      <c r="K224" s="98">
        <v>12215</v>
      </c>
      <c r="L224" s="98">
        <v>16945</v>
      </c>
    </row>
    <row r="225" spans="1:12" x14ac:dyDescent="0.2">
      <c r="A225" s="87" t="s">
        <v>390</v>
      </c>
      <c r="B225" s="2" t="s">
        <v>395</v>
      </c>
      <c r="C225" s="2" t="s">
        <v>486</v>
      </c>
      <c r="D225" s="2" t="s">
        <v>482</v>
      </c>
      <c r="E225" s="87">
        <v>15</v>
      </c>
      <c r="F225" s="87">
        <v>4</v>
      </c>
      <c r="G225" s="87">
        <v>1</v>
      </c>
      <c r="H225" s="87">
        <v>4</v>
      </c>
      <c r="I225" s="2" t="s">
        <v>489</v>
      </c>
      <c r="J225" s="98">
        <v>37656</v>
      </c>
      <c r="K225" s="98">
        <v>37656</v>
      </c>
      <c r="L225" s="98">
        <v>37656</v>
      </c>
    </row>
    <row r="226" spans="1:12" x14ac:dyDescent="0.2">
      <c r="A226" s="87" t="s">
        <v>390</v>
      </c>
      <c r="B226" s="2" t="s">
        <v>396</v>
      </c>
      <c r="C226" s="2" t="s">
        <v>483</v>
      </c>
      <c r="D226" s="2" t="s">
        <v>482</v>
      </c>
      <c r="E226" s="87">
        <v>16</v>
      </c>
      <c r="F226" s="87">
        <v>2</v>
      </c>
      <c r="G226" s="87">
        <v>1</v>
      </c>
      <c r="H226" s="87">
        <v>0</v>
      </c>
      <c r="I226" s="2" t="s">
        <v>489</v>
      </c>
      <c r="J226" s="98">
        <v>8442</v>
      </c>
      <c r="K226" s="98">
        <v>12558</v>
      </c>
      <c r="L226" s="98">
        <v>16674</v>
      </c>
    </row>
    <row r="227" spans="1:12" x14ac:dyDescent="0.2">
      <c r="A227" s="87" t="s">
        <v>397</v>
      </c>
      <c r="B227" s="2" t="s">
        <v>398</v>
      </c>
      <c r="C227" s="2" t="s">
        <v>486</v>
      </c>
      <c r="D227" s="2" t="s">
        <v>482</v>
      </c>
      <c r="E227" s="87">
        <v>18</v>
      </c>
      <c r="F227" s="87">
        <v>2</v>
      </c>
      <c r="G227" s="87">
        <v>1</v>
      </c>
      <c r="H227" s="87">
        <v>0</v>
      </c>
      <c r="I227" s="2" t="s">
        <v>491</v>
      </c>
      <c r="J227" s="98">
        <v>5381</v>
      </c>
      <c r="K227" s="98">
        <v>5381</v>
      </c>
      <c r="L227" s="98">
        <v>7381</v>
      </c>
    </row>
    <row r="228" spans="1:12" x14ac:dyDescent="0.2">
      <c r="A228" s="87" t="s">
        <v>399</v>
      </c>
      <c r="B228" s="2" t="s">
        <v>400</v>
      </c>
      <c r="C228" s="2" t="s">
        <v>481</v>
      </c>
      <c r="D228" s="2" t="s">
        <v>482</v>
      </c>
      <c r="E228" s="87">
        <v>15</v>
      </c>
      <c r="F228" s="87">
        <v>2</v>
      </c>
      <c r="G228" s="87">
        <v>0</v>
      </c>
      <c r="H228" s="87">
        <v>1</v>
      </c>
      <c r="I228" s="2" t="s">
        <v>489</v>
      </c>
      <c r="J228" s="98">
        <v>7120</v>
      </c>
      <c r="K228" s="98">
        <v>8932</v>
      </c>
      <c r="L228" s="98">
        <v>13752</v>
      </c>
    </row>
    <row r="229" spans="1:12" x14ac:dyDescent="0.2">
      <c r="A229" s="87" t="s">
        <v>399</v>
      </c>
      <c r="B229" s="2" t="s">
        <v>401</v>
      </c>
      <c r="C229" s="2" t="s">
        <v>483</v>
      </c>
      <c r="D229" s="2" t="s">
        <v>484</v>
      </c>
      <c r="E229" s="87">
        <v>3</v>
      </c>
      <c r="F229" s="87">
        <v>10</v>
      </c>
      <c r="G229" s="87">
        <v>0</v>
      </c>
      <c r="H229" s="87">
        <v>0</v>
      </c>
      <c r="I229" s="2" t="s">
        <v>489</v>
      </c>
      <c r="J229" s="98">
        <v>19094</v>
      </c>
      <c r="K229" s="98">
        <v>19094</v>
      </c>
      <c r="L229" s="98">
        <v>19094</v>
      </c>
    </row>
    <row r="230" spans="1:12" x14ac:dyDescent="0.2">
      <c r="A230" s="87" t="s">
        <v>402</v>
      </c>
      <c r="B230" s="2" t="s">
        <v>403</v>
      </c>
      <c r="C230" s="2" t="s">
        <v>483</v>
      </c>
      <c r="D230" s="2" t="s">
        <v>482</v>
      </c>
      <c r="E230" s="87">
        <v>15</v>
      </c>
      <c r="F230" s="87">
        <v>2</v>
      </c>
      <c r="G230" s="87">
        <v>1</v>
      </c>
      <c r="H230" s="87">
        <v>0</v>
      </c>
      <c r="I230" s="2" t="s">
        <v>490</v>
      </c>
      <c r="J230" s="98">
        <v>7515</v>
      </c>
      <c r="K230" s="98">
        <v>8065</v>
      </c>
      <c r="L230" s="98">
        <v>16985</v>
      </c>
    </row>
    <row r="231" spans="1:12" x14ac:dyDescent="0.2">
      <c r="A231" s="87" t="s">
        <v>402</v>
      </c>
      <c r="B231" s="2" t="s">
        <v>404</v>
      </c>
      <c r="C231" s="2" t="s">
        <v>483</v>
      </c>
      <c r="D231" s="2" t="s">
        <v>482</v>
      </c>
      <c r="E231" s="87">
        <v>15</v>
      </c>
      <c r="F231" s="87">
        <v>2</v>
      </c>
      <c r="G231" s="87">
        <v>1</v>
      </c>
      <c r="H231" s="87">
        <v>0</v>
      </c>
      <c r="I231" s="2" t="s">
        <v>489</v>
      </c>
      <c r="J231" s="98">
        <v>5315</v>
      </c>
      <c r="K231" s="98">
        <v>5480</v>
      </c>
      <c r="L231" s="98">
        <v>6620</v>
      </c>
    </row>
    <row r="232" spans="1:12" x14ac:dyDescent="0.2">
      <c r="A232" s="87" t="s">
        <v>402</v>
      </c>
      <c r="B232" s="2" t="s">
        <v>405</v>
      </c>
      <c r="C232" s="2" t="s">
        <v>483</v>
      </c>
      <c r="D232" s="2" t="s">
        <v>482</v>
      </c>
      <c r="E232" s="87">
        <v>15</v>
      </c>
      <c r="F232" s="87">
        <v>2</v>
      </c>
      <c r="G232" s="87">
        <v>1</v>
      </c>
      <c r="H232" s="87">
        <v>0</v>
      </c>
      <c r="I232" s="2" t="s">
        <v>490</v>
      </c>
      <c r="J232" s="98">
        <v>8283</v>
      </c>
      <c r="K232" s="98">
        <v>8763</v>
      </c>
      <c r="L232" s="98">
        <v>14256</v>
      </c>
    </row>
    <row r="233" spans="1:12" x14ac:dyDescent="0.2">
      <c r="A233" s="87" t="s">
        <v>402</v>
      </c>
      <c r="B233" s="2" t="s">
        <v>406</v>
      </c>
      <c r="C233" s="2" t="s">
        <v>483</v>
      </c>
      <c r="D233" s="2" t="s">
        <v>482</v>
      </c>
      <c r="E233" s="87">
        <v>15</v>
      </c>
      <c r="F233" s="87">
        <v>2</v>
      </c>
      <c r="G233" s="87">
        <v>1</v>
      </c>
      <c r="H233" s="87">
        <v>0</v>
      </c>
      <c r="I233" s="2" t="s">
        <v>489</v>
      </c>
      <c r="J233" s="98">
        <v>4311</v>
      </c>
      <c r="K233" s="98">
        <v>4768</v>
      </c>
      <c r="L233" s="98">
        <v>5663</v>
      </c>
    </row>
    <row r="234" spans="1:12" x14ac:dyDescent="0.2">
      <c r="A234" s="87" t="s">
        <v>402</v>
      </c>
      <c r="B234" s="2" t="s">
        <v>407</v>
      </c>
      <c r="C234" s="2" t="s">
        <v>483</v>
      </c>
      <c r="D234" s="2" t="s">
        <v>482</v>
      </c>
      <c r="E234" s="87">
        <v>15</v>
      </c>
      <c r="F234" s="87">
        <v>2</v>
      </c>
      <c r="G234" s="87">
        <v>1</v>
      </c>
      <c r="H234" s="87">
        <v>0</v>
      </c>
      <c r="I234" s="2" t="s">
        <v>489</v>
      </c>
      <c r="J234" s="98">
        <v>13303</v>
      </c>
      <c r="K234" s="98">
        <v>14671</v>
      </c>
      <c r="L234" s="98">
        <v>19439</v>
      </c>
    </row>
    <row r="235" spans="1:12" x14ac:dyDescent="0.2">
      <c r="A235" s="87" t="s">
        <v>402</v>
      </c>
      <c r="B235" s="2" t="s">
        <v>408</v>
      </c>
      <c r="C235" s="2" t="s">
        <v>483</v>
      </c>
      <c r="D235" s="2" t="s">
        <v>482</v>
      </c>
      <c r="E235" s="87">
        <v>15</v>
      </c>
      <c r="F235" s="87">
        <v>2</v>
      </c>
      <c r="G235" s="87">
        <v>1</v>
      </c>
      <c r="H235" s="87">
        <v>0</v>
      </c>
      <c r="I235" s="2" t="s">
        <v>489</v>
      </c>
      <c r="J235" s="98">
        <v>8455</v>
      </c>
      <c r="K235" s="98">
        <v>9889</v>
      </c>
      <c r="L235" s="98">
        <v>14479</v>
      </c>
    </row>
    <row r="236" spans="1:12" x14ac:dyDescent="0.2">
      <c r="A236" s="87" t="s">
        <v>402</v>
      </c>
      <c r="B236" s="2" t="s">
        <v>409</v>
      </c>
      <c r="C236" s="2" t="s">
        <v>483</v>
      </c>
      <c r="D236" s="2" t="s">
        <v>482</v>
      </c>
      <c r="E236" s="87">
        <v>14</v>
      </c>
      <c r="F236" s="87">
        <v>2</v>
      </c>
      <c r="G236" s="87">
        <v>1</v>
      </c>
      <c r="H236" s="87">
        <v>0</v>
      </c>
      <c r="I236" s="2" t="s">
        <v>489</v>
      </c>
      <c r="J236" s="98">
        <v>9949</v>
      </c>
      <c r="K236" s="98">
        <v>12228</v>
      </c>
      <c r="L236" s="98">
        <v>19184</v>
      </c>
    </row>
    <row r="237" spans="1:12" x14ac:dyDescent="0.2">
      <c r="A237" s="87" t="s">
        <v>402</v>
      </c>
      <c r="B237" s="2" t="s">
        <v>410</v>
      </c>
      <c r="C237" s="2" t="s">
        <v>483</v>
      </c>
      <c r="D237" s="2" t="s">
        <v>482</v>
      </c>
      <c r="E237" s="87">
        <v>15</v>
      </c>
      <c r="F237" s="87">
        <v>2</v>
      </c>
      <c r="G237" s="87">
        <v>1</v>
      </c>
      <c r="H237" s="87">
        <v>0</v>
      </c>
      <c r="I237" s="2" t="s">
        <v>489</v>
      </c>
      <c r="J237" s="98">
        <v>7755</v>
      </c>
      <c r="K237" s="98">
        <v>8355</v>
      </c>
      <c r="L237" s="98">
        <v>12755</v>
      </c>
    </row>
    <row r="238" spans="1:12" x14ac:dyDescent="0.2">
      <c r="A238" s="87" t="s">
        <v>402</v>
      </c>
      <c r="B238" s="2" t="s">
        <v>411</v>
      </c>
      <c r="C238" s="2" t="s">
        <v>483</v>
      </c>
      <c r="D238" s="2" t="s">
        <v>482</v>
      </c>
      <c r="E238" s="87">
        <v>16</v>
      </c>
      <c r="F238" s="87">
        <v>2</v>
      </c>
      <c r="G238" s="87">
        <v>1</v>
      </c>
      <c r="H238" s="87">
        <v>0</v>
      </c>
      <c r="I238" s="2" t="s">
        <v>489</v>
      </c>
      <c r="J238" s="98">
        <v>12260</v>
      </c>
      <c r="K238" s="98">
        <v>12941</v>
      </c>
      <c r="L238" s="98">
        <v>21848</v>
      </c>
    </row>
    <row r="239" spans="1:12" x14ac:dyDescent="0.2">
      <c r="A239" s="87" t="s">
        <v>412</v>
      </c>
      <c r="B239" s="2" t="s">
        <v>413</v>
      </c>
      <c r="C239" s="2" t="s">
        <v>483</v>
      </c>
      <c r="D239" s="2" t="s">
        <v>482</v>
      </c>
      <c r="E239" s="87">
        <v>18</v>
      </c>
      <c r="F239" s="87">
        <v>2</v>
      </c>
      <c r="G239" s="87">
        <v>1</v>
      </c>
      <c r="H239" s="87">
        <v>0</v>
      </c>
      <c r="I239" s="2" t="s">
        <v>489</v>
      </c>
      <c r="J239" s="98">
        <v>8799</v>
      </c>
      <c r="K239" s="98">
        <v>8799</v>
      </c>
      <c r="L239" s="98">
        <v>8799</v>
      </c>
    </row>
    <row r="240" spans="1:12" x14ac:dyDescent="0.2">
      <c r="A240" s="87" t="s">
        <v>414</v>
      </c>
      <c r="B240" s="2" t="s">
        <v>415</v>
      </c>
      <c r="C240" s="2" t="s">
        <v>481</v>
      </c>
      <c r="D240" s="2" t="s">
        <v>482</v>
      </c>
      <c r="E240" s="87">
        <v>15</v>
      </c>
      <c r="F240" s="87">
        <v>2</v>
      </c>
      <c r="G240" s="87">
        <v>1</v>
      </c>
      <c r="H240" s="87">
        <v>0</v>
      </c>
      <c r="I240" s="2" t="s">
        <v>489</v>
      </c>
      <c r="J240" s="98">
        <v>8162</v>
      </c>
      <c r="K240" s="98">
        <v>8162</v>
      </c>
      <c r="L240" s="98">
        <v>25662</v>
      </c>
    </row>
    <row r="241" spans="1:12" x14ac:dyDescent="0.2">
      <c r="A241" s="87" t="s">
        <v>414</v>
      </c>
      <c r="B241" s="2" t="s">
        <v>416</v>
      </c>
      <c r="C241" s="2" t="s">
        <v>483</v>
      </c>
      <c r="D241" s="2" t="s">
        <v>484</v>
      </c>
      <c r="E241" s="87">
        <v>8</v>
      </c>
      <c r="F241" s="87">
        <v>3</v>
      </c>
      <c r="G241" s="87">
        <v>0</v>
      </c>
      <c r="H241" s="87">
        <v>0</v>
      </c>
      <c r="I241" s="2" t="s">
        <v>489</v>
      </c>
      <c r="J241" s="98">
        <v>17143</v>
      </c>
      <c r="K241" s="98">
        <v>17143</v>
      </c>
      <c r="L241" s="98">
        <v>17143</v>
      </c>
    </row>
    <row r="242" spans="1:12" x14ac:dyDescent="0.2">
      <c r="A242" s="87" t="s">
        <v>414</v>
      </c>
      <c r="B242" s="2" t="s">
        <v>251</v>
      </c>
      <c r="C242" s="2" t="s">
        <v>483</v>
      </c>
      <c r="D242" s="2" t="s">
        <v>484</v>
      </c>
      <c r="E242" s="87">
        <v>4</v>
      </c>
      <c r="F242" s="87">
        <v>8</v>
      </c>
      <c r="G242" s="87">
        <v>0</v>
      </c>
      <c r="H242" s="87">
        <v>0</v>
      </c>
      <c r="I242" s="2" t="s">
        <v>489</v>
      </c>
      <c r="J242" s="98">
        <v>17318</v>
      </c>
      <c r="K242" s="98">
        <v>17318</v>
      </c>
      <c r="L242" s="98">
        <v>17318</v>
      </c>
    </row>
    <row r="243" spans="1:12" x14ac:dyDescent="0.2">
      <c r="A243" s="87" t="s">
        <v>414</v>
      </c>
      <c r="B243" s="2" t="s">
        <v>417</v>
      </c>
      <c r="C243" s="2" t="s">
        <v>481</v>
      </c>
      <c r="D243" s="2" t="s">
        <v>482</v>
      </c>
      <c r="E243" s="87">
        <v>15</v>
      </c>
      <c r="F243" s="87">
        <v>2</v>
      </c>
      <c r="G243" s="87">
        <v>1</v>
      </c>
      <c r="H243" s="87">
        <v>0</v>
      </c>
      <c r="I243" s="2" t="s">
        <v>490</v>
      </c>
      <c r="J243" s="98">
        <v>7470</v>
      </c>
      <c r="K243" s="98">
        <v>7470</v>
      </c>
      <c r="L243" s="98">
        <v>21470</v>
      </c>
    </row>
    <row r="244" spans="1:12" x14ac:dyDescent="0.2">
      <c r="A244" s="87" t="s">
        <v>414</v>
      </c>
      <c r="B244" s="2" t="s">
        <v>418</v>
      </c>
      <c r="C244" s="2" t="s">
        <v>483</v>
      </c>
      <c r="D244" s="2" t="s">
        <v>487</v>
      </c>
      <c r="E244" s="87">
        <v>15</v>
      </c>
      <c r="F244" s="87">
        <v>3</v>
      </c>
      <c r="G244" s="87">
        <v>0</v>
      </c>
      <c r="H244" s="87">
        <v>0</v>
      </c>
      <c r="I244" s="2" t="s">
        <v>489</v>
      </c>
      <c r="J244" s="98">
        <v>5614</v>
      </c>
      <c r="K244" s="98">
        <v>5614</v>
      </c>
      <c r="L244" s="98">
        <v>5614</v>
      </c>
    </row>
    <row r="245" spans="1:12" x14ac:dyDescent="0.2">
      <c r="A245" s="87" t="s">
        <v>414</v>
      </c>
      <c r="B245" s="2" t="s">
        <v>419</v>
      </c>
      <c r="C245" s="2" t="s">
        <v>483</v>
      </c>
      <c r="D245" s="2" t="s">
        <v>487</v>
      </c>
      <c r="E245" s="87">
        <v>14</v>
      </c>
      <c r="F245" s="87">
        <v>3</v>
      </c>
      <c r="G245" s="87">
        <v>0</v>
      </c>
      <c r="H245" s="87">
        <v>0</v>
      </c>
      <c r="I245" s="2" t="s">
        <v>489</v>
      </c>
      <c r="J245" s="98">
        <v>2840</v>
      </c>
      <c r="K245" s="98">
        <v>2840</v>
      </c>
      <c r="L245" s="98">
        <v>2840</v>
      </c>
    </row>
    <row r="246" spans="1:12" x14ac:dyDescent="0.2">
      <c r="A246" s="87" t="s">
        <v>414</v>
      </c>
      <c r="B246" s="2" t="s">
        <v>420</v>
      </c>
      <c r="C246" s="2" t="s">
        <v>483</v>
      </c>
      <c r="D246" s="2" t="s">
        <v>487</v>
      </c>
      <c r="E246" s="87">
        <v>15</v>
      </c>
      <c r="F246" s="87">
        <v>3</v>
      </c>
      <c r="G246" s="87">
        <v>0</v>
      </c>
      <c r="H246" s="87">
        <v>0</v>
      </c>
      <c r="I246" s="2" t="s">
        <v>489</v>
      </c>
      <c r="J246" s="98">
        <v>5977</v>
      </c>
      <c r="K246" s="98">
        <v>5977</v>
      </c>
      <c r="L246" s="98">
        <v>5977</v>
      </c>
    </row>
    <row r="247" spans="1:12" x14ac:dyDescent="0.2">
      <c r="A247" s="87" t="s">
        <v>414</v>
      </c>
      <c r="B247" s="2" t="s">
        <v>421</v>
      </c>
      <c r="C247" s="2" t="s">
        <v>483</v>
      </c>
      <c r="D247" s="2" t="s">
        <v>487</v>
      </c>
      <c r="E247" s="87">
        <v>14</v>
      </c>
      <c r="F247" s="87">
        <v>3</v>
      </c>
      <c r="G247" s="87">
        <v>1</v>
      </c>
      <c r="H247" s="87">
        <v>0</v>
      </c>
      <c r="I247" s="2" t="s">
        <v>489</v>
      </c>
      <c r="J247" s="98">
        <v>5004</v>
      </c>
      <c r="K247" s="98">
        <v>5004</v>
      </c>
      <c r="L247" s="98">
        <v>5004</v>
      </c>
    </row>
    <row r="248" spans="1:12" x14ac:dyDescent="0.2">
      <c r="A248" s="87" t="s">
        <v>414</v>
      </c>
      <c r="B248" s="2" t="s">
        <v>422</v>
      </c>
      <c r="C248" s="2" t="s">
        <v>481</v>
      </c>
      <c r="D248" s="2" t="s">
        <v>482</v>
      </c>
      <c r="E248" s="87">
        <v>15</v>
      </c>
      <c r="F248" s="87">
        <v>2</v>
      </c>
      <c r="G248" s="87">
        <v>1</v>
      </c>
      <c r="H248" s="87">
        <v>0</v>
      </c>
      <c r="I248" s="2" t="s">
        <v>489</v>
      </c>
      <c r="J248" s="98">
        <v>1250</v>
      </c>
      <c r="K248" s="98">
        <v>1250</v>
      </c>
      <c r="L248" s="98">
        <v>24815</v>
      </c>
    </row>
    <row r="249" spans="1:12" x14ac:dyDescent="0.2">
      <c r="A249" s="87" t="s">
        <v>423</v>
      </c>
      <c r="B249" s="2" t="s">
        <v>424</v>
      </c>
      <c r="C249" s="2" t="s">
        <v>481</v>
      </c>
      <c r="D249" s="2" t="s">
        <v>482</v>
      </c>
      <c r="E249" s="87">
        <v>16</v>
      </c>
      <c r="F249" s="87">
        <v>2</v>
      </c>
      <c r="G249" s="87">
        <v>1</v>
      </c>
      <c r="H249" s="87">
        <v>0</v>
      </c>
      <c r="I249" s="2" t="s">
        <v>489</v>
      </c>
      <c r="J249" s="98">
        <v>4763</v>
      </c>
      <c r="K249" s="98">
        <v>7563</v>
      </c>
      <c r="L249" s="98">
        <v>8163</v>
      </c>
    </row>
    <row r="250" spans="1:12" x14ac:dyDescent="0.2">
      <c r="A250" s="87" t="s">
        <v>423</v>
      </c>
      <c r="B250" s="2" t="s">
        <v>425</v>
      </c>
      <c r="C250" s="2" t="s">
        <v>481</v>
      </c>
      <c r="D250" s="2" t="s">
        <v>482</v>
      </c>
      <c r="E250" s="87">
        <v>16</v>
      </c>
      <c r="F250" s="87">
        <v>2</v>
      </c>
      <c r="G250" s="87">
        <v>2</v>
      </c>
      <c r="H250" s="87">
        <v>0</v>
      </c>
      <c r="I250" s="2" t="s">
        <v>489</v>
      </c>
      <c r="J250" s="98">
        <v>5687</v>
      </c>
      <c r="K250" s="98">
        <v>7637</v>
      </c>
      <c r="L250" s="98">
        <v>9197</v>
      </c>
    </row>
    <row r="251" spans="1:12" x14ac:dyDescent="0.2">
      <c r="A251" s="87" t="s">
        <v>423</v>
      </c>
      <c r="B251" s="2" t="s">
        <v>426</v>
      </c>
      <c r="C251" s="2" t="s">
        <v>481</v>
      </c>
      <c r="D251" s="2" t="s">
        <v>482</v>
      </c>
      <c r="E251" s="87">
        <v>16</v>
      </c>
      <c r="F251" s="87">
        <v>4</v>
      </c>
      <c r="G251" s="87">
        <v>1</v>
      </c>
      <c r="H251" s="87">
        <v>0</v>
      </c>
      <c r="I251" s="2" t="s">
        <v>489</v>
      </c>
      <c r="J251" s="98">
        <v>13968</v>
      </c>
      <c r="K251" s="98">
        <v>18553</v>
      </c>
      <c r="L251" s="98">
        <v>18553</v>
      </c>
    </row>
    <row r="252" spans="1:12" x14ac:dyDescent="0.2">
      <c r="A252" s="87" t="s">
        <v>423</v>
      </c>
      <c r="B252" s="2" t="s">
        <v>427</v>
      </c>
      <c r="C252" s="2" t="s">
        <v>481</v>
      </c>
      <c r="D252" s="2" t="s">
        <v>482</v>
      </c>
      <c r="E252" s="87">
        <v>16</v>
      </c>
      <c r="F252" s="87">
        <v>2</v>
      </c>
      <c r="G252" s="87">
        <v>1</v>
      </c>
      <c r="H252" s="87">
        <v>0</v>
      </c>
      <c r="I252" s="2" t="s">
        <v>490</v>
      </c>
      <c r="J252" s="98">
        <v>3938</v>
      </c>
      <c r="K252" s="98">
        <v>4717</v>
      </c>
      <c r="L252" s="98">
        <v>6603</v>
      </c>
    </row>
    <row r="253" spans="1:12" x14ac:dyDescent="0.2">
      <c r="A253" s="87" t="s">
        <v>423</v>
      </c>
      <c r="B253" s="2" t="s">
        <v>428</v>
      </c>
      <c r="C253" s="2" t="s">
        <v>481</v>
      </c>
      <c r="D253" s="2" t="s">
        <v>469</v>
      </c>
      <c r="E253" s="87">
        <v>9</v>
      </c>
      <c r="F253" s="87">
        <v>1</v>
      </c>
      <c r="G253" s="87">
        <v>0</v>
      </c>
      <c r="H253" s="87">
        <v>0</v>
      </c>
      <c r="I253" s="2" t="s">
        <v>489</v>
      </c>
      <c r="J253" s="98">
        <v>0</v>
      </c>
      <c r="K253" s="98">
        <v>0</v>
      </c>
      <c r="L253" s="98">
        <v>0</v>
      </c>
    </row>
    <row r="254" spans="1:12" x14ac:dyDescent="0.2">
      <c r="A254" s="87" t="s">
        <v>423</v>
      </c>
      <c r="B254" s="2" t="s">
        <v>429</v>
      </c>
      <c r="C254" s="2" t="s">
        <v>481</v>
      </c>
      <c r="D254" s="2" t="s">
        <v>482</v>
      </c>
      <c r="E254" s="87">
        <v>16</v>
      </c>
      <c r="F254" s="87">
        <v>2</v>
      </c>
      <c r="G254" s="87">
        <v>2</v>
      </c>
      <c r="H254" s="87">
        <v>0</v>
      </c>
      <c r="I254" s="2" t="s">
        <v>489</v>
      </c>
      <c r="J254" s="98">
        <v>3233</v>
      </c>
      <c r="K254" s="98">
        <v>6809</v>
      </c>
      <c r="L254" s="98">
        <v>12172</v>
      </c>
    </row>
    <row r="255" spans="1:12" x14ac:dyDescent="0.2">
      <c r="A255" s="87" t="s">
        <v>430</v>
      </c>
      <c r="B255" s="2" t="s">
        <v>431</v>
      </c>
      <c r="C255" s="2" t="s">
        <v>481</v>
      </c>
      <c r="D255" s="2" t="s">
        <v>488</v>
      </c>
      <c r="E255" s="87">
        <v>42</v>
      </c>
      <c r="F255" s="87">
        <v>1</v>
      </c>
      <c r="G255" s="87">
        <v>0</v>
      </c>
      <c r="H255" s="87">
        <v>0</v>
      </c>
      <c r="I255" s="2" t="s">
        <v>489</v>
      </c>
      <c r="J255" s="98">
        <v>4052</v>
      </c>
      <c r="K255" s="98">
        <v>4052</v>
      </c>
      <c r="L255" s="98">
        <v>4052</v>
      </c>
    </row>
    <row r="256" spans="1:12" x14ac:dyDescent="0.2">
      <c r="A256" s="87" t="s">
        <v>430</v>
      </c>
      <c r="B256" s="2" t="s">
        <v>432</v>
      </c>
      <c r="C256" s="2" t="s">
        <v>481</v>
      </c>
      <c r="D256" s="2" t="s">
        <v>488</v>
      </c>
      <c r="E256" s="87">
        <v>50</v>
      </c>
      <c r="F256" s="87">
        <v>1</v>
      </c>
      <c r="G256" s="87">
        <v>0</v>
      </c>
      <c r="H256" s="87">
        <v>0</v>
      </c>
      <c r="I256" s="2" t="s">
        <v>489</v>
      </c>
      <c r="J256" s="98">
        <v>4596</v>
      </c>
      <c r="K256" s="98">
        <v>4596</v>
      </c>
      <c r="L256" s="98">
        <v>4596</v>
      </c>
    </row>
    <row r="257" spans="1:12" x14ac:dyDescent="0.2">
      <c r="A257" s="87" t="s">
        <v>433</v>
      </c>
      <c r="B257" s="2" t="s">
        <v>434</v>
      </c>
      <c r="C257" s="2" t="s">
        <v>481</v>
      </c>
      <c r="D257" s="2" t="s">
        <v>485</v>
      </c>
      <c r="E257" s="87">
        <v>9</v>
      </c>
      <c r="F257" s="87">
        <v>4</v>
      </c>
      <c r="G257" s="87">
        <v>0</v>
      </c>
      <c r="H257" s="87">
        <v>0</v>
      </c>
      <c r="I257" s="2" t="s">
        <v>469</v>
      </c>
      <c r="J257" s="98">
        <v>15420</v>
      </c>
      <c r="K257" s="98">
        <v>15420</v>
      </c>
      <c r="L257" s="98">
        <v>15420</v>
      </c>
    </row>
    <row r="258" spans="1:12" x14ac:dyDescent="0.2">
      <c r="A258" s="87" t="s">
        <v>435</v>
      </c>
      <c r="B258" s="2" t="s">
        <v>436</v>
      </c>
      <c r="C258" s="2" t="s">
        <v>483</v>
      </c>
      <c r="D258" s="2" t="s">
        <v>484</v>
      </c>
      <c r="E258" s="87">
        <v>12</v>
      </c>
      <c r="F258" s="87">
        <v>4</v>
      </c>
      <c r="G258" s="87">
        <v>0</v>
      </c>
      <c r="H258" s="87">
        <v>0</v>
      </c>
      <c r="I258" s="2" t="s">
        <v>489</v>
      </c>
      <c r="J258" s="98">
        <v>19221</v>
      </c>
      <c r="K258" s="98">
        <v>19221</v>
      </c>
      <c r="L258" s="98">
        <v>19221</v>
      </c>
    </row>
    <row r="259" spans="1:12" x14ac:dyDescent="0.2">
      <c r="A259" s="87" t="s">
        <v>435</v>
      </c>
      <c r="B259" s="2" t="s">
        <v>437</v>
      </c>
      <c r="C259" s="2" t="s">
        <v>481</v>
      </c>
      <c r="D259" s="2" t="s">
        <v>482</v>
      </c>
      <c r="E259" s="87">
        <v>16</v>
      </c>
      <c r="F259" s="87">
        <v>2</v>
      </c>
      <c r="G259" s="87">
        <v>1</v>
      </c>
      <c r="H259" s="87">
        <v>0</v>
      </c>
      <c r="I259" s="2" t="s">
        <v>489</v>
      </c>
      <c r="J259" s="98">
        <v>6810</v>
      </c>
      <c r="K259" s="98">
        <v>6810</v>
      </c>
      <c r="L259" s="98">
        <v>14205</v>
      </c>
    </row>
    <row r="260" spans="1:12" x14ac:dyDescent="0.2">
      <c r="A260" s="87" t="s">
        <v>435</v>
      </c>
      <c r="B260" s="2" t="s">
        <v>438</v>
      </c>
      <c r="C260" s="2" t="s">
        <v>481</v>
      </c>
      <c r="D260" s="2" t="s">
        <v>482</v>
      </c>
      <c r="E260" s="87">
        <v>16</v>
      </c>
      <c r="F260" s="87">
        <v>2</v>
      </c>
      <c r="G260" s="87">
        <v>1</v>
      </c>
      <c r="H260" s="87">
        <v>0</v>
      </c>
      <c r="I260" s="2" t="s">
        <v>490</v>
      </c>
      <c r="J260" s="98">
        <v>7155</v>
      </c>
      <c r="K260" s="98">
        <v>7155</v>
      </c>
      <c r="L260" s="98">
        <v>15691</v>
      </c>
    </row>
    <row r="261" spans="1:12" x14ac:dyDescent="0.2">
      <c r="A261" s="87" t="s">
        <v>435</v>
      </c>
      <c r="B261" s="2" t="s">
        <v>439</v>
      </c>
      <c r="C261" s="2" t="s">
        <v>481</v>
      </c>
      <c r="D261" s="2" t="s">
        <v>482</v>
      </c>
      <c r="E261" s="87">
        <v>16</v>
      </c>
      <c r="F261" s="87">
        <v>2</v>
      </c>
      <c r="G261" s="87">
        <v>1</v>
      </c>
      <c r="H261" s="87">
        <v>0</v>
      </c>
      <c r="I261" s="2" t="s">
        <v>490</v>
      </c>
      <c r="J261" s="98">
        <v>10100</v>
      </c>
      <c r="K261" s="98">
        <v>12100</v>
      </c>
      <c r="L261" s="98">
        <v>12100</v>
      </c>
    </row>
    <row r="262" spans="1:12" x14ac:dyDescent="0.2">
      <c r="A262" s="87" t="s">
        <v>440</v>
      </c>
      <c r="B262" s="2" t="s">
        <v>441</v>
      </c>
      <c r="C262" s="2" t="s">
        <v>481</v>
      </c>
      <c r="D262" s="2" t="s">
        <v>485</v>
      </c>
      <c r="E262" s="87">
        <v>10</v>
      </c>
      <c r="F262" s="87">
        <v>4</v>
      </c>
      <c r="G262" s="87">
        <v>0</v>
      </c>
      <c r="H262" s="87">
        <v>0</v>
      </c>
      <c r="I262" s="2" t="s">
        <v>489</v>
      </c>
      <c r="J262" s="98">
        <v>11055</v>
      </c>
      <c r="K262" s="98">
        <v>11055</v>
      </c>
      <c r="L262" s="98">
        <v>11055</v>
      </c>
    </row>
    <row r="263" spans="1:12" x14ac:dyDescent="0.2">
      <c r="A263" s="87" t="s">
        <v>440</v>
      </c>
      <c r="B263" s="2" t="s">
        <v>442</v>
      </c>
      <c r="C263" s="2" t="s">
        <v>481</v>
      </c>
      <c r="D263" s="2" t="s">
        <v>485</v>
      </c>
      <c r="E263" s="87">
        <v>11</v>
      </c>
      <c r="F263" s="87">
        <v>3</v>
      </c>
      <c r="G263" s="87">
        <v>0</v>
      </c>
      <c r="H263" s="87">
        <v>0</v>
      </c>
      <c r="I263" s="2" t="s">
        <v>489</v>
      </c>
      <c r="J263" s="98">
        <v>11000</v>
      </c>
      <c r="K263" s="98">
        <v>12980</v>
      </c>
      <c r="L263" s="98">
        <v>18350</v>
      </c>
    </row>
    <row r="264" spans="1:12" x14ac:dyDescent="0.2">
      <c r="A264" s="87" t="s">
        <v>440</v>
      </c>
      <c r="B264" s="2" t="s">
        <v>443</v>
      </c>
      <c r="C264" s="2" t="s">
        <v>481</v>
      </c>
      <c r="D264" s="2" t="s">
        <v>485</v>
      </c>
      <c r="E264" s="87">
        <v>11</v>
      </c>
      <c r="F264" s="87">
        <v>3</v>
      </c>
      <c r="G264" s="87">
        <v>1</v>
      </c>
      <c r="H264" s="87">
        <v>0</v>
      </c>
      <c r="I264" s="2" t="s">
        <v>489</v>
      </c>
      <c r="J264" s="98">
        <v>11247.5</v>
      </c>
      <c r="K264" s="98">
        <v>11247.5</v>
      </c>
      <c r="L264" s="98">
        <v>22627.9</v>
      </c>
    </row>
    <row r="265" spans="1:12" x14ac:dyDescent="0.2">
      <c r="A265" s="87" t="s">
        <v>440</v>
      </c>
      <c r="B265" s="2" t="s">
        <v>444</v>
      </c>
      <c r="C265" s="2" t="s">
        <v>481</v>
      </c>
      <c r="D265" s="2" t="s">
        <v>485</v>
      </c>
      <c r="E265" s="87">
        <v>11</v>
      </c>
      <c r="F265" s="87">
        <v>3</v>
      </c>
      <c r="G265" s="87">
        <v>1</v>
      </c>
      <c r="H265" s="87">
        <v>0</v>
      </c>
      <c r="I265" s="2" t="s">
        <v>489</v>
      </c>
      <c r="J265" s="98">
        <v>14355</v>
      </c>
      <c r="K265" s="98">
        <v>14355</v>
      </c>
      <c r="L265" s="98">
        <v>14355</v>
      </c>
    </row>
    <row r="266" spans="1:12" x14ac:dyDescent="0.2">
      <c r="A266" s="87" t="s">
        <v>440</v>
      </c>
      <c r="B266" s="2" t="s">
        <v>445</v>
      </c>
      <c r="C266" s="2" t="s">
        <v>481</v>
      </c>
      <c r="D266" s="2" t="s">
        <v>485</v>
      </c>
      <c r="E266" s="87">
        <v>11</v>
      </c>
      <c r="F266" s="87">
        <v>4</v>
      </c>
      <c r="G266" s="87">
        <v>1</v>
      </c>
      <c r="H266" s="87">
        <v>0</v>
      </c>
      <c r="I266" s="2" t="s">
        <v>489</v>
      </c>
      <c r="J266" s="98">
        <v>12721</v>
      </c>
      <c r="K266" s="98">
        <v>12721</v>
      </c>
      <c r="L266" s="98">
        <v>12721</v>
      </c>
    </row>
    <row r="267" spans="1:12" x14ac:dyDescent="0.2">
      <c r="A267" s="87" t="s">
        <v>440</v>
      </c>
      <c r="B267" s="2" t="s">
        <v>446</v>
      </c>
      <c r="C267" s="2" t="s">
        <v>481</v>
      </c>
      <c r="D267" s="2" t="s">
        <v>485</v>
      </c>
      <c r="E267" s="87">
        <v>11</v>
      </c>
      <c r="F267" s="87">
        <v>4</v>
      </c>
      <c r="G267" s="87">
        <v>1</v>
      </c>
      <c r="H267" s="87">
        <v>0</v>
      </c>
      <c r="I267" s="2" t="s">
        <v>489</v>
      </c>
      <c r="J267" s="98">
        <v>10993</v>
      </c>
      <c r="K267" s="98">
        <v>10993</v>
      </c>
      <c r="L267" s="98">
        <v>10993</v>
      </c>
    </row>
    <row r="268" spans="1:12" x14ac:dyDescent="0.2">
      <c r="A268" s="87" t="s">
        <v>440</v>
      </c>
      <c r="B268" s="2" t="s">
        <v>447</v>
      </c>
      <c r="C268" s="2" t="s">
        <v>486</v>
      </c>
      <c r="D268" s="2" t="s">
        <v>485</v>
      </c>
      <c r="E268" s="87">
        <v>11</v>
      </c>
      <c r="F268" s="87">
        <v>3</v>
      </c>
      <c r="G268" s="87">
        <v>2</v>
      </c>
      <c r="H268" s="87">
        <v>0</v>
      </c>
      <c r="I268" s="2" t="s">
        <v>490</v>
      </c>
      <c r="J268" s="98">
        <v>8582</v>
      </c>
      <c r="K268" s="98">
        <v>8582</v>
      </c>
      <c r="L268" s="98">
        <v>9209</v>
      </c>
    </row>
    <row r="269" spans="1:12" x14ac:dyDescent="0.2">
      <c r="A269" s="87" t="s">
        <v>440</v>
      </c>
      <c r="B269" s="2" t="s">
        <v>448</v>
      </c>
      <c r="C269" s="2" t="s">
        <v>481</v>
      </c>
      <c r="D269" s="2" t="s">
        <v>485</v>
      </c>
      <c r="E269" s="87">
        <v>11</v>
      </c>
      <c r="F269" s="87">
        <v>3</v>
      </c>
      <c r="G269" s="87">
        <v>0</v>
      </c>
      <c r="H269" s="87">
        <v>0</v>
      </c>
      <c r="I269" s="2" t="s">
        <v>489</v>
      </c>
      <c r="J269" s="98">
        <v>6624</v>
      </c>
      <c r="K269" s="98">
        <v>7389</v>
      </c>
      <c r="L269" s="98">
        <v>13103</v>
      </c>
    </row>
    <row r="270" spans="1:12" x14ac:dyDescent="0.2">
      <c r="A270" s="87" t="s">
        <v>449</v>
      </c>
      <c r="B270" s="2" t="s">
        <v>450</v>
      </c>
      <c r="C270" s="2" t="s">
        <v>481</v>
      </c>
      <c r="D270" s="2" t="s">
        <v>482</v>
      </c>
      <c r="E270" s="87">
        <v>18</v>
      </c>
      <c r="F270" s="87">
        <v>2</v>
      </c>
      <c r="G270" s="87">
        <v>0</v>
      </c>
      <c r="H270" s="87">
        <v>0</v>
      </c>
      <c r="I270" s="2" t="s">
        <v>489</v>
      </c>
      <c r="J270" s="98">
        <v>5667</v>
      </c>
      <c r="K270" s="98">
        <v>5667</v>
      </c>
      <c r="L270" s="98">
        <v>5667</v>
      </c>
    </row>
    <row r="271" spans="1:12" x14ac:dyDescent="0.2">
      <c r="A271" s="87" t="s">
        <v>451</v>
      </c>
      <c r="B271" s="2" t="s">
        <v>452</v>
      </c>
      <c r="C271" s="2" t="s">
        <v>481</v>
      </c>
      <c r="D271" s="2" t="s">
        <v>482</v>
      </c>
      <c r="E271" s="87">
        <v>18</v>
      </c>
      <c r="F271" s="87">
        <v>2</v>
      </c>
      <c r="G271" s="87">
        <v>0</v>
      </c>
      <c r="H271" s="87">
        <v>0</v>
      </c>
      <c r="I271" s="2" t="s">
        <v>489</v>
      </c>
      <c r="J271" s="98">
        <v>5250</v>
      </c>
      <c r="K271" s="98">
        <v>5250</v>
      </c>
      <c r="L271" s="98">
        <v>7264</v>
      </c>
    </row>
    <row r="272" spans="1:12" x14ac:dyDescent="0.2">
      <c r="A272" s="87" t="s">
        <v>451</v>
      </c>
      <c r="B272" s="2" t="s">
        <v>453</v>
      </c>
      <c r="C272" s="2" t="s">
        <v>483</v>
      </c>
      <c r="D272" s="2" t="s">
        <v>482</v>
      </c>
      <c r="E272" s="87">
        <v>18</v>
      </c>
      <c r="F272" s="87">
        <v>2</v>
      </c>
      <c r="G272" s="87">
        <v>0</v>
      </c>
      <c r="H272" s="87">
        <v>0</v>
      </c>
      <c r="I272" s="2" t="s">
        <v>489</v>
      </c>
      <c r="J272" s="98">
        <v>6214</v>
      </c>
      <c r="K272" s="98">
        <v>6214</v>
      </c>
      <c r="L272" s="98">
        <v>8291</v>
      </c>
    </row>
    <row r="273" spans="1:12" x14ac:dyDescent="0.2">
      <c r="A273" s="87" t="s">
        <v>451</v>
      </c>
      <c r="B273" s="2" t="s">
        <v>454</v>
      </c>
      <c r="C273" s="2" t="s">
        <v>483</v>
      </c>
      <c r="D273" s="2" t="s">
        <v>482</v>
      </c>
      <c r="E273" s="87">
        <v>15</v>
      </c>
      <c r="F273" s="87">
        <v>2</v>
      </c>
      <c r="G273" s="87">
        <v>0</v>
      </c>
      <c r="H273" s="87">
        <v>0</v>
      </c>
      <c r="I273" s="2" t="s">
        <v>489</v>
      </c>
      <c r="J273" s="98">
        <v>7850</v>
      </c>
      <c r="K273" s="98">
        <v>7850</v>
      </c>
      <c r="L273" s="98">
        <v>9850</v>
      </c>
    </row>
    <row r="274" spans="1:12" x14ac:dyDescent="0.2">
      <c r="A274" s="87" t="s">
        <v>451</v>
      </c>
      <c r="B274" s="2" t="s">
        <v>455</v>
      </c>
      <c r="C274" s="2" t="s">
        <v>483</v>
      </c>
      <c r="D274" s="2" t="s">
        <v>482</v>
      </c>
      <c r="E274" s="87">
        <v>15</v>
      </c>
      <c r="F274" s="87">
        <v>3</v>
      </c>
      <c r="G274" s="87">
        <v>0</v>
      </c>
      <c r="H274" s="87">
        <v>0</v>
      </c>
      <c r="I274" s="2" t="s">
        <v>489</v>
      </c>
      <c r="J274" s="98">
        <v>6564</v>
      </c>
      <c r="K274" s="98">
        <v>6564</v>
      </c>
      <c r="L274" s="98">
        <v>8355</v>
      </c>
    </row>
    <row r="275" spans="1:12" x14ac:dyDescent="0.2">
      <c r="A275" s="87" t="s">
        <v>451</v>
      </c>
      <c r="B275" s="2" t="s">
        <v>456</v>
      </c>
      <c r="C275" s="2" t="s">
        <v>483</v>
      </c>
      <c r="D275" s="2" t="s">
        <v>482</v>
      </c>
      <c r="E275" s="87">
        <v>15</v>
      </c>
      <c r="F275" s="87">
        <v>2</v>
      </c>
      <c r="G275" s="87">
        <v>1</v>
      </c>
      <c r="H275" s="87">
        <v>0</v>
      </c>
      <c r="I275" s="2" t="s">
        <v>489</v>
      </c>
      <c r="J275" s="98">
        <v>5090</v>
      </c>
      <c r="K275" s="98">
        <v>5090</v>
      </c>
      <c r="L275" s="98">
        <v>7170</v>
      </c>
    </row>
    <row r="276" spans="1:12" ht="13.5" thickBot="1" x14ac:dyDescent="0.25">
      <c r="A276" s="91" t="s">
        <v>451</v>
      </c>
      <c r="B276" s="92" t="s">
        <v>457</v>
      </c>
      <c r="C276" s="92" t="s">
        <v>483</v>
      </c>
      <c r="D276" s="92" t="s">
        <v>482</v>
      </c>
      <c r="E276" s="91">
        <v>16</v>
      </c>
      <c r="F276" s="91">
        <v>2</v>
      </c>
      <c r="G276" s="91">
        <v>1</v>
      </c>
      <c r="H276" s="91">
        <v>0</v>
      </c>
      <c r="I276" s="92" t="s">
        <v>489</v>
      </c>
      <c r="J276" s="102">
        <v>5649</v>
      </c>
      <c r="K276" s="102">
        <v>5649</v>
      </c>
      <c r="L276" s="102">
        <v>7728</v>
      </c>
    </row>
    <row r="277" spans="1:12" x14ac:dyDescent="0.2">
      <c r="I277" s="35"/>
    </row>
    <row r="278" spans="1:12" x14ac:dyDescent="0.2">
      <c r="A278" s="31" t="s">
        <v>114</v>
      </c>
      <c r="I278" s="35"/>
    </row>
    <row r="279" spans="1:12" x14ac:dyDescent="0.2">
      <c r="A279" s="31" t="s">
        <v>70</v>
      </c>
    </row>
  </sheetData>
  <sortState ref="A2:M275">
    <sortCondition ref="B2:B275"/>
  </sortState>
  <mergeCells count="2">
    <mergeCell ref="J3:L3"/>
    <mergeCell ref="A2:B2"/>
  </mergeCells>
  <conditionalFormatting sqref="A5:L276">
    <cfRule type="expression" dxfId="15" priority="1">
      <formula>MOD(ROW(),2)=0</formula>
    </cfRule>
  </conditionalFormatting>
  <hyperlinks>
    <hyperlink ref="A2:B2" location="TOC!A1" display="Return to Table of Contents"/>
  </hyperlinks>
  <pageMargins left="0.25" right="0.25" top="0.75" bottom="0.75" header="0.3" footer="0.3"/>
  <pageSetup scale="64" fitToWidth="2" fitToHeight="0" pageOrder="overThenDown" orientation="portrait" r:id="rId1"/>
  <headerFooter>
    <oddHeader>&amp;L2014-15 &amp;"Arial,Italic"Survey of Allied Dental Education&amp;"Arial,Regular"
Report 2: Dental Assisting Education Programs</oddHeader>
  </headerFooter>
  <rowBreaks count="3" manualBreakCount="3">
    <brk id="84" max="11" man="1"/>
    <brk id="162" max="11" man="1"/>
    <brk id="239" max="11" man="1"/>
  </rowBreaks>
  <colBreaks count="1" manualBreakCount="1">
    <brk id="8" max="27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zoomScaleNormal="100" workbookViewId="0">
      <pane ySplit="3" topLeftCell="A4" activePane="bottomLeft" state="frozen"/>
      <selection pane="bottomLeft"/>
    </sheetView>
  </sheetViews>
  <sheetFormatPr defaultRowHeight="12.75" x14ac:dyDescent="0.2"/>
  <cols>
    <col min="1" max="1" width="5.5703125" style="87" customWidth="1"/>
    <col min="2" max="2" width="63.28515625" style="2" customWidth="1"/>
    <col min="3" max="3" width="9.7109375" style="98" customWidth="1"/>
    <col min="4" max="4" width="14" style="98" customWidth="1"/>
    <col min="5" max="5" width="11" style="98" customWidth="1"/>
    <col min="6" max="6" width="12.140625" style="98" customWidth="1"/>
    <col min="7" max="7" width="9.85546875" style="98" customWidth="1"/>
    <col min="8" max="8" width="11.5703125" style="98" customWidth="1"/>
    <col min="9" max="16384" width="9.140625" style="2"/>
  </cols>
  <sheetData>
    <row r="1" spans="1:8" x14ac:dyDescent="0.2">
      <c r="A1" s="86" t="s">
        <v>509</v>
      </c>
      <c r="B1" s="66"/>
      <c r="F1" s="247"/>
    </row>
    <row r="2" spans="1:8" x14ac:dyDescent="0.2">
      <c r="A2" s="293" t="s">
        <v>3</v>
      </c>
      <c r="B2" s="293"/>
    </row>
    <row r="3" spans="1:8" ht="43.5" customHeight="1" x14ac:dyDescent="0.2">
      <c r="A3" s="88" t="s">
        <v>462</v>
      </c>
      <c r="B3" s="39" t="s">
        <v>463</v>
      </c>
      <c r="C3" s="101" t="s">
        <v>504</v>
      </c>
      <c r="D3" s="101" t="s">
        <v>505</v>
      </c>
      <c r="E3" s="101" t="s">
        <v>506</v>
      </c>
      <c r="F3" s="101" t="s">
        <v>507</v>
      </c>
      <c r="G3" s="101" t="s">
        <v>725</v>
      </c>
      <c r="H3" s="101" t="s">
        <v>508</v>
      </c>
    </row>
    <row r="4" spans="1:8" x14ac:dyDescent="0.2">
      <c r="A4" s="87" t="s">
        <v>140</v>
      </c>
      <c r="B4" s="2" t="s">
        <v>141</v>
      </c>
      <c r="C4" s="99">
        <v>8556</v>
      </c>
      <c r="D4" s="99">
        <v>0</v>
      </c>
      <c r="E4" s="99">
        <v>300</v>
      </c>
      <c r="F4" s="99">
        <v>400</v>
      </c>
      <c r="G4" s="99">
        <v>200</v>
      </c>
      <c r="H4" s="99">
        <v>0</v>
      </c>
    </row>
    <row r="5" spans="1:8" x14ac:dyDescent="0.2">
      <c r="A5" s="87" t="s">
        <v>140</v>
      </c>
      <c r="B5" s="2" t="s">
        <v>142</v>
      </c>
      <c r="C5" s="98">
        <v>23790</v>
      </c>
      <c r="D5" s="98">
        <v>0</v>
      </c>
      <c r="E5" s="98">
        <v>98</v>
      </c>
      <c r="F5" s="98">
        <v>564</v>
      </c>
      <c r="G5" s="98">
        <v>0</v>
      </c>
      <c r="H5" s="98">
        <v>0</v>
      </c>
    </row>
    <row r="6" spans="1:8" x14ac:dyDescent="0.2">
      <c r="A6" s="87" t="s">
        <v>140</v>
      </c>
      <c r="B6" s="2" t="s">
        <v>143</v>
      </c>
      <c r="C6" s="98">
        <v>6811</v>
      </c>
      <c r="D6" s="98">
        <v>200</v>
      </c>
      <c r="E6" s="98">
        <v>200</v>
      </c>
      <c r="F6" s="98">
        <v>600</v>
      </c>
      <c r="G6" s="98">
        <v>200</v>
      </c>
      <c r="H6" s="98">
        <v>162</v>
      </c>
    </row>
    <row r="7" spans="1:8" x14ac:dyDescent="0.2">
      <c r="A7" s="87" t="s">
        <v>140</v>
      </c>
      <c r="B7" s="2" t="s">
        <v>144</v>
      </c>
      <c r="C7" s="98">
        <v>6900</v>
      </c>
      <c r="D7" s="98">
        <v>400</v>
      </c>
      <c r="E7" s="98">
        <v>265</v>
      </c>
      <c r="F7" s="98">
        <v>890</v>
      </c>
      <c r="G7" s="98">
        <v>0</v>
      </c>
      <c r="H7" s="98">
        <v>1285</v>
      </c>
    </row>
    <row r="8" spans="1:8" x14ac:dyDescent="0.2">
      <c r="A8" s="87" t="s">
        <v>140</v>
      </c>
      <c r="B8" s="2" t="s">
        <v>145</v>
      </c>
      <c r="C8" s="98">
        <v>5586</v>
      </c>
      <c r="D8" s="98">
        <v>200</v>
      </c>
      <c r="E8" s="98">
        <v>350</v>
      </c>
      <c r="F8" s="98">
        <v>500</v>
      </c>
      <c r="G8" s="98">
        <v>0</v>
      </c>
      <c r="H8" s="98">
        <v>1862</v>
      </c>
    </row>
    <row r="9" spans="1:8" x14ac:dyDescent="0.2">
      <c r="A9" s="87" t="s">
        <v>140</v>
      </c>
      <c r="B9" s="2" t="s">
        <v>146</v>
      </c>
      <c r="C9" s="98">
        <v>6600</v>
      </c>
      <c r="D9" s="98">
        <v>150</v>
      </c>
      <c r="E9" s="98">
        <v>200</v>
      </c>
      <c r="F9" s="98">
        <v>400</v>
      </c>
      <c r="G9" s="98">
        <v>50</v>
      </c>
      <c r="H9" s="98">
        <v>120</v>
      </c>
    </row>
    <row r="10" spans="1:8" x14ac:dyDescent="0.2">
      <c r="A10" s="87" t="s">
        <v>147</v>
      </c>
      <c r="B10" s="2" t="s">
        <v>148</v>
      </c>
      <c r="C10" s="98">
        <v>5916</v>
      </c>
      <c r="D10" s="98">
        <v>50</v>
      </c>
      <c r="E10" s="98">
        <v>220</v>
      </c>
      <c r="F10" s="98">
        <v>925</v>
      </c>
      <c r="G10" s="98">
        <v>1620</v>
      </c>
      <c r="H10" s="98">
        <v>0</v>
      </c>
    </row>
    <row r="11" spans="1:8" x14ac:dyDescent="0.2">
      <c r="A11" s="87" t="s">
        <v>149</v>
      </c>
      <c r="B11" s="2" t="s">
        <v>150</v>
      </c>
      <c r="C11" s="98">
        <v>2310</v>
      </c>
      <c r="D11" s="98">
        <v>0</v>
      </c>
      <c r="E11" s="98">
        <v>275</v>
      </c>
      <c r="F11" s="98">
        <v>620</v>
      </c>
      <c r="G11" s="98">
        <v>910</v>
      </c>
      <c r="H11" s="98">
        <v>215</v>
      </c>
    </row>
    <row r="12" spans="1:8" x14ac:dyDescent="0.2">
      <c r="A12" s="87" t="s">
        <v>149</v>
      </c>
      <c r="B12" s="2" t="s">
        <v>151</v>
      </c>
      <c r="C12" s="98">
        <v>2699</v>
      </c>
      <c r="D12" s="98">
        <v>150</v>
      </c>
      <c r="E12" s="98">
        <v>300</v>
      </c>
      <c r="F12" s="98">
        <v>500</v>
      </c>
      <c r="G12" s="98">
        <v>580</v>
      </c>
      <c r="H12" s="98">
        <v>330</v>
      </c>
    </row>
    <row r="13" spans="1:8" x14ac:dyDescent="0.2">
      <c r="A13" s="87" t="s">
        <v>149</v>
      </c>
      <c r="B13" s="2" t="s">
        <v>152</v>
      </c>
      <c r="C13" s="98">
        <v>1722</v>
      </c>
      <c r="D13" s="98">
        <v>1755</v>
      </c>
      <c r="E13" s="98">
        <v>200</v>
      </c>
      <c r="F13" s="98">
        <v>200</v>
      </c>
      <c r="G13" s="98">
        <v>0</v>
      </c>
      <c r="H13" s="98">
        <v>385</v>
      </c>
    </row>
    <row r="14" spans="1:8" x14ac:dyDescent="0.2">
      <c r="A14" s="87" t="s">
        <v>153</v>
      </c>
      <c r="B14" s="2" t="s">
        <v>154</v>
      </c>
      <c r="C14" s="98">
        <v>2356</v>
      </c>
      <c r="D14" s="98">
        <v>50</v>
      </c>
      <c r="E14" s="98">
        <v>285</v>
      </c>
      <c r="F14" s="98">
        <v>610</v>
      </c>
      <c r="G14" s="98">
        <v>580</v>
      </c>
      <c r="H14" s="98">
        <v>375</v>
      </c>
    </row>
    <row r="15" spans="1:8" x14ac:dyDescent="0.2">
      <c r="A15" s="87" t="s">
        <v>153</v>
      </c>
      <c r="B15" s="2" t="s">
        <v>155</v>
      </c>
      <c r="C15" s="98">
        <v>3705</v>
      </c>
      <c r="D15" s="98">
        <v>140</v>
      </c>
      <c r="E15" s="98">
        <v>300</v>
      </c>
      <c r="F15" s="98">
        <v>600</v>
      </c>
      <c r="G15" s="98">
        <v>777</v>
      </c>
      <c r="H15" s="98">
        <v>1517</v>
      </c>
    </row>
    <row r="16" spans="1:8" x14ac:dyDescent="0.2">
      <c r="A16" s="87" t="s">
        <v>156</v>
      </c>
      <c r="B16" s="2" t="s">
        <v>157</v>
      </c>
      <c r="C16" s="98">
        <v>1631</v>
      </c>
      <c r="D16" s="98">
        <v>550</v>
      </c>
      <c r="E16" s="98">
        <v>300</v>
      </c>
      <c r="F16" s="98">
        <v>580</v>
      </c>
      <c r="G16" s="98">
        <v>334</v>
      </c>
      <c r="H16" s="98">
        <v>1550</v>
      </c>
    </row>
    <row r="17" spans="1:8" x14ac:dyDescent="0.2">
      <c r="A17" s="87" t="s">
        <v>156</v>
      </c>
      <c r="B17" s="2" t="s">
        <v>158</v>
      </c>
      <c r="C17" s="98">
        <v>1104</v>
      </c>
      <c r="D17" s="98">
        <v>0</v>
      </c>
      <c r="E17" s="98">
        <v>150</v>
      </c>
      <c r="F17" s="98">
        <v>210</v>
      </c>
      <c r="G17" s="98">
        <v>0</v>
      </c>
      <c r="H17" s="98">
        <v>35</v>
      </c>
    </row>
    <row r="18" spans="1:8" x14ac:dyDescent="0.2">
      <c r="A18" s="87" t="s">
        <v>156</v>
      </c>
      <c r="B18" s="2" t="s">
        <v>159</v>
      </c>
      <c r="C18" s="98">
        <v>1500</v>
      </c>
      <c r="D18" s="98">
        <v>500</v>
      </c>
      <c r="E18" s="98">
        <v>200</v>
      </c>
      <c r="F18" s="98">
        <v>400</v>
      </c>
      <c r="G18" s="98">
        <v>0</v>
      </c>
      <c r="H18" s="98">
        <v>350</v>
      </c>
    </row>
    <row r="19" spans="1:8" x14ac:dyDescent="0.2">
      <c r="A19" s="87" t="s">
        <v>156</v>
      </c>
      <c r="B19" s="2" t="s">
        <v>160</v>
      </c>
      <c r="C19" s="98">
        <v>644</v>
      </c>
      <c r="D19" s="98">
        <v>0</v>
      </c>
      <c r="E19" s="98">
        <v>100</v>
      </c>
      <c r="F19" s="98">
        <v>250</v>
      </c>
      <c r="G19" s="98">
        <v>240</v>
      </c>
      <c r="H19" s="98">
        <v>0</v>
      </c>
    </row>
    <row r="20" spans="1:8" x14ac:dyDescent="0.2">
      <c r="A20" s="87" t="s">
        <v>156</v>
      </c>
      <c r="B20" s="2" t="s">
        <v>161</v>
      </c>
      <c r="C20" s="98">
        <v>2024</v>
      </c>
      <c r="D20" s="98">
        <v>950</v>
      </c>
      <c r="E20" s="98">
        <v>250</v>
      </c>
      <c r="F20" s="98">
        <v>600</v>
      </c>
      <c r="G20" s="98">
        <v>75</v>
      </c>
      <c r="H20" s="98">
        <v>150</v>
      </c>
    </row>
    <row r="21" spans="1:8" x14ac:dyDescent="0.2">
      <c r="A21" s="87" t="s">
        <v>156</v>
      </c>
      <c r="B21" s="2" t="s">
        <v>162</v>
      </c>
      <c r="C21" s="98">
        <v>1776</v>
      </c>
      <c r="D21" s="98">
        <v>470</v>
      </c>
      <c r="E21" s="98">
        <v>210</v>
      </c>
      <c r="F21" s="98">
        <v>800</v>
      </c>
      <c r="G21" s="98">
        <v>275</v>
      </c>
      <c r="H21" s="98">
        <v>300</v>
      </c>
    </row>
    <row r="22" spans="1:8" x14ac:dyDescent="0.2">
      <c r="A22" s="87" t="s">
        <v>156</v>
      </c>
      <c r="B22" s="2" t="s">
        <v>163</v>
      </c>
      <c r="C22" s="98">
        <v>0</v>
      </c>
      <c r="D22" s="98">
        <v>900</v>
      </c>
      <c r="E22" s="98">
        <v>250</v>
      </c>
      <c r="F22" s="98">
        <v>350</v>
      </c>
      <c r="G22" s="98">
        <v>0</v>
      </c>
      <c r="H22" s="98">
        <v>0</v>
      </c>
    </row>
    <row r="23" spans="1:8" x14ac:dyDescent="0.2">
      <c r="A23" s="87" t="s">
        <v>156</v>
      </c>
      <c r="B23" s="2" t="s">
        <v>164</v>
      </c>
      <c r="C23" s="98">
        <v>1472</v>
      </c>
      <c r="D23" s="98">
        <v>1050</v>
      </c>
      <c r="E23" s="98">
        <v>420</v>
      </c>
      <c r="F23" s="98">
        <v>370</v>
      </c>
      <c r="G23" s="98">
        <v>0</v>
      </c>
      <c r="H23" s="98">
        <v>65</v>
      </c>
    </row>
    <row r="24" spans="1:8" x14ac:dyDescent="0.2">
      <c r="A24" s="87" t="s">
        <v>156</v>
      </c>
      <c r="B24" s="2" t="s">
        <v>165</v>
      </c>
      <c r="C24" s="98">
        <v>1449</v>
      </c>
      <c r="D24" s="98">
        <v>50</v>
      </c>
      <c r="E24" s="98">
        <v>150</v>
      </c>
      <c r="F24" s="98">
        <v>600</v>
      </c>
      <c r="G24" s="98">
        <v>365</v>
      </c>
      <c r="H24" s="98">
        <v>640</v>
      </c>
    </row>
    <row r="25" spans="1:8" x14ac:dyDescent="0.2">
      <c r="A25" s="87" t="s">
        <v>156</v>
      </c>
      <c r="B25" s="2" t="s">
        <v>166</v>
      </c>
      <c r="C25" s="98">
        <v>2070</v>
      </c>
      <c r="D25" s="98">
        <v>980</v>
      </c>
      <c r="E25" s="98">
        <v>150</v>
      </c>
      <c r="F25" s="98">
        <v>900</v>
      </c>
      <c r="G25" s="98">
        <v>445</v>
      </c>
      <c r="H25" s="98">
        <v>1100</v>
      </c>
    </row>
    <row r="26" spans="1:8" x14ac:dyDescent="0.2">
      <c r="A26" s="87" t="s">
        <v>156</v>
      </c>
      <c r="B26" s="2" t="s">
        <v>167</v>
      </c>
      <c r="C26" s="98">
        <v>1920</v>
      </c>
      <c r="D26" s="98">
        <v>800</v>
      </c>
      <c r="E26" s="98">
        <v>250</v>
      </c>
      <c r="F26" s="98">
        <v>600</v>
      </c>
      <c r="G26" s="98">
        <v>0</v>
      </c>
      <c r="H26" s="98">
        <v>0</v>
      </c>
    </row>
    <row r="27" spans="1:8" x14ac:dyDescent="0.2">
      <c r="A27" s="87" t="s">
        <v>156</v>
      </c>
      <c r="B27" s="2" t="s">
        <v>168</v>
      </c>
      <c r="C27" s="98">
        <v>5500</v>
      </c>
      <c r="D27" s="98">
        <v>0</v>
      </c>
      <c r="E27" s="98">
        <v>100</v>
      </c>
      <c r="F27" s="98">
        <v>0</v>
      </c>
      <c r="G27" s="98">
        <v>0</v>
      </c>
      <c r="H27" s="98">
        <v>123</v>
      </c>
    </row>
    <row r="28" spans="1:8" x14ac:dyDescent="0.2">
      <c r="A28" s="87" t="s">
        <v>156</v>
      </c>
      <c r="B28" s="2" t="s">
        <v>169</v>
      </c>
      <c r="C28" s="98">
        <v>18000</v>
      </c>
      <c r="D28" s="98">
        <v>564</v>
      </c>
      <c r="E28" s="98">
        <v>160</v>
      </c>
      <c r="F28" s="98">
        <v>2000</v>
      </c>
      <c r="G28" s="98">
        <v>800</v>
      </c>
      <c r="H28" s="98">
        <v>0</v>
      </c>
    </row>
    <row r="29" spans="1:8" x14ac:dyDescent="0.2">
      <c r="A29" s="87" t="s">
        <v>156</v>
      </c>
      <c r="B29" s="2" t="s">
        <v>170</v>
      </c>
      <c r="C29" s="98">
        <v>18000</v>
      </c>
      <c r="D29" s="98">
        <v>519.59</v>
      </c>
      <c r="E29" s="98">
        <v>61.33</v>
      </c>
      <c r="F29" s="98">
        <v>2000</v>
      </c>
      <c r="G29" s="98">
        <v>800</v>
      </c>
      <c r="H29" s="98">
        <v>0</v>
      </c>
    </row>
    <row r="30" spans="1:8" x14ac:dyDescent="0.2">
      <c r="A30" s="87" t="s">
        <v>156</v>
      </c>
      <c r="B30" s="2" t="s">
        <v>171</v>
      </c>
      <c r="C30" s="98">
        <v>18000</v>
      </c>
      <c r="D30" s="98">
        <v>518.14</v>
      </c>
      <c r="E30" s="98">
        <v>180</v>
      </c>
      <c r="F30" s="98">
        <v>2000</v>
      </c>
      <c r="G30" s="98">
        <v>800</v>
      </c>
      <c r="H30" s="98">
        <v>0</v>
      </c>
    </row>
    <row r="31" spans="1:8" x14ac:dyDescent="0.2">
      <c r="A31" s="87" t="s">
        <v>156</v>
      </c>
      <c r="B31" s="2" t="s">
        <v>172</v>
      </c>
      <c r="C31" s="98">
        <v>1886</v>
      </c>
      <c r="D31" s="98">
        <v>50</v>
      </c>
      <c r="E31" s="98">
        <v>150</v>
      </c>
      <c r="F31" s="98">
        <v>500</v>
      </c>
      <c r="G31" s="98">
        <v>0</v>
      </c>
      <c r="H31" s="98">
        <v>0</v>
      </c>
    </row>
    <row r="32" spans="1:8" x14ac:dyDescent="0.2">
      <c r="A32" s="87" t="s">
        <v>156</v>
      </c>
      <c r="B32" s="2" t="s">
        <v>173</v>
      </c>
      <c r="C32" s="98">
        <v>1526</v>
      </c>
      <c r="D32" s="98">
        <v>755</v>
      </c>
      <c r="E32" s="98">
        <v>186</v>
      </c>
      <c r="F32" s="98">
        <v>350</v>
      </c>
      <c r="G32" s="98">
        <v>343</v>
      </c>
      <c r="H32" s="98">
        <v>400</v>
      </c>
    </row>
    <row r="33" spans="1:8" x14ac:dyDescent="0.2">
      <c r="A33" s="87" t="s">
        <v>156</v>
      </c>
      <c r="B33" s="2" t="s">
        <v>174</v>
      </c>
      <c r="C33" s="98">
        <v>1196</v>
      </c>
      <c r="D33" s="98">
        <v>1075</v>
      </c>
      <c r="E33" s="98">
        <v>150</v>
      </c>
      <c r="F33" s="98">
        <v>350</v>
      </c>
      <c r="G33" s="98">
        <v>98</v>
      </c>
      <c r="H33" s="98">
        <v>386</v>
      </c>
    </row>
    <row r="34" spans="1:8" x14ac:dyDescent="0.2">
      <c r="A34" s="87" t="s">
        <v>156</v>
      </c>
      <c r="B34" s="2" t="s">
        <v>175</v>
      </c>
      <c r="C34" s="98">
        <v>1575</v>
      </c>
      <c r="D34" s="98">
        <v>1700</v>
      </c>
      <c r="E34" s="98">
        <v>300</v>
      </c>
      <c r="F34" s="98">
        <v>700</v>
      </c>
      <c r="G34" s="98">
        <v>0</v>
      </c>
      <c r="H34" s="98">
        <v>400</v>
      </c>
    </row>
    <row r="35" spans="1:8" x14ac:dyDescent="0.2">
      <c r="A35" s="87" t="s">
        <v>156</v>
      </c>
      <c r="B35" s="2" t="s">
        <v>176</v>
      </c>
      <c r="C35" s="98">
        <v>1541</v>
      </c>
      <c r="D35" s="98">
        <v>2360</v>
      </c>
      <c r="E35" s="98">
        <v>100</v>
      </c>
      <c r="F35" s="98">
        <v>400</v>
      </c>
      <c r="G35" s="98">
        <v>0</v>
      </c>
      <c r="H35" s="98">
        <v>900</v>
      </c>
    </row>
    <row r="36" spans="1:8" x14ac:dyDescent="0.2">
      <c r="A36" s="87" t="s">
        <v>156</v>
      </c>
      <c r="B36" s="2" t="s">
        <v>177</v>
      </c>
      <c r="C36" s="98">
        <v>1610</v>
      </c>
      <c r="D36" s="98">
        <v>560</v>
      </c>
      <c r="E36" s="98">
        <v>200</v>
      </c>
      <c r="F36" s="98">
        <v>450</v>
      </c>
      <c r="G36" s="98">
        <v>0</v>
      </c>
      <c r="H36" s="98">
        <v>425</v>
      </c>
    </row>
    <row r="37" spans="1:8" x14ac:dyDescent="0.2">
      <c r="A37" s="87" t="s">
        <v>156</v>
      </c>
      <c r="B37" s="2" t="s">
        <v>178</v>
      </c>
      <c r="C37" s="98">
        <v>1336</v>
      </c>
      <c r="D37" s="98">
        <v>500</v>
      </c>
      <c r="E37" s="98">
        <v>350</v>
      </c>
      <c r="F37" s="98">
        <v>250</v>
      </c>
      <c r="G37" s="98">
        <v>300</v>
      </c>
      <c r="H37" s="98">
        <v>950</v>
      </c>
    </row>
    <row r="38" spans="1:8" x14ac:dyDescent="0.2">
      <c r="A38" s="87" t="s">
        <v>156</v>
      </c>
      <c r="B38" s="2" t="s">
        <v>179</v>
      </c>
      <c r="C38" s="98">
        <v>2024</v>
      </c>
      <c r="D38" s="98">
        <v>500</v>
      </c>
      <c r="E38" s="98">
        <v>250</v>
      </c>
      <c r="F38" s="98">
        <v>600</v>
      </c>
      <c r="G38" s="98">
        <v>0</v>
      </c>
      <c r="H38" s="98">
        <v>100</v>
      </c>
    </row>
    <row r="39" spans="1:8" x14ac:dyDescent="0.2">
      <c r="A39" s="87" t="s">
        <v>180</v>
      </c>
      <c r="B39" s="2" t="s">
        <v>181</v>
      </c>
      <c r="C39" s="98">
        <v>6613</v>
      </c>
      <c r="D39" s="98">
        <v>0</v>
      </c>
      <c r="E39" s="98">
        <v>200</v>
      </c>
      <c r="F39" s="98">
        <v>700</v>
      </c>
      <c r="G39" s="98">
        <v>317</v>
      </c>
      <c r="H39" s="98">
        <v>481</v>
      </c>
    </row>
    <row r="40" spans="1:8" x14ac:dyDescent="0.2">
      <c r="A40" s="87" t="s">
        <v>180</v>
      </c>
      <c r="B40" s="2" t="s">
        <v>182</v>
      </c>
      <c r="C40" s="98">
        <v>16435</v>
      </c>
      <c r="D40" s="98">
        <v>165</v>
      </c>
      <c r="E40" s="98">
        <v>255</v>
      </c>
      <c r="F40" s="98">
        <v>700</v>
      </c>
      <c r="G40" s="98">
        <v>0</v>
      </c>
      <c r="H40" s="98">
        <v>0</v>
      </c>
    </row>
    <row r="41" spans="1:8" x14ac:dyDescent="0.2">
      <c r="A41" s="87" t="s">
        <v>180</v>
      </c>
      <c r="B41" s="2" t="s">
        <v>183</v>
      </c>
      <c r="C41" s="98">
        <v>2401</v>
      </c>
      <c r="D41" s="98">
        <v>5</v>
      </c>
      <c r="E41" s="98">
        <v>150</v>
      </c>
      <c r="F41" s="98">
        <v>305</v>
      </c>
      <c r="G41" s="98">
        <v>0</v>
      </c>
      <c r="H41" s="98">
        <v>308</v>
      </c>
    </row>
    <row r="42" spans="1:8" x14ac:dyDescent="0.2">
      <c r="A42" s="87" t="s">
        <v>180</v>
      </c>
      <c r="B42" s="2" t="s">
        <v>184</v>
      </c>
      <c r="C42" s="98">
        <v>5995</v>
      </c>
      <c r="D42" s="98">
        <v>48</v>
      </c>
      <c r="E42" s="98">
        <v>90</v>
      </c>
      <c r="F42" s="98">
        <v>887</v>
      </c>
      <c r="G42" s="98">
        <v>0</v>
      </c>
      <c r="H42" s="98">
        <v>1739</v>
      </c>
    </row>
    <row r="43" spans="1:8" x14ac:dyDescent="0.2">
      <c r="A43" s="87" t="s">
        <v>180</v>
      </c>
      <c r="B43" s="2" t="s">
        <v>185</v>
      </c>
      <c r="C43" s="98">
        <v>9496</v>
      </c>
      <c r="D43" s="98">
        <v>225</v>
      </c>
      <c r="E43" s="98">
        <v>175</v>
      </c>
      <c r="F43" s="98">
        <v>430</v>
      </c>
      <c r="G43" s="98">
        <v>200</v>
      </c>
      <c r="H43" s="98">
        <v>135</v>
      </c>
    </row>
    <row r="44" spans="1:8" x14ac:dyDescent="0.2">
      <c r="A44" s="87" t="s">
        <v>186</v>
      </c>
      <c r="B44" s="2" t="s">
        <v>187</v>
      </c>
      <c r="C44" s="98">
        <v>3710</v>
      </c>
      <c r="D44" s="98">
        <v>20</v>
      </c>
      <c r="E44" s="98">
        <v>160</v>
      </c>
      <c r="F44" s="98">
        <v>260</v>
      </c>
      <c r="G44" s="98">
        <v>0</v>
      </c>
      <c r="H44" s="98">
        <v>635</v>
      </c>
    </row>
    <row r="45" spans="1:8" x14ac:dyDescent="0.2">
      <c r="A45" s="87" t="s">
        <v>186</v>
      </c>
      <c r="B45" s="2" t="s">
        <v>188</v>
      </c>
      <c r="C45" s="98">
        <v>18780</v>
      </c>
      <c r="D45" s="98">
        <v>0</v>
      </c>
      <c r="E45" s="98">
        <v>100</v>
      </c>
      <c r="F45" s="98">
        <v>1500</v>
      </c>
      <c r="G45" s="98">
        <v>0</v>
      </c>
      <c r="H45" s="98">
        <v>450</v>
      </c>
    </row>
    <row r="46" spans="1:8" x14ac:dyDescent="0.2">
      <c r="A46" s="87" t="s">
        <v>186</v>
      </c>
      <c r="B46" s="2" t="s">
        <v>189</v>
      </c>
      <c r="C46" s="98">
        <v>3096</v>
      </c>
      <c r="D46" s="98">
        <v>300</v>
      </c>
      <c r="E46" s="98">
        <v>300</v>
      </c>
      <c r="F46" s="98">
        <v>1000</v>
      </c>
      <c r="G46" s="98">
        <v>191</v>
      </c>
      <c r="H46" s="98">
        <v>944</v>
      </c>
    </row>
    <row r="47" spans="1:8" x14ac:dyDescent="0.2">
      <c r="A47" s="87" t="s">
        <v>186</v>
      </c>
      <c r="B47" s="2" t="s">
        <v>190</v>
      </c>
      <c r="C47" s="98">
        <v>3710</v>
      </c>
      <c r="D47" s="98">
        <v>145</v>
      </c>
      <c r="E47" s="98">
        <v>240</v>
      </c>
      <c r="F47" s="98">
        <v>475</v>
      </c>
      <c r="G47" s="98">
        <v>0</v>
      </c>
      <c r="H47" s="98">
        <v>550</v>
      </c>
    </row>
    <row r="48" spans="1:8" x14ac:dyDescent="0.2">
      <c r="A48" s="87" t="s">
        <v>191</v>
      </c>
      <c r="B48" s="2" t="s">
        <v>192</v>
      </c>
      <c r="C48" s="98">
        <v>3444</v>
      </c>
      <c r="D48" s="98">
        <v>0</v>
      </c>
      <c r="E48" s="98">
        <v>0</v>
      </c>
      <c r="F48" s="98">
        <v>0</v>
      </c>
      <c r="G48" s="98">
        <v>369</v>
      </c>
      <c r="H48" s="98">
        <v>122</v>
      </c>
    </row>
    <row r="49" spans="1:8" x14ac:dyDescent="0.2">
      <c r="A49" s="87" t="s">
        <v>191</v>
      </c>
      <c r="B49" s="2" t="s">
        <v>193</v>
      </c>
      <c r="C49" s="98">
        <v>5295</v>
      </c>
      <c r="D49" s="98">
        <v>0</v>
      </c>
      <c r="E49" s="98">
        <v>236</v>
      </c>
      <c r="F49" s="98">
        <v>655</v>
      </c>
      <c r="G49" s="98">
        <v>707</v>
      </c>
      <c r="H49" s="98">
        <v>819</v>
      </c>
    </row>
    <row r="50" spans="1:8" x14ac:dyDescent="0.2">
      <c r="A50" s="87" t="s">
        <v>191</v>
      </c>
      <c r="B50" s="2" t="s">
        <v>194</v>
      </c>
      <c r="C50" s="98">
        <v>3592</v>
      </c>
      <c r="D50" s="98">
        <v>5</v>
      </c>
      <c r="E50" s="98">
        <v>198</v>
      </c>
      <c r="F50" s="98">
        <v>415</v>
      </c>
      <c r="G50" s="98">
        <v>280</v>
      </c>
      <c r="H50" s="98">
        <v>430</v>
      </c>
    </row>
    <row r="51" spans="1:8" x14ac:dyDescent="0.2">
      <c r="A51" s="87" t="s">
        <v>191</v>
      </c>
      <c r="B51" s="2" t="s">
        <v>195</v>
      </c>
      <c r="C51" s="98">
        <v>5355</v>
      </c>
      <c r="D51" s="98">
        <v>1129</v>
      </c>
      <c r="E51" s="98">
        <v>150</v>
      </c>
      <c r="F51" s="98">
        <v>1000</v>
      </c>
      <c r="G51" s="98">
        <v>552</v>
      </c>
      <c r="H51" s="98">
        <v>100</v>
      </c>
    </row>
    <row r="52" spans="1:8" x14ac:dyDescent="0.2">
      <c r="A52" s="87" t="s">
        <v>191</v>
      </c>
      <c r="B52" s="2" t="s">
        <v>196</v>
      </c>
      <c r="C52" s="98">
        <v>3530</v>
      </c>
      <c r="D52" s="98">
        <v>146</v>
      </c>
      <c r="E52" s="98">
        <v>300</v>
      </c>
      <c r="F52" s="98">
        <v>378</v>
      </c>
      <c r="G52" s="98">
        <v>150</v>
      </c>
      <c r="H52" s="98">
        <v>375</v>
      </c>
    </row>
    <row r="53" spans="1:8" x14ac:dyDescent="0.2">
      <c r="A53" s="87" t="s">
        <v>191</v>
      </c>
      <c r="B53" s="2" t="s">
        <v>197</v>
      </c>
      <c r="C53" s="98">
        <v>4336</v>
      </c>
      <c r="D53" s="98">
        <v>0</v>
      </c>
      <c r="E53" s="98">
        <v>329</v>
      </c>
      <c r="F53" s="98">
        <v>838</v>
      </c>
      <c r="G53" s="98">
        <v>252</v>
      </c>
      <c r="H53" s="98">
        <v>905</v>
      </c>
    </row>
    <row r="54" spans="1:8" x14ac:dyDescent="0.2">
      <c r="A54" s="87" t="s">
        <v>191</v>
      </c>
      <c r="B54" s="2" t="s">
        <v>198</v>
      </c>
      <c r="C54" s="98">
        <v>5100</v>
      </c>
      <c r="D54" s="98">
        <v>130</v>
      </c>
      <c r="E54" s="98">
        <v>80</v>
      </c>
      <c r="F54" s="98">
        <v>800</v>
      </c>
      <c r="G54" s="98">
        <v>539</v>
      </c>
      <c r="H54" s="98">
        <v>0</v>
      </c>
    </row>
    <row r="55" spans="1:8" x14ac:dyDescent="0.2">
      <c r="A55" s="87" t="s">
        <v>191</v>
      </c>
      <c r="B55" s="2" t="s">
        <v>199</v>
      </c>
      <c r="C55" s="98">
        <v>3573</v>
      </c>
      <c r="D55" s="98">
        <v>50</v>
      </c>
      <c r="E55" s="98">
        <v>200</v>
      </c>
      <c r="F55" s="98">
        <v>300</v>
      </c>
      <c r="G55" s="98">
        <v>19</v>
      </c>
      <c r="H55" s="98">
        <v>100</v>
      </c>
    </row>
    <row r="56" spans="1:8" x14ac:dyDescent="0.2">
      <c r="A56" s="87" t="s">
        <v>191</v>
      </c>
      <c r="B56" s="2" t="s">
        <v>200</v>
      </c>
      <c r="C56" s="98">
        <v>4336</v>
      </c>
      <c r="D56" s="98">
        <v>0</v>
      </c>
      <c r="E56" s="98">
        <v>185</v>
      </c>
      <c r="F56" s="98">
        <v>959</v>
      </c>
      <c r="G56" s="98">
        <v>416</v>
      </c>
      <c r="H56" s="98">
        <v>710</v>
      </c>
    </row>
    <row r="57" spans="1:8" x14ac:dyDescent="0.2">
      <c r="A57" s="87" t="s">
        <v>191</v>
      </c>
      <c r="B57" s="2" t="s">
        <v>201</v>
      </c>
      <c r="C57" s="98">
        <v>3218</v>
      </c>
      <c r="D57" s="98">
        <v>50</v>
      </c>
      <c r="E57" s="98">
        <v>100</v>
      </c>
      <c r="F57" s="98">
        <v>600</v>
      </c>
      <c r="G57" s="98">
        <v>1050</v>
      </c>
      <c r="H57" s="98">
        <v>350</v>
      </c>
    </row>
    <row r="58" spans="1:8" x14ac:dyDescent="0.2">
      <c r="A58" s="87" t="s">
        <v>191</v>
      </c>
      <c r="B58" s="2" t="s">
        <v>202</v>
      </c>
      <c r="C58" s="98">
        <v>7269</v>
      </c>
      <c r="D58" s="98">
        <v>0</v>
      </c>
      <c r="E58" s="98">
        <v>250</v>
      </c>
      <c r="F58" s="98">
        <v>550</v>
      </c>
      <c r="G58" s="98">
        <v>495</v>
      </c>
      <c r="H58" s="98">
        <v>762</v>
      </c>
    </row>
    <row r="59" spans="1:8" x14ac:dyDescent="0.2">
      <c r="A59" s="87" t="s">
        <v>191</v>
      </c>
      <c r="B59" s="2" t="s">
        <v>203</v>
      </c>
      <c r="C59" s="98">
        <v>15965</v>
      </c>
      <c r="D59" s="98">
        <v>0</v>
      </c>
      <c r="E59" s="98">
        <v>0</v>
      </c>
      <c r="F59" s="98">
        <v>0</v>
      </c>
      <c r="G59" s="98">
        <v>0</v>
      </c>
      <c r="H59" s="98">
        <v>375</v>
      </c>
    </row>
    <row r="60" spans="1:8" x14ac:dyDescent="0.2">
      <c r="A60" s="87" t="s">
        <v>191</v>
      </c>
      <c r="B60" s="2" t="s">
        <v>204</v>
      </c>
      <c r="C60" s="98">
        <v>4000</v>
      </c>
      <c r="D60" s="98">
        <v>0</v>
      </c>
      <c r="E60" s="98">
        <v>150</v>
      </c>
      <c r="F60" s="98">
        <v>250</v>
      </c>
      <c r="G60" s="98">
        <v>75</v>
      </c>
      <c r="H60" s="98">
        <v>375</v>
      </c>
    </row>
    <row r="61" spans="1:8" x14ac:dyDescent="0.2">
      <c r="A61" s="87" t="s">
        <v>191</v>
      </c>
      <c r="B61" s="2" t="s">
        <v>205</v>
      </c>
      <c r="C61" s="98">
        <v>1583</v>
      </c>
      <c r="D61" s="98">
        <v>0</v>
      </c>
      <c r="E61" s="98">
        <v>200</v>
      </c>
      <c r="F61" s="98">
        <v>175</v>
      </c>
      <c r="G61" s="98">
        <v>395</v>
      </c>
      <c r="H61" s="98">
        <v>450</v>
      </c>
    </row>
    <row r="62" spans="1:8" x14ac:dyDescent="0.2">
      <c r="A62" s="87" t="s">
        <v>191</v>
      </c>
      <c r="B62" s="2" t="s">
        <v>206</v>
      </c>
      <c r="C62" s="98">
        <v>3592</v>
      </c>
      <c r="D62" s="98">
        <v>154</v>
      </c>
      <c r="E62" s="98">
        <v>150</v>
      </c>
      <c r="F62" s="98">
        <v>392</v>
      </c>
      <c r="G62" s="98">
        <v>800</v>
      </c>
      <c r="H62" s="98">
        <v>640</v>
      </c>
    </row>
    <row r="63" spans="1:8" x14ac:dyDescent="0.2">
      <c r="A63" s="87" t="s">
        <v>191</v>
      </c>
      <c r="B63" s="2" t="s">
        <v>207</v>
      </c>
      <c r="C63" s="98">
        <v>3536</v>
      </c>
      <c r="D63" s="98">
        <v>0</v>
      </c>
      <c r="E63" s="98">
        <v>212</v>
      </c>
      <c r="F63" s="98">
        <v>453</v>
      </c>
      <c r="G63" s="98">
        <v>249</v>
      </c>
      <c r="H63" s="98">
        <v>0</v>
      </c>
    </row>
    <row r="64" spans="1:8" x14ac:dyDescent="0.2">
      <c r="A64" s="87" t="s">
        <v>191</v>
      </c>
      <c r="B64" s="2" t="s">
        <v>208</v>
      </c>
      <c r="C64" s="98">
        <v>3600</v>
      </c>
      <c r="D64" s="98">
        <v>194</v>
      </c>
      <c r="E64" s="98">
        <v>320</v>
      </c>
      <c r="F64" s="98">
        <v>740</v>
      </c>
      <c r="G64" s="98">
        <v>785</v>
      </c>
      <c r="H64" s="98">
        <v>550</v>
      </c>
    </row>
    <row r="65" spans="1:8" x14ac:dyDescent="0.2">
      <c r="A65" s="87" t="s">
        <v>191</v>
      </c>
      <c r="B65" s="2" t="s">
        <v>209</v>
      </c>
      <c r="C65" s="98">
        <v>4000</v>
      </c>
      <c r="D65" s="98">
        <v>0</v>
      </c>
      <c r="E65" s="98">
        <v>200</v>
      </c>
      <c r="F65" s="98">
        <v>600</v>
      </c>
      <c r="G65" s="98">
        <v>0</v>
      </c>
      <c r="H65" s="98">
        <v>820</v>
      </c>
    </row>
    <row r="66" spans="1:8" x14ac:dyDescent="0.2">
      <c r="A66" s="87" t="s">
        <v>191</v>
      </c>
      <c r="B66" s="2" t="s">
        <v>210</v>
      </c>
      <c r="C66" s="98">
        <v>3465</v>
      </c>
      <c r="D66" s="98">
        <v>60</v>
      </c>
      <c r="E66" s="98">
        <v>120</v>
      </c>
      <c r="F66" s="98">
        <v>300</v>
      </c>
      <c r="G66" s="98">
        <v>965</v>
      </c>
      <c r="H66" s="98">
        <v>500</v>
      </c>
    </row>
    <row r="67" spans="1:8" x14ac:dyDescent="0.2">
      <c r="A67" s="87" t="s">
        <v>191</v>
      </c>
      <c r="B67" s="2" t="s">
        <v>211</v>
      </c>
      <c r="C67" s="98">
        <v>3863</v>
      </c>
      <c r="D67" s="98">
        <v>160</v>
      </c>
      <c r="E67" s="98">
        <v>200</v>
      </c>
      <c r="F67" s="98">
        <v>250</v>
      </c>
      <c r="G67" s="98">
        <v>104</v>
      </c>
      <c r="H67" s="98">
        <v>204</v>
      </c>
    </row>
    <row r="68" spans="1:8" x14ac:dyDescent="0.2">
      <c r="A68" s="87" t="s">
        <v>191</v>
      </c>
      <c r="B68" s="2" t="s">
        <v>212</v>
      </c>
      <c r="C68" s="98">
        <v>3087</v>
      </c>
      <c r="D68" s="98">
        <v>480</v>
      </c>
      <c r="E68" s="98">
        <v>350</v>
      </c>
      <c r="F68" s="98">
        <v>400</v>
      </c>
      <c r="G68" s="98">
        <v>299</v>
      </c>
      <c r="H68" s="98">
        <v>375</v>
      </c>
    </row>
    <row r="69" spans="1:8" x14ac:dyDescent="0.2">
      <c r="A69" s="87" t="s">
        <v>191</v>
      </c>
      <c r="B69" s="2" t="s">
        <v>213</v>
      </c>
      <c r="C69" s="98">
        <v>3592</v>
      </c>
      <c r="D69" s="98">
        <v>0</v>
      </c>
      <c r="E69" s="98">
        <v>230</v>
      </c>
      <c r="F69" s="98">
        <v>900</v>
      </c>
      <c r="G69" s="98">
        <v>1556</v>
      </c>
      <c r="H69" s="98">
        <v>0</v>
      </c>
    </row>
    <row r="70" spans="1:8" x14ac:dyDescent="0.2">
      <c r="A70" s="87" t="s">
        <v>191</v>
      </c>
      <c r="B70" s="2" t="s">
        <v>214</v>
      </c>
      <c r="C70" s="98">
        <v>4207</v>
      </c>
      <c r="D70" s="98">
        <v>75</v>
      </c>
      <c r="E70" s="98">
        <v>175</v>
      </c>
      <c r="F70" s="98">
        <v>1000</v>
      </c>
      <c r="G70" s="98">
        <v>525</v>
      </c>
      <c r="H70" s="98">
        <v>347</v>
      </c>
    </row>
    <row r="71" spans="1:8" x14ac:dyDescent="0.2">
      <c r="A71" s="87" t="s">
        <v>191</v>
      </c>
      <c r="B71" s="2" t="s">
        <v>215</v>
      </c>
      <c r="C71" s="98">
        <v>3542</v>
      </c>
      <c r="D71" s="98">
        <v>431</v>
      </c>
      <c r="E71" s="98">
        <v>150</v>
      </c>
      <c r="F71" s="98">
        <v>419</v>
      </c>
      <c r="G71" s="98">
        <v>581</v>
      </c>
      <c r="H71" s="98">
        <v>550</v>
      </c>
    </row>
    <row r="72" spans="1:8" x14ac:dyDescent="0.2">
      <c r="A72" s="87" t="s">
        <v>216</v>
      </c>
      <c r="B72" s="2" t="s">
        <v>217</v>
      </c>
      <c r="C72" s="98">
        <v>4200</v>
      </c>
      <c r="D72" s="98">
        <v>200</v>
      </c>
      <c r="E72" s="98">
        <v>450</v>
      </c>
      <c r="F72" s="98">
        <v>900</v>
      </c>
      <c r="G72" s="98">
        <v>0</v>
      </c>
      <c r="H72" s="98">
        <v>70</v>
      </c>
    </row>
    <row r="73" spans="1:8" x14ac:dyDescent="0.2">
      <c r="A73" s="87" t="s">
        <v>216</v>
      </c>
      <c r="B73" s="2" t="s">
        <v>218</v>
      </c>
      <c r="C73" s="98">
        <v>1379</v>
      </c>
      <c r="D73" s="98">
        <v>100</v>
      </c>
      <c r="E73" s="98">
        <v>200</v>
      </c>
      <c r="F73" s="98">
        <v>750</v>
      </c>
      <c r="G73" s="98">
        <v>150</v>
      </c>
      <c r="H73" s="98">
        <v>750</v>
      </c>
    </row>
    <row r="74" spans="1:8" x14ac:dyDescent="0.2">
      <c r="A74" s="87" t="s">
        <v>216</v>
      </c>
      <c r="B74" s="2" t="s">
        <v>219</v>
      </c>
      <c r="C74" s="98">
        <v>4500</v>
      </c>
      <c r="D74" s="98">
        <v>150</v>
      </c>
      <c r="E74" s="98">
        <v>250</v>
      </c>
      <c r="F74" s="98">
        <v>575</v>
      </c>
      <c r="G74" s="98">
        <v>175</v>
      </c>
      <c r="H74" s="98">
        <v>312</v>
      </c>
    </row>
    <row r="75" spans="1:8" x14ac:dyDescent="0.2">
      <c r="A75" s="87" t="s">
        <v>216</v>
      </c>
      <c r="B75" s="2" t="s">
        <v>220</v>
      </c>
      <c r="C75" s="98">
        <v>4722</v>
      </c>
      <c r="D75" s="98">
        <v>160</v>
      </c>
      <c r="E75" s="98">
        <v>20</v>
      </c>
      <c r="F75" s="98">
        <v>2217</v>
      </c>
      <c r="G75" s="98">
        <v>35</v>
      </c>
      <c r="H75" s="98">
        <v>410</v>
      </c>
    </row>
    <row r="76" spans="1:8" x14ac:dyDescent="0.2">
      <c r="A76" s="87" t="s">
        <v>216</v>
      </c>
      <c r="B76" s="2" t="s">
        <v>221</v>
      </c>
      <c r="C76" s="98">
        <v>2110</v>
      </c>
      <c r="D76" s="98">
        <v>445</v>
      </c>
      <c r="E76" s="98">
        <v>185</v>
      </c>
      <c r="F76" s="98">
        <v>600</v>
      </c>
      <c r="G76" s="98">
        <v>25</v>
      </c>
      <c r="H76" s="98">
        <v>375</v>
      </c>
    </row>
    <row r="77" spans="1:8" x14ac:dyDescent="0.2">
      <c r="A77" s="87" t="s">
        <v>216</v>
      </c>
      <c r="B77" s="2" t="s">
        <v>222</v>
      </c>
      <c r="C77" s="98">
        <v>4569</v>
      </c>
      <c r="D77" s="98">
        <v>300</v>
      </c>
      <c r="E77" s="98">
        <v>250</v>
      </c>
      <c r="F77" s="98">
        <v>450</v>
      </c>
      <c r="G77" s="98">
        <v>75</v>
      </c>
      <c r="H77" s="98">
        <v>450</v>
      </c>
    </row>
    <row r="78" spans="1:8" x14ac:dyDescent="0.2">
      <c r="A78" s="87" t="s">
        <v>216</v>
      </c>
      <c r="B78" s="2" t="s">
        <v>223</v>
      </c>
      <c r="C78" s="98">
        <v>5671</v>
      </c>
      <c r="D78" s="98">
        <v>400</v>
      </c>
      <c r="E78" s="98">
        <v>250</v>
      </c>
      <c r="F78" s="98">
        <v>300</v>
      </c>
      <c r="G78" s="98">
        <v>0</v>
      </c>
      <c r="H78" s="98">
        <v>0</v>
      </c>
    </row>
    <row r="79" spans="1:8" x14ac:dyDescent="0.2">
      <c r="A79" s="87" t="s">
        <v>216</v>
      </c>
      <c r="B79" s="2" t="s">
        <v>224</v>
      </c>
      <c r="C79" s="98">
        <v>4760</v>
      </c>
      <c r="D79" s="98">
        <v>160</v>
      </c>
      <c r="E79" s="98">
        <v>260</v>
      </c>
      <c r="F79" s="98">
        <v>550</v>
      </c>
      <c r="G79" s="98">
        <v>0</v>
      </c>
      <c r="H79" s="98">
        <v>0</v>
      </c>
    </row>
    <row r="80" spans="1:8" x14ac:dyDescent="0.2">
      <c r="A80" s="87" t="s">
        <v>216</v>
      </c>
      <c r="B80" s="2" t="s">
        <v>225</v>
      </c>
      <c r="C80" s="98">
        <v>3738</v>
      </c>
      <c r="D80" s="98">
        <v>0</v>
      </c>
      <c r="E80" s="98">
        <v>200</v>
      </c>
      <c r="F80" s="98">
        <v>275</v>
      </c>
      <c r="G80" s="98">
        <v>0</v>
      </c>
      <c r="H80" s="98">
        <v>0</v>
      </c>
    </row>
    <row r="81" spans="1:8" x14ac:dyDescent="0.2">
      <c r="A81" s="87" t="s">
        <v>216</v>
      </c>
      <c r="B81" s="2" t="s">
        <v>226</v>
      </c>
      <c r="C81" s="98">
        <v>2225</v>
      </c>
      <c r="D81" s="98">
        <v>396</v>
      </c>
      <c r="E81" s="98">
        <v>150</v>
      </c>
      <c r="F81" s="98">
        <v>481</v>
      </c>
      <c r="G81" s="98">
        <v>0</v>
      </c>
      <c r="H81" s="98">
        <v>549</v>
      </c>
    </row>
    <row r="82" spans="1:8" x14ac:dyDescent="0.2">
      <c r="A82" s="87" t="s">
        <v>216</v>
      </c>
      <c r="B82" s="2" t="s">
        <v>227</v>
      </c>
      <c r="C82" s="98">
        <v>3500</v>
      </c>
      <c r="D82" s="98">
        <v>120</v>
      </c>
      <c r="E82" s="98">
        <v>238</v>
      </c>
      <c r="F82" s="98">
        <v>647</v>
      </c>
      <c r="G82" s="98">
        <v>0</v>
      </c>
      <c r="H82" s="98">
        <v>410</v>
      </c>
    </row>
    <row r="83" spans="1:8" x14ac:dyDescent="0.2">
      <c r="A83" s="87" t="s">
        <v>216</v>
      </c>
      <c r="B83" s="2" t="s">
        <v>228</v>
      </c>
      <c r="C83" s="98">
        <v>7000</v>
      </c>
      <c r="D83" s="98">
        <v>350</v>
      </c>
      <c r="E83" s="98">
        <v>200</v>
      </c>
      <c r="F83" s="98">
        <v>600</v>
      </c>
      <c r="G83" s="98">
        <v>50</v>
      </c>
      <c r="H83" s="98">
        <v>375</v>
      </c>
    </row>
    <row r="84" spans="1:8" x14ac:dyDescent="0.2">
      <c r="A84" s="87" t="s">
        <v>229</v>
      </c>
      <c r="B84" s="2" t="s">
        <v>230</v>
      </c>
      <c r="C84" s="98">
        <v>18000</v>
      </c>
      <c r="D84" s="98">
        <v>518</v>
      </c>
      <c r="E84" s="98">
        <v>40</v>
      </c>
      <c r="F84" s="98">
        <v>2000</v>
      </c>
      <c r="G84" s="98">
        <v>800</v>
      </c>
      <c r="H84" s="98">
        <v>0</v>
      </c>
    </row>
    <row r="85" spans="1:8" x14ac:dyDescent="0.2">
      <c r="A85" s="87" t="s">
        <v>229</v>
      </c>
      <c r="B85" s="2" t="s">
        <v>231</v>
      </c>
      <c r="C85" s="98">
        <v>2736</v>
      </c>
      <c r="D85" s="98">
        <v>1071</v>
      </c>
      <c r="E85" s="98">
        <v>150</v>
      </c>
      <c r="F85" s="98">
        <v>237</v>
      </c>
      <c r="G85" s="98">
        <v>0</v>
      </c>
      <c r="H85" s="98">
        <v>808</v>
      </c>
    </row>
    <row r="86" spans="1:8" x14ac:dyDescent="0.2">
      <c r="A86" s="87" t="s">
        <v>232</v>
      </c>
      <c r="B86" s="2" t="s">
        <v>233</v>
      </c>
      <c r="C86" s="98">
        <v>14112</v>
      </c>
      <c r="D86" s="98">
        <v>0</v>
      </c>
      <c r="E86" s="98">
        <v>0</v>
      </c>
      <c r="F86" s="98">
        <v>0</v>
      </c>
      <c r="G86" s="98">
        <v>0</v>
      </c>
      <c r="H86" s="98">
        <v>969</v>
      </c>
    </row>
    <row r="87" spans="1:8" x14ac:dyDescent="0.2">
      <c r="A87" s="87" t="s">
        <v>232</v>
      </c>
      <c r="B87" s="2" t="s">
        <v>234</v>
      </c>
      <c r="C87" s="98">
        <v>4488</v>
      </c>
      <c r="D87" s="98">
        <v>275</v>
      </c>
      <c r="E87" s="98">
        <v>150</v>
      </c>
      <c r="F87" s="98">
        <v>344</v>
      </c>
      <c r="G87" s="98">
        <v>700</v>
      </c>
      <c r="H87" s="98">
        <v>25</v>
      </c>
    </row>
    <row r="88" spans="1:8" x14ac:dyDescent="0.2">
      <c r="A88" s="87" t="s">
        <v>235</v>
      </c>
      <c r="B88" s="2" t="s">
        <v>236</v>
      </c>
      <c r="C88" s="98">
        <v>4332</v>
      </c>
      <c r="D88" s="98">
        <v>20</v>
      </c>
      <c r="E88" s="98">
        <v>85</v>
      </c>
      <c r="F88" s="98">
        <v>675</v>
      </c>
      <c r="G88" s="98">
        <v>1014</v>
      </c>
      <c r="H88" s="98">
        <v>645</v>
      </c>
    </row>
    <row r="89" spans="1:8" x14ac:dyDescent="0.2">
      <c r="A89" s="87" t="s">
        <v>235</v>
      </c>
      <c r="B89" s="2" t="s">
        <v>237</v>
      </c>
      <c r="C89" s="98">
        <v>3186</v>
      </c>
      <c r="D89" s="98">
        <v>0</v>
      </c>
      <c r="E89" s="98">
        <v>137</v>
      </c>
      <c r="F89" s="98">
        <v>470</v>
      </c>
      <c r="G89" s="98">
        <v>815</v>
      </c>
      <c r="H89" s="98">
        <v>500</v>
      </c>
    </row>
    <row r="90" spans="1:8" x14ac:dyDescent="0.2">
      <c r="A90" s="87" t="s">
        <v>235</v>
      </c>
      <c r="B90" s="2" t="s">
        <v>238</v>
      </c>
      <c r="C90" s="98">
        <v>3860</v>
      </c>
      <c r="D90" s="98">
        <v>0</v>
      </c>
      <c r="E90" s="98">
        <v>75</v>
      </c>
      <c r="F90" s="98">
        <v>760</v>
      </c>
      <c r="G90" s="98">
        <v>3597</v>
      </c>
      <c r="H90" s="98">
        <v>595</v>
      </c>
    </row>
    <row r="91" spans="1:8" x14ac:dyDescent="0.2">
      <c r="A91" s="87" t="s">
        <v>235</v>
      </c>
      <c r="B91" s="2" t="s">
        <v>239</v>
      </c>
      <c r="C91" s="98">
        <v>5950</v>
      </c>
      <c r="D91" s="98">
        <v>30</v>
      </c>
      <c r="E91" s="98">
        <v>340</v>
      </c>
      <c r="F91" s="98">
        <v>1200</v>
      </c>
      <c r="G91" s="98">
        <v>415</v>
      </c>
      <c r="H91" s="98">
        <v>500</v>
      </c>
    </row>
    <row r="92" spans="1:8" x14ac:dyDescent="0.2">
      <c r="A92" s="87" t="s">
        <v>235</v>
      </c>
      <c r="B92" s="2" t="s">
        <v>240</v>
      </c>
      <c r="C92" s="98">
        <v>3952</v>
      </c>
      <c r="D92" s="98">
        <v>570</v>
      </c>
      <c r="E92" s="98">
        <v>300</v>
      </c>
      <c r="F92" s="98">
        <v>1475</v>
      </c>
      <c r="G92" s="98">
        <v>810</v>
      </c>
      <c r="H92" s="98">
        <v>1021</v>
      </c>
    </row>
    <row r="93" spans="1:8" x14ac:dyDescent="0.2">
      <c r="A93" s="87" t="s">
        <v>241</v>
      </c>
      <c r="B93" s="2" t="s">
        <v>242</v>
      </c>
      <c r="C93" s="98">
        <v>7600</v>
      </c>
      <c r="D93" s="98">
        <v>1285</v>
      </c>
      <c r="E93" s="98">
        <v>300</v>
      </c>
      <c r="F93" s="98">
        <v>700</v>
      </c>
      <c r="G93" s="98">
        <v>657</v>
      </c>
      <c r="H93" s="98">
        <v>225</v>
      </c>
    </row>
    <row r="94" spans="1:8" x14ac:dyDescent="0.2">
      <c r="A94" s="87" t="s">
        <v>241</v>
      </c>
      <c r="B94" s="2" t="s">
        <v>243</v>
      </c>
      <c r="C94" s="98">
        <v>8832</v>
      </c>
      <c r="D94" s="98">
        <v>1180</v>
      </c>
      <c r="E94" s="98">
        <v>256</v>
      </c>
      <c r="F94" s="98">
        <v>1050</v>
      </c>
      <c r="G94" s="98">
        <v>150</v>
      </c>
      <c r="H94" s="98">
        <v>768</v>
      </c>
    </row>
    <row r="95" spans="1:8" x14ac:dyDescent="0.2">
      <c r="A95" s="87" t="s">
        <v>241</v>
      </c>
      <c r="B95" s="2" t="s">
        <v>244</v>
      </c>
      <c r="C95" s="98">
        <v>8000</v>
      </c>
      <c r="D95" s="98">
        <v>586</v>
      </c>
      <c r="E95" s="98">
        <v>220</v>
      </c>
      <c r="F95" s="98">
        <v>870</v>
      </c>
      <c r="G95" s="98">
        <v>0</v>
      </c>
      <c r="H95" s="98">
        <v>550</v>
      </c>
    </row>
    <row r="96" spans="1:8" x14ac:dyDescent="0.2">
      <c r="A96" s="87" t="s">
        <v>241</v>
      </c>
      <c r="B96" s="2" t="s">
        <v>245</v>
      </c>
      <c r="C96" s="98">
        <v>13880</v>
      </c>
      <c r="D96" s="98">
        <v>0</v>
      </c>
      <c r="E96" s="98">
        <v>0</v>
      </c>
      <c r="F96" s="98">
        <v>785</v>
      </c>
      <c r="G96" s="98">
        <v>660</v>
      </c>
      <c r="H96" s="98">
        <v>0</v>
      </c>
    </row>
    <row r="97" spans="1:8" x14ac:dyDescent="0.2">
      <c r="A97" s="87" t="s">
        <v>241</v>
      </c>
      <c r="B97" s="2" t="s">
        <v>246</v>
      </c>
      <c r="C97" s="98">
        <v>1135</v>
      </c>
      <c r="D97" s="98">
        <v>0</v>
      </c>
      <c r="E97" s="98">
        <v>0</v>
      </c>
      <c r="F97" s="98">
        <v>265</v>
      </c>
      <c r="G97" s="98">
        <v>0</v>
      </c>
      <c r="H97" s="98">
        <v>0</v>
      </c>
    </row>
    <row r="98" spans="1:8" x14ac:dyDescent="0.2">
      <c r="A98" s="87" t="s">
        <v>241</v>
      </c>
      <c r="B98" s="2" t="s">
        <v>247</v>
      </c>
      <c r="C98" s="98">
        <v>5573</v>
      </c>
      <c r="D98" s="98">
        <v>120</v>
      </c>
      <c r="E98" s="98">
        <v>200</v>
      </c>
      <c r="F98" s="98">
        <v>700</v>
      </c>
      <c r="G98" s="98">
        <v>400</v>
      </c>
      <c r="H98" s="98">
        <v>425</v>
      </c>
    </row>
    <row r="99" spans="1:8" x14ac:dyDescent="0.2">
      <c r="A99" s="87" t="s">
        <v>241</v>
      </c>
      <c r="B99" s="2" t="s">
        <v>248</v>
      </c>
      <c r="C99" s="98">
        <v>5575.2</v>
      </c>
      <c r="D99" s="98">
        <v>785</v>
      </c>
      <c r="E99" s="98">
        <v>200</v>
      </c>
      <c r="F99" s="98">
        <v>785</v>
      </c>
      <c r="G99" s="98">
        <v>140</v>
      </c>
      <c r="H99" s="98">
        <v>200</v>
      </c>
    </row>
    <row r="100" spans="1:8" x14ac:dyDescent="0.2">
      <c r="A100" s="87" t="s">
        <v>241</v>
      </c>
      <c r="B100" s="2" t="s">
        <v>249</v>
      </c>
      <c r="C100" s="98">
        <v>5088.3</v>
      </c>
      <c r="D100" s="98">
        <v>300</v>
      </c>
      <c r="E100" s="98">
        <v>150</v>
      </c>
      <c r="F100" s="98">
        <v>1500</v>
      </c>
      <c r="G100" s="98">
        <v>68</v>
      </c>
      <c r="H100" s="98">
        <v>175</v>
      </c>
    </row>
    <row r="101" spans="1:8" x14ac:dyDescent="0.2">
      <c r="A101" s="87" t="s">
        <v>241</v>
      </c>
      <c r="B101" s="2" t="s">
        <v>250</v>
      </c>
      <c r="C101" s="98">
        <v>4384.1000000000004</v>
      </c>
      <c r="D101" s="98">
        <v>275</v>
      </c>
      <c r="E101" s="98">
        <v>90</v>
      </c>
      <c r="F101" s="98">
        <v>350</v>
      </c>
      <c r="G101" s="98">
        <v>80</v>
      </c>
      <c r="H101" s="98">
        <v>175</v>
      </c>
    </row>
    <row r="102" spans="1:8" x14ac:dyDescent="0.2">
      <c r="A102" s="87" t="s">
        <v>241</v>
      </c>
      <c r="B102" s="2" t="s">
        <v>251</v>
      </c>
      <c r="C102" s="98">
        <v>15120</v>
      </c>
      <c r="D102" s="98">
        <v>195</v>
      </c>
      <c r="E102" s="98">
        <v>85</v>
      </c>
      <c r="F102" s="98">
        <v>700</v>
      </c>
      <c r="G102" s="98">
        <v>0</v>
      </c>
      <c r="H102" s="98">
        <v>350</v>
      </c>
    </row>
    <row r="103" spans="1:8" x14ac:dyDescent="0.2">
      <c r="A103" s="87" t="s">
        <v>241</v>
      </c>
      <c r="B103" s="2" t="s">
        <v>252</v>
      </c>
      <c r="C103" s="98">
        <v>7302</v>
      </c>
      <c r="D103" s="98">
        <v>300</v>
      </c>
      <c r="E103" s="98">
        <v>200</v>
      </c>
      <c r="F103" s="98">
        <v>600</v>
      </c>
      <c r="G103" s="98">
        <v>475</v>
      </c>
      <c r="H103" s="98">
        <v>375</v>
      </c>
    </row>
    <row r="104" spans="1:8" x14ac:dyDescent="0.2">
      <c r="A104" s="87" t="s">
        <v>253</v>
      </c>
      <c r="B104" s="2" t="s">
        <v>254</v>
      </c>
      <c r="C104" s="98">
        <v>9112</v>
      </c>
      <c r="D104" s="98">
        <v>0</v>
      </c>
      <c r="E104" s="98">
        <v>250</v>
      </c>
      <c r="F104" s="98">
        <v>1000</v>
      </c>
      <c r="G104" s="98">
        <v>400</v>
      </c>
      <c r="H104" s="98">
        <v>610</v>
      </c>
    </row>
    <row r="105" spans="1:8" x14ac:dyDescent="0.2">
      <c r="A105" s="87" t="s">
        <v>253</v>
      </c>
      <c r="B105" s="2" t="s">
        <v>255</v>
      </c>
      <c r="C105" s="98">
        <v>7095</v>
      </c>
      <c r="D105" s="98">
        <v>50</v>
      </c>
      <c r="E105" s="98">
        <v>120</v>
      </c>
      <c r="F105" s="98">
        <v>500</v>
      </c>
      <c r="G105" s="98">
        <v>0</v>
      </c>
      <c r="H105" s="98">
        <v>60</v>
      </c>
    </row>
    <row r="106" spans="1:8" x14ac:dyDescent="0.2">
      <c r="A106" s="87" t="s">
        <v>253</v>
      </c>
      <c r="B106" s="2" t="s">
        <v>256</v>
      </c>
      <c r="C106" s="98">
        <v>7010</v>
      </c>
      <c r="D106" s="98">
        <v>290</v>
      </c>
      <c r="E106" s="98">
        <v>131</v>
      </c>
      <c r="F106" s="98">
        <v>547</v>
      </c>
      <c r="G106" s="98">
        <v>0</v>
      </c>
      <c r="H106" s="98">
        <v>688</v>
      </c>
    </row>
    <row r="107" spans="1:8" x14ac:dyDescent="0.2">
      <c r="A107" s="87" t="s">
        <v>253</v>
      </c>
      <c r="B107" s="2" t="s">
        <v>257</v>
      </c>
      <c r="C107" s="98">
        <v>7053</v>
      </c>
      <c r="D107" s="98">
        <v>41</v>
      </c>
      <c r="E107" s="98">
        <v>125</v>
      </c>
      <c r="F107" s="98">
        <v>707</v>
      </c>
      <c r="G107" s="98">
        <v>530</v>
      </c>
      <c r="H107" s="98">
        <v>0</v>
      </c>
    </row>
    <row r="108" spans="1:8" x14ac:dyDescent="0.2">
      <c r="A108" s="87" t="s">
        <v>253</v>
      </c>
      <c r="B108" s="2" t="s">
        <v>258</v>
      </c>
      <c r="C108" s="98">
        <v>6840</v>
      </c>
      <c r="D108" s="98">
        <v>75</v>
      </c>
      <c r="E108" s="98">
        <v>200</v>
      </c>
      <c r="F108" s="98">
        <v>700</v>
      </c>
      <c r="G108" s="98">
        <v>0</v>
      </c>
      <c r="H108" s="98">
        <v>620</v>
      </c>
    </row>
    <row r="109" spans="1:8" x14ac:dyDescent="0.2">
      <c r="A109" s="87" t="s">
        <v>253</v>
      </c>
      <c r="B109" s="2" t="s">
        <v>259</v>
      </c>
      <c r="C109" s="98">
        <v>6888</v>
      </c>
      <c r="D109" s="98">
        <v>0</v>
      </c>
      <c r="E109" s="98">
        <v>150</v>
      </c>
      <c r="F109" s="98">
        <v>1000</v>
      </c>
      <c r="G109" s="98">
        <v>0</v>
      </c>
      <c r="H109" s="98">
        <v>405</v>
      </c>
    </row>
    <row r="110" spans="1:8" x14ac:dyDescent="0.2">
      <c r="A110" s="87" t="s">
        <v>253</v>
      </c>
      <c r="B110" s="2" t="s">
        <v>260</v>
      </c>
      <c r="C110" s="98">
        <v>8592</v>
      </c>
      <c r="D110" s="98">
        <v>200</v>
      </c>
      <c r="E110" s="98">
        <v>250</v>
      </c>
      <c r="F110" s="98">
        <v>900</v>
      </c>
      <c r="G110" s="98">
        <v>100</v>
      </c>
      <c r="H110" s="98">
        <v>1070</v>
      </c>
    </row>
    <row r="111" spans="1:8" x14ac:dyDescent="0.2">
      <c r="A111" s="87" t="s">
        <v>253</v>
      </c>
      <c r="B111" s="2" t="s">
        <v>261</v>
      </c>
      <c r="C111" s="98">
        <v>7417</v>
      </c>
      <c r="D111" s="98">
        <v>0</v>
      </c>
      <c r="E111" s="98">
        <v>150</v>
      </c>
      <c r="F111" s="98">
        <v>350</v>
      </c>
      <c r="G111" s="98">
        <v>136</v>
      </c>
      <c r="H111" s="98">
        <v>352</v>
      </c>
    </row>
    <row r="112" spans="1:8" x14ac:dyDescent="0.2">
      <c r="A112" s="87" t="s">
        <v>253</v>
      </c>
      <c r="B112" s="2" t="s">
        <v>262</v>
      </c>
      <c r="C112" s="98">
        <v>11490</v>
      </c>
      <c r="D112" s="98">
        <v>0</v>
      </c>
      <c r="E112" s="98">
        <v>360</v>
      </c>
      <c r="F112" s="98">
        <v>1390</v>
      </c>
      <c r="G112" s="98">
        <v>750</v>
      </c>
      <c r="H112" s="98">
        <v>100</v>
      </c>
    </row>
    <row r="113" spans="1:8" x14ac:dyDescent="0.2">
      <c r="A113" s="87" t="s">
        <v>253</v>
      </c>
      <c r="B113" s="2" t="s">
        <v>263</v>
      </c>
      <c r="C113" s="98">
        <v>5285</v>
      </c>
      <c r="D113" s="98">
        <v>0</v>
      </c>
      <c r="E113" s="98">
        <v>200</v>
      </c>
      <c r="F113" s="98">
        <v>936</v>
      </c>
      <c r="G113" s="98">
        <v>930</v>
      </c>
      <c r="H113" s="98">
        <v>0</v>
      </c>
    </row>
    <row r="114" spans="1:8" x14ac:dyDescent="0.2">
      <c r="A114" s="87" t="s">
        <v>264</v>
      </c>
      <c r="B114" s="2" t="s">
        <v>265</v>
      </c>
      <c r="C114" s="98">
        <v>7888</v>
      </c>
      <c r="D114" s="98">
        <v>500</v>
      </c>
      <c r="E114" s="98">
        <v>150</v>
      </c>
      <c r="F114" s="98">
        <v>858</v>
      </c>
      <c r="G114" s="98">
        <v>0</v>
      </c>
      <c r="H114" s="98">
        <v>375</v>
      </c>
    </row>
    <row r="115" spans="1:8" x14ac:dyDescent="0.2">
      <c r="A115" s="87" t="s">
        <v>264</v>
      </c>
      <c r="B115" s="2" t="s">
        <v>266</v>
      </c>
      <c r="C115" s="98">
        <v>5513</v>
      </c>
      <c r="D115" s="98">
        <v>90</v>
      </c>
      <c r="E115" s="98">
        <v>125</v>
      </c>
      <c r="F115" s="98">
        <v>600</v>
      </c>
      <c r="G115" s="98">
        <v>1406</v>
      </c>
      <c r="H115" s="98">
        <v>375</v>
      </c>
    </row>
    <row r="116" spans="1:8" x14ac:dyDescent="0.2">
      <c r="A116" s="87" t="s">
        <v>264</v>
      </c>
      <c r="B116" s="2" t="s">
        <v>267</v>
      </c>
      <c r="C116" s="98">
        <v>6805</v>
      </c>
      <c r="D116" s="98">
        <v>492</v>
      </c>
      <c r="E116" s="98">
        <v>150</v>
      </c>
      <c r="F116" s="98">
        <v>200</v>
      </c>
      <c r="G116" s="98">
        <v>310</v>
      </c>
      <c r="H116" s="98">
        <v>375</v>
      </c>
    </row>
    <row r="117" spans="1:8" x14ac:dyDescent="0.2">
      <c r="A117" s="87" t="s">
        <v>264</v>
      </c>
      <c r="B117" s="2" t="s">
        <v>268</v>
      </c>
      <c r="C117" s="98">
        <v>3477</v>
      </c>
      <c r="D117" s="98">
        <v>0</v>
      </c>
      <c r="E117" s="98">
        <v>120</v>
      </c>
      <c r="F117" s="98">
        <v>780</v>
      </c>
      <c r="G117" s="98">
        <v>1231</v>
      </c>
      <c r="H117" s="98">
        <v>1062</v>
      </c>
    </row>
    <row r="118" spans="1:8" x14ac:dyDescent="0.2">
      <c r="A118" s="87" t="s">
        <v>269</v>
      </c>
      <c r="B118" s="2" t="s">
        <v>270</v>
      </c>
      <c r="C118" s="98">
        <v>4500</v>
      </c>
      <c r="D118" s="98">
        <v>1300</v>
      </c>
      <c r="E118" s="98">
        <v>100</v>
      </c>
      <c r="F118" s="98">
        <v>900</v>
      </c>
      <c r="G118" s="98">
        <v>0</v>
      </c>
      <c r="H118" s="98">
        <v>0</v>
      </c>
    </row>
    <row r="119" spans="1:8" x14ac:dyDescent="0.2">
      <c r="A119" s="87" t="s">
        <v>269</v>
      </c>
      <c r="B119" s="2" t="s">
        <v>271</v>
      </c>
      <c r="C119" s="98">
        <v>5586</v>
      </c>
      <c r="D119" s="98">
        <v>300</v>
      </c>
      <c r="E119" s="98">
        <v>200</v>
      </c>
      <c r="F119" s="98">
        <v>750</v>
      </c>
      <c r="G119" s="98">
        <v>0</v>
      </c>
      <c r="H119" s="98">
        <v>500</v>
      </c>
    </row>
    <row r="120" spans="1:8" x14ac:dyDescent="0.2">
      <c r="A120" s="87" t="s">
        <v>272</v>
      </c>
      <c r="B120" s="2" t="s">
        <v>273</v>
      </c>
      <c r="C120" s="98">
        <v>11211</v>
      </c>
      <c r="D120" s="98">
        <v>0</v>
      </c>
      <c r="E120" s="98">
        <v>240</v>
      </c>
      <c r="F120" s="98">
        <v>1250</v>
      </c>
      <c r="G120" s="98">
        <v>1826</v>
      </c>
      <c r="H120" s="98">
        <v>0</v>
      </c>
    </row>
    <row r="121" spans="1:8" x14ac:dyDescent="0.2">
      <c r="A121" s="87" t="s">
        <v>274</v>
      </c>
      <c r="B121" s="2" t="s">
        <v>275</v>
      </c>
      <c r="C121" s="98">
        <v>3850</v>
      </c>
      <c r="D121" s="98">
        <v>0</v>
      </c>
      <c r="E121" s="98">
        <v>100</v>
      </c>
      <c r="F121" s="98">
        <v>700</v>
      </c>
      <c r="G121" s="98">
        <v>800</v>
      </c>
      <c r="H121" s="98">
        <v>652</v>
      </c>
    </row>
    <row r="122" spans="1:8" x14ac:dyDescent="0.2">
      <c r="A122" s="87" t="s">
        <v>276</v>
      </c>
      <c r="B122" s="2" t="s">
        <v>277</v>
      </c>
      <c r="C122" s="98">
        <v>500</v>
      </c>
      <c r="D122" s="98">
        <v>0</v>
      </c>
      <c r="E122" s="98">
        <v>215</v>
      </c>
      <c r="F122" s="98">
        <v>695</v>
      </c>
      <c r="G122" s="98">
        <v>0</v>
      </c>
      <c r="H122" s="98">
        <v>765</v>
      </c>
    </row>
    <row r="123" spans="1:8" x14ac:dyDescent="0.2">
      <c r="A123" s="87" t="s">
        <v>276</v>
      </c>
      <c r="B123" s="2" t="s">
        <v>278</v>
      </c>
      <c r="C123" s="98">
        <v>7920</v>
      </c>
      <c r="D123" s="98">
        <v>15</v>
      </c>
      <c r="E123" s="98">
        <v>165</v>
      </c>
      <c r="F123" s="98">
        <v>365</v>
      </c>
      <c r="G123" s="98">
        <v>0</v>
      </c>
      <c r="H123" s="98">
        <v>0</v>
      </c>
    </row>
    <row r="124" spans="1:8" x14ac:dyDescent="0.2">
      <c r="A124" s="87" t="s">
        <v>276</v>
      </c>
      <c r="B124" s="2" t="s">
        <v>279</v>
      </c>
      <c r="C124" s="98">
        <v>6338</v>
      </c>
      <c r="D124" s="98">
        <v>241</v>
      </c>
      <c r="E124" s="98">
        <v>150</v>
      </c>
      <c r="F124" s="98">
        <v>450</v>
      </c>
      <c r="G124" s="98">
        <v>400</v>
      </c>
      <c r="H124" s="98">
        <v>482</v>
      </c>
    </row>
    <row r="125" spans="1:8" x14ac:dyDescent="0.2">
      <c r="A125" s="87" t="s">
        <v>276</v>
      </c>
      <c r="B125" s="2" t="s">
        <v>280</v>
      </c>
      <c r="C125" s="98">
        <v>7792</v>
      </c>
      <c r="D125" s="98">
        <v>214</v>
      </c>
      <c r="E125" s="98">
        <v>40</v>
      </c>
      <c r="F125" s="98">
        <v>141.5</v>
      </c>
      <c r="G125" s="98">
        <v>0</v>
      </c>
      <c r="H125" s="98">
        <v>35</v>
      </c>
    </row>
    <row r="126" spans="1:8" x14ac:dyDescent="0.2">
      <c r="A126" s="87" t="s">
        <v>276</v>
      </c>
      <c r="B126" s="2" t="s">
        <v>281</v>
      </c>
      <c r="C126" s="98">
        <v>7400</v>
      </c>
      <c r="D126" s="98">
        <v>120</v>
      </c>
      <c r="E126" s="98">
        <v>125</v>
      </c>
      <c r="F126" s="98">
        <v>500</v>
      </c>
      <c r="G126" s="98">
        <v>0</v>
      </c>
      <c r="H126" s="98">
        <v>420</v>
      </c>
    </row>
    <row r="127" spans="1:8" x14ac:dyDescent="0.2">
      <c r="A127" s="87" t="s">
        <v>276</v>
      </c>
      <c r="B127" s="2" t="s">
        <v>282</v>
      </c>
      <c r="C127" s="98">
        <v>6878</v>
      </c>
      <c r="D127" s="98">
        <v>0</v>
      </c>
      <c r="E127" s="98">
        <v>377</v>
      </c>
      <c r="F127" s="98">
        <v>900</v>
      </c>
      <c r="G127" s="98">
        <v>225</v>
      </c>
      <c r="H127" s="98">
        <v>2475</v>
      </c>
    </row>
    <row r="128" spans="1:8" x14ac:dyDescent="0.2">
      <c r="A128" s="87" t="s">
        <v>276</v>
      </c>
      <c r="B128" s="2" t="s">
        <v>283</v>
      </c>
      <c r="C128" s="98">
        <v>5000</v>
      </c>
      <c r="D128" s="98">
        <v>0</v>
      </c>
      <c r="E128" s="98">
        <v>150</v>
      </c>
      <c r="F128" s="98">
        <v>820</v>
      </c>
      <c r="G128" s="98">
        <v>0</v>
      </c>
      <c r="H128" s="98">
        <v>1205</v>
      </c>
    </row>
    <row r="129" spans="1:8" x14ac:dyDescent="0.2">
      <c r="A129" s="87" t="s">
        <v>276</v>
      </c>
      <c r="B129" s="2" t="s">
        <v>284</v>
      </c>
      <c r="C129" s="98">
        <v>9659</v>
      </c>
      <c r="D129" s="98">
        <v>800</v>
      </c>
      <c r="E129" s="98">
        <v>250</v>
      </c>
      <c r="F129" s="98">
        <v>1500</v>
      </c>
      <c r="G129" s="98">
        <v>0</v>
      </c>
      <c r="H129" s="98">
        <v>600</v>
      </c>
    </row>
    <row r="130" spans="1:8" x14ac:dyDescent="0.2">
      <c r="A130" s="87" t="s">
        <v>285</v>
      </c>
      <c r="B130" s="2" t="s">
        <v>286</v>
      </c>
      <c r="C130" s="98">
        <v>12000</v>
      </c>
      <c r="D130" s="98">
        <v>950</v>
      </c>
      <c r="E130" s="98">
        <v>250</v>
      </c>
      <c r="F130" s="98">
        <v>375</v>
      </c>
      <c r="G130" s="98">
        <v>0</v>
      </c>
      <c r="H130" s="98">
        <v>700</v>
      </c>
    </row>
    <row r="131" spans="1:8" x14ac:dyDescent="0.2">
      <c r="A131" s="87" t="s">
        <v>285</v>
      </c>
      <c r="B131" s="2" t="s">
        <v>287</v>
      </c>
      <c r="C131" s="98">
        <v>12375</v>
      </c>
      <c r="D131" s="98">
        <v>467</v>
      </c>
      <c r="E131" s="98">
        <v>241</v>
      </c>
      <c r="F131" s="98">
        <v>400</v>
      </c>
      <c r="G131" s="98">
        <v>0</v>
      </c>
      <c r="H131" s="98">
        <v>0</v>
      </c>
    </row>
    <row r="132" spans="1:8" x14ac:dyDescent="0.2">
      <c r="A132" s="87" t="s">
        <v>285</v>
      </c>
      <c r="B132" s="2" t="s">
        <v>288</v>
      </c>
      <c r="C132" s="98">
        <v>4676</v>
      </c>
      <c r="D132" s="98">
        <v>500</v>
      </c>
      <c r="E132" s="98">
        <v>250</v>
      </c>
      <c r="F132" s="98">
        <v>400</v>
      </c>
      <c r="G132" s="98">
        <v>0</v>
      </c>
      <c r="H132" s="98">
        <v>800</v>
      </c>
    </row>
    <row r="133" spans="1:8" x14ac:dyDescent="0.2">
      <c r="A133" s="87" t="s">
        <v>285</v>
      </c>
      <c r="B133" s="2" t="s">
        <v>289</v>
      </c>
      <c r="C133" s="98">
        <v>6936</v>
      </c>
      <c r="D133" s="98">
        <v>1030</v>
      </c>
      <c r="E133" s="98">
        <v>280</v>
      </c>
      <c r="F133" s="98">
        <v>1000</v>
      </c>
      <c r="G133" s="98">
        <v>897</v>
      </c>
      <c r="H133" s="98">
        <v>485</v>
      </c>
    </row>
    <row r="134" spans="1:8" x14ac:dyDescent="0.2">
      <c r="A134" s="87" t="s">
        <v>285</v>
      </c>
      <c r="B134" s="2" t="s">
        <v>290</v>
      </c>
      <c r="C134" s="98">
        <v>6808</v>
      </c>
      <c r="D134" s="98">
        <v>100</v>
      </c>
      <c r="E134" s="98">
        <v>240</v>
      </c>
      <c r="F134" s="98">
        <v>500</v>
      </c>
      <c r="G134" s="98">
        <v>1435</v>
      </c>
      <c r="H134" s="98">
        <v>200</v>
      </c>
    </row>
    <row r="135" spans="1:8" x14ac:dyDescent="0.2">
      <c r="A135" s="87" t="s">
        <v>285</v>
      </c>
      <c r="B135" s="2" t="s">
        <v>291</v>
      </c>
      <c r="C135" s="98">
        <v>8908</v>
      </c>
      <c r="D135" s="98">
        <v>1228</v>
      </c>
      <c r="E135" s="98">
        <v>225</v>
      </c>
      <c r="F135" s="98">
        <v>700</v>
      </c>
      <c r="G135" s="98">
        <v>797</v>
      </c>
      <c r="H135" s="98">
        <v>835</v>
      </c>
    </row>
    <row r="136" spans="1:8" x14ac:dyDescent="0.2">
      <c r="A136" s="87" t="s">
        <v>285</v>
      </c>
      <c r="B136" s="2" t="s">
        <v>292</v>
      </c>
      <c r="C136" s="98">
        <v>5406</v>
      </c>
      <c r="D136" s="98">
        <v>0</v>
      </c>
      <c r="E136" s="98">
        <v>120</v>
      </c>
      <c r="F136" s="98">
        <v>250</v>
      </c>
      <c r="G136" s="98">
        <v>584</v>
      </c>
      <c r="H136" s="98">
        <v>1297</v>
      </c>
    </row>
    <row r="137" spans="1:8" x14ac:dyDescent="0.2">
      <c r="A137" s="87" t="s">
        <v>285</v>
      </c>
      <c r="B137" s="2" t="s">
        <v>293</v>
      </c>
      <c r="C137" s="98">
        <v>5448</v>
      </c>
      <c r="D137" s="98">
        <v>667</v>
      </c>
      <c r="E137" s="98">
        <v>200</v>
      </c>
      <c r="F137" s="98">
        <v>850</v>
      </c>
      <c r="G137" s="98">
        <v>0</v>
      </c>
      <c r="H137" s="98">
        <v>640</v>
      </c>
    </row>
    <row r="138" spans="1:8" x14ac:dyDescent="0.2">
      <c r="A138" s="87" t="s">
        <v>285</v>
      </c>
      <c r="B138" s="2" t="s">
        <v>294</v>
      </c>
      <c r="C138" s="98">
        <v>5526</v>
      </c>
      <c r="D138" s="98">
        <v>858</v>
      </c>
      <c r="E138" s="98">
        <v>150</v>
      </c>
      <c r="F138" s="98">
        <v>900</v>
      </c>
      <c r="G138" s="98">
        <v>100</v>
      </c>
      <c r="H138" s="98">
        <v>595</v>
      </c>
    </row>
    <row r="139" spans="1:8" x14ac:dyDescent="0.2">
      <c r="A139" s="87" t="s">
        <v>295</v>
      </c>
      <c r="B139" s="2" t="s">
        <v>296</v>
      </c>
      <c r="C139" s="98">
        <v>9990</v>
      </c>
      <c r="D139" s="98">
        <v>0</v>
      </c>
      <c r="E139" s="98">
        <v>120</v>
      </c>
      <c r="F139" s="98">
        <v>562</v>
      </c>
      <c r="G139" s="98">
        <v>0</v>
      </c>
      <c r="H139" s="98">
        <v>0</v>
      </c>
    </row>
    <row r="140" spans="1:8" x14ac:dyDescent="0.2">
      <c r="A140" s="87" t="s">
        <v>295</v>
      </c>
      <c r="B140" s="2" t="s">
        <v>297</v>
      </c>
      <c r="C140" s="98">
        <v>4512</v>
      </c>
      <c r="D140" s="98">
        <v>145</v>
      </c>
      <c r="E140" s="98">
        <v>156</v>
      </c>
      <c r="F140" s="98">
        <v>420</v>
      </c>
      <c r="G140" s="98">
        <v>0</v>
      </c>
      <c r="H140" s="98">
        <v>0</v>
      </c>
    </row>
    <row r="141" spans="1:8" x14ac:dyDescent="0.2">
      <c r="A141" s="87" t="s">
        <v>295</v>
      </c>
      <c r="B141" s="2" t="s">
        <v>298</v>
      </c>
      <c r="C141" s="98">
        <v>8235</v>
      </c>
      <c r="D141" s="98">
        <v>150</v>
      </c>
      <c r="E141" s="98">
        <v>75</v>
      </c>
      <c r="F141" s="98">
        <v>950</v>
      </c>
      <c r="G141" s="98">
        <v>150</v>
      </c>
      <c r="H141" s="98">
        <v>575</v>
      </c>
    </row>
    <row r="142" spans="1:8" x14ac:dyDescent="0.2">
      <c r="A142" s="87" t="s">
        <v>295</v>
      </c>
      <c r="B142" s="2" t="s">
        <v>299</v>
      </c>
      <c r="C142" s="98">
        <v>7678</v>
      </c>
      <c r="D142" s="98">
        <v>620</v>
      </c>
      <c r="E142" s="98">
        <v>125</v>
      </c>
      <c r="F142" s="98">
        <v>560</v>
      </c>
      <c r="G142" s="98">
        <v>70</v>
      </c>
      <c r="H142" s="98">
        <v>600</v>
      </c>
    </row>
    <row r="143" spans="1:8" x14ac:dyDescent="0.2">
      <c r="A143" s="87" t="s">
        <v>295</v>
      </c>
      <c r="B143" s="2" t="s">
        <v>300</v>
      </c>
      <c r="C143" s="98">
        <v>14700</v>
      </c>
      <c r="D143" s="98">
        <v>770</v>
      </c>
      <c r="E143" s="98">
        <v>0</v>
      </c>
      <c r="F143" s="98">
        <v>0</v>
      </c>
      <c r="G143" s="98">
        <v>0</v>
      </c>
      <c r="H143" s="98">
        <v>0</v>
      </c>
    </row>
    <row r="144" spans="1:8" x14ac:dyDescent="0.2">
      <c r="A144" s="87" t="s">
        <v>295</v>
      </c>
      <c r="B144" s="2" t="s">
        <v>301</v>
      </c>
      <c r="C144" s="98">
        <v>6280</v>
      </c>
      <c r="D144" s="98">
        <v>300</v>
      </c>
      <c r="E144" s="98">
        <v>200</v>
      </c>
      <c r="F144" s="98">
        <v>550</v>
      </c>
      <c r="G144" s="98">
        <v>0</v>
      </c>
      <c r="H144" s="98">
        <v>515</v>
      </c>
    </row>
    <row r="145" spans="1:8" x14ac:dyDescent="0.2">
      <c r="A145" s="87" t="s">
        <v>295</v>
      </c>
      <c r="B145" s="2" t="s">
        <v>302</v>
      </c>
      <c r="C145" s="98">
        <v>7480</v>
      </c>
      <c r="D145" s="98">
        <v>0</v>
      </c>
      <c r="E145" s="98">
        <v>65</v>
      </c>
      <c r="F145" s="98">
        <v>560</v>
      </c>
      <c r="G145" s="98">
        <v>0</v>
      </c>
      <c r="H145" s="98">
        <v>730</v>
      </c>
    </row>
    <row r="146" spans="1:8" x14ac:dyDescent="0.2">
      <c r="A146" s="87" t="s">
        <v>295</v>
      </c>
      <c r="B146" s="2" t="s">
        <v>303</v>
      </c>
      <c r="C146" s="98">
        <v>10463</v>
      </c>
      <c r="D146" s="98">
        <v>200</v>
      </c>
      <c r="E146" s="98">
        <v>200</v>
      </c>
      <c r="F146" s="98">
        <v>600</v>
      </c>
      <c r="G146" s="98">
        <v>0</v>
      </c>
      <c r="H146" s="98">
        <v>690</v>
      </c>
    </row>
    <row r="147" spans="1:8" x14ac:dyDescent="0.2">
      <c r="A147" s="87" t="s">
        <v>295</v>
      </c>
      <c r="B147" s="2" t="s">
        <v>304</v>
      </c>
      <c r="C147" s="98">
        <v>9387</v>
      </c>
      <c r="D147" s="98">
        <v>140</v>
      </c>
      <c r="E147" s="98">
        <v>225</v>
      </c>
      <c r="F147" s="98">
        <v>1100</v>
      </c>
      <c r="G147" s="98">
        <v>0</v>
      </c>
      <c r="H147" s="98">
        <v>635</v>
      </c>
    </row>
    <row r="148" spans="1:8" x14ac:dyDescent="0.2">
      <c r="A148" s="87" t="s">
        <v>295</v>
      </c>
      <c r="B148" s="2" t="s">
        <v>305</v>
      </c>
      <c r="C148" s="98">
        <v>8524</v>
      </c>
      <c r="D148" s="98">
        <v>0</v>
      </c>
      <c r="E148" s="98">
        <v>100</v>
      </c>
      <c r="F148" s="98">
        <v>825</v>
      </c>
      <c r="G148" s="98">
        <v>525</v>
      </c>
      <c r="H148" s="98">
        <v>590</v>
      </c>
    </row>
    <row r="149" spans="1:8" x14ac:dyDescent="0.2">
      <c r="A149" s="87" t="s">
        <v>295</v>
      </c>
      <c r="B149" s="2" t="s">
        <v>306</v>
      </c>
      <c r="C149" s="98">
        <v>8801</v>
      </c>
      <c r="D149" s="98">
        <v>50</v>
      </c>
      <c r="E149" s="98">
        <v>160</v>
      </c>
      <c r="F149" s="98">
        <v>690</v>
      </c>
      <c r="G149" s="98">
        <v>380</v>
      </c>
      <c r="H149" s="98">
        <v>610</v>
      </c>
    </row>
    <row r="150" spans="1:8" x14ac:dyDescent="0.2">
      <c r="A150" s="87" t="s">
        <v>295</v>
      </c>
      <c r="B150" s="2" t="s">
        <v>307</v>
      </c>
      <c r="C150" s="98">
        <v>5002</v>
      </c>
      <c r="D150" s="98">
        <v>664</v>
      </c>
      <c r="E150" s="98">
        <v>75</v>
      </c>
      <c r="F150" s="98">
        <v>1052</v>
      </c>
      <c r="G150" s="98">
        <v>0</v>
      </c>
      <c r="H150" s="98">
        <v>0</v>
      </c>
    </row>
    <row r="151" spans="1:8" x14ac:dyDescent="0.2">
      <c r="A151" s="87" t="s">
        <v>295</v>
      </c>
      <c r="B151" s="2" t="s">
        <v>308</v>
      </c>
      <c r="C151" s="98">
        <v>8080</v>
      </c>
      <c r="D151" s="98">
        <v>250</v>
      </c>
      <c r="E151" s="98">
        <v>350</v>
      </c>
      <c r="F151" s="98">
        <v>600</v>
      </c>
      <c r="G151" s="98">
        <v>0</v>
      </c>
      <c r="H151" s="98">
        <v>350</v>
      </c>
    </row>
    <row r="152" spans="1:8" x14ac:dyDescent="0.2">
      <c r="A152" s="87" t="s">
        <v>309</v>
      </c>
      <c r="B152" s="2" t="s">
        <v>310</v>
      </c>
      <c r="C152" s="98">
        <v>3200</v>
      </c>
      <c r="D152" s="98">
        <v>500</v>
      </c>
      <c r="E152" s="98">
        <v>300</v>
      </c>
      <c r="F152" s="98">
        <v>500</v>
      </c>
      <c r="G152" s="98">
        <v>100</v>
      </c>
      <c r="H152" s="98">
        <v>1700</v>
      </c>
    </row>
    <row r="153" spans="1:8" x14ac:dyDescent="0.2">
      <c r="A153" s="87" t="s">
        <v>309</v>
      </c>
      <c r="B153" s="2" t="s">
        <v>311</v>
      </c>
      <c r="C153" s="98">
        <v>2900</v>
      </c>
      <c r="D153" s="98">
        <v>0</v>
      </c>
      <c r="E153" s="98">
        <v>150</v>
      </c>
      <c r="F153" s="98">
        <v>581</v>
      </c>
      <c r="G153" s="98">
        <v>450</v>
      </c>
      <c r="H153" s="98">
        <v>1186</v>
      </c>
    </row>
    <row r="154" spans="1:8" x14ac:dyDescent="0.2">
      <c r="A154" s="87" t="s">
        <v>309</v>
      </c>
      <c r="B154" s="2" t="s">
        <v>312</v>
      </c>
      <c r="C154" s="98">
        <v>3100</v>
      </c>
      <c r="D154" s="98">
        <v>400</v>
      </c>
      <c r="E154" s="98">
        <v>150</v>
      </c>
      <c r="F154" s="98">
        <v>350</v>
      </c>
      <c r="G154" s="98">
        <v>800</v>
      </c>
      <c r="H154" s="98">
        <v>550</v>
      </c>
    </row>
    <row r="155" spans="1:8" x14ac:dyDescent="0.2">
      <c r="A155" s="87" t="s">
        <v>313</v>
      </c>
      <c r="B155" s="2" t="s">
        <v>314</v>
      </c>
      <c r="C155" s="98">
        <v>4940</v>
      </c>
      <c r="D155" s="98">
        <v>100</v>
      </c>
      <c r="E155" s="98">
        <v>80</v>
      </c>
      <c r="F155" s="98">
        <v>740</v>
      </c>
      <c r="G155" s="98">
        <v>2109</v>
      </c>
      <c r="H155" s="98">
        <v>0</v>
      </c>
    </row>
    <row r="156" spans="1:8" x14ac:dyDescent="0.2">
      <c r="A156" s="87" t="s">
        <v>313</v>
      </c>
      <c r="B156" s="2" t="s">
        <v>315</v>
      </c>
      <c r="C156" s="98">
        <v>15050</v>
      </c>
      <c r="D156" s="98">
        <v>0</v>
      </c>
      <c r="E156" s="98">
        <v>0</v>
      </c>
      <c r="F156" s="98">
        <v>0</v>
      </c>
      <c r="G156" s="98">
        <v>0</v>
      </c>
      <c r="H156" s="98">
        <v>0</v>
      </c>
    </row>
    <row r="157" spans="1:8" x14ac:dyDescent="0.2">
      <c r="A157" s="87" t="s">
        <v>313</v>
      </c>
      <c r="B157" s="2" t="s">
        <v>316</v>
      </c>
      <c r="C157" s="98">
        <v>3996</v>
      </c>
      <c r="D157" s="98">
        <v>165</v>
      </c>
      <c r="E157" s="98">
        <v>300</v>
      </c>
      <c r="F157" s="98">
        <v>350</v>
      </c>
      <c r="G157" s="98">
        <v>945</v>
      </c>
      <c r="H157" s="98">
        <v>945</v>
      </c>
    </row>
    <row r="158" spans="1:8" x14ac:dyDescent="0.2">
      <c r="A158" s="87" t="s">
        <v>313</v>
      </c>
      <c r="B158" s="2" t="s">
        <v>317</v>
      </c>
      <c r="C158" s="98">
        <v>5000</v>
      </c>
      <c r="D158" s="98">
        <v>400</v>
      </c>
      <c r="E158" s="98">
        <v>300</v>
      </c>
      <c r="F158" s="98">
        <v>500</v>
      </c>
      <c r="G158" s="98">
        <v>80</v>
      </c>
      <c r="H158" s="98">
        <v>550</v>
      </c>
    </row>
    <row r="159" spans="1:8" x14ac:dyDescent="0.2">
      <c r="A159" s="87" t="s">
        <v>313</v>
      </c>
      <c r="B159" s="2" t="s">
        <v>318</v>
      </c>
      <c r="C159" s="98">
        <v>8987</v>
      </c>
      <c r="D159" s="98">
        <v>0</v>
      </c>
      <c r="E159" s="98">
        <v>175</v>
      </c>
      <c r="F159" s="98">
        <v>936</v>
      </c>
      <c r="G159" s="98">
        <v>660</v>
      </c>
      <c r="H159" s="98">
        <v>1046</v>
      </c>
    </row>
    <row r="160" spans="1:8" x14ac:dyDescent="0.2">
      <c r="A160" s="87" t="s">
        <v>319</v>
      </c>
      <c r="B160" s="2" t="s">
        <v>320</v>
      </c>
      <c r="C160" s="98">
        <v>4080</v>
      </c>
      <c r="D160" s="98">
        <v>0</v>
      </c>
      <c r="E160" s="98">
        <v>250</v>
      </c>
      <c r="F160" s="98">
        <v>500</v>
      </c>
      <c r="G160" s="98">
        <v>390</v>
      </c>
      <c r="H160" s="98">
        <v>0</v>
      </c>
    </row>
    <row r="161" spans="1:8" x14ac:dyDescent="0.2">
      <c r="A161" s="87" t="s">
        <v>319</v>
      </c>
      <c r="B161" s="2" t="s">
        <v>321</v>
      </c>
      <c r="C161" s="98">
        <v>4191</v>
      </c>
      <c r="D161" s="98">
        <v>200</v>
      </c>
      <c r="E161" s="98">
        <v>200</v>
      </c>
      <c r="F161" s="98">
        <v>200</v>
      </c>
      <c r="G161" s="98">
        <v>960</v>
      </c>
      <c r="H161" s="98">
        <v>500</v>
      </c>
    </row>
    <row r="162" spans="1:8" x14ac:dyDescent="0.2">
      <c r="A162" s="87" t="s">
        <v>322</v>
      </c>
      <c r="B162" s="2" t="s">
        <v>323</v>
      </c>
      <c r="C162" s="98">
        <v>3864</v>
      </c>
      <c r="D162" s="98">
        <v>0</v>
      </c>
      <c r="E162" s="98">
        <v>200</v>
      </c>
      <c r="F162" s="98">
        <v>380</v>
      </c>
      <c r="G162" s="98">
        <v>0</v>
      </c>
      <c r="H162" s="98">
        <v>47</v>
      </c>
    </row>
    <row r="163" spans="1:8" x14ac:dyDescent="0.2">
      <c r="A163" s="87" t="s">
        <v>322</v>
      </c>
      <c r="B163" s="2" t="s">
        <v>324</v>
      </c>
      <c r="C163" s="98">
        <v>19770</v>
      </c>
      <c r="D163" s="98">
        <v>0</v>
      </c>
      <c r="E163" s="98">
        <v>0</v>
      </c>
      <c r="F163" s="98">
        <v>0</v>
      </c>
      <c r="G163" s="98">
        <v>0</v>
      </c>
      <c r="H163" s="98">
        <v>0</v>
      </c>
    </row>
    <row r="164" spans="1:8" x14ac:dyDescent="0.2">
      <c r="A164" s="87" t="s">
        <v>322</v>
      </c>
      <c r="B164" s="2" t="s">
        <v>325</v>
      </c>
      <c r="C164" s="98">
        <v>4373</v>
      </c>
      <c r="D164" s="98">
        <v>20</v>
      </c>
      <c r="E164" s="98">
        <v>350</v>
      </c>
      <c r="F164" s="98">
        <v>550</v>
      </c>
      <c r="G164" s="98">
        <v>0</v>
      </c>
      <c r="H164" s="98">
        <v>1200</v>
      </c>
    </row>
    <row r="165" spans="1:8" x14ac:dyDescent="0.2">
      <c r="A165" s="87" t="s">
        <v>322</v>
      </c>
      <c r="B165" s="2" t="s">
        <v>326</v>
      </c>
      <c r="C165" s="98">
        <v>3948</v>
      </c>
      <c r="D165" s="98">
        <v>0</v>
      </c>
      <c r="E165" s="98">
        <v>140</v>
      </c>
      <c r="F165" s="98">
        <v>417</v>
      </c>
      <c r="G165" s="98">
        <v>0</v>
      </c>
      <c r="H165" s="98">
        <v>375</v>
      </c>
    </row>
    <row r="166" spans="1:8" x14ac:dyDescent="0.2">
      <c r="A166" s="87" t="s">
        <v>322</v>
      </c>
      <c r="B166" s="2" t="s">
        <v>327</v>
      </c>
      <c r="C166" s="98">
        <v>4512</v>
      </c>
      <c r="D166" s="98">
        <v>100</v>
      </c>
      <c r="E166" s="98">
        <v>400</v>
      </c>
      <c r="F166" s="98">
        <v>1060</v>
      </c>
      <c r="G166" s="98">
        <v>0</v>
      </c>
      <c r="H166" s="98">
        <v>0</v>
      </c>
    </row>
    <row r="167" spans="1:8" x14ac:dyDescent="0.2">
      <c r="A167" s="87" t="s">
        <v>322</v>
      </c>
      <c r="B167" s="2" t="s">
        <v>328</v>
      </c>
      <c r="C167" s="98">
        <v>24360</v>
      </c>
      <c r="D167" s="98">
        <v>0</v>
      </c>
      <c r="E167" s="98">
        <v>0</v>
      </c>
      <c r="F167" s="98">
        <v>1600</v>
      </c>
      <c r="G167" s="98">
        <v>1500</v>
      </c>
      <c r="H167" s="98">
        <v>100</v>
      </c>
    </row>
    <row r="168" spans="1:8" x14ac:dyDescent="0.2">
      <c r="A168" s="87" t="s">
        <v>329</v>
      </c>
      <c r="B168" s="2" t="s">
        <v>330</v>
      </c>
      <c r="C168" s="98">
        <v>1440</v>
      </c>
      <c r="D168" s="98">
        <v>0</v>
      </c>
      <c r="E168" s="98">
        <v>200</v>
      </c>
      <c r="F168" s="98">
        <v>300</v>
      </c>
      <c r="G168" s="98">
        <v>150</v>
      </c>
      <c r="H168" s="98">
        <v>400</v>
      </c>
    </row>
    <row r="169" spans="1:8" x14ac:dyDescent="0.2">
      <c r="A169" s="87" t="s">
        <v>329</v>
      </c>
      <c r="B169" s="2" t="s">
        <v>331</v>
      </c>
      <c r="C169" s="98">
        <v>3500</v>
      </c>
      <c r="D169" s="98">
        <v>350</v>
      </c>
      <c r="E169" s="98">
        <v>225</v>
      </c>
      <c r="F169" s="98">
        <v>575</v>
      </c>
      <c r="G169" s="98">
        <v>500</v>
      </c>
      <c r="H169" s="98">
        <v>500</v>
      </c>
    </row>
    <row r="170" spans="1:8" x14ac:dyDescent="0.2">
      <c r="A170" s="87" t="s">
        <v>332</v>
      </c>
      <c r="B170" s="2" t="s">
        <v>333</v>
      </c>
      <c r="C170" s="98">
        <v>9920</v>
      </c>
      <c r="D170" s="98">
        <v>100</v>
      </c>
      <c r="E170" s="98">
        <v>300</v>
      </c>
      <c r="F170" s="98">
        <v>350</v>
      </c>
      <c r="G170" s="98">
        <v>700</v>
      </c>
      <c r="H170" s="98">
        <v>255</v>
      </c>
    </row>
    <row r="171" spans="1:8" x14ac:dyDescent="0.2">
      <c r="A171" s="87" t="s">
        <v>334</v>
      </c>
      <c r="B171" s="2" t="s">
        <v>335</v>
      </c>
      <c r="C171" s="98">
        <v>8000</v>
      </c>
      <c r="D171" s="98">
        <v>0</v>
      </c>
      <c r="E171" s="98">
        <v>0</v>
      </c>
      <c r="F171" s="98">
        <v>0</v>
      </c>
      <c r="G171" s="98">
        <v>0</v>
      </c>
      <c r="H171" s="98">
        <v>0</v>
      </c>
    </row>
    <row r="172" spans="1:8" x14ac:dyDescent="0.2">
      <c r="A172" s="87" t="s">
        <v>334</v>
      </c>
      <c r="B172" s="2" t="s">
        <v>336</v>
      </c>
      <c r="C172" s="98">
        <v>6654</v>
      </c>
      <c r="D172" s="98">
        <v>200</v>
      </c>
      <c r="E172" s="98">
        <v>175</v>
      </c>
      <c r="F172" s="98">
        <v>325</v>
      </c>
      <c r="G172" s="98">
        <v>660</v>
      </c>
      <c r="H172" s="98">
        <v>45</v>
      </c>
    </row>
    <row r="173" spans="1:8" x14ac:dyDescent="0.2">
      <c r="A173" s="87" t="s">
        <v>334</v>
      </c>
      <c r="B173" s="2" t="s">
        <v>337</v>
      </c>
      <c r="C173" s="98">
        <v>2385</v>
      </c>
      <c r="D173" s="98">
        <v>880</v>
      </c>
      <c r="E173" s="98">
        <v>245</v>
      </c>
      <c r="F173" s="98">
        <v>780</v>
      </c>
      <c r="G173" s="98">
        <v>135</v>
      </c>
      <c r="H173" s="98">
        <v>575</v>
      </c>
    </row>
    <row r="174" spans="1:8" x14ac:dyDescent="0.2">
      <c r="A174" s="87" t="s">
        <v>334</v>
      </c>
      <c r="B174" s="2" t="s">
        <v>338</v>
      </c>
      <c r="C174" s="98">
        <v>4655</v>
      </c>
      <c r="D174" s="98">
        <v>300</v>
      </c>
      <c r="E174" s="98">
        <v>325</v>
      </c>
      <c r="F174" s="98">
        <v>600</v>
      </c>
      <c r="G174" s="98">
        <v>0</v>
      </c>
      <c r="H174" s="98">
        <v>500</v>
      </c>
    </row>
    <row r="175" spans="1:8" x14ac:dyDescent="0.2">
      <c r="A175" s="87" t="s">
        <v>334</v>
      </c>
      <c r="B175" s="2" t="s">
        <v>339</v>
      </c>
      <c r="C175" s="98">
        <v>17199</v>
      </c>
      <c r="D175" s="98">
        <v>675</v>
      </c>
      <c r="E175" s="98">
        <v>100</v>
      </c>
      <c r="F175" s="98">
        <v>550</v>
      </c>
      <c r="G175" s="98">
        <v>0</v>
      </c>
      <c r="H175" s="98">
        <v>920</v>
      </c>
    </row>
    <row r="176" spans="1:8" x14ac:dyDescent="0.2">
      <c r="A176" s="87" t="s">
        <v>334</v>
      </c>
      <c r="B176" s="2" t="s">
        <v>340</v>
      </c>
      <c r="C176" s="98">
        <v>10070</v>
      </c>
      <c r="D176" s="98">
        <v>600</v>
      </c>
      <c r="E176" s="98">
        <v>300</v>
      </c>
      <c r="F176" s="98">
        <v>400</v>
      </c>
      <c r="G176" s="98">
        <v>830</v>
      </c>
      <c r="H176" s="98">
        <v>355.5</v>
      </c>
    </row>
    <row r="177" spans="1:8" x14ac:dyDescent="0.2">
      <c r="A177" s="87" t="s">
        <v>341</v>
      </c>
      <c r="B177" s="2" t="s">
        <v>342</v>
      </c>
      <c r="C177" s="98">
        <v>600</v>
      </c>
      <c r="D177" s="98">
        <v>0</v>
      </c>
      <c r="E177" s="98">
        <v>0</v>
      </c>
      <c r="F177" s="98">
        <v>600</v>
      </c>
      <c r="G177" s="98">
        <v>175</v>
      </c>
      <c r="H177" s="98">
        <v>296</v>
      </c>
    </row>
    <row r="178" spans="1:8" x14ac:dyDescent="0.2">
      <c r="A178" s="87" t="s">
        <v>341</v>
      </c>
      <c r="B178" s="2" t="s">
        <v>343</v>
      </c>
      <c r="C178" s="98">
        <v>1785</v>
      </c>
      <c r="D178" s="98">
        <v>200</v>
      </c>
      <c r="E178" s="98">
        <v>75</v>
      </c>
      <c r="F178" s="98">
        <v>500</v>
      </c>
      <c r="G178" s="98">
        <v>10</v>
      </c>
      <c r="H178" s="98">
        <v>425</v>
      </c>
    </row>
    <row r="179" spans="1:8" x14ac:dyDescent="0.2">
      <c r="A179" s="87" t="s">
        <v>341</v>
      </c>
      <c r="B179" s="2" t="s">
        <v>344</v>
      </c>
      <c r="C179" s="98">
        <v>1680</v>
      </c>
      <c r="D179" s="98">
        <v>0</v>
      </c>
      <c r="E179" s="98">
        <v>85</v>
      </c>
      <c r="F179" s="98">
        <v>450</v>
      </c>
      <c r="G179" s="98">
        <v>150</v>
      </c>
      <c r="H179" s="98">
        <v>0</v>
      </c>
    </row>
    <row r="180" spans="1:8" x14ac:dyDescent="0.2">
      <c r="A180" s="87" t="s">
        <v>341</v>
      </c>
      <c r="B180" s="2" t="s">
        <v>345</v>
      </c>
      <c r="C180" s="98">
        <v>2000</v>
      </c>
      <c r="D180" s="98">
        <v>0</v>
      </c>
      <c r="E180" s="98">
        <v>100</v>
      </c>
      <c r="F180" s="98">
        <v>300</v>
      </c>
      <c r="G180" s="98">
        <v>300</v>
      </c>
      <c r="H180" s="98">
        <v>600</v>
      </c>
    </row>
    <row r="181" spans="1:8" x14ac:dyDescent="0.2">
      <c r="A181" s="87" t="s">
        <v>341</v>
      </c>
      <c r="B181" s="2" t="s">
        <v>346</v>
      </c>
      <c r="C181" s="98">
        <v>2343</v>
      </c>
      <c r="D181" s="98">
        <v>30</v>
      </c>
      <c r="E181" s="98">
        <v>180</v>
      </c>
      <c r="F181" s="98">
        <v>700</v>
      </c>
      <c r="G181" s="98">
        <v>400</v>
      </c>
      <c r="H181" s="98">
        <v>155</v>
      </c>
    </row>
    <row r="182" spans="1:8" x14ac:dyDescent="0.2">
      <c r="A182" s="87" t="s">
        <v>347</v>
      </c>
      <c r="B182" s="2" t="s">
        <v>348</v>
      </c>
      <c r="C182" s="98">
        <v>3240</v>
      </c>
      <c r="D182" s="98">
        <v>250</v>
      </c>
      <c r="E182" s="98">
        <v>150</v>
      </c>
      <c r="F182" s="98">
        <v>400</v>
      </c>
      <c r="G182" s="98">
        <v>280</v>
      </c>
      <c r="H182" s="98">
        <v>695</v>
      </c>
    </row>
    <row r="183" spans="1:8" x14ac:dyDescent="0.2">
      <c r="A183" s="87" t="s">
        <v>347</v>
      </c>
      <c r="B183" s="2" t="s">
        <v>349</v>
      </c>
      <c r="C183" s="98">
        <v>0</v>
      </c>
      <c r="D183" s="98">
        <v>0</v>
      </c>
      <c r="E183" s="98">
        <v>205</v>
      </c>
      <c r="F183" s="98">
        <v>0</v>
      </c>
      <c r="G183" s="98">
        <v>0</v>
      </c>
      <c r="H183" s="98">
        <v>452</v>
      </c>
    </row>
    <row r="184" spans="1:8" x14ac:dyDescent="0.2">
      <c r="A184" s="87" t="s">
        <v>350</v>
      </c>
      <c r="B184" s="2" t="s">
        <v>351</v>
      </c>
      <c r="C184" s="98">
        <v>3460</v>
      </c>
      <c r="D184" s="98">
        <v>400</v>
      </c>
      <c r="E184" s="98">
        <v>250</v>
      </c>
      <c r="F184" s="98">
        <v>450</v>
      </c>
      <c r="G184" s="98">
        <v>0</v>
      </c>
      <c r="H184" s="98">
        <v>0</v>
      </c>
    </row>
    <row r="185" spans="1:8" x14ac:dyDescent="0.2">
      <c r="A185" s="87" t="s">
        <v>350</v>
      </c>
      <c r="B185" s="2" t="s">
        <v>352</v>
      </c>
      <c r="C185" s="98">
        <v>3240</v>
      </c>
      <c r="D185" s="98">
        <v>30</v>
      </c>
      <c r="E185" s="98">
        <v>250</v>
      </c>
      <c r="F185" s="98">
        <v>1300</v>
      </c>
      <c r="G185" s="98">
        <v>0</v>
      </c>
      <c r="H185" s="98">
        <v>525</v>
      </c>
    </row>
    <row r="186" spans="1:8" x14ac:dyDescent="0.2">
      <c r="A186" s="87" t="s">
        <v>350</v>
      </c>
      <c r="B186" s="2" t="s">
        <v>353</v>
      </c>
      <c r="C186" s="98">
        <v>4038</v>
      </c>
      <c r="D186" s="98">
        <v>38</v>
      </c>
      <c r="E186" s="98">
        <v>250</v>
      </c>
      <c r="F186" s="98">
        <v>750</v>
      </c>
      <c r="G186" s="98">
        <v>0</v>
      </c>
      <c r="H186" s="98">
        <v>0</v>
      </c>
    </row>
    <row r="187" spans="1:8" x14ac:dyDescent="0.2">
      <c r="A187" s="87" t="s">
        <v>350</v>
      </c>
      <c r="B187" s="2" t="s">
        <v>354</v>
      </c>
      <c r="C187" s="98">
        <v>2574</v>
      </c>
      <c r="D187" s="98">
        <v>440</v>
      </c>
      <c r="E187" s="98">
        <v>350</v>
      </c>
      <c r="F187" s="98">
        <v>1072</v>
      </c>
      <c r="G187" s="98">
        <v>134</v>
      </c>
      <c r="H187" s="98">
        <v>35</v>
      </c>
    </row>
    <row r="188" spans="1:8" x14ac:dyDescent="0.2">
      <c r="A188" s="87" t="s">
        <v>350</v>
      </c>
      <c r="B188" s="2" t="s">
        <v>355</v>
      </c>
      <c r="C188" s="98">
        <v>2520</v>
      </c>
      <c r="D188" s="98">
        <v>250</v>
      </c>
      <c r="E188" s="98">
        <v>465</v>
      </c>
      <c r="F188" s="98">
        <v>950</v>
      </c>
      <c r="G188" s="98">
        <v>336</v>
      </c>
      <c r="H188" s="98">
        <v>2124</v>
      </c>
    </row>
    <row r="189" spans="1:8" x14ac:dyDescent="0.2">
      <c r="A189" s="87" t="s">
        <v>350</v>
      </c>
      <c r="B189" s="2" t="s">
        <v>356</v>
      </c>
      <c r="C189" s="98">
        <v>3059</v>
      </c>
      <c r="D189" s="98">
        <v>100</v>
      </c>
      <c r="E189" s="98">
        <v>350</v>
      </c>
      <c r="F189" s="98">
        <v>700</v>
      </c>
      <c r="G189" s="98">
        <v>0</v>
      </c>
      <c r="H189" s="98">
        <v>686</v>
      </c>
    </row>
    <row r="190" spans="1:8" x14ac:dyDescent="0.2">
      <c r="A190" s="87" t="s">
        <v>350</v>
      </c>
      <c r="B190" s="2" t="s">
        <v>357</v>
      </c>
      <c r="C190" s="98">
        <v>3384</v>
      </c>
      <c r="D190" s="98">
        <v>0</v>
      </c>
      <c r="E190" s="98">
        <v>500</v>
      </c>
      <c r="F190" s="98">
        <v>1200</v>
      </c>
      <c r="G190" s="98">
        <v>0</v>
      </c>
      <c r="H190" s="98">
        <v>610</v>
      </c>
    </row>
    <row r="191" spans="1:8" x14ac:dyDescent="0.2">
      <c r="A191" s="87" t="s">
        <v>350</v>
      </c>
      <c r="B191" s="2" t="s">
        <v>358</v>
      </c>
      <c r="C191" s="98">
        <v>3900</v>
      </c>
      <c r="D191" s="98">
        <v>350</v>
      </c>
      <c r="E191" s="98">
        <v>325</v>
      </c>
      <c r="F191" s="98">
        <v>1700</v>
      </c>
      <c r="G191" s="98">
        <v>900</v>
      </c>
      <c r="H191" s="98">
        <v>0</v>
      </c>
    </row>
    <row r="192" spans="1:8" x14ac:dyDescent="0.2">
      <c r="A192" s="87" t="s">
        <v>350</v>
      </c>
      <c r="B192" s="2" t="s">
        <v>359</v>
      </c>
      <c r="C192" s="98">
        <v>3168</v>
      </c>
      <c r="D192" s="98">
        <v>250</v>
      </c>
      <c r="E192" s="98">
        <v>400</v>
      </c>
      <c r="F192" s="98">
        <v>950</v>
      </c>
      <c r="G192" s="98">
        <v>127</v>
      </c>
      <c r="H192" s="98">
        <v>375</v>
      </c>
    </row>
    <row r="193" spans="1:8" x14ac:dyDescent="0.2">
      <c r="A193" s="87" t="s">
        <v>350</v>
      </c>
      <c r="B193" s="2" t="s">
        <v>360</v>
      </c>
      <c r="C193" s="98">
        <v>1171</v>
      </c>
      <c r="D193" s="98">
        <v>0</v>
      </c>
      <c r="E193" s="98">
        <v>300</v>
      </c>
      <c r="F193" s="98">
        <v>1200</v>
      </c>
      <c r="G193" s="98">
        <v>0</v>
      </c>
      <c r="H193" s="98">
        <v>325</v>
      </c>
    </row>
    <row r="194" spans="1:8" x14ac:dyDescent="0.2">
      <c r="A194" s="87" t="s">
        <v>350</v>
      </c>
      <c r="B194" s="2" t="s">
        <v>361</v>
      </c>
      <c r="C194" s="98">
        <v>0</v>
      </c>
      <c r="D194" s="98">
        <v>0</v>
      </c>
      <c r="E194" s="98">
        <v>0</v>
      </c>
      <c r="F194" s="98">
        <v>2600</v>
      </c>
      <c r="G194" s="98">
        <v>300</v>
      </c>
      <c r="H194" s="98">
        <v>1488</v>
      </c>
    </row>
    <row r="195" spans="1:8" x14ac:dyDescent="0.2">
      <c r="A195" s="87" t="s">
        <v>350</v>
      </c>
      <c r="B195" s="2" t="s">
        <v>362</v>
      </c>
      <c r="C195" s="98">
        <v>14840</v>
      </c>
      <c r="D195" s="98">
        <v>0</v>
      </c>
      <c r="E195" s="98">
        <v>0</v>
      </c>
      <c r="F195" s="98">
        <v>2400</v>
      </c>
      <c r="G195" s="98">
        <v>1796</v>
      </c>
      <c r="H195" s="98">
        <v>0</v>
      </c>
    </row>
    <row r="196" spans="1:8" x14ac:dyDescent="0.2">
      <c r="A196" s="87" t="s">
        <v>350</v>
      </c>
      <c r="B196" s="2" t="s">
        <v>363</v>
      </c>
      <c r="C196" s="98">
        <v>3150</v>
      </c>
      <c r="D196" s="98">
        <v>300</v>
      </c>
      <c r="E196" s="98">
        <v>350</v>
      </c>
      <c r="F196" s="98">
        <v>920</v>
      </c>
      <c r="G196" s="98">
        <v>125</v>
      </c>
      <c r="H196" s="98">
        <v>300</v>
      </c>
    </row>
    <row r="197" spans="1:8" x14ac:dyDescent="0.2">
      <c r="A197" s="87" t="s">
        <v>350</v>
      </c>
      <c r="B197" s="2" t="s">
        <v>364</v>
      </c>
      <c r="C197" s="98">
        <v>3384</v>
      </c>
      <c r="D197" s="98">
        <v>0</v>
      </c>
      <c r="E197" s="98">
        <v>400</v>
      </c>
      <c r="F197" s="98">
        <v>500</v>
      </c>
      <c r="G197" s="98">
        <v>60</v>
      </c>
      <c r="H197" s="98">
        <v>243</v>
      </c>
    </row>
    <row r="198" spans="1:8" x14ac:dyDescent="0.2">
      <c r="A198" s="87" t="s">
        <v>350</v>
      </c>
      <c r="B198" s="2" t="s">
        <v>365</v>
      </c>
      <c r="C198" s="98">
        <v>450</v>
      </c>
      <c r="D198" s="98">
        <v>290</v>
      </c>
      <c r="E198" s="98">
        <v>110</v>
      </c>
      <c r="F198" s="98">
        <v>372</v>
      </c>
      <c r="G198" s="98">
        <v>0</v>
      </c>
      <c r="H198" s="98">
        <v>3315</v>
      </c>
    </row>
    <row r="199" spans="1:8" x14ac:dyDescent="0.2">
      <c r="A199" s="87" t="s">
        <v>350</v>
      </c>
      <c r="B199" s="2" t="s">
        <v>366</v>
      </c>
      <c r="C199" s="98">
        <v>3456</v>
      </c>
      <c r="D199" s="98">
        <v>537.95000000000005</v>
      </c>
      <c r="E199" s="98">
        <v>325</v>
      </c>
      <c r="F199" s="98">
        <v>1000</v>
      </c>
      <c r="G199" s="98">
        <v>291</v>
      </c>
      <c r="H199" s="98">
        <v>1586</v>
      </c>
    </row>
    <row r="200" spans="1:8" x14ac:dyDescent="0.2">
      <c r="A200" s="87" t="s">
        <v>350</v>
      </c>
      <c r="B200" s="2" t="s">
        <v>367</v>
      </c>
      <c r="C200" s="98">
        <v>2988</v>
      </c>
      <c r="D200" s="98">
        <v>40</v>
      </c>
      <c r="E200" s="98">
        <v>300</v>
      </c>
      <c r="F200" s="98">
        <v>1000</v>
      </c>
      <c r="G200" s="98">
        <v>100</v>
      </c>
      <c r="H200" s="98">
        <v>437</v>
      </c>
    </row>
    <row r="201" spans="1:8" x14ac:dyDescent="0.2">
      <c r="A201" s="87" t="s">
        <v>350</v>
      </c>
      <c r="B201" s="2" t="s">
        <v>368</v>
      </c>
      <c r="C201" s="98">
        <v>2952</v>
      </c>
      <c r="D201" s="98">
        <v>0</v>
      </c>
      <c r="E201" s="98">
        <v>300</v>
      </c>
      <c r="F201" s="98">
        <v>380</v>
      </c>
      <c r="G201" s="98">
        <v>0</v>
      </c>
      <c r="H201" s="98">
        <v>0</v>
      </c>
    </row>
    <row r="202" spans="1:8" x14ac:dyDescent="0.2">
      <c r="A202" s="87" t="s">
        <v>350</v>
      </c>
      <c r="B202" s="2" t="s">
        <v>369</v>
      </c>
      <c r="C202" s="98">
        <v>3174</v>
      </c>
      <c r="D202" s="98">
        <v>0</v>
      </c>
      <c r="E202" s="98">
        <v>244</v>
      </c>
      <c r="F202" s="98">
        <v>851</v>
      </c>
      <c r="G202" s="98">
        <v>0</v>
      </c>
      <c r="H202" s="98">
        <v>450</v>
      </c>
    </row>
    <row r="203" spans="1:8" x14ac:dyDescent="0.2">
      <c r="A203" s="87" t="s">
        <v>370</v>
      </c>
      <c r="B203" s="2" t="s">
        <v>371</v>
      </c>
      <c r="C203" s="98">
        <v>4438</v>
      </c>
      <c r="D203" s="98">
        <v>1500</v>
      </c>
      <c r="E203" s="98">
        <v>0</v>
      </c>
      <c r="F203" s="98">
        <v>500</v>
      </c>
      <c r="G203" s="98">
        <v>179</v>
      </c>
      <c r="H203" s="98">
        <v>250</v>
      </c>
    </row>
    <row r="204" spans="1:8" x14ac:dyDescent="0.2">
      <c r="A204" s="87" t="s">
        <v>372</v>
      </c>
      <c r="B204" s="2" t="s">
        <v>373</v>
      </c>
      <c r="C204" s="98">
        <v>5000</v>
      </c>
      <c r="D204" s="98">
        <v>0</v>
      </c>
      <c r="E204" s="98">
        <v>200</v>
      </c>
      <c r="F204" s="98">
        <v>266</v>
      </c>
      <c r="G204" s="98">
        <v>0</v>
      </c>
      <c r="H204" s="98">
        <v>789</v>
      </c>
    </row>
    <row r="205" spans="1:8" x14ac:dyDescent="0.2">
      <c r="A205" s="87" t="s">
        <v>372</v>
      </c>
      <c r="B205" s="2" t="s">
        <v>374</v>
      </c>
      <c r="C205" s="98">
        <v>4551</v>
      </c>
      <c r="D205" s="98">
        <v>160</v>
      </c>
      <c r="E205" s="98">
        <v>281</v>
      </c>
      <c r="F205" s="98">
        <v>754</v>
      </c>
      <c r="G205" s="98">
        <v>1100</v>
      </c>
      <c r="H205" s="98">
        <v>0</v>
      </c>
    </row>
    <row r="206" spans="1:8" x14ac:dyDescent="0.2">
      <c r="A206" s="87" t="s">
        <v>372</v>
      </c>
      <c r="B206" s="2" t="s">
        <v>142</v>
      </c>
      <c r="C206" s="98">
        <v>14260</v>
      </c>
      <c r="D206" s="98">
        <v>0</v>
      </c>
      <c r="E206" s="98">
        <v>100</v>
      </c>
      <c r="F206" s="98">
        <v>1030</v>
      </c>
      <c r="G206" s="98">
        <v>130</v>
      </c>
      <c r="H206" s="98">
        <v>0</v>
      </c>
    </row>
    <row r="207" spans="1:8" x14ac:dyDescent="0.2">
      <c r="A207" s="87" t="s">
        <v>372</v>
      </c>
      <c r="B207" s="2" t="s">
        <v>375</v>
      </c>
      <c r="C207" s="98">
        <v>17220</v>
      </c>
      <c r="D207" s="98">
        <v>0</v>
      </c>
      <c r="E207" s="98">
        <v>0</v>
      </c>
      <c r="F207" s="98">
        <v>0</v>
      </c>
      <c r="G207" s="98">
        <v>0</v>
      </c>
      <c r="H207" s="98">
        <v>350</v>
      </c>
    </row>
    <row r="208" spans="1:8" x14ac:dyDescent="0.2">
      <c r="A208" s="87" t="s">
        <v>372</v>
      </c>
      <c r="B208" s="2" t="s">
        <v>376</v>
      </c>
      <c r="C208" s="98">
        <v>14904</v>
      </c>
      <c r="D208" s="98">
        <v>0</v>
      </c>
      <c r="E208" s="98">
        <v>0</v>
      </c>
      <c r="F208" s="98">
        <v>2400</v>
      </c>
      <c r="G208" s="98">
        <v>690</v>
      </c>
      <c r="H208" s="98">
        <v>0</v>
      </c>
    </row>
    <row r="209" spans="1:8" x14ac:dyDescent="0.2">
      <c r="A209" s="87" t="s">
        <v>377</v>
      </c>
      <c r="B209" s="2" t="s">
        <v>378</v>
      </c>
      <c r="C209" s="98">
        <v>2112</v>
      </c>
      <c r="D209" s="98">
        <v>0</v>
      </c>
      <c r="E209" s="98">
        <v>250</v>
      </c>
      <c r="F209" s="98">
        <v>565</v>
      </c>
      <c r="G209" s="98">
        <v>0</v>
      </c>
      <c r="H209" s="98">
        <v>64</v>
      </c>
    </row>
    <row r="210" spans="1:8" x14ac:dyDescent="0.2">
      <c r="A210" s="87" t="s">
        <v>377</v>
      </c>
      <c r="B210" s="2" t="s">
        <v>379</v>
      </c>
      <c r="C210" s="98">
        <v>2875</v>
      </c>
      <c r="D210" s="98">
        <v>506</v>
      </c>
      <c r="E210" s="98">
        <v>75</v>
      </c>
      <c r="F210" s="98">
        <v>800</v>
      </c>
      <c r="G210" s="98">
        <v>0</v>
      </c>
      <c r="H210" s="98">
        <v>679</v>
      </c>
    </row>
    <row r="211" spans="1:8" x14ac:dyDescent="0.2">
      <c r="A211" s="87" t="s">
        <v>377</v>
      </c>
      <c r="B211" s="2" t="s">
        <v>380</v>
      </c>
      <c r="C211" s="98">
        <v>1890</v>
      </c>
      <c r="D211" s="98">
        <v>225</v>
      </c>
      <c r="E211" s="98">
        <v>225</v>
      </c>
      <c r="F211" s="98">
        <v>0</v>
      </c>
      <c r="G211" s="98">
        <v>0</v>
      </c>
      <c r="H211" s="98">
        <v>745</v>
      </c>
    </row>
    <row r="212" spans="1:8" x14ac:dyDescent="0.2">
      <c r="A212" s="87" t="s">
        <v>377</v>
      </c>
      <c r="B212" s="2" t="s">
        <v>381</v>
      </c>
      <c r="C212" s="98">
        <v>3978</v>
      </c>
      <c r="D212" s="98">
        <v>150</v>
      </c>
      <c r="E212" s="98">
        <v>255</v>
      </c>
      <c r="F212" s="98">
        <v>910</v>
      </c>
      <c r="G212" s="98">
        <v>50</v>
      </c>
      <c r="H212" s="98">
        <v>1932</v>
      </c>
    </row>
    <row r="213" spans="1:8" x14ac:dyDescent="0.2">
      <c r="A213" s="87" t="s">
        <v>377</v>
      </c>
      <c r="B213" s="2" t="s">
        <v>382</v>
      </c>
      <c r="C213" s="98">
        <v>2100</v>
      </c>
      <c r="D213" s="98">
        <v>63</v>
      </c>
      <c r="E213" s="98">
        <v>275</v>
      </c>
      <c r="F213" s="98">
        <v>170</v>
      </c>
      <c r="G213" s="98">
        <v>0</v>
      </c>
      <c r="H213" s="98">
        <v>102</v>
      </c>
    </row>
    <row r="214" spans="1:8" x14ac:dyDescent="0.2">
      <c r="A214" s="87" t="s">
        <v>383</v>
      </c>
      <c r="B214" s="2" t="s">
        <v>384</v>
      </c>
      <c r="C214" s="98">
        <v>5411</v>
      </c>
      <c r="D214" s="98">
        <v>446</v>
      </c>
      <c r="E214" s="98">
        <v>321</v>
      </c>
      <c r="F214" s="98">
        <v>585</v>
      </c>
      <c r="G214" s="98">
        <v>1500</v>
      </c>
      <c r="H214" s="98">
        <v>1342</v>
      </c>
    </row>
    <row r="215" spans="1:8" x14ac:dyDescent="0.2">
      <c r="A215" s="87" t="s">
        <v>383</v>
      </c>
      <c r="B215" s="2" t="s">
        <v>385</v>
      </c>
      <c r="C215" s="98">
        <v>5740</v>
      </c>
      <c r="D215" s="98">
        <v>50</v>
      </c>
      <c r="E215" s="98">
        <v>150</v>
      </c>
      <c r="F215" s="98">
        <v>700</v>
      </c>
      <c r="G215" s="98">
        <v>500</v>
      </c>
      <c r="H215" s="98">
        <v>750</v>
      </c>
    </row>
    <row r="216" spans="1:8" x14ac:dyDescent="0.2">
      <c r="A216" s="87" t="s">
        <v>383</v>
      </c>
      <c r="B216" s="2" t="s">
        <v>386</v>
      </c>
      <c r="C216" s="98">
        <v>4480</v>
      </c>
      <c r="D216" s="98">
        <v>410</v>
      </c>
      <c r="E216" s="98">
        <v>300</v>
      </c>
      <c r="F216" s="98">
        <v>800</v>
      </c>
      <c r="G216" s="98">
        <v>719</v>
      </c>
      <c r="H216" s="98">
        <v>970</v>
      </c>
    </row>
    <row r="217" spans="1:8" x14ac:dyDescent="0.2">
      <c r="A217" s="87" t="s">
        <v>383</v>
      </c>
      <c r="B217" s="2" t="s">
        <v>387</v>
      </c>
      <c r="C217" s="98">
        <v>5296</v>
      </c>
      <c r="D217" s="98">
        <v>1249</v>
      </c>
      <c r="E217" s="98">
        <v>0</v>
      </c>
      <c r="F217" s="98">
        <v>600</v>
      </c>
      <c r="G217" s="98">
        <v>964</v>
      </c>
      <c r="H217" s="98">
        <v>4402</v>
      </c>
    </row>
    <row r="218" spans="1:8" x14ac:dyDescent="0.2">
      <c r="A218" s="87" t="s">
        <v>383</v>
      </c>
      <c r="B218" s="2" t="s">
        <v>388</v>
      </c>
      <c r="C218" s="98">
        <v>5220</v>
      </c>
      <c r="D218" s="98">
        <v>535</v>
      </c>
      <c r="E218" s="98">
        <v>320</v>
      </c>
      <c r="F218" s="98">
        <v>550</v>
      </c>
      <c r="G218" s="98">
        <v>500</v>
      </c>
      <c r="H218" s="98">
        <v>1305</v>
      </c>
    </row>
    <row r="219" spans="1:8" x14ac:dyDescent="0.2">
      <c r="A219" s="87" t="s">
        <v>383</v>
      </c>
      <c r="B219" s="2" t="s">
        <v>389</v>
      </c>
      <c r="C219" s="98">
        <v>4140</v>
      </c>
      <c r="D219" s="98">
        <v>750</v>
      </c>
      <c r="E219" s="98">
        <v>150</v>
      </c>
      <c r="F219" s="98">
        <v>360</v>
      </c>
      <c r="G219" s="98">
        <v>240</v>
      </c>
      <c r="H219" s="98">
        <v>501</v>
      </c>
    </row>
    <row r="220" spans="1:8" x14ac:dyDescent="0.2">
      <c r="A220" s="87" t="s">
        <v>390</v>
      </c>
      <c r="B220" s="2" t="s">
        <v>391</v>
      </c>
      <c r="C220" s="98">
        <v>15300</v>
      </c>
      <c r="D220" s="98">
        <v>0</v>
      </c>
      <c r="E220" s="98">
        <v>111</v>
      </c>
      <c r="F220" s="98">
        <v>1390</v>
      </c>
      <c r="G220" s="98">
        <v>230</v>
      </c>
      <c r="H220" s="98">
        <v>0</v>
      </c>
    </row>
    <row r="221" spans="1:8" x14ac:dyDescent="0.2">
      <c r="A221" s="87" t="s">
        <v>390</v>
      </c>
      <c r="B221" s="2" t="s">
        <v>392</v>
      </c>
      <c r="C221" s="98">
        <v>21200</v>
      </c>
      <c r="D221" s="98">
        <v>150</v>
      </c>
      <c r="E221" s="98">
        <v>65</v>
      </c>
      <c r="F221" s="98">
        <v>1250</v>
      </c>
      <c r="G221" s="98">
        <v>0</v>
      </c>
      <c r="H221" s="98">
        <v>0</v>
      </c>
    </row>
    <row r="222" spans="1:8" x14ac:dyDescent="0.2">
      <c r="A222" s="87" t="s">
        <v>390</v>
      </c>
      <c r="B222" s="2" t="s">
        <v>393</v>
      </c>
      <c r="C222" s="98">
        <v>7540</v>
      </c>
      <c r="D222" s="98">
        <v>100</v>
      </c>
      <c r="E222" s="98">
        <v>150</v>
      </c>
      <c r="F222" s="98">
        <v>500</v>
      </c>
      <c r="G222" s="98">
        <v>850</v>
      </c>
      <c r="H222" s="98">
        <v>450</v>
      </c>
    </row>
    <row r="223" spans="1:8" x14ac:dyDescent="0.2">
      <c r="A223" s="87" t="s">
        <v>390</v>
      </c>
      <c r="B223" s="2" t="s">
        <v>394</v>
      </c>
      <c r="C223" s="98">
        <v>4720</v>
      </c>
      <c r="D223" s="98">
        <v>300</v>
      </c>
      <c r="E223" s="98">
        <v>400</v>
      </c>
      <c r="F223" s="98">
        <v>1000</v>
      </c>
      <c r="G223" s="98">
        <v>910</v>
      </c>
      <c r="H223" s="98">
        <v>175</v>
      </c>
    </row>
    <row r="224" spans="1:8" x14ac:dyDescent="0.2">
      <c r="A224" s="87" t="s">
        <v>390</v>
      </c>
      <c r="B224" s="2" t="s">
        <v>395</v>
      </c>
      <c r="C224" s="98">
        <v>16626</v>
      </c>
      <c r="D224" s="98">
        <v>400</v>
      </c>
      <c r="E224" s="98">
        <v>200</v>
      </c>
      <c r="F224" s="98">
        <v>500</v>
      </c>
      <c r="G224" s="98">
        <v>0</v>
      </c>
      <c r="H224" s="98">
        <v>265</v>
      </c>
    </row>
    <row r="225" spans="1:8" x14ac:dyDescent="0.2">
      <c r="A225" s="87" t="s">
        <v>390</v>
      </c>
      <c r="B225" s="2" t="s">
        <v>396</v>
      </c>
      <c r="C225" s="98">
        <v>4116</v>
      </c>
      <c r="D225" s="98">
        <v>142</v>
      </c>
      <c r="E225" s="98">
        <v>85</v>
      </c>
      <c r="F225" s="98">
        <v>1354</v>
      </c>
      <c r="G225" s="98">
        <v>125</v>
      </c>
      <c r="H225" s="98">
        <v>2620</v>
      </c>
    </row>
    <row r="226" spans="1:8" x14ac:dyDescent="0.2">
      <c r="A226" s="87" t="s">
        <v>397</v>
      </c>
      <c r="B226" s="2" t="s">
        <v>398</v>
      </c>
      <c r="C226" s="98">
        <v>2801</v>
      </c>
      <c r="D226" s="98">
        <v>966</v>
      </c>
      <c r="E226" s="98">
        <v>750</v>
      </c>
      <c r="F226" s="98">
        <v>604</v>
      </c>
      <c r="G226" s="98">
        <v>165</v>
      </c>
      <c r="H226" s="98">
        <v>95</v>
      </c>
    </row>
    <row r="227" spans="1:8" x14ac:dyDescent="0.2">
      <c r="A227" s="87" t="s">
        <v>399</v>
      </c>
      <c r="B227" s="2" t="s">
        <v>400</v>
      </c>
      <c r="C227" s="98">
        <v>3624</v>
      </c>
      <c r="D227" s="98">
        <v>659</v>
      </c>
      <c r="E227" s="98">
        <v>363</v>
      </c>
      <c r="F227" s="98">
        <v>1522</v>
      </c>
      <c r="G227" s="98">
        <v>70</v>
      </c>
      <c r="H227" s="98">
        <v>882</v>
      </c>
    </row>
    <row r="228" spans="1:8" x14ac:dyDescent="0.2">
      <c r="A228" s="87" t="s">
        <v>399</v>
      </c>
      <c r="B228" s="2" t="s">
        <v>401</v>
      </c>
      <c r="C228" s="98">
        <v>18950</v>
      </c>
      <c r="D228" s="98">
        <v>44</v>
      </c>
      <c r="E228" s="98">
        <v>0</v>
      </c>
      <c r="F228" s="98">
        <v>0</v>
      </c>
      <c r="G228" s="98">
        <v>0</v>
      </c>
      <c r="H228" s="98">
        <v>100</v>
      </c>
    </row>
    <row r="229" spans="1:8" x14ac:dyDescent="0.2">
      <c r="A229" s="87" t="s">
        <v>402</v>
      </c>
      <c r="B229" s="2" t="s">
        <v>403</v>
      </c>
      <c r="C229" s="98">
        <v>6000</v>
      </c>
      <c r="D229" s="98">
        <v>0</v>
      </c>
      <c r="E229" s="98">
        <v>350</v>
      </c>
      <c r="F229" s="98">
        <v>700</v>
      </c>
      <c r="G229" s="98">
        <v>275</v>
      </c>
      <c r="H229" s="98">
        <v>190</v>
      </c>
    </row>
    <row r="230" spans="1:8" x14ac:dyDescent="0.2">
      <c r="A230" s="87" t="s">
        <v>402</v>
      </c>
      <c r="B230" s="2" t="s">
        <v>404</v>
      </c>
      <c r="C230" s="98">
        <v>2955</v>
      </c>
      <c r="D230" s="98">
        <v>175</v>
      </c>
      <c r="E230" s="98">
        <v>300</v>
      </c>
      <c r="F230" s="98">
        <v>1250</v>
      </c>
      <c r="G230" s="98">
        <v>0</v>
      </c>
      <c r="H230" s="98">
        <v>635</v>
      </c>
    </row>
    <row r="231" spans="1:8" x14ac:dyDescent="0.2">
      <c r="A231" s="87" t="s">
        <v>402</v>
      </c>
      <c r="B231" s="2" t="s">
        <v>405</v>
      </c>
      <c r="C231" s="98">
        <v>5633</v>
      </c>
      <c r="D231" s="98">
        <v>1000</v>
      </c>
      <c r="E231" s="98">
        <v>300</v>
      </c>
      <c r="F231" s="98">
        <v>600</v>
      </c>
      <c r="G231" s="98">
        <v>300</v>
      </c>
      <c r="H231" s="98">
        <v>450</v>
      </c>
    </row>
    <row r="232" spans="1:8" x14ac:dyDescent="0.2">
      <c r="A232" s="87" t="s">
        <v>402</v>
      </c>
      <c r="B232" s="2" t="s">
        <v>406</v>
      </c>
      <c r="C232" s="98">
        <v>1661</v>
      </c>
      <c r="D232" s="98">
        <v>525</v>
      </c>
      <c r="E232" s="98">
        <v>125</v>
      </c>
      <c r="F232" s="98">
        <v>1000</v>
      </c>
      <c r="G232" s="98">
        <v>0</v>
      </c>
      <c r="H232" s="98">
        <v>1000</v>
      </c>
    </row>
    <row r="233" spans="1:8" x14ac:dyDescent="0.2">
      <c r="A233" s="87" t="s">
        <v>402</v>
      </c>
      <c r="B233" s="2" t="s">
        <v>407</v>
      </c>
      <c r="C233" s="98">
        <v>10388</v>
      </c>
      <c r="D233" s="98">
        <v>915</v>
      </c>
      <c r="E233" s="98">
        <v>200</v>
      </c>
      <c r="F233" s="98">
        <v>1275</v>
      </c>
      <c r="G233" s="98">
        <v>0</v>
      </c>
      <c r="H233" s="98">
        <v>525</v>
      </c>
    </row>
    <row r="234" spans="1:8" x14ac:dyDescent="0.2">
      <c r="A234" s="87" t="s">
        <v>402</v>
      </c>
      <c r="B234" s="2" t="s">
        <v>408</v>
      </c>
      <c r="C234" s="98">
        <v>5760</v>
      </c>
      <c r="D234" s="98">
        <v>575</v>
      </c>
      <c r="E234" s="98">
        <v>200</v>
      </c>
      <c r="F234" s="98">
        <v>800</v>
      </c>
      <c r="G234" s="98">
        <v>120</v>
      </c>
      <c r="H234" s="98">
        <v>750</v>
      </c>
    </row>
    <row r="235" spans="1:8" x14ac:dyDescent="0.2">
      <c r="A235" s="87" t="s">
        <v>402</v>
      </c>
      <c r="B235" s="2" t="s">
        <v>409</v>
      </c>
      <c r="C235" s="98">
        <v>7544</v>
      </c>
      <c r="D235" s="98">
        <v>0</v>
      </c>
      <c r="E235" s="98">
        <v>250</v>
      </c>
      <c r="F235" s="98">
        <v>1235</v>
      </c>
      <c r="G235" s="98">
        <v>225</v>
      </c>
      <c r="H235" s="98">
        <v>695</v>
      </c>
    </row>
    <row r="236" spans="1:8" x14ac:dyDescent="0.2">
      <c r="A236" s="87" t="s">
        <v>402</v>
      </c>
      <c r="B236" s="2" t="s">
        <v>410</v>
      </c>
      <c r="C236" s="98">
        <v>6000</v>
      </c>
      <c r="D236" s="98">
        <v>200</v>
      </c>
      <c r="E236" s="98">
        <v>180</v>
      </c>
      <c r="F236" s="98">
        <v>800</v>
      </c>
      <c r="G236" s="98">
        <v>25</v>
      </c>
      <c r="H236" s="98">
        <v>550</v>
      </c>
    </row>
    <row r="237" spans="1:8" x14ac:dyDescent="0.2">
      <c r="A237" s="87" t="s">
        <v>402</v>
      </c>
      <c r="B237" s="2" t="s">
        <v>411</v>
      </c>
      <c r="C237" s="98">
        <v>8290</v>
      </c>
      <c r="D237" s="98">
        <v>650</v>
      </c>
      <c r="E237" s="98">
        <v>400</v>
      </c>
      <c r="F237" s="98">
        <v>1500</v>
      </c>
      <c r="G237" s="98">
        <v>270</v>
      </c>
      <c r="H237" s="98">
        <v>1150</v>
      </c>
    </row>
    <row r="238" spans="1:8" x14ac:dyDescent="0.2">
      <c r="A238" s="87" t="s">
        <v>412</v>
      </c>
      <c r="B238" s="2" t="s">
        <v>413</v>
      </c>
      <c r="C238" s="98">
        <v>4524</v>
      </c>
      <c r="D238" s="98">
        <v>347</v>
      </c>
      <c r="E238" s="98">
        <v>205</v>
      </c>
      <c r="F238" s="98">
        <v>272</v>
      </c>
      <c r="G238" s="98">
        <v>3451</v>
      </c>
      <c r="H238" s="98">
        <v>0</v>
      </c>
    </row>
    <row r="239" spans="1:8" x14ac:dyDescent="0.2">
      <c r="A239" s="87" t="s">
        <v>414</v>
      </c>
      <c r="B239" s="2" t="s">
        <v>415</v>
      </c>
      <c r="C239" s="98">
        <v>6328</v>
      </c>
      <c r="D239" s="98">
        <v>400</v>
      </c>
      <c r="E239" s="98">
        <v>200</v>
      </c>
      <c r="F239" s="98">
        <v>500</v>
      </c>
      <c r="G239" s="98">
        <v>0</v>
      </c>
      <c r="H239" s="98">
        <v>734</v>
      </c>
    </row>
    <row r="240" spans="1:8" x14ac:dyDescent="0.2">
      <c r="A240" s="87" t="s">
        <v>414</v>
      </c>
      <c r="B240" s="2" t="s">
        <v>416</v>
      </c>
      <c r="C240" s="98">
        <v>15585</v>
      </c>
      <c r="D240" s="98">
        <v>0</v>
      </c>
      <c r="E240" s="98">
        <v>134</v>
      </c>
      <c r="F240" s="98">
        <v>1093</v>
      </c>
      <c r="G240" s="98">
        <v>0</v>
      </c>
      <c r="H240" s="98">
        <v>331</v>
      </c>
    </row>
    <row r="241" spans="1:8" x14ac:dyDescent="0.2">
      <c r="A241" s="87" t="s">
        <v>414</v>
      </c>
      <c r="B241" s="2" t="s">
        <v>251</v>
      </c>
      <c r="C241" s="98">
        <v>15988</v>
      </c>
      <c r="D241" s="98">
        <v>195</v>
      </c>
      <c r="E241" s="98">
        <v>85</v>
      </c>
      <c r="F241" s="98">
        <v>700</v>
      </c>
      <c r="G241" s="98">
        <v>0</v>
      </c>
      <c r="H241" s="98">
        <v>350</v>
      </c>
    </row>
    <row r="242" spans="1:8" x14ac:dyDescent="0.2">
      <c r="A242" s="87" t="s">
        <v>414</v>
      </c>
      <c r="B242" s="2" t="s">
        <v>417</v>
      </c>
      <c r="C242" s="98">
        <v>7000</v>
      </c>
      <c r="D242" s="98">
        <v>25</v>
      </c>
      <c r="E242" s="98">
        <v>123</v>
      </c>
      <c r="F242" s="98">
        <v>322</v>
      </c>
      <c r="G242" s="98">
        <v>0</v>
      </c>
      <c r="H242" s="98">
        <v>0</v>
      </c>
    </row>
    <row r="243" spans="1:8" x14ac:dyDescent="0.2">
      <c r="A243" s="87" t="s">
        <v>414</v>
      </c>
      <c r="B243" s="2" t="s">
        <v>418</v>
      </c>
      <c r="C243" s="98">
        <v>3147</v>
      </c>
      <c r="D243" s="98">
        <v>990</v>
      </c>
      <c r="E243" s="98">
        <v>224</v>
      </c>
      <c r="F243" s="98">
        <v>568</v>
      </c>
      <c r="G243" s="98">
        <v>0</v>
      </c>
      <c r="H243" s="98">
        <v>685</v>
      </c>
    </row>
    <row r="244" spans="1:8" x14ac:dyDescent="0.2">
      <c r="A244" s="87" t="s">
        <v>414</v>
      </c>
      <c r="B244" s="2" t="s">
        <v>419</v>
      </c>
      <c r="C244" s="98">
        <v>1142</v>
      </c>
      <c r="D244" s="98">
        <v>339</v>
      </c>
      <c r="E244" s="98">
        <v>170</v>
      </c>
      <c r="F244" s="98">
        <v>646</v>
      </c>
      <c r="G244" s="98">
        <v>0</v>
      </c>
      <c r="H244" s="98">
        <v>543</v>
      </c>
    </row>
    <row r="245" spans="1:8" x14ac:dyDescent="0.2">
      <c r="A245" s="87" t="s">
        <v>414</v>
      </c>
      <c r="B245" s="2" t="s">
        <v>420</v>
      </c>
      <c r="C245" s="98">
        <v>3177</v>
      </c>
      <c r="D245" s="98">
        <v>863</v>
      </c>
      <c r="E245" s="98">
        <v>235</v>
      </c>
      <c r="F245" s="98">
        <v>611</v>
      </c>
      <c r="G245" s="98">
        <v>0</v>
      </c>
      <c r="H245" s="98">
        <v>1091</v>
      </c>
    </row>
    <row r="246" spans="1:8" x14ac:dyDescent="0.2">
      <c r="A246" s="87" t="s">
        <v>414</v>
      </c>
      <c r="B246" s="2" t="s">
        <v>421</v>
      </c>
      <c r="C246" s="98">
        <v>3426</v>
      </c>
      <c r="D246" s="98">
        <v>510</v>
      </c>
      <c r="E246" s="98">
        <v>300</v>
      </c>
      <c r="F246" s="98">
        <v>500</v>
      </c>
      <c r="G246" s="98">
        <v>268</v>
      </c>
      <c r="H246" s="98">
        <v>0</v>
      </c>
    </row>
    <row r="247" spans="1:8" x14ac:dyDescent="0.2">
      <c r="A247" s="87" t="s">
        <v>414</v>
      </c>
      <c r="B247" s="2" t="s">
        <v>422</v>
      </c>
      <c r="C247" s="98">
        <v>0</v>
      </c>
      <c r="D247" s="98">
        <v>200</v>
      </c>
      <c r="E247" s="98">
        <v>200</v>
      </c>
      <c r="F247" s="98">
        <v>600</v>
      </c>
      <c r="G247" s="98">
        <v>50</v>
      </c>
      <c r="H247" s="98">
        <v>200</v>
      </c>
    </row>
    <row r="248" spans="1:8" x14ac:dyDescent="0.2">
      <c r="A248" s="87" t="s">
        <v>423</v>
      </c>
      <c r="B248" s="2" t="s">
        <v>424</v>
      </c>
      <c r="C248" s="98">
        <v>2700</v>
      </c>
      <c r="D248" s="98">
        <v>375</v>
      </c>
      <c r="E248" s="98">
        <v>200</v>
      </c>
      <c r="F248" s="98">
        <v>900</v>
      </c>
      <c r="G248" s="98">
        <v>88</v>
      </c>
      <c r="H248" s="98">
        <v>500</v>
      </c>
    </row>
    <row r="249" spans="1:8" x14ac:dyDescent="0.2">
      <c r="A249" s="87" t="s">
        <v>423</v>
      </c>
      <c r="B249" s="2" t="s">
        <v>425</v>
      </c>
      <c r="C249" s="98">
        <v>3780</v>
      </c>
      <c r="D249" s="98">
        <v>250</v>
      </c>
      <c r="E249" s="98">
        <v>357</v>
      </c>
      <c r="F249" s="98">
        <v>400</v>
      </c>
      <c r="G249" s="98">
        <v>225</v>
      </c>
      <c r="H249" s="98">
        <v>675</v>
      </c>
    </row>
    <row r="250" spans="1:8" x14ac:dyDescent="0.2">
      <c r="A250" s="87" t="s">
        <v>423</v>
      </c>
      <c r="B250" s="2" t="s">
        <v>426</v>
      </c>
      <c r="C250" s="98">
        <v>3536</v>
      </c>
      <c r="D250" s="98">
        <v>495</v>
      </c>
      <c r="E250" s="98">
        <v>750</v>
      </c>
      <c r="F250" s="98">
        <v>1585</v>
      </c>
      <c r="G250" s="98">
        <v>120</v>
      </c>
      <c r="H250" s="98">
        <v>1500</v>
      </c>
    </row>
    <row r="251" spans="1:8" x14ac:dyDescent="0.2">
      <c r="A251" s="87" t="s">
        <v>423</v>
      </c>
      <c r="B251" s="2" t="s">
        <v>427</v>
      </c>
      <c r="C251" s="98">
        <v>2788</v>
      </c>
      <c r="D251" s="98">
        <v>0</v>
      </c>
      <c r="E251" s="98">
        <v>300</v>
      </c>
      <c r="F251" s="98">
        <v>525</v>
      </c>
      <c r="G251" s="98">
        <v>100</v>
      </c>
      <c r="H251" s="98">
        <v>225</v>
      </c>
    </row>
    <row r="252" spans="1:8" x14ac:dyDescent="0.2">
      <c r="A252" s="87" t="s">
        <v>423</v>
      </c>
      <c r="B252" s="2" t="s">
        <v>428</v>
      </c>
      <c r="C252" s="98">
        <v>0</v>
      </c>
      <c r="D252" s="98">
        <v>0</v>
      </c>
      <c r="E252" s="98">
        <v>0</v>
      </c>
      <c r="F252" s="98">
        <v>0</v>
      </c>
      <c r="G252" s="98">
        <v>0</v>
      </c>
      <c r="H252" s="98">
        <v>0</v>
      </c>
    </row>
    <row r="253" spans="1:8" x14ac:dyDescent="0.2">
      <c r="A253" s="87" t="s">
        <v>423</v>
      </c>
      <c r="B253" s="2" t="s">
        <v>429</v>
      </c>
      <c r="C253" s="98">
        <v>1120</v>
      </c>
      <c r="D253" s="98">
        <v>90</v>
      </c>
      <c r="E253" s="98">
        <v>148</v>
      </c>
      <c r="F253" s="98">
        <v>480</v>
      </c>
      <c r="G253" s="98">
        <v>0</v>
      </c>
      <c r="H253" s="98">
        <v>300</v>
      </c>
    </row>
    <row r="254" spans="1:8" x14ac:dyDescent="0.2">
      <c r="A254" s="87" t="s">
        <v>430</v>
      </c>
      <c r="B254" s="2" t="s">
        <v>431</v>
      </c>
      <c r="C254" s="98">
        <v>2916</v>
      </c>
      <c r="D254" s="98">
        <v>0</v>
      </c>
      <c r="E254" s="98">
        <v>200</v>
      </c>
      <c r="F254" s="98">
        <v>896</v>
      </c>
      <c r="G254" s="98">
        <v>40</v>
      </c>
      <c r="H254" s="98">
        <v>0</v>
      </c>
    </row>
    <row r="255" spans="1:8" x14ac:dyDescent="0.2">
      <c r="A255" s="87" t="s">
        <v>430</v>
      </c>
      <c r="B255" s="2" t="s">
        <v>432</v>
      </c>
      <c r="C255" s="98">
        <v>3146</v>
      </c>
      <c r="D255" s="98">
        <v>225</v>
      </c>
      <c r="E255" s="98">
        <v>275</v>
      </c>
      <c r="F255" s="98">
        <v>550</v>
      </c>
      <c r="G255" s="98">
        <v>0</v>
      </c>
      <c r="H255" s="98">
        <v>400</v>
      </c>
    </row>
    <row r="256" spans="1:8" x14ac:dyDescent="0.2">
      <c r="A256" s="87" t="s">
        <v>433</v>
      </c>
      <c r="B256" s="2" t="s">
        <v>434</v>
      </c>
      <c r="C256" s="98">
        <v>15000</v>
      </c>
      <c r="D256" s="98">
        <v>0</v>
      </c>
      <c r="E256" s="98">
        <v>250</v>
      </c>
      <c r="F256" s="98">
        <v>0</v>
      </c>
      <c r="G256" s="98">
        <v>0</v>
      </c>
      <c r="H256" s="98">
        <v>85</v>
      </c>
    </row>
    <row r="257" spans="1:8" x14ac:dyDescent="0.2">
      <c r="A257" s="87" t="s">
        <v>435</v>
      </c>
      <c r="B257" s="2" t="s">
        <v>436</v>
      </c>
      <c r="C257" s="98">
        <v>17367</v>
      </c>
      <c r="D257" s="98">
        <v>291</v>
      </c>
      <c r="E257" s="98">
        <v>75</v>
      </c>
      <c r="F257" s="98">
        <v>659</v>
      </c>
      <c r="G257" s="98">
        <v>291</v>
      </c>
      <c r="H257" s="98">
        <v>538</v>
      </c>
    </row>
    <row r="258" spans="1:8" x14ac:dyDescent="0.2">
      <c r="A258" s="87" t="s">
        <v>435</v>
      </c>
      <c r="B258" s="2" t="s">
        <v>437</v>
      </c>
      <c r="C258" s="98">
        <v>5510</v>
      </c>
      <c r="D258" s="98">
        <v>700</v>
      </c>
      <c r="E258" s="98">
        <v>100</v>
      </c>
      <c r="F258" s="98">
        <v>500</v>
      </c>
      <c r="G258" s="98">
        <v>0</v>
      </c>
      <c r="H258" s="98">
        <v>0</v>
      </c>
    </row>
    <row r="259" spans="1:8" x14ac:dyDescent="0.2">
      <c r="A259" s="87" t="s">
        <v>435</v>
      </c>
      <c r="B259" s="2" t="s">
        <v>438</v>
      </c>
      <c r="C259" s="98">
        <v>6512</v>
      </c>
      <c r="D259" s="98">
        <v>270</v>
      </c>
      <c r="E259" s="98">
        <v>30</v>
      </c>
      <c r="F259" s="98">
        <v>300</v>
      </c>
      <c r="G259" s="98">
        <v>0</v>
      </c>
      <c r="H259" s="98">
        <v>43</v>
      </c>
    </row>
    <row r="260" spans="1:8" x14ac:dyDescent="0.2">
      <c r="A260" s="87" t="s">
        <v>435</v>
      </c>
      <c r="B260" s="2" t="s">
        <v>439</v>
      </c>
      <c r="C260" s="98">
        <v>8000</v>
      </c>
      <c r="D260" s="98">
        <v>200</v>
      </c>
      <c r="E260" s="98">
        <v>200</v>
      </c>
      <c r="F260" s="98">
        <v>1200</v>
      </c>
      <c r="G260" s="98">
        <v>0</v>
      </c>
      <c r="H260" s="98">
        <v>500</v>
      </c>
    </row>
    <row r="261" spans="1:8" x14ac:dyDescent="0.2">
      <c r="A261" s="87" t="s">
        <v>440</v>
      </c>
      <c r="B261" s="2" t="s">
        <v>441</v>
      </c>
      <c r="C261" s="98">
        <v>8977</v>
      </c>
      <c r="D261" s="98">
        <v>920</v>
      </c>
      <c r="E261" s="98">
        <v>120</v>
      </c>
      <c r="F261" s="98">
        <v>150</v>
      </c>
      <c r="G261" s="98">
        <v>888</v>
      </c>
      <c r="H261" s="98">
        <v>0</v>
      </c>
    </row>
    <row r="262" spans="1:8" x14ac:dyDescent="0.2">
      <c r="A262" s="87" t="s">
        <v>440</v>
      </c>
      <c r="B262" s="2" t="s">
        <v>442</v>
      </c>
      <c r="C262" s="98">
        <v>7500</v>
      </c>
      <c r="D262" s="98">
        <v>1300</v>
      </c>
      <c r="E262" s="98">
        <v>600</v>
      </c>
      <c r="F262" s="98">
        <v>1000</v>
      </c>
      <c r="G262" s="98">
        <v>0</v>
      </c>
      <c r="H262" s="98">
        <v>600</v>
      </c>
    </row>
    <row r="263" spans="1:8" x14ac:dyDescent="0.2">
      <c r="A263" s="87" t="s">
        <v>440</v>
      </c>
      <c r="B263" s="2" t="s">
        <v>443</v>
      </c>
      <c r="C263" s="98">
        <v>8130.5</v>
      </c>
      <c r="D263" s="98">
        <v>800</v>
      </c>
      <c r="E263" s="98">
        <v>300</v>
      </c>
      <c r="F263" s="98">
        <v>350</v>
      </c>
      <c r="G263" s="98">
        <v>1060</v>
      </c>
      <c r="H263" s="98">
        <v>607</v>
      </c>
    </row>
    <row r="264" spans="1:8" x14ac:dyDescent="0.2">
      <c r="A264" s="87" t="s">
        <v>440</v>
      </c>
      <c r="B264" s="2" t="s">
        <v>444</v>
      </c>
      <c r="C264" s="98">
        <v>7806</v>
      </c>
      <c r="D264" s="98">
        <v>1105</v>
      </c>
      <c r="E264" s="98">
        <v>330</v>
      </c>
      <c r="F264" s="98">
        <v>2308</v>
      </c>
      <c r="G264" s="98">
        <v>2250</v>
      </c>
      <c r="H264" s="98">
        <v>556</v>
      </c>
    </row>
    <row r="265" spans="1:8" x14ac:dyDescent="0.2">
      <c r="A265" s="87" t="s">
        <v>440</v>
      </c>
      <c r="B265" s="2" t="s">
        <v>445</v>
      </c>
      <c r="C265" s="98">
        <v>9000</v>
      </c>
      <c r="D265" s="98">
        <v>1130</v>
      </c>
      <c r="E265" s="98">
        <v>220</v>
      </c>
      <c r="F265" s="98">
        <v>956</v>
      </c>
      <c r="G265" s="98">
        <v>400</v>
      </c>
      <c r="H265" s="98">
        <v>1015</v>
      </c>
    </row>
    <row r="266" spans="1:8" x14ac:dyDescent="0.2">
      <c r="A266" s="87" t="s">
        <v>440</v>
      </c>
      <c r="B266" s="2" t="s">
        <v>446</v>
      </c>
      <c r="C266" s="98">
        <v>9700</v>
      </c>
      <c r="D266" s="98">
        <v>0</v>
      </c>
      <c r="E266" s="98">
        <v>190</v>
      </c>
      <c r="F266" s="98">
        <v>650</v>
      </c>
      <c r="G266" s="98">
        <v>453</v>
      </c>
      <c r="H266" s="98">
        <v>0</v>
      </c>
    </row>
    <row r="267" spans="1:8" x14ac:dyDescent="0.2">
      <c r="A267" s="87" t="s">
        <v>440</v>
      </c>
      <c r="B267" s="2" t="s">
        <v>447</v>
      </c>
      <c r="C267" s="98">
        <v>6655</v>
      </c>
      <c r="D267" s="98">
        <v>500</v>
      </c>
      <c r="E267" s="98">
        <v>380</v>
      </c>
      <c r="F267" s="98">
        <v>300</v>
      </c>
      <c r="G267" s="98">
        <v>200</v>
      </c>
      <c r="H267" s="98">
        <v>547</v>
      </c>
    </row>
    <row r="268" spans="1:8" x14ac:dyDescent="0.2">
      <c r="A268" s="87" t="s">
        <v>440</v>
      </c>
      <c r="B268" s="2" t="s">
        <v>448</v>
      </c>
      <c r="C268" s="98">
        <v>5024</v>
      </c>
      <c r="D268" s="98">
        <v>0</v>
      </c>
      <c r="E268" s="98">
        <v>200</v>
      </c>
      <c r="F268" s="98">
        <v>350</v>
      </c>
      <c r="G268" s="98">
        <v>650</v>
      </c>
      <c r="H268" s="98">
        <v>400</v>
      </c>
    </row>
    <row r="269" spans="1:8" x14ac:dyDescent="0.2">
      <c r="A269" s="87" t="s">
        <v>449</v>
      </c>
      <c r="B269" s="2" t="s">
        <v>450</v>
      </c>
      <c r="C269" s="98">
        <v>3750</v>
      </c>
      <c r="D269" s="98">
        <v>702</v>
      </c>
      <c r="E269" s="98">
        <v>200</v>
      </c>
      <c r="F269" s="98">
        <v>390</v>
      </c>
      <c r="G269" s="98">
        <v>250</v>
      </c>
      <c r="H269" s="98">
        <v>375</v>
      </c>
    </row>
    <row r="270" spans="1:8" x14ac:dyDescent="0.2">
      <c r="A270" s="87" t="s">
        <v>451</v>
      </c>
      <c r="B270" s="2" t="s">
        <v>452</v>
      </c>
      <c r="C270" s="98">
        <v>4643</v>
      </c>
      <c r="D270" s="98">
        <v>0</v>
      </c>
      <c r="E270" s="98">
        <v>150</v>
      </c>
      <c r="F270" s="98">
        <v>417</v>
      </c>
      <c r="G270" s="98">
        <v>0</v>
      </c>
      <c r="H270" s="98">
        <v>40</v>
      </c>
    </row>
    <row r="271" spans="1:8" x14ac:dyDescent="0.2">
      <c r="A271" s="87" t="s">
        <v>451</v>
      </c>
      <c r="B271" s="2" t="s">
        <v>453</v>
      </c>
      <c r="C271" s="98">
        <v>5414</v>
      </c>
      <c r="D271" s="98">
        <v>200</v>
      </c>
      <c r="E271" s="98">
        <v>250</v>
      </c>
      <c r="F271" s="98">
        <v>350</v>
      </c>
      <c r="G271" s="98">
        <v>0</v>
      </c>
      <c r="H271" s="98">
        <v>0</v>
      </c>
    </row>
    <row r="272" spans="1:8" x14ac:dyDescent="0.2">
      <c r="A272" s="87" t="s">
        <v>451</v>
      </c>
      <c r="B272" s="2" t="s">
        <v>454</v>
      </c>
      <c r="C272" s="98">
        <v>5300</v>
      </c>
      <c r="D272" s="98">
        <v>0</v>
      </c>
      <c r="E272" s="98">
        <v>150</v>
      </c>
      <c r="F272" s="98">
        <v>2400</v>
      </c>
      <c r="G272" s="98">
        <v>0</v>
      </c>
      <c r="H272" s="98">
        <v>0</v>
      </c>
    </row>
    <row r="273" spans="1:8" x14ac:dyDescent="0.2">
      <c r="A273" s="87" t="s">
        <v>451</v>
      </c>
      <c r="B273" s="2" t="s">
        <v>455</v>
      </c>
      <c r="C273" s="98">
        <v>5474</v>
      </c>
      <c r="D273" s="98">
        <v>400</v>
      </c>
      <c r="E273" s="98">
        <v>125</v>
      </c>
      <c r="F273" s="98">
        <v>565</v>
      </c>
      <c r="G273" s="98">
        <v>0</v>
      </c>
      <c r="H273" s="98">
        <v>0</v>
      </c>
    </row>
    <row r="274" spans="1:8" x14ac:dyDescent="0.2">
      <c r="A274" s="87" t="s">
        <v>451</v>
      </c>
      <c r="B274" s="2" t="s">
        <v>456</v>
      </c>
      <c r="C274" s="98">
        <v>4160</v>
      </c>
      <c r="D274" s="98">
        <v>0</v>
      </c>
      <c r="E274" s="98">
        <v>100</v>
      </c>
      <c r="F274" s="98">
        <v>600</v>
      </c>
      <c r="G274" s="98">
        <v>0</v>
      </c>
      <c r="H274" s="98">
        <v>230</v>
      </c>
    </row>
    <row r="275" spans="1:8" s="222" customFormat="1" ht="13.5" thickBot="1" x14ac:dyDescent="0.25">
      <c r="A275" s="91" t="s">
        <v>451</v>
      </c>
      <c r="B275" s="92" t="s">
        <v>457</v>
      </c>
      <c r="C275" s="102">
        <v>4587</v>
      </c>
      <c r="D275" s="102">
        <v>100</v>
      </c>
      <c r="E275" s="102">
        <v>150</v>
      </c>
      <c r="F275" s="102">
        <v>757</v>
      </c>
      <c r="G275" s="102">
        <v>0</v>
      </c>
      <c r="H275" s="102">
        <v>55</v>
      </c>
    </row>
    <row r="276" spans="1:8" s="222" customFormat="1" x14ac:dyDescent="0.2">
      <c r="A276" s="140"/>
      <c r="B276" s="147" t="s">
        <v>721</v>
      </c>
      <c r="C276" s="260">
        <v>267</v>
      </c>
      <c r="D276" s="261">
        <v>193</v>
      </c>
      <c r="E276" s="262">
        <v>253</v>
      </c>
      <c r="F276" s="262">
        <v>258</v>
      </c>
      <c r="G276" s="262">
        <v>160</v>
      </c>
      <c r="H276" s="262">
        <v>214</v>
      </c>
    </row>
    <row r="277" spans="1:8" ht="13.5" thickBot="1" x14ac:dyDescent="0.25">
      <c r="A277" s="91"/>
      <c r="B277" s="259" t="s">
        <v>722</v>
      </c>
      <c r="C277" s="267">
        <v>6090</v>
      </c>
      <c r="D277" s="268">
        <v>423.8</v>
      </c>
      <c r="E277" s="268">
        <v>215.3</v>
      </c>
      <c r="F277" s="268">
        <v>725.6</v>
      </c>
      <c r="G277" s="268">
        <v>526.9</v>
      </c>
      <c r="H277" s="268">
        <v>607.5</v>
      </c>
    </row>
    <row r="279" spans="1:8" x14ac:dyDescent="0.2">
      <c r="A279" s="31" t="s">
        <v>114</v>
      </c>
    </row>
    <row r="280" spans="1:8" x14ac:dyDescent="0.2">
      <c r="A280" s="31" t="s">
        <v>70</v>
      </c>
    </row>
    <row r="283" spans="1:8" x14ac:dyDescent="0.2">
      <c r="C283" s="74"/>
      <c r="D283" s="74"/>
    </row>
  </sheetData>
  <mergeCells count="1">
    <mergeCell ref="A2:B2"/>
  </mergeCells>
  <conditionalFormatting sqref="A4:H277">
    <cfRule type="expression" dxfId="14" priority="1">
      <formula>MOD(ROW(),2)=0</formula>
    </cfRule>
  </conditionalFormatting>
  <hyperlinks>
    <hyperlink ref="A2:B2" location="TOC!A1" display="Return to Table of Contents"/>
  </hyperlinks>
  <pageMargins left="0.25" right="0.25" top="0.75" bottom="0.75" header="0.3" footer="0.3"/>
  <pageSetup scale="64" fitToHeight="0" pageOrder="overThenDown" orientation="portrait" r:id="rId1"/>
  <headerFooter>
    <oddHeader>&amp;L2014-15&amp;"Arial,Italic" Survey of Allied Dental Education&amp;"Arial,Regular"
Report 2: Dental Assisting Education Programs</oddHeader>
  </headerFooter>
  <rowBreaks count="3" manualBreakCount="3">
    <brk id="83" max="7" man="1"/>
    <brk id="161" max="7" man="1"/>
    <brk id="238"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Normal="100" workbookViewId="0"/>
  </sheetViews>
  <sheetFormatPr defaultColWidth="9.140625" defaultRowHeight="12.75" x14ac:dyDescent="0.2"/>
  <cols>
    <col min="1" max="1" width="23.5703125" style="2" customWidth="1"/>
    <col min="2" max="2" width="7.7109375" style="2" customWidth="1"/>
    <col min="3" max="3" width="8.140625" style="2" customWidth="1"/>
    <col min="4" max="5" width="10.5703125" style="2" bestFit="1" customWidth="1"/>
    <col min="6" max="6" width="11.28515625" style="2" bestFit="1" customWidth="1"/>
    <col min="7" max="7" width="10.42578125" style="2" bestFit="1" customWidth="1"/>
    <col min="8" max="11" width="9.140625" style="2"/>
    <col min="12" max="12" width="10.28515625" style="2" bestFit="1" customWidth="1"/>
    <col min="13" max="13" width="9.85546875" style="2" customWidth="1"/>
    <col min="14" max="14" width="3" style="2" customWidth="1"/>
    <col min="15" max="16384" width="9.140625" style="2"/>
  </cols>
  <sheetData>
    <row r="1" spans="1:17" x14ac:dyDescent="0.2">
      <c r="A1" s="25" t="s">
        <v>510</v>
      </c>
    </row>
    <row r="2" spans="1:17" x14ac:dyDescent="0.2">
      <c r="A2" s="34" t="s">
        <v>3</v>
      </c>
      <c r="H2" s="4"/>
    </row>
    <row r="3" spans="1:17" x14ac:dyDescent="0.2">
      <c r="O3" s="4"/>
    </row>
    <row r="4" spans="1:17" x14ac:dyDescent="0.2">
      <c r="C4" s="2" t="s">
        <v>53</v>
      </c>
      <c r="D4" s="2" t="s">
        <v>54</v>
      </c>
      <c r="E4" s="2" t="s">
        <v>55</v>
      </c>
      <c r="F4" s="2" t="s">
        <v>56</v>
      </c>
      <c r="G4" s="2" t="s">
        <v>57</v>
      </c>
      <c r="H4" s="2" t="s">
        <v>58</v>
      </c>
      <c r="I4" s="2" t="s">
        <v>59</v>
      </c>
      <c r="J4" s="2" t="s">
        <v>60</v>
      </c>
      <c r="K4" s="2" t="s">
        <v>61</v>
      </c>
      <c r="L4" s="2" t="s">
        <v>62</v>
      </c>
      <c r="M4" s="2" t="s">
        <v>63</v>
      </c>
    </row>
    <row r="5" spans="1:17" x14ac:dyDescent="0.2">
      <c r="B5" s="2" t="s">
        <v>513</v>
      </c>
      <c r="C5" s="103">
        <v>5053</v>
      </c>
      <c r="D5" s="103">
        <v>5578</v>
      </c>
      <c r="E5" s="104">
        <v>6099</v>
      </c>
      <c r="F5" s="104">
        <v>6426</v>
      </c>
      <c r="G5" s="104">
        <v>6791</v>
      </c>
      <c r="H5" s="104">
        <v>7613</v>
      </c>
      <c r="I5" s="104">
        <v>7991</v>
      </c>
      <c r="J5" s="104">
        <v>8882</v>
      </c>
      <c r="K5" s="105">
        <v>8643.15</v>
      </c>
      <c r="L5" s="95">
        <v>9185.83</v>
      </c>
      <c r="M5" s="95">
        <v>9159.0400000000009</v>
      </c>
    </row>
    <row r="6" spans="1:17" x14ac:dyDescent="0.2">
      <c r="B6" s="2" t="s">
        <v>514</v>
      </c>
      <c r="C6" s="103">
        <v>5623</v>
      </c>
      <c r="D6" s="103">
        <v>6164</v>
      </c>
      <c r="E6" s="104">
        <v>7024</v>
      </c>
      <c r="F6" s="104">
        <v>7096</v>
      </c>
      <c r="G6" s="104">
        <v>7624</v>
      </c>
      <c r="H6" s="104">
        <v>8557</v>
      </c>
      <c r="I6" s="104">
        <v>8697</v>
      </c>
      <c r="J6" s="104">
        <v>9611</v>
      </c>
      <c r="K6" s="104">
        <v>9362</v>
      </c>
      <c r="L6" s="95">
        <v>9996.06</v>
      </c>
      <c r="M6" s="95">
        <v>10132.129999999999</v>
      </c>
    </row>
    <row r="7" spans="1:17" x14ac:dyDescent="0.2">
      <c r="B7" s="2" t="s">
        <v>515</v>
      </c>
      <c r="C7" s="103">
        <v>9170</v>
      </c>
      <c r="D7" s="103">
        <v>9317</v>
      </c>
      <c r="E7" s="104">
        <v>10084</v>
      </c>
      <c r="F7" s="104">
        <v>10225</v>
      </c>
      <c r="G7" s="104">
        <v>10969</v>
      </c>
      <c r="H7" s="104">
        <v>11680</v>
      </c>
      <c r="I7" s="104">
        <v>12136</v>
      </c>
      <c r="J7" s="104">
        <v>13063</v>
      </c>
      <c r="K7" s="104">
        <v>13016</v>
      </c>
      <c r="L7" s="95">
        <v>14060.13</v>
      </c>
      <c r="M7" s="95">
        <v>14333.65</v>
      </c>
    </row>
    <row r="11" spans="1:17" x14ac:dyDescent="0.2">
      <c r="Q11" s="5"/>
    </row>
    <row r="12" spans="1:17" ht="13.5" thickBot="1" x14ac:dyDescent="0.25">
      <c r="B12" s="106"/>
      <c r="C12"/>
      <c r="D12"/>
      <c r="E12"/>
      <c r="F12"/>
      <c r="G12"/>
      <c r="Q12" s="5"/>
    </row>
    <row r="13" spans="1:17" ht="13.5" thickBot="1" x14ac:dyDescent="0.25">
      <c r="B13" s="80"/>
      <c r="C13" s="81"/>
      <c r="D13" s="81"/>
      <c r="E13" s="81"/>
      <c r="F13" s="81"/>
      <c r="G13"/>
      <c r="Q13" s="5"/>
    </row>
    <row r="14" spans="1:17" x14ac:dyDescent="0.2">
      <c r="B14" s="82"/>
      <c r="C14" s="79"/>
      <c r="D14" s="79"/>
      <c r="E14" s="79"/>
      <c r="F14" s="79"/>
      <c r="G14" s="81"/>
      <c r="Q14" s="5"/>
    </row>
    <row r="15" spans="1:17" x14ac:dyDescent="0.2">
      <c r="B15" s="82"/>
      <c r="C15" s="79"/>
      <c r="D15" s="79"/>
      <c r="E15" s="79"/>
      <c r="F15" s="79"/>
      <c r="G15" s="79"/>
      <c r="Q15" s="107"/>
    </row>
    <row r="16" spans="1:17" x14ac:dyDescent="0.2">
      <c r="B16" s="82"/>
      <c r="C16" s="79"/>
      <c r="D16" s="79"/>
      <c r="E16" s="79"/>
      <c r="F16" s="79"/>
      <c r="G16" s="79"/>
      <c r="Q16" s="107"/>
    </row>
    <row r="17" spans="2:17" x14ac:dyDescent="0.2">
      <c r="B17" s="82"/>
      <c r="C17" s="79"/>
      <c r="D17" s="79"/>
      <c r="E17" s="79"/>
      <c r="F17" s="79"/>
      <c r="G17" s="79"/>
      <c r="Q17" s="107"/>
    </row>
    <row r="18" spans="2:17" x14ac:dyDescent="0.2">
      <c r="Q18" s="107"/>
    </row>
    <row r="19" spans="2:17" x14ac:dyDescent="0.2">
      <c r="Q19" s="107"/>
    </row>
    <row r="33" spans="1:12" x14ac:dyDescent="0.2">
      <c r="A33" s="108" t="s">
        <v>114</v>
      </c>
    </row>
    <row r="34" spans="1:12" x14ac:dyDescent="0.2">
      <c r="A34" s="31" t="s">
        <v>70</v>
      </c>
    </row>
    <row r="36" spans="1:12" x14ac:dyDescent="0.2">
      <c r="A36" s="25" t="s">
        <v>517</v>
      </c>
      <c r="L36" s="4"/>
    </row>
    <row r="40" spans="1:12" ht="12" customHeight="1" x14ac:dyDescent="0.2">
      <c r="C40" s="8" t="s">
        <v>525</v>
      </c>
      <c r="D40" s="8" t="s">
        <v>527</v>
      </c>
      <c r="E40" s="8" t="s">
        <v>528</v>
      </c>
      <c r="F40" s="8" t="s">
        <v>529</v>
      </c>
      <c r="G40" s="8" t="s">
        <v>526</v>
      </c>
    </row>
    <row r="41" spans="1:12" x14ac:dyDescent="0.2">
      <c r="C41" s="111">
        <v>7904</v>
      </c>
      <c r="D41" s="111">
        <v>5122</v>
      </c>
      <c r="E41" s="111">
        <v>5913</v>
      </c>
      <c r="F41" s="111">
        <v>10014</v>
      </c>
      <c r="G41" s="111">
        <v>6367</v>
      </c>
    </row>
    <row r="43" spans="1:12" ht="13.5" thickBot="1" x14ac:dyDescent="0.25"/>
    <row r="44" spans="1:12" ht="12.75" customHeight="1" x14ac:dyDescent="0.2">
      <c r="B44" s="295" t="s">
        <v>518</v>
      </c>
      <c r="C44" s="296"/>
      <c r="D44" s="296"/>
      <c r="E44" s="296"/>
    </row>
    <row r="45" spans="1:12" x14ac:dyDescent="0.2">
      <c r="B45" s="110" t="s">
        <v>519</v>
      </c>
      <c r="C45" s="109" t="s">
        <v>520</v>
      </c>
      <c r="D45" s="109" t="s">
        <v>516</v>
      </c>
      <c r="E45" s="109" t="s">
        <v>107</v>
      </c>
    </row>
    <row r="46" spans="1:12" ht="12" customHeight="1" x14ac:dyDescent="0.2">
      <c r="B46" s="110" t="s">
        <v>521</v>
      </c>
      <c r="C46" s="109">
        <v>20</v>
      </c>
      <c r="D46" s="84">
        <v>7904</v>
      </c>
      <c r="E46" s="84">
        <v>20</v>
      </c>
    </row>
    <row r="47" spans="1:12" ht="12.75" customHeight="1" x14ac:dyDescent="0.2">
      <c r="B47" s="110" t="s">
        <v>522</v>
      </c>
      <c r="C47" s="109">
        <v>145</v>
      </c>
      <c r="D47" s="84">
        <v>5122</v>
      </c>
      <c r="E47" s="84">
        <v>145</v>
      </c>
    </row>
    <row r="48" spans="1:12" ht="12.75" customHeight="1" x14ac:dyDescent="0.2">
      <c r="B48" s="110" t="s">
        <v>523</v>
      </c>
      <c r="C48" s="109">
        <v>66</v>
      </c>
      <c r="D48" s="84">
        <v>5913</v>
      </c>
      <c r="E48" s="84">
        <v>66</v>
      </c>
    </row>
    <row r="49" spans="2:5" ht="12.75" customHeight="1" x14ac:dyDescent="0.2">
      <c r="B49" s="110" t="s">
        <v>524</v>
      </c>
      <c r="C49" s="109">
        <v>29</v>
      </c>
      <c r="D49" s="84">
        <v>10014</v>
      </c>
      <c r="E49" s="84">
        <v>29</v>
      </c>
    </row>
    <row r="50" spans="2:5" x14ac:dyDescent="0.2">
      <c r="B50" s="110" t="s">
        <v>92</v>
      </c>
      <c r="C50" s="109">
        <v>7</v>
      </c>
      <c r="D50" s="84">
        <v>6367</v>
      </c>
      <c r="E50" s="84">
        <v>7</v>
      </c>
    </row>
    <row r="60" spans="2:5" ht="17.25" customHeight="1" x14ac:dyDescent="0.2"/>
    <row r="62" spans="2:5" ht="13.5" customHeight="1" x14ac:dyDescent="0.2"/>
    <row r="67" spans="1:14" ht="27" customHeight="1" x14ac:dyDescent="0.2">
      <c r="A67" s="297" t="s">
        <v>720</v>
      </c>
      <c r="B67" s="297"/>
      <c r="C67" s="297"/>
      <c r="D67" s="297"/>
      <c r="E67" s="297"/>
      <c r="F67" s="297"/>
      <c r="G67" s="297"/>
      <c r="H67" s="297"/>
      <c r="I67" s="297"/>
      <c r="J67" s="297"/>
      <c r="K67" s="297"/>
      <c r="L67" s="297"/>
      <c r="M67" s="297"/>
      <c r="N67" s="279"/>
    </row>
    <row r="68" spans="1:14" x14ac:dyDescent="0.2">
      <c r="B68" s="112"/>
      <c r="C68" s="112"/>
      <c r="D68" s="112"/>
      <c r="E68" s="112"/>
      <c r="F68" s="112"/>
      <c r="G68" s="112"/>
      <c r="H68" s="112"/>
      <c r="I68" s="112"/>
      <c r="J68" s="112"/>
      <c r="K68" s="112"/>
      <c r="L68" s="112"/>
      <c r="M68" s="112"/>
    </row>
    <row r="69" spans="1:14" x14ac:dyDescent="0.2">
      <c r="A69" s="108" t="s">
        <v>114</v>
      </c>
    </row>
    <row r="70" spans="1:14" x14ac:dyDescent="0.2">
      <c r="A70" s="31" t="s">
        <v>70</v>
      </c>
    </row>
  </sheetData>
  <mergeCells count="2">
    <mergeCell ref="B44:E44"/>
    <mergeCell ref="A67:M67"/>
  </mergeCells>
  <hyperlinks>
    <hyperlink ref="A2" location="TOC!A1" display="Return to Table of Contents"/>
  </hyperlinks>
  <pageMargins left="0.7" right="0.7" top="0.75" bottom="0.75" header="0.3" footer="0.3"/>
  <pageSetup scale="65" orientation="portrait" r:id="rId1"/>
  <headerFooter>
    <oddHeader>&amp;L2014-15 &amp;"Arial,Italic"Survey of Allied Dental Education&amp;"Arial,Regular"
Report 2: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6"/>
  <sheetViews>
    <sheetView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ColWidth="9.140625" defaultRowHeight="12.75" x14ac:dyDescent="0.2"/>
  <cols>
    <col min="1" max="1" width="27.85546875" style="2" customWidth="1"/>
    <col min="2" max="2" width="6.140625" style="2" customWidth="1"/>
    <col min="3" max="3" width="7.5703125" style="2" customWidth="1"/>
    <col min="4" max="4" width="7" style="2" customWidth="1"/>
    <col min="5" max="5" width="6.7109375" style="2" customWidth="1"/>
    <col min="6" max="6" width="6.140625" style="2" customWidth="1"/>
    <col min="7" max="7" width="7" style="2" customWidth="1"/>
    <col min="8" max="8" width="6.42578125" style="2" customWidth="1"/>
    <col min="9" max="9" width="7.5703125" style="2" customWidth="1"/>
    <col min="10" max="10" width="6.42578125" style="2" customWidth="1"/>
    <col min="11" max="11" width="6.28515625" style="2" customWidth="1"/>
    <col min="12" max="12" width="8.140625" style="2" customWidth="1"/>
    <col min="13" max="13" width="7" style="2" customWidth="1"/>
    <col min="14" max="14" width="8.5703125" style="2" customWidth="1"/>
    <col min="15" max="15" width="7.28515625" style="2" customWidth="1"/>
    <col min="16" max="16" width="9.140625" style="2"/>
    <col min="17" max="17" width="12.140625" style="2" customWidth="1"/>
    <col min="18" max="16384" width="9.140625" style="2"/>
  </cols>
  <sheetData>
    <row r="1" spans="1:31" ht="38.25" x14ac:dyDescent="0.2">
      <c r="A1" s="113" t="s">
        <v>536</v>
      </c>
    </row>
    <row r="2" spans="1:31" x14ac:dyDescent="0.2">
      <c r="A2" s="34" t="s">
        <v>3</v>
      </c>
      <c r="B2" s="25" t="s">
        <v>568</v>
      </c>
    </row>
    <row r="3" spans="1:31" ht="11.25" customHeight="1" x14ac:dyDescent="0.2">
      <c r="A3" s="100"/>
      <c r="B3" s="299" t="s">
        <v>63</v>
      </c>
      <c r="C3" s="300"/>
      <c r="D3" s="300"/>
      <c r="E3" s="300"/>
      <c r="F3" s="300"/>
      <c r="G3" s="300"/>
      <c r="H3" s="300"/>
      <c r="I3" s="300"/>
      <c r="J3" s="300"/>
      <c r="K3" s="300"/>
      <c r="L3" s="300"/>
      <c r="M3" s="300"/>
      <c r="N3" s="300"/>
      <c r="O3" s="300"/>
    </row>
    <row r="4" spans="1:31" ht="12.75" customHeight="1" x14ac:dyDescent="0.2">
      <c r="A4" s="100"/>
      <c r="B4" s="301"/>
      <c r="C4" s="302"/>
      <c r="D4" s="302"/>
      <c r="E4" s="302"/>
      <c r="F4" s="302"/>
      <c r="G4" s="302"/>
      <c r="H4" s="302"/>
      <c r="I4" s="302"/>
      <c r="J4" s="302"/>
      <c r="K4" s="302"/>
      <c r="L4" s="302"/>
      <c r="M4" s="302"/>
      <c r="N4" s="302"/>
      <c r="O4" s="302"/>
    </row>
    <row r="5" spans="1:31" s="25" customFormat="1" ht="14.25" x14ac:dyDescent="0.2">
      <c r="A5" s="165"/>
      <c r="B5" s="303" t="s">
        <v>537</v>
      </c>
      <c r="C5" s="304"/>
      <c r="D5" s="304"/>
      <c r="E5" s="304"/>
      <c r="F5" s="305" t="s">
        <v>538</v>
      </c>
      <c r="G5" s="306"/>
      <c r="H5" s="306"/>
      <c r="I5" s="306"/>
      <c r="J5" s="305" t="s">
        <v>539</v>
      </c>
      <c r="K5" s="306"/>
      <c r="L5" s="306"/>
      <c r="M5" s="306"/>
      <c r="N5" s="305" t="s">
        <v>540</v>
      </c>
      <c r="O5" s="307"/>
      <c r="Q5" s="2"/>
      <c r="R5" s="2"/>
      <c r="S5" s="114"/>
      <c r="T5" s="2"/>
      <c r="U5" s="2"/>
      <c r="V5" s="2"/>
      <c r="W5" s="2"/>
      <c r="X5" s="2"/>
    </row>
    <row r="6" spans="1:31" s="25" customFormat="1" x14ac:dyDescent="0.2">
      <c r="A6" s="165"/>
      <c r="B6" s="298" t="s">
        <v>541</v>
      </c>
      <c r="C6" s="290"/>
      <c r="D6" s="298" t="s">
        <v>542</v>
      </c>
      <c r="E6" s="290"/>
      <c r="F6" s="298" t="s">
        <v>541</v>
      </c>
      <c r="G6" s="290"/>
      <c r="H6" s="298" t="s">
        <v>542</v>
      </c>
      <c r="I6" s="290"/>
      <c r="J6" s="298" t="s">
        <v>541</v>
      </c>
      <c r="K6" s="290"/>
      <c r="L6" s="298" t="s">
        <v>542</v>
      </c>
      <c r="M6" s="290"/>
      <c r="N6" s="60"/>
      <c r="O6" s="64"/>
      <c r="Q6" s="2"/>
      <c r="R6" s="2"/>
      <c r="S6" s="2"/>
      <c r="U6" s="2"/>
      <c r="V6" s="2"/>
      <c r="W6" s="2"/>
      <c r="X6" s="2"/>
    </row>
    <row r="7" spans="1:31" s="115" customFormat="1" x14ac:dyDescent="0.2">
      <c r="A7" s="88" t="s">
        <v>543</v>
      </c>
      <c r="B7" s="62" t="s">
        <v>107</v>
      </c>
      <c r="C7" s="63" t="s">
        <v>108</v>
      </c>
      <c r="D7" s="62" t="s">
        <v>107</v>
      </c>
      <c r="E7" s="63" t="s">
        <v>108</v>
      </c>
      <c r="F7" s="62" t="s">
        <v>107</v>
      </c>
      <c r="G7" s="63" t="s">
        <v>108</v>
      </c>
      <c r="H7" s="62" t="s">
        <v>107</v>
      </c>
      <c r="I7" s="63" t="s">
        <v>108</v>
      </c>
      <c r="J7" s="62" t="s">
        <v>107</v>
      </c>
      <c r="K7" s="63" t="s">
        <v>108</v>
      </c>
      <c r="L7" s="62" t="s">
        <v>107</v>
      </c>
      <c r="M7" s="63" t="s">
        <v>108</v>
      </c>
      <c r="N7" s="62" t="s">
        <v>107</v>
      </c>
      <c r="O7" s="65" t="s">
        <v>108</v>
      </c>
      <c r="Q7" s="2"/>
      <c r="R7" s="2"/>
      <c r="S7" s="2"/>
      <c r="T7" s="25"/>
      <c r="U7" s="2"/>
      <c r="V7" s="2"/>
      <c r="W7" s="2"/>
      <c r="X7" s="2"/>
    </row>
    <row r="8" spans="1:31" ht="15" customHeight="1" x14ac:dyDescent="0.2">
      <c r="A8" s="2" t="s">
        <v>544</v>
      </c>
      <c r="B8" s="116">
        <v>321</v>
      </c>
      <c r="C8" s="117">
        <f>(B8/B$13)*100</f>
        <v>70.860927152317871</v>
      </c>
      <c r="D8" s="118">
        <v>6610</v>
      </c>
      <c r="E8" s="117">
        <f>(D8/D$13)*100</f>
        <v>93.124823894054671</v>
      </c>
      <c r="F8" s="119">
        <v>49</v>
      </c>
      <c r="G8" s="117">
        <f>(F8/F$13)*100</f>
        <v>90.740740740740748</v>
      </c>
      <c r="H8" s="120">
        <v>672</v>
      </c>
      <c r="I8" s="117">
        <f>(H8/H$13)*100</f>
        <v>92.307692307692307</v>
      </c>
      <c r="J8" s="120">
        <f>SUM(B8,F8)</f>
        <v>370</v>
      </c>
      <c r="K8" s="117">
        <f>(J8/J$13)*100</f>
        <v>72.978303747534511</v>
      </c>
      <c r="L8" s="118">
        <f>SUM(D8,H8)</f>
        <v>7282</v>
      </c>
      <c r="M8" s="117">
        <f>(L8/L$13)*100</f>
        <v>93.04881165346282</v>
      </c>
      <c r="N8" s="121">
        <f>SUM(J8, L8)</f>
        <v>7652</v>
      </c>
      <c r="O8" s="117">
        <f t="shared" ref="O8:O13" si="0">(N8/$N$13)*100</f>
        <v>90.922053231939159</v>
      </c>
      <c r="Q8" s="53"/>
      <c r="R8" s="53"/>
      <c r="S8" s="53"/>
      <c r="T8" s="147"/>
      <c r="U8" s="57"/>
    </row>
    <row r="9" spans="1:31" ht="15" customHeight="1" x14ac:dyDescent="0.2">
      <c r="A9" s="2" t="s">
        <v>545</v>
      </c>
      <c r="B9" s="116">
        <v>0</v>
      </c>
      <c r="C9" s="117">
        <f t="shared" ref="C9:C11" si="1">(B9/B$13)*100</f>
        <v>0</v>
      </c>
      <c r="D9" s="118">
        <v>2</v>
      </c>
      <c r="E9" s="117">
        <f t="shared" ref="E9:E13" si="2">(D9/D$13)*100</f>
        <v>2.817695125387433E-2</v>
      </c>
      <c r="F9" s="119">
        <v>0</v>
      </c>
      <c r="G9" s="117">
        <f t="shared" ref="G9:G13" si="3">(F9/F$13)*100</f>
        <v>0</v>
      </c>
      <c r="H9" s="120">
        <v>0</v>
      </c>
      <c r="I9" s="117">
        <f t="shared" ref="I9:I13" si="4">(H9/H$13)*100</f>
        <v>0</v>
      </c>
      <c r="J9" s="120">
        <f t="shared" ref="J9:J11" si="5">SUM(B9,F9)</f>
        <v>0</v>
      </c>
      <c r="K9" s="117">
        <f t="shared" ref="K9:K13" si="6">(J9/J$13)*100</f>
        <v>0</v>
      </c>
      <c r="L9" s="118">
        <f t="shared" ref="L9:L11" si="7">SUM(D9,H9)</f>
        <v>2</v>
      </c>
      <c r="M9" s="117">
        <f t="shared" ref="M9:M13" si="8">(L9/L$13)*100</f>
        <v>2.5555839509327882E-2</v>
      </c>
      <c r="N9" s="121">
        <f t="shared" ref="N9:N11" si="9">SUM(J9, L9)</f>
        <v>2</v>
      </c>
      <c r="O9" s="117">
        <f t="shared" si="0"/>
        <v>2.3764258555133078E-2</v>
      </c>
      <c r="Q9" s="54"/>
      <c r="R9" s="55"/>
      <c r="S9" s="55"/>
      <c r="T9" s="147"/>
      <c r="U9" s="57"/>
    </row>
    <row r="10" spans="1:31" ht="15" customHeight="1" x14ac:dyDescent="0.2">
      <c r="A10" s="2" t="s">
        <v>92</v>
      </c>
      <c r="B10" s="116">
        <v>24</v>
      </c>
      <c r="C10" s="117">
        <f t="shared" si="1"/>
        <v>5.298013245033113</v>
      </c>
      <c r="D10" s="118">
        <v>241</v>
      </c>
      <c r="E10" s="117">
        <f t="shared" si="2"/>
        <v>3.3953226260918568</v>
      </c>
      <c r="F10" s="119">
        <v>0</v>
      </c>
      <c r="G10" s="117">
        <f t="shared" si="3"/>
        <v>0</v>
      </c>
      <c r="H10" s="120">
        <v>11</v>
      </c>
      <c r="I10" s="117">
        <f t="shared" si="4"/>
        <v>1.5109890109890109</v>
      </c>
      <c r="J10" s="120">
        <f t="shared" si="5"/>
        <v>24</v>
      </c>
      <c r="K10" s="117">
        <f t="shared" si="6"/>
        <v>4.7337278106508878</v>
      </c>
      <c r="L10" s="118">
        <f t="shared" si="7"/>
        <v>252</v>
      </c>
      <c r="M10" s="117">
        <f t="shared" si="8"/>
        <v>3.2200357781753133</v>
      </c>
      <c r="N10" s="121">
        <f t="shared" si="9"/>
        <v>276</v>
      </c>
      <c r="O10" s="117">
        <f t="shared" si="0"/>
        <v>3.2794676806083651</v>
      </c>
      <c r="Q10" s="54"/>
      <c r="R10" s="55"/>
      <c r="S10" s="55"/>
      <c r="T10" s="147"/>
      <c r="U10" s="147"/>
      <c r="V10" s="25"/>
      <c r="W10" s="25"/>
    </row>
    <row r="11" spans="1:31" ht="15" customHeight="1" x14ac:dyDescent="0.2">
      <c r="A11" s="2" t="s">
        <v>546</v>
      </c>
      <c r="B11" s="116">
        <v>108</v>
      </c>
      <c r="C11" s="117">
        <f t="shared" si="1"/>
        <v>23.841059602649008</v>
      </c>
      <c r="D11" s="118">
        <v>245</v>
      </c>
      <c r="E11" s="117">
        <f t="shared" si="2"/>
        <v>3.4516765285996058</v>
      </c>
      <c r="F11" s="119">
        <v>5</v>
      </c>
      <c r="G11" s="117">
        <f t="shared" si="3"/>
        <v>9.2592592592592595</v>
      </c>
      <c r="H11" s="120">
        <v>45</v>
      </c>
      <c r="I11" s="117">
        <f t="shared" si="4"/>
        <v>6.1813186813186816</v>
      </c>
      <c r="J11" s="120">
        <f t="shared" si="5"/>
        <v>113</v>
      </c>
      <c r="K11" s="117">
        <f t="shared" si="6"/>
        <v>22.287968441814595</v>
      </c>
      <c r="L11" s="118">
        <f t="shared" si="7"/>
        <v>290</v>
      </c>
      <c r="M11" s="117">
        <f t="shared" si="8"/>
        <v>3.7055967288525427</v>
      </c>
      <c r="N11" s="121">
        <f t="shared" si="9"/>
        <v>403</v>
      </c>
      <c r="O11" s="117">
        <f t="shared" si="0"/>
        <v>4.788498098859316</v>
      </c>
      <c r="Q11" s="54"/>
      <c r="R11" s="55"/>
      <c r="S11" s="55"/>
      <c r="T11" s="57"/>
      <c r="U11" s="57"/>
    </row>
    <row r="12" spans="1:31" ht="15" customHeight="1" x14ac:dyDescent="0.2">
      <c r="A12" s="2" t="s">
        <v>547</v>
      </c>
      <c r="B12" s="122" t="s">
        <v>548</v>
      </c>
      <c r="C12" s="123" t="s">
        <v>549</v>
      </c>
      <c r="D12" s="122" t="s">
        <v>548</v>
      </c>
      <c r="E12" s="123" t="s">
        <v>549</v>
      </c>
      <c r="F12" s="124" t="s">
        <v>548</v>
      </c>
      <c r="G12" s="123" t="s">
        <v>549</v>
      </c>
      <c r="H12" s="125" t="s">
        <v>548</v>
      </c>
      <c r="I12" s="123" t="s">
        <v>549</v>
      </c>
      <c r="J12" s="125" t="s">
        <v>548</v>
      </c>
      <c r="K12" s="123" t="s">
        <v>549</v>
      </c>
      <c r="L12" s="122" t="s">
        <v>548</v>
      </c>
      <c r="M12" s="123" t="s">
        <v>549</v>
      </c>
      <c r="N12" s="121">
        <v>83</v>
      </c>
      <c r="O12" s="117">
        <f t="shared" si="0"/>
        <v>0.98621673003802279</v>
      </c>
      <c r="Q12" s="54"/>
      <c r="R12" s="55"/>
      <c r="S12" s="55"/>
      <c r="T12" s="57"/>
      <c r="U12" s="57"/>
    </row>
    <row r="13" spans="1:31" ht="15" customHeight="1" thickBot="1" x14ac:dyDescent="0.25">
      <c r="A13" s="126" t="s">
        <v>106</v>
      </c>
      <c r="B13" s="127">
        <f>SUM(B8:B11)</f>
        <v>453</v>
      </c>
      <c r="C13" s="128">
        <v>100</v>
      </c>
      <c r="D13" s="129">
        <f>SUM(D8:D11)</f>
        <v>7098</v>
      </c>
      <c r="E13" s="128">
        <f t="shared" si="2"/>
        <v>100</v>
      </c>
      <c r="F13" s="127">
        <f>SUM(F8:F11)</f>
        <v>54</v>
      </c>
      <c r="G13" s="128">
        <f t="shared" si="3"/>
        <v>100</v>
      </c>
      <c r="H13" s="130">
        <f>SUM(H8:H11)</f>
        <v>728</v>
      </c>
      <c r="I13" s="128">
        <f t="shared" si="4"/>
        <v>100</v>
      </c>
      <c r="J13" s="130">
        <f>SUM(J8:J11)</f>
        <v>507</v>
      </c>
      <c r="K13" s="128">
        <f t="shared" si="6"/>
        <v>100</v>
      </c>
      <c r="L13" s="129">
        <f>SUM(L8:L11)</f>
        <v>7826</v>
      </c>
      <c r="M13" s="128">
        <f t="shared" si="8"/>
        <v>100</v>
      </c>
      <c r="N13" s="131">
        <f>SUM(N8:N12)</f>
        <v>8416</v>
      </c>
      <c r="O13" s="128">
        <f t="shared" si="0"/>
        <v>100</v>
      </c>
      <c r="P13" s="5"/>
      <c r="Q13" s="54"/>
      <c r="R13" s="55"/>
      <c r="S13" s="55"/>
      <c r="T13" s="57"/>
      <c r="U13" s="57"/>
      <c r="V13" s="57"/>
      <c r="W13" s="57"/>
      <c r="X13" s="57"/>
      <c r="Y13" s="57"/>
      <c r="Z13" s="57"/>
      <c r="AA13" s="57"/>
      <c r="AB13" s="57"/>
      <c r="AC13" s="57"/>
      <c r="AD13" s="57"/>
      <c r="AE13" s="57"/>
    </row>
    <row r="14" spans="1:31" x14ac:dyDescent="0.2">
      <c r="A14" s="31" t="s">
        <v>571</v>
      </c>
      <c r="B14" s="132"/>
      <c r="C14" s="133"/>
      <c r="D14" s="134"/>
      <c r="E14" s="133"/>
      <c r="F14" s="135"/>
      <c r="G14" s="133"/>
      <c r="H14" s="136"/>
      <c r="I14" s="133"/>
      <c r="J14" s="135"/>
      <c r="K14" s="133"/>
      <c r="L14" s="137"/>
      <c r="M14" s="133"/>
      <c r="N14" s="137"/>
      <c r="O14" s="133"/>
      <c r="P14" s="5"/>
      <c r="Q14" s="54"/>
      <c r="R14" s="55"/>
      <c r="S14" s="55"/>
      <c r="T14" s="57"/>
      <c r="U14" s="57"/>
      <c r="V14" s="57"/>
      <c r="W14" s="57"/>
      <c r="X14" s="57"/>
      <c r="Y14" s="57"/>
      <c r="Z14" s="57"/>
      <c r="AA14" s="57"/>
      <c r="AB14" s="57"/>
      <c r="AC14" s="57"/>
      <c r="AD14" s="57"/>
      <c r="AE14" s="57"/>
    </row>
    <row r="15" spans="1:31" x14ac:dyDescent="0.2">
      <c r="A15" s="31"/>
      <c r="B15" s="132"/>
      <c r="C15" s="133"/>
      <c r="D15" s="134"/>
      <c r="E15" s="133"/>
      <c r="F15" s="135"/>
      <c r="G15" s="133"/>
      <c r="H15" s="136"/>
      <c r="I15" s="133"/>
      <c r="J15" s="135"/>
      <c r="K15" s="133"/>
      <c r="L15" s="137"/>
      <c r="M15" s="133"/>
      <c r="N15" s="137"/>
      <c r="O15" s="133"/>
      <c r="P15" s="5"/>
      <c r="Q15" s="54"/>
      <c r="R15" s="55"/>
      <c r="S15" s="55"/>
      <c r="T15" s="57"/>
      <c r="U15" s="57"/>
      <c r="V15" s="57"/>
      <c r="W15" s="57"/>
      <c r="X15" s="57"/>
      <c r="Y15" s="57"/>
      <c r="Z15" s="57"/>
      <c r="AA15" s="57"/>
      <c r="AB15" s="57"/>
      <c r="AC15" s="57"/>
      <c r="AD15" s="57"/>
      <c r="AE15" s="57"/>
    </row>
    <row r="16" spans="1:31" x14ac:dyDescent="0.2">
      <c r="A16" s="138"/>
      <c r="B16" s="30" t="s">
        <v>574</v>
      </c>
      <c r="N16" s="138"/>
      <c r="Q16" s="54"/>
      <c r="R16" s="55"/>
      <c r="S16" s="55"/>
      <c r="T16" s="140"/>
      <c r="U16" s="139"/>
      <c r="V16" s="139"/>
      <c r="W16" s="139"/>
      <c r="X16" s="140"/>
      <c r="Y16" s="140"/>
      <c r="Z16" s="140"/>
      <c r="AA16" s="139"/>
      <c r="AB16" s="139"/>
      <c r="AC16" s="139"/>
      <c r="AD16" s="57"/>
      <c r="AE16" s="57"/>
    </row>
    <row r="17" spans="1:31" x14ac:dyDescent="0.2">
      <c r="B17" s="31" t="s">
        <v>550</v>
      </c>
      <c r="D17" s="141"/>
      <c r="N17" s="138"/>
      <c r="Q17" s="54"/>
      <c r="R17" s="55"/>
      <c r="S17" s="55"/>
      <c r="T17" s="139"/>
      <c r="U17" s="139"/>
      <c r="V17" s="139"/>
      <c r="W17" s="139"/>
      <c r="X17" s="139"/>
      <c r="Y17" s="139"/>
      <c r="Z17" s="139"/>
      <c r="AA17" s="139"/>
      <c r="AB17" s="139"/>
      <c r="AC17" s="139"/>
      <c r="AD17" s="57"/>
      <c r="AE17" s="57"/>
    </row>
    <row r="18" spans="1:31" x14ac:dyDescent="0.2">
      <c r="Q18" s="54"/>
      <c r="R18" s="55"/>
      <c r="S18" s="55"/>
      <c r="T18" s="57"/>
      <c r="U18" s="57"/>
      <c r="V18" s="57"/>
      <c r="W18" s="57"/>
      <c r="X18" s="57"/>
      <c r="Y18" s="57"/>
      <c r="Z18" s="57"/>
      <c r="AA18" s="57"/>
      <c r="AB18" s="57"/>
      <c r="AC18" s="57"/>
      <c r="AD18" s="57"/>
      <c r="AE18" s="57"/>
    </row>
    <row r="19" spans="1:31" x14ac:dyDescent="0.2">
      <c r="A19" s="7"/>
      <c r="B19" s="25" t="s">
        <v>569</v>
      </c>
      <c r="Q19" s="54"/>
      <c r="R19" s="55"/>
      <c r="S19" s="55"/>
      <c r="T19" s="57"/>
      <c r="U19" s="57"/>
      <c r="V19" s="57"/>
      <c r="W19" s="57"/>
      <c r="X19" s="57"/>
      <c r="Y19" s="57"/>
      <c r="Z19" s="57"/>
      <c r="AA19" s="57"/>
      <c r="AB19" s="57"/>
      <c r="AC19" s="57"/>
      <c r="AD19" s="57"/>
      <c r="AE19" s="57"/>
    </row>
    <row r="20" spans="1:31" ht="12.75" customHeight="1" x14ac:dyDescent="0.2">
      <c r="A20" s="100"/>
      <c r="B20" s="299" t="s">
        <v>63</v>
      </c>
      <c r="C20" s="300"/>
      <c r="D20" s="300"/>
      <c r="E20" s="300"/>
      <c r="F20" s="300"/>
      <c r="G20" s="300"/>
      <c r="H20" s="300"/>
      <c r="I20" s="300"/>
      <c r="J20" s="300"/>
      <c r="K20" s="300"/>
      <c r="L20" s="300"/>
      <c r="M20" s="300"/>
      <c r="N20" s="300"/>
      <c r="O20" s="300"/>
      <c r="Q20" s="53"/>
      <c r="R20" s="53"/>
      <c r="S20" s="53"/>
      <c r="T20" s="57"/>
      <c r="U20" s="57"/>
      <c r="V20" s="57"/>
      <c r="W20" s="57"/>
      <c r="X20" s="57"/>
      <c r="Y20" s="57"/>
      <c r="Z20" s="57"/>
      <c r="AA20" s="57"/>
      <c r="AB20" s="57"/>
      <c r="AC20" s="57"/>
      <c r="AD20" s="57"/>
      <c r="AE20" s="57"/>
    </row>
    <row r="21" spans="1:31" ht="12.75" customHeight="1" x14ac:dyDescent="0.2">
      <c r="A21" s="100"/>
      <c r="B21" s="301"/>
      <c r="C21" s="302"/>
      <c r="D21" s="302"/>
      <c r="E21" s="302"/>
      <c r="F21" s="302"/>
      <c r="G21" s="302"/>
      <c r="H21" s="302"/>
      <c r="I21" s="302"/>
      <c r="J21" s="302"/>
      <c r="K21" s="302"/>
      <c r="L21" s="302"/>
      <c r="M21" s="302"/>
      <c r="N21" s="302"/>
      <c r="O21" s="302"/>
      <c r="Q21" s="54"/>
      <c r="R21" s="55"/>
      <c r="S21" s="55"/>
      <c r="T21" s="57"/>
      <c r="U21" s="57"/>
      <c r="V21" s="57"/>
      <c r="W21" s="57"/>
      <c r="X21" s="57"/>
      <c r="Y21" s="57"/>
      <c r="Z21" s="57"/>
      <c r="AA21" s="57"/>
      <c r="AB21" s="57"/>
      <c r="AC21" s="57"/>
      <c r="AD21" s="57"/>
      <c r="AE21" s="57"/>
    </row>
    <row r="22" spans="1:31" ht="14.25" x14ac:dyDescent="0.2">
      <c r="A22" s="165"/>
      <c r="B22" s="303" t="s">
        <v>537</v>
      </c>
      <c r="C22" s="304"/>
      <c r="D22" s="304"/>
      <c r="E22" s="304"/>
      <c r="F22" s="305" t="s">
        <v>538</v>
      </c>
      <c r="G22" s="306"/>
      <c r="H22" s="306"/>
      <c r="I22" s="306"/>
      <c r="J22" s="305" t="s">
        <v>539</v>
      </c>
      <c r="K22" s="306"/>
      <c r="L22" s="306"/>
      <c r="M22" s="306"/>
      <c r="N22" s="305" t="s">
        <v>540</v>
      </c>
      <c r="O22" s="307"/>
      <c r="Q22" s="54"/>
      <c r="R22" s="55"/>
      <c r="S22" s="55"/>
      <c r="T22" s="57"/>
      <c r="U22" s="57"/>
      <c r="V22" s="57"/>
      <c r="W22" s="57"/>
      <c r="X22" s="57"/>
      <c r="Y22" s="57"/>
      <c r="Z22" s="142"/>
      <c r="AA22" s="57"/>
      <c r="AB22" s="57"/>
      <c r="AC22" s="57"/>
      <c r="AD22" s="57"/>
      <c r="AE22" s="57"/>
    </row>
    <row r="23" spans="1:31" x14ac:dyDescent="0.2">
      <c r="A23" s="165"/>
      <c r="B23" s="298" t="s">
        <v>541</v>
      </c>
      <c r="C23" s="290"/>
      <c r="D23" s="298" t="s">
        <v>542</v>
      </c>
      <c r="E23" s="290"/>
      <c r="F23" s="298" t="s">
        <v>541</v>
      </c>
      <c r="G23" s="290"/>
      <c r="H23" s="298" t="s">
        <v>542</v>
      </c>
      <c r="I23" s="290"/>
      <c r="J23" s="298" t="s">
        <v>541</v>
      </c>
      <c r="K23" s="290"/>
      <c r="L23" s="298" t="s">
        <v>542</v>
      </c>
      <c r="M23" s="290"/>
      <c r="N23" s="60"/>
      <c r="O23" s="64"/>
      <c r="Q23" s="54"/>
      <c r="R23" s="55"/>
      <c r="S23" s="55"/>
      <c r="T23" s="57"/>
      <c r="U23" s="57"/>
      <c r="V23" s="57"/>
      <c r="W23" s="57"/>
      <c r="X23" s="57"/>
      <c r="Y23" s="143"/>
      <c r="Z23" s="142"/>
      <c r="AA23" s="57"/>
      <c r="AB23" s="57"/>
      <c r="AC23" s="57"/>
      <c r="AD23" s="57"/>
      <c r="AE23" s="57"/>
    </row>
    <row r="24" spans="1:31" x14ac:dyDescent="0.2">
      <c r="A24" s="63" t="s">
        <v>551</v>
      </c>
      <c r="B24" s="62" t="s">
        <v>107</v>
      </c>
      <c r="C24" s="63" t="s">
        <v>108</v>
      </c>
      <c r="D24" s="62" t="s">
        <v>107</v>
      </c>
      <c r="E24" s="63" t="s">
        <v>108</v>
      </c>
      <c r="F24" s="62" t="s">
        <v>107</v>
      </c>
      <c r="G24" s="65" t="s">
        <v>108</v>
      </c>
      <c r="H24" s="63" t="s">
        <v>107</v>
      </c>
      <c r="I24" s="65" t="s">
        <v>108</v>
      </c>
      <c r="J24" s="63" t="s">
        <v>107</v>
      </c>
      <c r="K24" s="63" t="s">
        <v>108</v>
      </c>
      <c r="L24" s="62" t="s">
        <v>107</v>
      </c>
      <c r="M24" s="65" t="s">
        <v>108</v>
      </c>
      <c r="N24" s="63" t="s">
        <v>107</v>
      </c>
      <c r="O24" s="65" t="s">
        <v>108</v>
      </c>
      <c r="Q24" s="54"/>
      <c r="R24" s="55"/>
      <c r="S24" s="55"/>
      <c r="T24" s="57"/>
      <c r="U24" s="57"/>
      <c r="V24" s="57"/>
      <c r="W24" s="57"/>
      <c r="X24" s="57"/>
      <c r="Y24" s="57"/>
      <c r="Z24" s="142"/>
      <c r="AA24" s="57"/>
      <c r="AB24" s="57"/>
      <c r="AC24" s="57"/>
      <c r="AD24" s="57"/>
      <c r="AE24" s="57"/>
    </row>
    <row r="25" spans="1:31" ht="15" customHeight="1" x14ac:dyDescent="0.2">
      <c r="A25" s="57" t="s">
        <v>552</v>
      </c>
      <c r="B25" s="144">
        <v>192</v>
      </c>
      <c r="C25" s="145">
        <f>(B25/B$32)*100</f>
        <v>42.384105960264904</v>
      </c>
      <c r="D25" s="146">
        <v>4356</v>
      </c>
      <c r="E25" s="145">
        <f>(D25/D$32)*100</f>
        <v>61.369399830938285</v>
      </c>
      <c r="F25" s="146">
        <v>27</v>
      </c>
      <c r="G25" s="145">
        <f>(F25/F$32)*100</f>
        <v>50</v>
      </c>
      <c r="H25" s="146">
        <v>432</v>
      </c>
      <c r="I25" s="145">
        <f>(H25/H$32)*100</f>
        <v>59.340659340659343</v>
      </c>
      <c r="J25" s="146">
        <f>SUM(B25,F25)</f>
        <v>219</v>
      </c>
      <c r="K25" s="145">
        <f>(J25/J$32)*100</f>
        <v>43.19526627218935</v>
      </c>
      <c r="L25" s="146">
        <f>SUM(D25,H25)</f>
        <v>4788</v>
      </c>
      <c r="M25" s="145">
        <f>(L25/L$32)*100</f>
        <v>61.180679785330952</v>
      </c>
      <c r="N25" s="146">
        <f>J25+L25</f>
        <v>5007</v>
      </c>
      <c r="O25" s="145">
        <f>(N25/N$32)*100</f>
        <v>59.493821292775664</v>
      </c>
      <c r="Q25" s="54"/>
      <c r="R25" s="55"/>
      <c r="S25" s="55"/>
      <c r="T25" s="57"/>
      <c r="U25" s="57"/>
      <c r="V25" s="57"/>
      <c r="W25" s="57"/>
      <c r="X25" s="57"/>
      <c r="Y25" s="57"/>
      <c r="Z25" s="57"/>
      <c r="AA25" s="57"/>
      <c r="AB25" s="57"/>
      <c r="AC25" s="57"/>
      <c r="AD25" s="57"/>
      <c r="AE25" s="57"/>
    </row>
    <row r="26" spans="1:31" ht="15" customHeight="1" x14ac:dyDescent="0.2">
      <c r="A26" s="57" t="s">
        <v>553</v>
      </c>
      <c r="B26" s="144">
        <v>104</v>
      </c>
      <c r="C26" s="145">
        <f t="shared" ref="C26:C32" si="10">(B26/B$32)*100</f>
        <v>22.958057395143488</v>
      </c>
      <c r="D26" s="146">
        <v>1558</v>
      </c>
      <c r="E26" s="145">
        <f t="shared" ref="E26:E32" si="11">(D26/D$32)*100</f>
        <v>21.949845026768102</v>
      </c>
      <c r="F26" s="146">
        <v>21</v>
      </c>
      <c r="G26" s="145">
        <f t="shared" ref="G26:G32" si="12">(F26/F$32)*100</f>
        <v>38.888888888888893</v>
      </c>
      <c r="H26" s="146">
        <v>159</v>
      </c>
      <c r="I26" s="145">
        <f t="shared" ref="I26:I32" si="13">(H26/H$32)*100</f>
        <v>21.840659340659339</v>
      </c>
      <c r="J26" s="146">
        <f t="shared" ref="J26:J32" si="14">SUM(B26,F26)</f>
        <v>125</v>
      </c>
      <c r="K26" s="145">
        <f t="shared" ref="K26:K32" si="15">(J26/J$32)*100</f>
        <v>24.65483234714004</v>
      </c>
      <c r="L26" s="146">
        <f t="shared" ref="L26:L32" si="16">SUM(D26,H26)</f>
        <v>1717</v>
      </c>
      <c r="M26" s="145">
        <f t="shared" ref="M26:M32" si="17">(L26/L$32)*100</f>
        <v>21.939688218757986</v>
      </c>
      <c r="N26" s="146">
        <f t="shared" ref="N26:N30" si="18">J26+L26</f>
        <v>1842</v>
      </c>
      <c r="O26" s="145">
        <f t="shared" ref="O26:O32" si="19">(N26/N$32)*100</f>
        <v>21.886882129277566</v>
      </c>
      <c r="Q26" s="54"/>
      <c r="R26" s="55"/>
      <c r="S26" s="55"/>
      <c r="T26" s="57"/>
      <c r="U26" s="57"/>
      <c r="V26" s="57"/>
      <c r="W26" s="57"/>
      <c r="X26" s="57"/>
      <c r="Y26" s="57"/>
      <c r="Z26" s="57"/>
      <c r="AA26" s="57"/>
      <c r="AB26" s="57"/>
      <c r="AC26" s="57"/>
      <c r="AD26" s="57"/>
      <c r="AE26" s="57"/>
    </row>
    <row r="27" spans="1:31" ht="15" customHeight="1" x14ac:dyDescent="0.2">
      <c r="A27" s="57" t="s">
        <v>554</v>
      </c>
      <c r="B27" s="144">
        <v>31</v>
      </c>
      <c r="C27" s="145">
        <f t="shared" si="10"/>
        <v>6.8432671081677707</v>
      </c>
      <c r="D27" s="146">
        <v>473</v>
      </c>
      <c r="E27" s="145">
        <f t="shared" si="11"/>
        <v>6.6638489715412792</v>
      </c>
      <c r="F27" s="146">
        <v>4</v>
      </c>
      <c r="G27" s="145">
        <f t="shared" si="12"/>
        <v>7.4074074074074066</v>
      </c>
      <c r="H27" s="146">
        <v>50</v>
      </c>
      <c r="I27" s="145">
        <f t="shared" si="13"/>
        <v>6.8681318681318686</v>
      </c>
      <c r="J27" s="146">
        <f t="shared" si="14"/>
        <v>35</v>
      </c>
      <c r="K27" s="145">
        <f t="shared" si="15"/>
        <v>6.9033530571992117</v>
      </c>
      <c r="L27" s="146">
        <f t="shared" si="16"/>
        <v>523</v>
      </c>
      <c r="M27" s="145">
        <f t="shared" si="17"/>
        <v>6.6828520316892401</v>
      </c>
      <c r="N27" s="146">
        <f t="shared" si="18"/>
        <v>558</v>
      </c>
      <c r="O27" s="145">
        <f t="shared" si="19"/>
        <v>6.6302281368821294</v>
      </c>
      <c r="Q27" s="54"/>
      <c r="R27" s="55"/>
      <c r="S27" s="55"/>
      <c r="T27" s="57"/>
      <c r="U27" s="57"/>
      <c r="V27" s="57"/>
      <c r="W27" s="57"/>
      <c r="X27" s="57"/>
      <c r="Y27" s="57"/>
      <c r="Z27" s="57"/>
      <c r="AA27" s="57"/>
      <c r="AB27" s="57"/>
      <c r="AC27" s="57"/>
      <c r="AD27" s="57"/>
      <c r="AE27" s="57"/>
    </row>
    <row r="28" spans="1:31" ht="15" customHeight="1" x14ac:dyDescent="0.2">
      <c r="A28" s="57" t="s">
        <v>555</v>
      </c>
      <c r="B28" s="144">
        <v>19</v>
      </c>
      <c r="C28" s="145">
        <f t="shared" si="10"/>
        <v>4.1942604856512142</v>
      </c>
      <c r="D28" s="146">
        <v>275</v>
      </c>
      <c r="E28" s="145">
        <f t="shared" si="11"/>
        <v>3.8743307974077204</v>
      </c>
      <c r="F28" s="146">
        <v>0</v>
      </c>
      <c r="G28" s="145">
        <f t="shared" si="12"/>
        <v>0</v>
      </c>
      <c r="H28" s="146">
        <v>58</v>
      </c>
      <c r="I28" s="145">
        <f t="shared" si="13"/>
        <v>7.9670329670329663</v>
      </c>
      <c r="J28" s="146">
        <f t="shared" si="14"/>
        <v>19</v>
      </c>
      <c r="K28" s="145">
        <f t="shared" si="15"/>
        <v>3.7475345167652856</v>
      </c>
      <c r="L28" s="146">
        <f t="shared" si="16"/>
        <v>333</v>
      </c>
      <c r="M28" s="145">
        <f t="shared" si="17"/>
        <v>4.2550472783030919</v>
      </c>
      <c r="N28" s="146">
        <f t="shared" si="18"/>
        <v>352</v>
      </c>
      <c r="O28" s="145">
        <f t="shared" si="19"/>
        <v>4.1825095057034218</v>
      </c>
      <c r="Q28" s="54"/>
      <c r="R28" s="55"/>
      <c r="S28" s="55"/>
      <c r="T28" s="57"/>
      <c r="U28" s="57"/>
      <c r="V28" s="57"/>
      <c r="W28" s="57"/>
      <c r="X28" s="57"/>
      <c r="Y28" s="57"/>
      <c r="Z28" s="57"/>
      <c r="AA28" s="57"/>
      <c r="AB28" s="57"/>
      <c r="AC28" s="57"/>
      <c r="AD28" s="57"/>
      <c r="AE28" s="57"/>
    </row>
    <row r="29" spans="1:31" ht="15" customHeight="1" x14ac:dyDescent="0.2">
      <c r="A29" s="57" t="s">
        <v>556</v>
      </c>
      <c r="B29" s="144">
        <v>17</v>
      </c>
      <c r="C29" s="145">
        <f t="shared" si="10"/>
        <v>3.7527593818984544</v>
      </c>
      <c r="D29" s="146">
        <v>257</v>
      </c>
      <c r="E29" s="145">
        <f t="shared" si="11"/>
        <v>3.6207382361228517</v>
      </c>
      <c r="F29" s="146">
        <v>2</v>
      </c>
      <c r="G29" s="145">
        <f t="shared" si="12"/>
        <v>3.7037037037037033</v>
      </c>
      <c r="H29" s="146">
        <v>29</v>
      </c>
      <c r="I29" s="145">
        <f t="shared" si="13"/>
        <v>3.9835164835164831</v>
      </c>
      <c r="J29" s="146">
        <f t="shared" si="14"/>
        <v>19</v>
      </c>
      <c r="K29" s="145">
        <f t="shared" si="15"/>
        <v>3.7475345167652856</v>
      </c>
      <c r="L29" s="146">
        <f t="shared" si="16"/>
        <v>286</v>
      </c>
      <c r="M29" s="145">
        <f t="shared" si="17"/>
        <v>3.6544850498338874</v>
      </c>
      <c r="N29" s="146">
        <f t="shared" si="18"/>
        <v>305</v>
      </c>
      <c r="O29" s="145">
        <f t="shared" si="19"/>
        <v>3.624049429657795</v>
      </c>
      <c r="Q29" s="54"/>
      <c r="R29" s="55"/>
      <c r="S29" s="55"/>
      <c r="T29" s="57"/>
      <c r="U29" s="57"/>
      <c r="V29" s="57"/>
      <c r="W29" s="57"/>
      <c r="X29" s="57"/>
      <c r="Y29" s="57"/>
      <c r="Z29" s="57"/>
      <c r="AA29" s="57"/>
      <c r="AB29" s="57"/>
      <c r="AC29" s="57"/>
      <c r="AD29" s="57"/>
      <c r="AE29" s="57"/>
    </row>
    <row r="30" spans="1:31" ht="15" customHeight="1" x14ac:dyDescent="0.25">
      <c r="A30" s="57" t="s">
        <v>546</v>
      </c>
      <c r="B30" s="144">
        <v>90</v>
      </c>
      <c r="C30" s="145">
        <f t="shared" si="10"/>
        <v>19.867549668874172</v>
      </c>
      <c r="D30" s="146">
        <v>179</v>
      </c>
      <c r="E30" s="145">
        <f t="shared" si="11"/>
        <v>2.5218371372217527</v>
      </c>
      <c r="F30" s="146">
        <v>0</v>
      </c>
      <c r="G30" s="145">
        <f t="shared" si="12"/>
        <v>0</v>
      </c>
      <c r="H30" s="146">
        <v>0</v>
      </c>
      <c r="I30" s="145">
        <f t="shared" si="13"/>
        <v>0</v>
      </c>
      <c r="J30" s="146">
        <f t="shared" si="14"/>
        <v>90</v>
      </c>
      <c r="K30" s="145">
        <f t="shared" si="15"/>
        <v>17.751479289940828</v>
      </c>
      <c r="L30" s="146">
        <f t="shared" si="16"/>
        <v>179</v>
      </c>
      <c r="M30" s="145">
        <f t="shared" si="17"/>
        <v>2.2872476360848455</v>
      </c>
      <c r="N30" s="146">
        <f t="shared" si="18"/>
        <v>269</v>
      </c>
      <c r="O30" s="145">
        <f t="shared" si="19"/>
        <v>3.1962927756653992</v>
      </c>
      <c r="Q30" s="54"/>
      <c r="R30" s="55"/>
      <c r="S30" s="55"/>
      <c r="T30" s="147"/>
      <c r="U30" s="147"/>
      <c r="V30" s="147"/>
      <c r="W30" s="147"/>
      <c r="X30" s="148"/>
      <c r="Y30" s="57"/>
      <c r="Z30" s="57"/>
      <c r="AA30" s="57"/>
      <c r="AB30" s="57"/>
      <c r="AC30" s="57"/>
      <c r="AD30" s="57"/>
      <c r="AE30" s="57"/>
    </row>
    <row r="31" spans="1:31" ht="15" customHeight="1" x14ac:dyDescent="0.25">
      <c r="A31" s="57" t="s">
        <v>557</v>
      </c>
      <c r="B31" s="122" t="s">
        <v>548</v>
      </c>
      <c r="C31" s="123" t="s">
        <v>549</v>
      </c>
      <c r="D31" s="122" t="s">
        <v>548</v>
      </c>
      <c r="E31" s="123" t="s">
        <v>549</v>
      </c>
      <c r="F31" s="124" t="s">
        <v>548</v>
      </c>
      <c r="G31" s="123" t="s">
        <v>549</v>
      </c>
      <c r="H31" s="125" t="s">
        <v>548</v>
      </c>
      <c r="I31" s="123" t="s">
        <v>549</v>
      </c>
      <c r="J31" s="125" t="s">
        <v>548</v>
      </c>
      <c r="K31" s="123" t="s">
        <v>549</v>
      </c>
      <c r="L31" s="122" t="s">
        <v>548</v>
      </c>
      <c r="M31" s="123" t="s">
        <v>549</v>
      </c>
      <c r="N31" s="146">
        <v>83</v>
      </c>
      <c r="O31" s="145">
        <f t="shared" si="19"/>
        <v>0.98621673003802279</v>
      </c>
      <c r="Q31" s="54"/>
      <c r="R31" s="55"/>
      <c r="S31" s="55"/>
      <c r="T31" s="147"/>
      <c r="U31" s="147"/>
      <c r="V31" s="147"/>
      <c r="W31" s="147"/>
      <c r="X31" s="148"/>
      <c r="Y31" s="57"/>
      <c r="Z31" s="57"/>
      <c r="AA31" s="57"/>
      <c r="AB31" s="57"/>
      <c r="AC31" s="57"/>
      <c r="AD31" s="57"/>
      <c r="AE31" s="57"/>
    </row>
    <row r="32" spans="1:31" ht="15" customHeight="1" thickBot="1" x14ac:dyDescent="0.25">
      <c r="A32" s="126" t="s">
        <v>106</v>
      </c>
      <c r="B32" s="149">
        <f>SUM(B25:B30)</f>
        <v>453</v>
      </c>
      <c r="C32" s="150">
        <f t="shared" si="10"/>
        <v>100</v>
      </c>
      <c r="D32" s="149">
        <f>SUM(D25:D30)</f>
        <v>7098</v>
      </c>
      <c r="E32" s="151">
        <f t="shared" si="11"/>
        <v>100</v>
      </c>
      <c r="F32" s="152">
        <f>SUM(F25:F30)</f>
        <v>54</v>
      </c>
      <c r="G32" s="151">
        <f t="shared" si="12"/>
        <v>100</v>
      </c>
      <c r="H32" s="152">
        <f>SUM(H25:H30)</f>
        <v>728</v>
      </c>
      <c r="I32" s="151">
        <f t="shared" si="13"/>
        <v>100</v>
      </c>
      <c r="J32" s="152">
        <f t="shared" si="14"/>
        <v>507</v>
      </c>
      <c r="K32" s="151">
        <f t="shared" si="15"/>
        <v>100</v>
      </c>
      <c r="L32" s="152">
        <f t="shared" si="16"/>
        <v>7826</v>
      </c>
      <c r="M32" s="151">
        <f t="shared" si="17"/>
        <v>100</v>
      </c>
      <c r="N32" s="152">
        <f>SUM(N25:N31)</f>
        <v>8416</v>
      </c>
      <c r="O32" s="151">
        <f t="shared" si="19"/>
        <v>100</v>
      </c>
      <c r="P32" s="5"/>
      <c r="Q32" s="54"/>
      <c r="R32" s="55"/>
      <c r="S32" s="55"/>
      <c r="T32" s="153"/>
      <c r="U32" s="153"/>
      <c r="V32" s="153"/>
      <c r="W32" s="153"/>
      <c r="X32" s="153"/>
      <c r="Y32" s="57"/>
      <c r="Z32" s="57"/>
      <c r="AA32" s="57"/>
      <c r="AB32" s="57"/>
      <c r="AC32" s="57"/>
      <c r="AD32" s="57"/>
      <c r="AE32" s="57"/>
    </row>
    <row r="33" spans="1:31" x14ac:dyDescent="0.2">
      <c r="A33" s="31" t="s">
        <v>572</v>
      </c>
      <c r="B33" s="146"/>
      <c r="C33" s="154"/>
      <c r="D33" s="146"/>
      <c r="E33" s="154"/>
      <c r="F33" s="146"/>
      <c r="G33" s="154"/>
      <c r="H33" s="146"/>
      <c r="I33" s="154"/>
      <c r="J33" s="146"/>
      <c r="K33" s="154"/>
      <c r="L33" s="146"/>
      <c r="M33" s="154"/>
      <c r="N33" s="146"/>
      <c r="O33" s="154"/>
      <c r="P33" s="5"/>
      <c r="Q33" s="54"/>
      <c r="R33" s="55"/>
      <c r="S33" s="55"/>
      <c r="T33" s="153"/>
      <c r="U33" s="153"/>
      <c r="V33" s="153"/>
      <c r="W33" s="153"/>
      <c r="X33" s="153"/>
      <c r="Y33" s="57"/>
      <c r="Z33" s="57"/>
      <c r="AA33" s="57"/>
      <c r="AB33" s="57"/>
      <c r="AC33" s="57"/>
      <c r="AD33" s="57"/>
      <c r="AE33" s="57"/>
    </row>
    <row r="34" spans="1:31" x14ac:dyDescent="0.2">
      <c r="A34" s="57"/>
      <c r="B34" s="132"/>
      <c r="C34" s="133"/>
      <c r="D34" s="134"/>
      <c r="E34" s="133"/>
      <c r="F34" s="155"/>
      <c r="G34" s="133"/>
      <c r="H34" s="156"/>
      <c r="I34" s="133"/>
      <c r="J34" s="132"/>
      <c r="K34" s="133"/>
      <c r="L34" s="137"/>
      <c r="M34" s="133"/>
      <c r="N34" s="136"/>
      <c r="O34" s="157"/>
      <c r="P34" s="5"/>
      <c r="Q34" s="54"/>
      <c r="R34" s="55"/>
      <c r="S34" s="55"/>
      <c r="T34" s="153"/>
      <c r="U34" s="153"/>
      <c r="V34" s="153"/>
      <c r="W34" s="153"/>
      <c r="X34" s="153"/>
      <c r="Y34" s="57"/>
      <c r="Z34" s="57"/>
      <c r="AA34" s="57"/>
      <c r="AB34" s="57"/>
      <c r="AC34" s="57"/>
      <c r="AD34" s="57"/>
      <c r="AE34" s="57"/>
    </row>
    <row r="35" spans="1:31" x14ac:dyDescent="0.2">
      <c r="B35" s="30" t="s">
        <v>574</v>
      </c>
      <c r="H35" s="5"/>
      <c r="Q35" s="54"/>
      <c r="R35" s="55"/>
      <c r="S35" s="55"/>
      <c r="T35" s="57"/>
      <c r="U35" s="57"/>
      <c r="V35" s="57"/>
      <c r="W35" s="57"/>
      <c r="X35" s="57"/>
      <c r="Y35" s="57"/>
      <c r="Z35" s="57"/>
      <c r="AA35" s="57"/>
      <c r="AB35" s="57"/>
      <c r="AC35" s="57"/>
      <c r="AD35" s="57"/>
      <c r="AE35" s="57"/>
    </row>
    <row r="36" spans="1:31" x14ac:dyDescent="0.2">
      <c r="B36" s="31" t="s">
        <v>70</v>
      </c>
      <c r="D36" s="141"/>
      <c r="H36" s="5"/>
      <c r="P36" s="57"/>
      <c r="Q36" s="54"/>
      <c r="R36" s="55"/>
      <c r="S36" s="55"/>
      <c r="T36" s="57"/>
      <c r="U36" s="57"/>
      <c r="V36" s="57"/>
      <c r="W36" s="57"/>
      <c r="X36" s="57"/>
      <c r="Y36" s="57"/>
      <c r="Z36" s="57"/>
      <c r="AA36" s="57"/>
      <c r="AB36" s="57"/>
      <c r="AC36" s="57"/>
      <c r="AD36" s="57"/>
      <c r="AE36" s="57"/>
    </row>
    <row r="37" spans="1:31" x14ac:dyDescent="0.2">
      <c r="Q37" s="54"/>
      <c r="R37" s="55"/>
      <c r="S37" s="55"/>
      <c r="T37" s="57"/>
      <c r="U37" s="57"/>
      <c r="V37" s="57"/>
      <c r="W37" s="57"/>
      <c r="X37" s="57"/>
      <c r="Y37" s="57"/>
      <c r="Z37" s="57"/>
      <c r="AA37" s="57"/>
      <c r="AB37" s="57"/>
      <c r="AC37" s="57"/>
      <c r="AD37" s="57"/>
      <c r="AE37" s="57"/>
    </row>
    <row r="38" spans="1:31" x14ac:dyDescent="0.2">
      <c r="A38" s="7"/>
      <c r="B38" s="25" t="s">
        <v>570</v>
      </c>
      <c r="Q38" s="54"/>
      <c r="R38" s="55"/>
      <c r="S38" s="55"/>
      <c r="T38" s="57"/>
      <c r="U38" s="57"/>
    </row>
    <row r="39" spans="1:31" ht="12.75" customHeight="1" x14ac:dyDescent="0.2">
      <c r="A39" s="100"/>
      <c r="B39" s="299" t="s">
        <v>63</v>
      </c>
      <c r="C39" s="300"/>
      <c r="D39" s="300"/>
      <c r="E39" s="300"/>
      <c r="F39" s="300"/>
      <c r="G39" s="300"/>
      <c r="H39" s="300"/>
      <c r="I39" s="300"/>
      <c r="J39" s="300"/>
      <c r="K39" s="300"/>
      <c r="L39" s="300"/>
      <c r="M39" s="300"/>
      <c r="N39" s="300"/>
      <c r="O39" s="300"/>
      <c r="Q39" s="54"/>
      <c r="R39" s="55"/>
      <c r="S39" s="55"/>
      <c r="T39" s="57"/>
      <c r="U39" s="57"/>
    </row>
    <row r="40" spans="1:31" ht="12.75" customHeight="1" x14ac:dyDescent="0.2">
      <c r="A40" s="100"/>
      <c r="B40" s="301"/>
      <c r="C40" s="302"/>
      <c r="D40" s="302"/>
      <c r="E40" s="302"/>
      <c r="F40" s="302"/>
      <c r="G40" s="302"/>
      <c r="H40" s="302"/>
      <c r="I40" s="302"/>
      <c r="J40" s="302"/>
      <c r="K40" s="302"/>
      <c r="L40" s="302"/>
      <c r="M40" s="302"/>
      <c r="N40" s="302"/>
      <c r="O40" s="302"/>
      <c r="Q40" s="54"/>
      <c r="R40" s="55"/>
      <c r="S40" s="55"/>
      <c r="T40" s="57"/>
      <c r="U40" s="57"/>
    </row>
    <row r="41" spans="1:31" ht="14.25" x14ac:dyDescent="0.2">
      <c r="A41" s="165"/>
      <c r="B41" s="303" t="s">
        <v>537</v>
      </c>
      <c r="C41" s="304"/>
      <c r="D41" s="304"/>
      <c r="E41" s="304"/>
      <c r="F41" s="305" t="s">
        <v>538</v>
      </c>
      <c r="G41" s="306"/>
      <c r="H41" s="306"/>
      <c r="I41" s="306"/>
      <c r="J41" s="305" t="s">
        <v>539</v>
      </c>
      <c r="K41" s="306"/>
      <c r="L41" s="306"/>
      <c r="M41" s="306"/>
      <c r="N41" s="305" t="s">
        <v>540</v>
      </c>
      <c r="O41" s="307"/>
      <c r="Q41" s="54"/>
      <c r="R41" s="53"/>
      <c r="S41" s="53"/>
      <c r="T41" s="53"/>
      <c r="U41" s="57"/>
    </row>
    <row r="42" spans="1:31" x14ac:dyDescent="0.2">
      <c r="A42" s="165"/>
      <c r="B42" s="298" t="s">
        <v>541</v>
      </c>
      <c r="C42" s="290"/>
      <c r="D42" s="298" t="s">
        <v>542</v>
      </c>
      <c r="E42" s="290"/>
      <c r="F42" s="298" t="s">
        <v>541</v>
      </c>
      <c r="G42" s="290"/>
      <c r="H42" s="298" t="s">
        <v>542</v>
      </c>
      <c r="I42" s="290"/>
      <c r="J42" s="298" t="s">
        <v>541</v>
      </c>
      <c r="K42" s="290"/>
      <c r="L42" s="298" t="s">
        <v>542</v>
      </c>
      <c r="M42" s="290"/>
      <c r="N42" s="60"/>
      <c r="O42" s="64"/>
      <c r="Q42" s="54"/>
      <c r="R42" s="54"/>
      <c r="S42" s="55"/>
      <c r="T42" s="55"/>
      <c r="U42" s="57"/>
    </row>
    <row r="43" spans="1:31" x14ac:dyDescent="0.2">
      <c r="A43" s="88" t="s">
        <v>558</v>
      </c>
      <c r="B43" s="62" t="s">
        <v>107</v>
      </c>
      <c r="C43" s="63" t="s">
        <v>108</v>
      </c>
      <c r="D43" s="62" t="s">
        <v>107</v>
      </c>
      <c r="E43" s="65" t="s">
        <v>108</v>
      </c>
      <c r="F43" s="63" t="s">
        <v>107</v>
      </c>
      <c r="G43" s="65" t="s">
        <v>108</v>
      </c>
      <c r="H43" s="63" t="s">
        <v>107</v>
      </c>
      <c r="I43" s="65" t="s">
        <v>108</v>
      </c>
      <c r="J43" s="63" t="s">
        <v>107</v>
      </c>
      <c r="K43" s="65" t="s">
        <v>108</v>
      </c>
      <c r="L43" s="63" t="s">
        <v>107</v>
      </c>
      <c r="M43" s="63" t="s">
        <v>108</v>
      </c>
      <c r="N43" s="62" t="s">
        <v>107</v>
      </c>
      <c r="O43" s="65" t="s">
        <v>108</v>
      </c>
      <c r="Q43" s="54"/>
      <c r="R43" s="54"/>
      <c r="S43" s="55"/>
      <c r="T43" s="55"/>
      <c r="U43" s="57"/>
    </row>
    <row r="44" spans="1:31" ht="15" customHeight="1" x14ac:dyDescent="0.2">
      <c r="A44" s="158" t="s">
        <v>559</v>
      </c>
      <c r="B44" s="159">
        <v>111</v>
      </c>
      <c r="C44" s="160">
        <f>(B44/B$54)*100</f>
        <v>24.503311258278146</v>
      </c>
      <c r="D44" s="161">
        <v>1095</v>
      </c>
      <c r="E44" s="160">
        <f>(D44/D$54)*100</f>
        <v>15.426880811496197</v>
      </c>
      <c r="F44" s="161">
        <v>10</v>
      </c>
      <c r="G44" s="160">
        <f>(F44/F$54)*100</f>
        <v>18.518518518518519</v>
      </c>
      <c r="H44" s="161">
        <v>117</v>
      </c>
      <c r="I44" s="160">
        <f>(H44/H$54)*100</f>
        <v>16.071428571428573</v>
      </c>
      <c r="J44" s="161">
        <f>SUM(B44,F44)</f>
        <v>121</v>
      </c>
      <c r="K44" s="160">
        <f>(J44/J$54)*100</f>
        <v>23.865877712031558</v>
      </c>
      <c r="L44" s="161">
        <f>SUM(D44,H44)</f>
        <v>1212</v>
      </c>
      <c r="M44" s="160">
        <f>(L44/L$54)*100</f>
        <v>15.486838742652695</v>
      </c>
      <c r="N44" s="161">
        <f>J44+L44</f>
        <v>1333</v>
      </c>
      <c r="O44" s="160">
        <f>(N44/N$54)*100</f>
        <v>15.838878326996198</v>
      </c>
      <c r="Q44" s="54"/>
      <c r="R44" s="54"/>
      <c r="S44" s="55"/>
      <c r="T44" s="55"/>
      <c r="U44" s="57"/>
    </row>
    <row r="45" spans="1:31" ht="15" customHeight="1" x14ac:dyDescent="0.2">
      <c r="A45" s="158" t="s">
        <v>560</v>
      </c>
      <c r="B45" s="159">
        <v>79</v>
      </c>
      <c r="C45" s="160">
        <f t="shared" ref="C45:C52" si="20">(B45/B$54)*100</f>
        <v>17.439293598233995</v>
      </c>
      <c r="D45" s="161">
        <v>4090</v>
      </c>
      <c r="E45" s="160">
        <f t="shared" ref="E45:E52" si="21">(D45/D$54)*100</f>
        <v>57.621865314173007</v>
      </c>
      <c r="F45" s="161">
        <v>8</v>
      </c>
      <c r="G45" s="160">
        <f t="shared" ref="G45:G52" si="22">(F45/F$54)*100</f>
        <v>14.814814814814813</v>
      </c>
      <c r="H45" s="161">
        <v>383</v>
      </c>
      <c r="I45" s="160">
        <f t="shared" ref="I45:I52" si="23">(H45/H$54)*100</f>
        <v>52.609890109890109</v>
      </c>
      <c r="J45" s="161">
        <f t="shared" ref="J45:J52" si="24">SUM(B45,F45)</f>
        <v>87</v>
      </c>
      <c r="K45" s="160">
        <f t="shared" ref="K45:K52" si="25">(J45/J$54)*100</f>
        <v>17.159763313609467</v>
      </c>
      <c r="L45" s="161">
        <f t="shared" ref="L45:L52" si="26">SUM(D45,H45)</f>
        <v>4473</v>
      </c>
      <c r="M45" s="160">
        <f t="shared" ref="M45:M52" si="27">(L45/L$54)*100</f>
        <v>57.155635062611807</v>
      </c>
      <c r="N45" s="161">
        <f t="shared" ref="N45:N52" si="28">J45+L45</f>
        <v>4560</v>
      </c>
      <c r="O45" s="160">
        <f t="shared" ref="O45:O54" si="29">(N45/N$54)*100</f>
        <v>54.182509505703422</v>
      </c>
      <c r="Q45" s="54"/>
      <c r="R45" s="54"/>
      <c r="S45" s="55"/>
      <c r="T45" s="55"/>
      <c r="U45" s="57"/>
    </row>
    <row r="46" spans="1:31" ht="15" customHeight="1" x14ac:dyDescent="0.2">
      <c r="A46" s="158" t="s">
        <v>561</v>
      </c>
      <c r="B46" s="159">
        <v>98</v>
      </c>
      <c r="C46" s="160">
        <f t="shared" si="20"/>
        <v>21.633554083885208</v>
      </c>
      <c r="D46" s="161">
        <v>947</v>
      </c>
      <c r="E46" s="160">
        <f t="shared" si="21"/>
        <v>13.341786418709495</v>
      </c>
      <c r="F46" s="161">
        <v>11</v>
      </c>
      <c r="G46" s="160">
        <f t="shared" si="22"/>
        <v>20.37037037037037</v>
      </c>
      <c r="H46" s="161">
        <v>127</v>
      </c>
      <c r="I46" s="160">
        <f t="shared" si="23"/>
        <v>17.445054945054945</v>
      </c>
      <c r="J46" s="161">
        <f t="shared" si="24"/>
        <v>109</v>
      </c>
      <c r="K46" s="160">
        <f t="shared" si="25"/>
        <v>21.499013806706113</v>
      </c>
      <c r="L46" s="161">
        <f t="shared" si="26"/>
        <v>1074</v>
      </c>
      <c r="M46" s="160">
        <f t="shared" si="27"/>
        <v>13.723485816509074</v>
      </c>
      <c r="N46" s="161">
        <f t="shared" si="28"/>
        <v>1183</v>
      </c>
      <c r="O46" s="160">
        <f t="shared" si="29"/>
        <v>14.056558935361215</v>
      </c>
      <c r="Q46" s="54"/>
      <c r="R46" s="54"/>
      <c r="S46" s="55"/>
      <c r="T46" s="55"/>
      <c r="U46" s="57"/>
    </row>
    <row r="47" spans="1:31" ht="15" customHeight="1" x14ac:dyDescent="0.2">
      <c r="A47" s="158" t="s">
        <v>562</v>
      </c>
      <c r="B47" s="159">
        <v>7</v>
      </c>
      <c r="C47" s="160">
        <f t="shared" si="20"/>
        <v>1.545253863134658</v>
      </c>
      <c r="D47" s="161">
        <v>92</v>
      </c>
      <c r="E47" s="160">
        <f t="shared" si="21"/>
        <v>1.2961397576782192</v>
      </c>
      <c r="F47" s="161">
        <v>0</v>
      </c>
      <c r="G47" s="160">
        <f t="shared" si="22"/>
        <v>0</v>
      </c>
      <c r="H47" s="161">
        <v>2</v>
      </c>
      <c r="I47" s="160">
        <f t="shared" si="23"/>
        <v>0.27472527472527475</v>
      </c>
      <c r="J47" s="161">
        <f t="shared" si="24"/>
        <v>7</v>
      </c>
      <c r="K47" s="160">
        <f t="shared" si="25"/>
        <v>1.3806706114398422</v>
      </c>
      <c r="L47" s="161">
        <f t="shared" si="26"/>
        <v>94</v>
      </c>
      <c r="M47" s="160">
        <f t="shared" si="27"/>
        <v>1.2011244569384105</v>
      </c>
      <c r="N47" s="161">
        <f t="shared" si="28"/>
        <v>101</v>
      </c>
      <c r="O47" s="160">
        <f t="shared" si="29"/>
        <v>1.2000950570342206</v>
      </c>
      <c r="Q47" s="57"/>
      <c r="R47" s="54"/>
      <c r="S47" s="55"/>
      <c r="T47" s="55"/>
      <c r="U47" s="57"/>
    </row>
    <row r="48" spans="1:31" ht="15" customHeight="1" x14ac:dyDescent="0.2">
      <c r="A48" s="158" t="s">
        <v>563</v>
      </c>
      <c r="B48" s="159">
        <v>30</v>
      </c>
      <c r="C48" s="160">
        <f t="shared" si="20"/>
        <v>6.6225165562913908</v>
      </c>
      <c r="D48" s="161">
        <v>277</v>
      </c>
      <c r="E48" s="160">
        <f t="shared" si="21"/>
        <v>3.9025077486615949</v>
      </c>
      <c r="F48" s="161">
        <v>10</v>
      </c>
      <c r="G48" s="160">
        <f t="shared" si="22"/>
        <v>18.518518518518519</v>
      </c>
      <c r="H48" s="161">
        <v>42</v>
      </c>
      <c r="I48" s="160">
        <f t="shared" si="23"/>
        <v>5.7692307692307692</v>
      </c>
      <c r="J48" s="161">
        <f t="shared" si="24"/>
        <v>40</v>
      </c>
      <c r="K48" s="160">
        <f t="shared" si="25"/>
        <v>7.8895463510848129</v>
      </c>
      <c r="L48" s="161">
        <f t="shared" si="26"/>
        <v>319</v>
      </c>
      <c r="M48" s="160">
        <f t="shared" si="27"/>
        <v>4.0761564017377978</v>
      </c>
      <c r="N48" s="161">
        <f t="shared" si="28"/>
        <v>359</v>
      </c>
      <c r="O48" s="160">
        <f t="shared" si="29"/>
        <v>4.2656844106463883</v>
      </c>
      <c r="Q48" s="57"/>
      <c r="R48" s="54"/>
      <c r="S48" s="55"/>
      <c r="T48" s="55"/>
      <c r="U48" s="57"/>
    </row>
    <row r="49" spans="1:21" ht="15" customHeight="1" x14ac:dyDescent="0.2">
      <c r="A49" s="158" t="s">
        <v>564</v>
      </c>
      <c r="B49" s="159">
        <v>8</v>
      </c>
      <c r="C49" s="160">
        <f t="shared" si="20"/>
        <v>1.7660044150110374</v>
      </c>
      <c r="D49" s="161">
        <v>53</v>
      </c>
      <c r="E49" s="160">
        <f t="shared" si="21"/>
        <v>0.74668920822766982</v>
      </c>
      <c r="F49" s="161">
        <v>2</v>
      </c>
      <c r="G49" s="160">
        <f t="shared" si="22"/>
        <v>3.7037037037037033</v>
      </c>
      <c r="H49" s="161">
        <v>7</v>
      </c>
      <c r="I49" s="160">
        <f t="shared" si="23"/>
        <v>0.96153846153846156</v>
      </c>
      <c r="J49" s="161">
        <f t="shared" si="24"/>
        <v>10</v>
      </c>
      <c r="K49" s="160">
        <f t="shared" si="25"/>
        <v>1.9723865877712032</v>
      </c>
      <c r="L49" s="161">
        <f t="shared" si="26"/>
        <v>60</v>
      </c>
      <c r="M49" s="160">
        <f t="shared" si="27"/>
        <v>0.76667518527983647</v>
      </c>
      <c r="N49" s="161">
        <f t="shared" si="28"/>
        <v>70</v>
      </c>
      <c r="O49" s="160">
        <f t="shared" si="29"/>
        <v>0.83174904942965777</v>
      </c>
      <c r="Q49" s="57"/>
      <c r="R49" s="54"/>
      <c r="S49" s="55"/>
      <c r="T49" s="55"/>
      <c r="U49" s="57"/>
    </row>
    <row r="50" spans="1:21" ht="15" customHeight="1" x14ac:dyDescent="0.2">
      <c r="A50" s="158" t="s">
        <v>565</v>
      </c>
      <c r="B50" s="159">
        <v>10</v>
      </c>
      <c r="C50" s="160">
        <f t="shared" si="20"/>
        <v>2.2075055187637971</v>
      </c>
      <c r="D50" s="161">
        <v>158</v>
      </c>
      <c r="E50" s="160">
        <f t="shared" si="21"/>
        <v>2.2259791490560721</v>
      </c>
      <c r="F50" s="161">
        <v>2</v>
      </c>
      <c r="G50" s="160">
        <f t="shared" si="22"/>
        <v>3.7037037037037033</v>
      </c>
      <c r="H50" s="161">
        <v>11</v>
      </c>
      <c r="I50" s="160">
        <f t="shared" si="23"/>
        <v>1.5109890109890109</v>
      </c>
      <c r="J50" s="161">
        <f t="shared" si="24"/>
        <v>12</v>
      </c>
      <c r="K50" s="160">
        <f t="shared" si="25"/>
        <v>2.3668639053254439</v>
      </c>
      <c r="L50" s="161">
        <f t="shared" si="26"/>
        <v>169</v>
      </c>
      <c r="M50" s="160">
        <f t="shared" si="27"/>
        <v>2.1594684385382057</v>
      </c>
      <c r="N50" s="161">
        <f t="shared" si="28"/>
        <v>181</v>
      </c>
      <c r="O50" s="160">
        <f t="shared" si="29"/>
        <v>2.1506653992395437</v>
      </c>
      <c r="Q50" s="57"/>
      <c r="R50" s="54"/>
      <c r="S50" s="55"/>
      <c r="T50" s="55"/>
      <c r="U50" s="57"/>
    </row>
    <row r="51" spans="1:21" ht="15" customHeight="1" x14ac:dyDescent="0.2">
      <c r="A51" s="158" t="s">
        <v>546</v>
      </c>
      <c r="B51" s="159">
        <v>106</v>
      </c>
      <c r="C51" s="160">
        <f t="shared" si="20"/>
        <v>23.399558498896248</v>
      </c>
      <c r="D51" s="161">
        <v>379</v>
      </c>
      <c r="E51" s="160">
        <f t="shared" si="21"/>
        <v>5.3395322626091852</v>
      </c>
      <c r="F51" s="161">
        <v>11</v>
      </c>
      <c r="G51" s="160">
        <f t="shared" si="22"/>
        <v>20.37037037037037</v>
      </c>
      <c r="H51" s="161">
        <v>39</v>
      </c>
      <c r="I51" s="160">
        <f t="shared" si="23"/>
        <v>5.3571428571428568</v>
      </c>
      <c r="J51" s="161">
        <f t="shared" si="24"/>
        <v>117</v>
      </c>
      <c r="K51" s="160">
        <f t="shared" si="25"/>
        <v>23.076923076923077</v>
      </c>
      <c r="L51" s="161">
        <f t="shared" si="26"/>
        <v>418</v>
      </c>
      <c r="M51" s="160">
        <f t="shared" si="27"/>
        <v>5.3411704574495271</v>
      </c>
      <c r="N51" s="161">
        <f t="shared" si="28"/>
        <v>535</v>
      </c>
      <c r="O51" s="160">
        <f t="shared" si="29"/>
        <v>6.3569391634980992</v>
      </c>
      <c r="Q51" s="57"/>
      <c r="R51" s="54"/>
      <c r="S51" s="55"/>
      <c r="T51" s="55"/>
      <c r="U51" s="57"/>
    </row>
    <row r="52" spans="1:21" ht="15" customHeight="1" x14ac:dyDescent="0.2">
      <c r="A52" s="158" t="s">
        <v>566</v>
      </c>
      <c r="B52" s="159">
        <v>4</v>
      </c>
      <c r="C52" s="160">
        <f t="shared" si="20"/>
        <v>0.88300220750551872</v>
      </c>
      <c r="D52" s="161">
        <v>7</v>
      </c>
      <c r="E52" s="160">
        <f t="shared" si="21"/>
        <v>9.8619329388560162E-2</v>
      </c>
      <c r="F52" s="161">
        <v>0</v>
      </c>
      <c r="G52" s="160">
        <f t="shared" si="22"/>
        <v>0</v>
      </c>
      <c r="H52" s="161">
        <v>0</v>
      </c>
      <c r="I52" s="160">
        <f t="shared" si="23"/>
        <v>0</v>
      </c>
      <c r="J52" s="161">
        <f t="shared" si="24"/>
        <v>4</v>
      </c>
      <c r="K52" s="160">
        <f t="shared" si="25"/>
        <v>0.78895463510848129</v>
      </c>
      <c r="L52" s="161">
        <f t="shared" si="26"/>
        <v>7</v>
      </c>
      <c r="M52" s="160">
        <f t="shared" si="27"/>
        <v>8.9445438282647588E-2</v>
      </c>
      <c r="N52" s="161">
        <f t="shared" si="28"/>
        <v>11</v>
      </c>
      <c r="O52" s="160">
        <f>(N52/N$54)*100</f>
        <v>0.13070342205323193</v>
      </c>
      <c r="Q52" s="57"/>
      <c r="R52" s="54"/>
      <c r="S52" s="55"/>
      <c r="T52" s="55"/>
      <c r="U52" s="57"/>
    </row>
    <row r="53" spans="1:21" ht="15" customHeight="1" x14ac:dyDescent="0.2">
      <c r="A53" s="158" t="s">
        <v>567</v>
      </c>
      <c r="B53" s="122" t="s">
        <v>548</v>
      </c>
      <c r="C53" s="123" t="s">
        <v>549</v>
      </c>
      <c r="D53" s="122" t="s">
        <v>548</v>
      </c>
      <c r="E53" s="123" t="s">
        <v>549</v>
      </c>
      <c r="F53" s="124" t="s">
        <v>548</v>
      </c>
      <c r="G53" s="123" t="s">
        <v>549</v>
      </c>
      <c r="H53" s="125" t="s">
        <v>548</v>
      </c>
      <c r="I53" s="123" t="s">
        <v>549</v>
      </c>
      <c r="J53" s="125" t="s">
        <v>548</v>
      </c>
      <c r="K53" s="123" t="s">
        <v>549</v>
      </c>
      <c r="L53" s="122" t="s">
        <v>548</v>
      </c>
      <c r="M53" s="123" t="s">
        <v>549</v>
      </c>
      <c r="N53" s="161">
        <v>83</v>
      </c>
      <c r="O53" s="160">
        <f>(N53/N$54)*100</f>
        <v>0.98621673003802279</v>
      </c>
      <c r="Q53" s="57"/>
      <c r="R53" s="54"/>
      <c r="S53" s="55"/>
      <c r="T53" s="55"/>
      <c r="U53" s="57"/>
    </row>
    <row r="54" spans="1:21" ht="15" customHeight="1" thickBot="1" x14ac:dyDescent="0.25">
      <c r="A54" s="162" t="s">
        <v>106</v>
      </c>
      <c r="B54" s="149">
        <f>SUM(B44:B52)</f>
        <v>453</v>
      </c>
      <c r="C54" s="150">
        <f t="shared" ref="C54" si="30">(B54/B$32)*100</f>
        <v>100</v>
      </c>
      <c r="D54" s="149">
        <f>SUM(D44:D52)</f>
        <v>7098</v>
      </c>
      <c r="E54" s="151">
        <f t="shared" ref="E54" si="31">(D54/D$32)*100</f>
        <v>100</v>
      </c>
      <c r="F54" s="152">
        <f>SUM(F44:F52)</f>
        <v>54</v>
      </c>
      <c r="G54" s="151">
        <f t="shared" ref="G54" si="32">(F54/F$32)*100</f>
        <v>100</v>
      </c>
      <c r="H54" s="152">
        <f>SUM(H44:H52)</f>
        <v>728</v>
      </c>
      <c r="I54" s="151">
        <f t="shared" ref="I54" si="33">(H54/H$32)*100</f>
        <v>100</v>
      </c>
      <c r="J54" s="152">
        <f t="shared" ref="J54" si="34">SUM(B54,F54)</f>
        <v>507</v>
      </c>
      <c r="K54" s="151">
        <f t="shared" ref="K54" si="35">(J54/J$32)*100</f>
        <v>100</v>
      </c>
      <c r="L54" s="152">
        <f t="shared" ref="L54" si="36">SUM(D54,H54)</f>
        <v>7826</v>
      </c>
      <c r="M54" s="151">
        <f t="shared" ref="M54" si="37">(L54/L$32)*100</f>
        <v>100</v>
      </c>
      <c r="N54" s="163">
        <f>SUM(N44:N53)</f>
        <v>8416</v>
      </c>
      <c r="O54" s="164">
        <f t="shared" si="29"/>
        <v>100</v>
      </c>
      <c r="P54" s="5"/>
      <c r="Q54" s="153"/>
      <c r="R54" s="54"/>
      <c r="S54" s="55"/>
      <c r="T54" s="55"/>
      <c r="U54" s="57"/>
    </row>
    <row r="55" spans="1:21" x14ac:dyDescent="0.2">
      <c r="A55" s="31" t="s">
        <v>573</v>
      </c>
      <c r="B55" s="146"/>
      <c r="C55" s="154"/>
      <c r="D55" s="146"/>
      <c r="E55" s="154"/>
      <c r="F55" s="146"/>
      <c r="G55" s="154"/>
      <c r="H55" s="146"/>
      <c r="I55" s="154"/>
      <c r="J55" s="146"/>
      <c r="K55" s="154"/>
      <c r="L55" s="146"/>
      <c r="M55" s="154"/>
      <c r="N55" s="146"/>
      <c r="O55" s="154"/>
      <c r="P55" s="5"/>
      <c r="Q55" s="153"/>
      <c r="R55" s="54"/>
      <c r="S55" s="55"/>
      <c r="T55" s="55"/>
      <c r="U55" s="57"/>
    </row>
    <row r="56" spans="1:21" x14ac:dyDescent="0.2">
      <c r="K56" s="57"/>
      <c r="L56" s="57"/>
      <c r="P56" s="5"/>
      <c r="Q56" s="153"/>
      <c r="R56" s="54"/>
      <c r="S56" s="55"/>
      <c r="T56" s="55"/>
      <c r="U56" s="57"/>
    </row>
    <row r="57" spans="1:21" x14ac:dyDescent="0.2">
      <c r="B57" s="30" t="s">
        <v>574</v>
      </c>
      <c r="H57" s="4"/>
      <c r="Q57" s="57"/>
      <c r="R57" s="54"/>
      <c r="S57" s="55"/>
      <c r="T57" s="55"/>
      <c r="U57" s="57"/>
    </row>
    <row r="58" spans="1:21" x14ac:dyDescent="0.2">
      <c r="B58" s="31" t="s">
        <v>70</v>
      </c>
      <c r="Q58" s="57"/>
      <c r="R58" s="54"/>
      <c r="S58" s="55"/>
      <c r="T58" s="55"/>
      <c r="U58" s="57"/>
    </row>
    <row r="59" spans="1:21" x14ac:dyDescent="0.2">
      <c r="Q59" s="57"/>
      <c r="R59" s="54"/>
      <c r="S59" s="55"/>
      <c r="T59" s="55"/>
      <c r="U59" s="57"/>
    </row>
    <row r="60" spans="1:21" x14ac:dyDescent="0.2">
      <c r="B60" s="57"/>
      <c r="C60" s="57"/>
      <c r="D60" s="57"/>
      <c r="E60" s="57"/>
      <c r="F60" s="57"/>
      <c r="G60" s="57"/>
      <c r="H60" s="57"/>
      <c r="I60" s="57"/>
      <c r="Q60" s="57"/>
      <c r="R60" s="54"/>
      <c r="S60" s="55"/>
      <c r="T60" s="55"/>
      <c r="U60" s="57"/>
    </row>
    <row r="61" spans="1:21" x14ac:dyDescent="0.2">
      <c r="B61" s="57"/>
      <c r="C61" s="57"/>
      <c r="D61" s="57"/>
      <c r="E61" s="57"/>
      <c r="F61" s="57"/>
      <c r="G61" s="57"/>
      <c r="H61" s="57"/>
      <c r="I61" s="57"/>
      <c r="Q61" s="57"/>
      <c r="R61" s="54"/>
      <c r="S61" s="55"/>
      <c r="T61" s="55"/>
      <c r="U61" s="57"/>
    </row>
    <row r="62" spans="1:21" x14ac:dyDescent="0.2">
      <c r="B62" s="53"/>
      <c r="C62" s="53"/>
      <c r="D62" s="53"/>
      <c r="E62" s="53"/>
      <c r="F62" s="53"/>
      <c r="G62" s="53"/>
      <c r="H62" s="53"/>
      <c r="I62" s="57"/>
      <c r="Q62" s="57"/>
      <c r="R62" s="54"/>
      <c r="S62" s="55"/>
      <c r="T62" s="55"/>
      <c r="U62" s="57"/>
    </row>
    <row r="63" spans="1:21" x14ac:dyDescent="0.2">
      <c r="B63" s="53"/>
      <c r="C63" s="53"/>
      <c r="D63" s="53"/>
      <c r="E63" s="53"/>
      <c r="F63" s="53"/>
      <c r="G63" s="53"/>
      <c r="H63" s="53"/>
      <c r="I63" s="57"/>
      <c r="Q63" s="57"/>
      <c r="R63" s="54"/>
      <c r="S63" s="55"/>
      <c r="T63" s="55"/>
      <c r="U63" s="57"/>
    </row>
    <row r="64" spans="1:21" x14ac:dyDescent="0.2">
      <c r="B64" s="57"/>
      <c r="C64" s="57"/>
      <c r="D64" s="57"/>
      <c r="E64" s="57"/>
      <c r="F64" s="57"/>
      <c r="G64" s="57"/>
      <c r="H64" s="57"/>
      <c r="I64" s="57"/>
      <c r="Q64" s="57"/>
      <c r="R64" s="54"/>
      <c r="S64" s="55"/>
      <c r="T64" s="55"/>
      <c r="U64" s="57"/>
    </row>
    <row r="65" spans="17:21" x14ac:dyDescent="0.2">
      <c r="Q65" s="57"/>
      <c r="R65" s="54"/>
      <c r="S65" s="55"/>
      <c r="T65" s="55"/>
      <c r="U65" s="57"/>
    </row>
    <row r="66" spans="17:21" x14ac:dyDescent="0.2">
      <c r="Q66" s="57"/>
      <c r="R66" s="54"/>
      <c r="S66" s="55"/>
      <c r="T66" s="55"/>
      <c r="U66" s="57"/>
    </row>
    <row r="67" spans="17:21" x14ac:dyDescent="0.2">
      <c r="Q67" s="57"/>
      <c r="R67" s="54"/>
      <c r="S67" s="55"/>
      <c r="T67" s="55"/>
      <c r="U67" s="57"/>
    </row>
    <row r="68" spans="17:21" x14ac:dyDescent="0.2">
      <c r="Q68" s="57"/>
      <c r="R68" s="54"/>
      <c r="S68" s="55"/>
      <c r="T68" s="55"/>
      <c r="U68" s="57"/>
    </row>
    <row r="69" spans="17:21" x14ac:dyDescent="0.2">
      <c r="Q69" s="57"/>
      <c r="R69" s="54"/>
      <c r="S69" s="55"/>
      <c r="T69" s="55"/>
      <c r="U69" s="57"/>
    </row>
    <row r="70" spans="17:21" x14ac:dyDescent="0.2">
      <c r="Q70" s="57"/>
      <c r="R70" s="54"/>
      <c r="S70" s="55"/>
      <c r="T70" s="55"/>
      <c r="U70" s="57"/>
    </row>
    <row r="71" spans="17:21" x14ac:dyDescent="0.2">
      <c r="Q71" s="57"/>
      <c r="R71" s="54"/>
      <c r="S71" s="55"/>
      <c r="T71" s="55"/>
      <c r="U71" s="57"/>
    </row>
    <row r="72" spans="17:21" x14ac:dyDescent="0.2">
      <c r="Q72" s="57"/>
      <c r="R72" s="54"/>
      <c r="S72" s="55"/>
      <c r="T72" s="55"/>
      <c r="U72" s="57"/>
    </row>
    <row r="73" spans="17:21" x14ac:dyDescent="0.2">
      <c r="Q73" s="57"/>
      <c r="R73" s="54"/>
      <c r="S73" s="55"/>
      <c r="T73" s="55"/>
      <c r="U73" s="57"/>
    </row>
    <row r="74" spans="17:21" x14ac:dyDescent="0.2">
      <c r="Q74" s="57"/>
      <c r="R74" s="54"/>
      <c r="S74" s="55"/>
      <c r="T74" s="55"/>
      <c r="U74" s="57"/>
    </row>
    <row r="75" spans="17:21" x14ac:dyDescent="0.2">
      <c r="Q75" s="57"/>
      <c r="R75" s="54"/>
      <c r="S75" s="55"/>
      <c r="T75" s="55"/>
      <c r="U75" s="57"/>
    </row>
    <row r="76" spans="17:21" x14ac:dyDescent="0.2">
      <c r="Q76" s="57"/>
      <c r="R76" s="54"/>
      <c r="S76" s="55"/>
      <c r="T76" s="55"/>
      <c r="U76" s="57"/>
    </row>
    <row r="77" spans="17:21" x14ac:dyDescent="0.2">
      <c r="Q77" s="57"/>
      <c r="R77" s="54"/>
      <c r="S77" s="55"/>
      <c r="T77" s="55"/>
      <c r="U77" s="57"/>
    </row>
    <row r="78" spans="17:21" x14ac:dyDescent="0.2">
      <c r="Q78" s="57"/>
      <c r="R78" s="54"/>
      <c r="S78" s="55"/>
      <c r="T78" s="55"/>
      <c r="U78" s="57"/>
    </row>
    <row r="79" spans="17:21" x14ac:dyDescent="0.2">
      <c r="Q79" s="57"/>
      <c r="R79" s="54"/>
      <c r="S79" s="55"/>
      <c r="T79" s="55"/>
      <c r="U79" s="57"/>
    </row>
    <row r="80" spans="17:21" x14ac:dyDescent="0.2">
      <c r="Q80" s="57"/>
      <c r="R80" s="57"/>
      <c r="S80" s="57"/>
      <c r="T80" s="57"/>
      <c r="U80" s="57"/>
    </row>
    <row r="81" spans="17:21" x14ac:dyDescent="0.2">
      <c r="Q81" s="57"/>
      <c r="R81" s="57"/>
      <c r="S81" s="57"/>
      <c r="T81" s="57"/>
      <c r="U81" s="57"/>
    </row>
    <row r="82" spans="17:21" x14ac:dyDescent="0.2">
      <c r="Q82" s="57"/>
      <c r="R82" s="57"/>
      <c r="S82" s="57"/>
      <c r="T82" s="57"/>
      <c r="U82" s="57"/>
    </row>
    <row r="83" spans="17:21" x14ac:dyDescent="0.2">
      <c r="Q83" s="57"/>
      <c r="R83" s="57"/>
      <c r="S83" s="57"/>
      <c r="T83" s="57"/>
      <c r="U83" s="57"/>
    </row>
    <row r="84" spans="17:21" x14ac:dyDescent="0.2">
      <c r="Q84" s="57"/>
      <c r="R84" s="57"/>
      <c r="S84" s="57"/>
      <c r="T84" s="57"/>
      <c r="U84" s="57"/>
    </row>
    <row r="85" spans="17:21" x14ac:dyDescent="0.2">
      <c r="Q85" s="57"/>
      <c r="R85" s="57"/>
      <c r="S85" s="57"/>
      <c r="T85" s="57"/>
      <c r="U85" s="57"/>
    </row>
    <row r="86" spans="17:21" x14ac:dyDescent="0.2">
      <c r="Q86" s="57"/>
      <c r="R86" s="57"/>
      <c r="S86" s="57"/>
      <c r="T86" s="57"/>
      <c r="U86" s="57"/>
    </row>
  </sheetData>
  <mergeCells count="33">
    <mergeCell ref="L23:M23"/>
    <mergeCell ref="H6:I6"/>
    <mergeCell ref="D23:E23"/>
    <mergeCell ref="H23:I23"/>
    <mergeCell ref="B3:O4"/>
    <mergeCell ref="B5:E5"/>
    <mergeCell ref="F5:I5"/>
    <mergeCell ref="J5:M5"/>
    <mergeCell ref="N5:O5"/>
    <mergeCell ref="L6:M6"/>
    <mergeCell ref="B20:O21"/>
    <mergeCell ref="B22:E22"/>
    <mergeCell ref="F22:I22"/>
    <mergeCell ref="J22:M22"/>
    <mergeCell ref="N22:O22"/>
    <mergeCell ref="B6:C6"/>
    <mergeCell ref="L42:M42"/>
    <mergeCell ref="B39:O40"/>
    <mergeCell ref="B41:E41"/>
    <mergeCell ref="F41:I41"/>
    <mergeCell ref="J41:M41"/>
    <mergeCell ref="N41:O41"/>
    <mergeCell ref="B42:C42"/>
    <mergeCell ref="D42:E42"/>
    <mergeCell ref="F42:G42"/>
    <mergeCell ref="H42:I42"/>
    <mergeCell ref="J42:K42"/>
    <mergeCell ref="B23:C23"/>
    <mergeCell ref="F6:G6"/>
    <mergeCell ref="F23:G23"/>
    <mergeCell ref="J6:K6"/>
    <mergeCell ref="J23:K23"/>
    <mergeCell ref="D6:E6"/>
  </mergeCells>
  <conditionalFormatting sqref="A8:O13">
    <cfRule type="expression" dxfId="13" priority="6">
      <formula>MOD(ROW(),2)=0</formula>
    </cfRule>
  </conditionalFormatting>
  <conditionalFormatting sqref="A25:O30 A32:O32 A31 N31:O31 B33:O33">
    <cfRule type="expression" dxfId="12" priority="5">
      <formula>MOD(ROW(),2)=0</formula>
    </cfRule>
  </conditionalFormatting>
  <conditionalFormatting sqref="B31:M31">
    <cfRule type="expression" dxfId="11" priority="4">
      <formula>MOD(ROW(),2)=0</formula>
    </cfRule>
  </conditionalFormatting>
  <conditionalFormatting sqref="A44:O52 B55:O55 A53:A54 N53:O54">
    <cfRule type="expression" dxfId="10" priority="3">
      <formula>MOD(ROW(),2)=0</formula>
    </cfRule>
  </conditionalFormatting>
  <conditionalFormatting sqref="B54:M54">
    <cfRule type="expression" dxfId="9" priority="2">
      <formula>MOD(ROW(),2)=0</formula>
    </cfRule>
  </conditionalFormatting>
  <conditionalFormatting sqref="B53:M53">
    <cfRule type="expression" dxfId="8" priority="1">
      <formula>MOD(ROW(),2)=0</formula>
    </cfRule>
  </conditionalFormatting>
  <hyperlinks>
    <hyperlink ref="A2" location="TOC!A1" display="Return to Table of Contents"/>
  </hyperlinks>
  <pageMargins left="0.25" right="0.25" top="0.75" bottom="0.75" header="0.3" footer="0.3"/>
  <pageSetup scale="80" pageOrder="overThenDown" orientation="portrait" r:id="rId1"/>
  <headerFooter>
    <oddHeader>&amp;L2014-15 &amp;"Arial,Italic"Survey of Allied Dental Education&amp;"Arial,Regular"
Report 2: Dental Assisting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workbookViewId="0">
      <pane ySplit="6" topLeftCell="A7" activePane="bottomLeft" state="frozen"/>
      <selection pane="bottomLeft"/>
    </sheetView>
  </sheetViews>
  <sheetFormatPr defaultColWidth="9.140625" defaultRowHeight="12.75" x14ac:dyDescent="0.2"/>
  <cols>
    <col min="1" max="1" width="29.85546875" style="2" customWidth="1"/>
    <col min="2" max="2" width="7" style="2" customWidth="1"/>
    <col min="3" max="3" width="6.5703125" style="2" customWidth="1"/>
    <col min="4" max="4" width="7.28515625" style="2" customWidth="1"/>
    <col min="5" max="5" width="7" style="2" customWidth="1"/>
    <col min="6" max="6" width="6.85546875" style="2" customWidth="1"/>
    <col min="7" max="7" width="6.7109375" style="2" customWidth="1"/>
    <col min="8" max="16384" width="9.140625" style="2"/>
  </cols>
  <sheetData>
    <row r="1" spans="1:12" x14ac:dyDescent="0.2">
      <c r="A1" s="25" t="s">
        <v>533</v>
      </c>
    </row>
    <row r="2" spans="1:12" x14ac:dyDescent="0.2">
      <c r="A2" s="34" t="s">
        <v>3</v>
      </c>
    </row>
    <row r="3" spans="1:12" ht="11.25" customHeight="1" x14ac:dyDescent="0.2">
      <c r="A3" s="100"/>
      <c r="B3" s="314">
        <v>2014</v>
      </c>
      <c r="C3" s="314"/>
      <c r="D3" s="314"/>
      <c r="E3" s="314"/>
      <c r="F3" s="314"/>
      <c r="G3" s="315"/>
    </row>
    <row r="4" spans="1:12" ht="12.75" customHeight="1" x14ac:dyDescent="0.2">
      <c r="A4" s="100"/>
      <c r="B4" s="302"/>
      <c r="C4" s="302"/>
      <c r="D4" s="302"/>
      <c r="E4" s="302"/>
      <c r="F4" s="302"/>
      <c r="G4" s="316"/>
      <c r="H4" s="116"/>
    </row>
    <row r="5" spans="1:12" s="25" customFormat="1" ht="14.25" x14ac:dyDescent="0.2">
      <c r="A5" s="165"/>
      <c r="B5" s="309" t="s">
        <v>575</v>
      </c>
      <c r="C5" s="309"/>
      <c r="D5" s="309"/>
      <c r="E5" s="309"/>
      <c r="F5" s="305" t="s">
        <v>540</v>
      </c>
      <c r="G5" s="307"/>
    </row>
    <row r="6" spans="1:12" s="25" customFormat="1" x14ac:dyDescent="0.2">
      <c r="A6" s="165"/>
      <c r="B6" s="310" t="s">
        <v>541</v>
      </c>
      <c r="C6" s="310"/>
      <c r="D6" s="298" t="s">
        <v>542</v>
      </c>
      <c r="E6" s="290"/>
      <c r="F6" s="60"/>
      <c r="G6" s="64"/>
    </row>
    <row r="7" spans="1:12" s="115" customFormat="1" x14ac:dyDescent="0.2">
      <c r="A7" s="88" t="s">
        <v>543</v>
      </c>
      <c r="B7" s="88" t="s">
        <v>107</v>
      </c>
      <c r="C7" s="88" t="s">
        <v>108</v>
      </c>
      <c r="D7" s="62" t="s">
        <v>107</v>
      </c>
      <c r="E7" s="63" t="s">
        <v>108</v>
      </c>
      <c r="F7" s="62" t="s">
        <v>107</v>
      </c>
      <c r="G7" s="65" t="s">
        <v>108</v>
      </c>
    </row>
    <row r="8" spans="1:12" ht="15" customHeight="1" x14ac:dyDescent="0.2">
      <c r="A8" s="2" t="s">
        <v>544</v>
      </c>
      <c r="B8" s="2">
        <v>222</v>
      </c>
      <c r="C8" s="168">
        <f>(B8/B$13)*100</f>
        <v>90.612244897959187</v>
      </c>
      <c r="D8" s="144">
        <v>5012</v>
      </c>
      <c r="E8" s="168">
        <f>(D8/D$13)*100</f>
        <v>95.03223359878649</v>
      </c>
      <c r="F8" s="144">
        <f>B8+D8</f>
        <v>5234</v>
      </c>
      <c r="G8" s="117">
        <f>(F8/F$13)*100</f>
        <v>90.947002606429194</v>
      </c>
      <c r="I8" s="169"/>
      <c r="J8" s="53"/>
      <c r="K8" s="53"/>
      <c r="L8" s="53"/>
    </row>
    <row r="9" spans="1:12" ht="15" customHeight="1" x14ac:dyDescent="0.2">
      <c r="A9" s="2" t="s">
        <v>545</v>
      </c>
      <c r="B9" s="2">
        <v>0</v>
      </c>
      <c r="C9" s="168">
        <f t="shared" ref="C9:C13" si="0">(B9/B$13)*100</f>
        <v>0</v>
      </c>
      <c r="D9" s="116">
        <v>15</v>
      </c>
      <c r="E9" s="168">
        <f t="shared" ref="E9:E13" si="1">(D9/D$13)*100</f>
        <v>0.2844141069397042</v>
      </c>
      <c r="F9" s="144">
        <f t="shared" ref="F9:F11" si="2">B9+D9</f>
        <v>15</v>
      </c>
      <c r="G9" s="117">
        <f t="shared" ref="G9:G13" si="3">(F9/F$13)*100</f>
        <v>0.26064291920069504</v>
      </c>
      <c r="J9" s="54"/>
      <c r="K9" s="55"/>
      <c r="L9" s="55"/>
    </row>
    <row r="10" spans="1:12" ht="15" customHeight="1" x14ac:dyDescent="0.2">
      <c r="A10" s="2" t="s">
        <v>92</v>
      </c>
      <c r="B10" s="2">
        <v>16</v>
      </c>
      <c r="C10" s="168">
        <f t="shared" si="0"/>
        <v>6.5306122448979593</v>
      </c>
      <c r="D10" s="116">
        <v>103</v>
      </c>
      <c r="E10" s="168">
        <f t="shared" si="1"/>
        <v>1.9529768676526356</v>
      </c>
      <c r="F10" s="144">
        <f t="shared" si="2"/>
        <v>119</v>
      </c>
      <c r="G10" s="117">
        <f t="shared" si="3"/>
        <v>2.0677671589921807</v>
      </c>
      <c r="J10" s="54"/>
      <c r="K10" s="55"/>
      <c r="L10" s="55"/>
    </row>
    <row r="11" spans="1:12" ht="15" customHeight="1" x14ac:dyDescent="0.2">
      <c r="A11" s="2" t="s">
        <v>546</v>
      </c>
      <c r="B11" s="2">
        <v>7</v>
      </c>
      <c r="C11" s="168">
        <f t="shared" si="0"/>
        <v>2.8571428571428572</v>
      </c>
      <c r="D11" s="116">
        <v>144</v>
      </c>
      <c r="E11" s="168">
        <f t="shared" si="1"/>
        <v>2.7303754266211606</v>
      </c>
      <c r="F11" s="144">
        <f t="shared" si="2"/>
        <v>151</v>
      </c>
      <c r="G11" s="117">
        <f t="shared" si="3"/>
        <v>2.6238053866203299</v>
      </c>
      <c r="J11" s="54"/>
      <c r="K11" s="55"/>
      <c r="L11" s="55"/>
    </row>
    <row r="12" spans="1:12" ht="15" customHeight="1" x14ac:dyDescent="0.2">
      <c r="A12" s="2" t="s">
        <v>547</v>
      </c>
      <c r="B12" s="87" t="s">
        <v>548</v>
      </c>
      <c r="C12" s="170" t="s">
        <v>549</v>
      </c>
      <c r="D12" s="122" t="s">
        <v>548</v>
      </c>
      <c r="E12" s="170" t="s">
        <v>549</v>
      </c>
      <c r="F12" s="144">
        <v>236</v>
      </c>
      <c r="G12" s="117">
        <f t="shared" si="3"/>
        <v>4.1007819287576019</v>
      </c>
      <c r="J12" s="54"/>
      <c r="K12" s="55"/>
      <c r="L12" s="55"/>
    </row>
    <row r="13" spans="1:12" ht="15" customHeight="1" thickBot="1" x14ac:dyDescent="0.25">
      <c r="A13" s="126" t="s">
        <v>106</v>
      </c>
      <c r="B13" s="171">
        <f>SUM(B8:B11)</f>
        <v>245</v>
      </c>
      <c r="C13" s="172">
        <f t="shared" si="0"/>
        <v>100</v>
      </c>
      <c r="D13" s="173">
        <f>SUM(D8:D11)</f>
        <v>5274</v>
      </c>
      <c r="E13" s="172">
        <f t="shared" si="1"/>
        <v>100</v>
      </c>
      <c r="F13" s="173">
        <f>SUM(F8:F12)</f>
        <v>5755</v>
      </c>
      <c r="G13" s="174">
        <f t="shared" si="3"/>
        <v>100</v>
      </c>
      <c r="H13" s="5"/>
      <c r="J13" s="54"/>
      <c r="K13" s="55"/>
      <c r="L13" s="55"/>
    </row>
    <row r="14" spans="1:12" ht="26.25" customHeight="1" x14ac:dyDescent="0.2">
      <c r="A14" s="312" t="s">
        <v>577</v>
      </c>
      <c r="B14" s="313"/>
      <c r="C14" s="313"/>
      <c r="D14" s="313"/>
      <c r="E14" s="313"/>
      <c r="F14" s="313"/>
      <c r="G14" s="313"/>
      <c r="J14" s="54"/>
      <c r="K14" s="55"/>
      <c r="L14" s="55"/>
    </row>
    <row r="15" spans="1:12" x14ac:dyDescent="0.2">
      <c r="A15" s="31"/>
      <c r="J15" s="54"/>
      <c r="K15" s="55"/>
      <c r="L15" s="55"/>
    </row>
    <row r="16" spans="1:12" x14ac:dyDescent="0.2">
      <c r="A16" s="30" t="s">
        <v>574</v>
      </c>
      <c r="J16" s="54"/>
      <c r="K16" s="55"/>
      <c r="L16" s="55"/>
    </row>
    <row r="17" spans="1:12" x14ac:dyDescent="0.2">
      <c r="A17" s="31" t="s">
        <v>70</v>
      </c>
      <c r="J17" s="54"/>
      <c r="K17" s="55"/>
      <c r="L17" s="55"/>
    </row>
    <row r="18" spans="1:12" x14ac:dyDescent="0.2">
      <c r="J18" s="54"/>
      <c r="K18" s="55"/>
      <c r="L18" s="55"/>
    </row>
    <row r="19" spans="1:12" x14ac:dyDescent="0.2">
      <c r="A19" s="25" t="s">
        <v>534</v>
      </c>
      <c r="J19" s="53"/>
      <c r="K19" s="53"/>
      <c r="L19" s="53"/>
    </row>
    <row r="20" spans="1:12" ht="12.75" customHeight="1" x14ac:dyDescent="0.2">
      <c r="A20" s="100"/>
      <c r="B20" s="300">
        <v>2014</v>
      </c>
      <c r="C20" s="300"/>
      <c r="D20" s="300"/>
      <c r="E20" s="300"/>
      <c r="F20" s="300"/>
      <c r="G20" s="300"/>
      <c r="J20" s="54"/>
      <c r="K20" s="55"/>
      <c r="L20" s="55"/>
    </row>
    <row r="21" spans="1:12" ht="12.75" customHeight="1" x14ac:dyDescent="0.2">
      <c r="A21" s="100"/>
      <c r="B21" s="302"/>
      <c r="C21" s="302"/>
      <c r="D21" s="302"/>
      <c r="E21" s="302"/>
      <c r="F21" s="302"/>
      <c r="G21" s="302"/>
      <c r="J21" s="54"/>
      <c r="K21" s="55"/>
      <c r="L21" s="55"/>
    </row>
    <row r="22" spans="1:12" ht="14.25" x14ac:dyDescent="0.2">
      <c r="A22" s="165"/>
      <c r="B22" s="309" t="s">
        <v>575</v>
      </c>
      <c r="C22" s="309"/>
      <c r="D22" s="309"/>
      <c r="E22" s="309"/>
      <c r="F22" s="305" t="s">
        <v>540</v>
      </c>
      <c r="G22" s="307"/>
      <c r="J22" s="54"/>
      <c r="K22" s="55"/>
      <c r="L22" s="55"/>
    </row>
    <row r="23" spans="1:12" x14ac:dyDescent="0.2">
      <c r="A23" s="165"/>
      <c r="B23" s="310" t="s">
        <v>541</v>
      </c>
      <c r="C23" s="310"/>
      <c r="D23" s="298" t="s">
        <v>542</v>
      </c>
      <c r="E23" s="290"/>
      <c r="F23" s="60"/>
      <c r="G23" s="64"/>
      <c r="J23" s="54"/>
      <c r="K23" s="55"/>
      <c r="L23" s="55"/>
    </row>
    <row r="24" spans="1:12" x14ac:dyDescent="0.2">
      <c r="A24" s="88" t="s">
        <v>551</v>
      </c>
      <c r="B24" s="88" t="s">
        <v>107</v>
      </c>
      <c r="C24" s="88" t="s">
        <v>108</v>
      </c>
      <c r="D24" s="62" t="s">
        <v>107</v>
      </c>
      <c r="E24" s="63" t="s">
        <v>108</v>
      </c>
      <c r="F24" s="62" t="s">
        <v>107</v>
      </c>
      <c r="G24" s="65" t="s">
        <v>108</v>
      </c>
      <c r="J24" s="54"/>
      <c r="K24" s="55"/>
      <c r="L24" s="55"/>
    </row>
    <row r="25" spans="1:12" ht="15" customHeight="1" x14ac:dyDescent="0.2">
      <c r="A25" s="2" t="s">
        <v>552</v>
      </c>
      <c r="B25" s="2">
        <v>131</v>
      </c>
      <c r="C25" s="168">
        <f>(B25/B$32)*100</f>
        <v>53.469387755102041</v>
      </c>
      <c r="D25" s="144">
        <v>3124</v>
      </c>
      <c r="E25" s="168">
        <f>(D25/D$32)*100</f>
        <v>59.233978005309062</v>
      </c>
      <c r="F25" s="144">
        <f t="shared" ref="F25:F30" si="4">B25+D25</f>
        <v>3255</v>
      </c>
      <c r="G25" s="117">
        <f>(F25/F$32)*100</f>
        <v>56.559513466550825</v>
      </c>
      <c r="J25" s="54"/>
      <c r="K25" s="55"/>
      <c r="L25" s="55"/>
    </row>
    <row r="26" spans="1:12" ht="15" customHeight="1" x14ac:dyDescent="0.2">
      <c r="A26" s="2" t="s">
        <v>553</v>
      </c>
      <c r="B26" s="2">
        <v>75</v>
      </c>
      <c r="C26" s="168">
        <f t="shared" ref="C26:C32" si="5">(B26/B$32)*100</f>
        <v>30.612244897959183</v>
      </c>
      <c r="D26" s="144">
        <v>1317</v>
      </c>
      <c r="E26" s="168">
        <f t="shared" ref="E26:E32" si="6">(D26/D$32)*100</f>
        <v>24.971558589306028</v>
      </c>
      <c r="F26" s="144">
        <f t="shared" si="4"/>
        <v>1392</v>
      </c>
      <c r="G26" s="117">
        <f t="shared" ref="G26:G32" si="7">(F26/F$32)*100</f>
        <v>24.187662901824499</v>
      </c>
      <c r="J26" s="54"/>
      <c r="K26" s="55"/>
      <c r="L26" s="55"/>
    </row>
    <row r="27" spans="1:12" ht="15" customHeight="1" x14ac:dyDescent="0.2">
      <c r="A27" s="2" t="s">
        <v>554</v>
      </c>
      <c r="B27" s="2">
        <v>17</v>
      </c>
      <c r="C27" s="168">
        <f t="shared" si="5"/>
        <v>6.9387755102040813</v>
      </c>
      <c r="D27" s="116">
        <v>397</v>
      </c>
      <c r="E27" s="168">
        <f t="shared" si="6"/>
        <v>7.5274933636708381</v>
      </c>
      <c r="F27" s="144">
        <f t="shared" si="4"/>
        <v>414</v>
      </c>
      <c r="G27" s="117">
        <f t="shared" si="7"/>
        <v>7.1937445699391835</v>
      </c>
      <c r="J27" s="54"/>
      <c r="K27" s="55"/>
      <c r="L27" s="55"/>
    </row>
    <row r="28" spans="1:12" ht="15" customHeight="1" x14ac:dyDescent="0.2">
      <c r="A28" s="2" t="s">
        <v>555</v>
      </c>
      <c r="B28" s="2">
        <v>11</v>
      </c>
      <c r="C28" s="168">
        <f t="shared" si="5"/>
        <v>4.4897959183673466</v>
      </c>
      <c r="D28" s="116">
        <v>220</v>
      </c>
      <c r="E28" s="168">
        <f t="shared" si="6"/>
        <v>4.1714069017823281</v>
      </c>
      <c r="F28" s="144">
        <f t="shared" si="4"/>
        <v>231</v>
      </c>
      <c r="G28" s="117">
        <f t="shared" si="7"/>
        <v>4.0139009556907039</v>
      </c>
      <c r="J28" s="54"/>
      <c r="K28" s="55"/>
      <c r="L28" s="55"/>
    </row>
    <row r="29" spans="1:12" ht="15" customHeight="1" x14ac:dyDescent="0.2">
      <c r="A29" s="2" t="s">
        <v>556</v>
      </c>
      <c r="B29" s="2">
        <v>11</v>
      </c>
      <c r="C29" s="168">
        <f t="shared" si="5"/>
        <v>4.4897959183673466</v>
      </c>
      <c r="D29" s="116">
        <v>189</v>
      </c>
      <c r="E29" s="168">
        <f t="shared" si="6"/>
        <v>3.5836177474402731</v>
      </c>
      <c r="F29" s="144">
        <f t="shared" si="4"/>
        <v>200</v>
      </c>
      <c r="G29" s="117">
        <f t="shared" si="7"/>
        <v>3.4752389226759344</v>
      </c>
      <c r="J29" s="54"/>
      <c r="K29" s="55"/>
      <c r="L29" s="55"/>
    </row>
    <row r="30" spans="1:12" ht="15" customHeight="1" x14ac:dyDescent="0.2">
      <c r="A30" s="2" t="s">
        <v>546</v>
      </c>
      <c r="B30" s="2">
        <v>0</v>
      </c>
      <c r="C30" s="168">
        <f t="shared" si="5"/>
        <v>0</v>
      </c>
      <c r="D30" s="116">
        <v>27</v>
      </c>
      <c r="E30" s="168">
        <f t="shared" si="6"/>
        <v>0.51194539249146753</v>
      </c>
      <c r="F30" s="144">
        <f t="shared" si="4"/>
        <v>27</v>
      </c>
      <c r="G30" s="117">
        <f t="shared" si="7"/>
        <v>0.46915725456125107</v>
      </c>
      <c r="J30" s="54"/>
      <c r="K30" s="55"/>
      <c r="L30" s="55"/>
    </row>
    <row r="31" spans="1:12" ht="15" customHeight="1" x14ac:dyDescent="0.2">
      <c r="A31" s="2" t="s">
        <v>557</v>
      </c>
      <c r="B31" s="87" t="s">
        <v>548</v>
      </c>
      <c r="C31" s="170" t="s">
        <v>549</v>
      </c>
      <c r="D31" s="122" t="s">
        <v>548</v>
      </c>
      <c r="E31" s="170" t="s">
        <v>549</v>
      </c>
      <c r="F31" s="144">
        <v>236</v>
      </c>
      <c r="G31" s="117">
        <f t="shared" si="7"/>
        <v>4.1007819287576019</v>
      </c>
      <c r="J31" s="54"/>
      <c r="K31" s="55"/>
      <c r="L31" s="55"/>
    </row>
    <row r="32" spans="1:12" ht="15" customHeight="1" thickBot="1" x14ac:dyDescent="0.25">
      <c r="A32" s="126" t="s">
        <v>106</v>
      </c>
      <c r="B32" s="171">
        <f>SUM(B25:B30)</f>
        <v>245</v>
      </c>
      <c r="C32" s="174">
        <f t="shared" si="5"/>
        <v>100</v>
      </c>
      <c r="D32" s="175">
        <f>SUM(D25:D30)</f>
        <v>5274</v>
      </c>
      <c r="E32" s="172">
        <f t="shared" si="6"/>
        <v>100</v>
      </c>
      <c r="F32" s="173">
        <f>SUM(F25:F31)</f>
        <v>5755</v>
      </c>
      <c r="G32" s="174">
        <f t="shared" si="7"/>
        <v>100</v>
      </c>
      <c r="H32" s="5"/>
      <c r="J32" s="54"/>
      <c r="K32" s="55"/>
      <c r="L32" s="55"/>
    </row>
    <row r="33" spans="1:12" ht="26.25" customHeight="1" x14ac:dyDescent="0.2">
      <c r="A33" s="308" t="s">
        <v>578</v>
      </c>
      <c r="B33" s="311"/>
      <c r="C33" s="311"/>
      <c r="D33" s="311"/>
      <c r="E33" s="311"/>
      <c r="F33" s="311"/>
      <c r="G33" s="311"/>
      <c r="H33" s="5"/>
      <c r="J33" s="54"/>
      <c r="K33" s="55"/>
      <c r="L33" s="55"/>
    </row>
    <row r="34" spans="1:12" x14ac:dyDescent="0.2">
      <c r="A34" s="37"/>
      <c r="B34" s="132"/>
      <c r="C34" s="133"/>
      <c r="D34" s="176"/>
      <c r="E34" s="133"/>
      <c r="F34" s="177"/>
      <c r="G34" s="133"/>
      <c r="H34" s="5"/>
      <c r="J34" s="54"/>
      <c r="K34" s="55"/>
      <c r="L34" s="55"/>
    </row>
    <row r="35" spans="1:12" x14ac:dyDescent="0.2">
      <c r="A35" s="30" t="s">
        <v>574</v>
      </c>
      <c r="J35" s="54"/>
      <c r="K35" s="55"/>
      <c r="L35" s="55"/>
    </row>
    <row r="36" spans="1:12" x14ac:dyDescent="0.2">
      <c r="A36" s="31" t="s">
        <v>70</v>
      </c>
      <c r="J36" s="54"/>
      <c r="K36" s="55"/>
      <c r="L36" s="55"/>
    </row>
    <row r="37" spans="1:12" x14ac:dyDescent="0.2">
      <c r="J37" s="54"/>
      <c r="K37" s="55"/>
      <c r="L37" s="55"/>
    </row>
    <row r="38" spans="1:12" x14ac:dyDescent="0.2">
      <c r="A38" s="25" t="s">
        <v>723</v>
      </c>
      <c r="J38" s="57"/>
      <c r="K38" s="57"/>
      <c r="L38" s="57"/>
    </row>
    <row r="39" spans="1:12" ht="12.75" customHeight="1" x14ac:dyDescent="0.2">
      <c r="A39" s="100"/>
      <c r="B39" s="300">
        <v>2014</v>
      </c>
      <c r="C39" s="300"/>
      <c r="D39" s="300"/>
      <c r="E39" s="300"/>
      <c r="F39" s="300"/>
      <c r="G39" s="300"/>
      <c r="J39" s="57"/>
      <c r="K39" s="57"/>
      <c r="L39" s="57"/>
    </row>
    <row r="40" spans="1:12" ht="12.75" customHeight="1" x14ac:dyDescent="0.2">
      <c r="A40" s="100"/>
      <c r="B40" s="302"/>
      <c r="C40" s="302"/>
      <c r="D40" s="302"/>
      <c r="E40" s="302"/>
      <c r="F40" s="302"/>
      <c r="G40" s="302"/>
      <c r="J40" s="53"/>
      <c r="K40" s="53"/>
      <c r="L40" s="53"/>
    </row>
    <row r="41" spans="1:12" ht="14.25" x14ac:dyDescent="0.2">
      <c r="A41" s="165"/>
      <c r="B41" s="309" t="s">
        <v>575</v>
      </c>
      <c r="C41" s="309"/>
      <c r="D41" s="309"/>
      <c r="E41" s="309"/>
      <c r="F41" s="305" t="s">
        <v>540</v>
      </c>
      <c r="G41" s="307"/>
      <c r="J41" s="54"/>
      <c r="K41" s="55"/>
      <c r="L41" s="55"/>
    </row>
    <row r="42" spans="1:12" x14ac:dyDescent="0.2">
      <c r="A42" s="165"/>
      <c r="B42" s="310" t="s">
        <v>541</v>
      </c>
      <c r="C42" s="310"/>
      <c r="D42" s="298" t="s">
        <v>542</v>
      </c>
      <c r="E42" s="290"/>
      <c r="F42" s="60"/>
      <c r="G42" s="64"/>
      <c r="J42" s="54"/>
      <c r="K42" s="55"/>
      <c r="L42" s="55"/>
    </row>
    <row r="43" spans="1:12" x14ac:dyDescent="0.2">
      <c r="A43" s="88" t="s">
        <v>558</v>
      </c>
      <c r="B43" s="88" t="s">
        <v>107</v>
      </c>
      <c r="C43" s="88" t="s">
        <v>108</v>
      </c>
      <c r="D43" s="62" t="s">
        <v>107</v>
      </c>
      <c r="E43" s="63" t="s">
        <v>108</v>
      </c>
      <c r="F43" s="62" t="s">
        <v>107</v>
      </c>
      <c r="G43" s="65" t="s">
        <v>108</v>
      </c>
      <c r="J43" s="54"/>
      <c r="K43" s="55"/>
      <c r="L43" s="55"/>
    </row>
    <row r="44" spans="1:12" ht="15" customHeight="1" x14ac:dyDescent="0.2">
      <c r="A44" s="2" t="s">
        <v>559</v>
      </c>
      <c r="B44" s="2">
        <v>68</v>
      </c>
      <c r="C44" s="168">
        <f>(B44/B$54)*100</f>
        <v>27.755102040816325</v>
      </c>
      <c r="D44" s="116">
        <v>817</v>
      </c>
      <c r="E44" s="168">
        <f>(D44/D$54)*100</f>
        <v>15.491088357982555</v>
      </c>
      <c r="F44" s="144">
        <f t="shared" ref="F44:F52" si="8">B44+D44</f>
        <v>885</v>
      </c>
      <c r="G44" s="117">
        <f>(F44/F$54)*100</f>
        <v>15.377932232841008</v>
      </c>
      <c r="J44" s="54"/>
      <c r="K44" s="55"/>
      <c r="L44" s="55"/>
    </row>
    <row r="45" spans="1:12" ht="15" customHeight="1" x14ac:dyDescent="0.2">
      <c r="A45" s="2" t="s">
        <v>560</v>
      </c>
      <c r="B45" s="2">
        <v>62</v>
      </c>
      <c r="C45" s="168">
        <f t="shared" ref="C45:C54" si="9">(B45/B$54)*100</f>
        <v>25.30612244897959</v>
      </c>
      <c r="D45" s="144">
        <v>3364</v>
      </c>
      <c r="E45" s="168">
        <f t="shared" ref="E45:E54" si="10">(D45/D$54)*100</f>
        <v>63.784603716344336</v>
      </c>
      <c r="F45" s="144">
        <f t="shared" si="8"/>
        <v>3426</v>
      </c>
      <c r="G45" s="117">
        <f t="shared" ref="G45:G54" si="11">(F45/F$54)*100</f>
        <v>59.530842745438747</v>
      </c>
      <c r="J45" s="54"/>
      <c r="K45" s="55"/>
      <c r="L45" s="55"/>
    </row>
    <row r="46" spans="1:12" ht="15" customHeight="1" x14ac:dyDescent="0.2">
      <c r="A46" s="2" t="s">
        <v>561</v>
      </c>
      <c r="B46" s="2">
        <v>47</v>
      </c>
      <c r="C46" s="168">
        <f t="shared" si="9"/>
        <v>19.183673469387756</v>
      </c>
      <c r="D46" s="116">
        <v>517</v>
      </c>
      <c r="E46" s="168">
        <f t="shared" si="10"/>
        <v>9.8028062191884722</v>
      </c>
      <c r="F46" s="144">
        <f t="shared" si="8"/>
        <v>564</v>
      </c>
      <c r="G46" s="117">
        <f t="shared" si="11"/>
        <v>9.8001737619461338</v>
      </c>
      <c r="J46" s="54"/>
      <c r="K46" s="55"/>
      <c r="L46" s="55"/>
    </row>
    <row r="47" spans="1:12" ht="15" customHeight="1" x14ac:dyDescent="0.2">
      <c r="A47" s="2" t="s">
        <v>562</v>
      </c>
      <c r="B47" s="2">
        <v>4</v>
      </c>
      <c r="C47" s="168">
        <f t="shared" si="9"/>
        <v>1.6326530612244898</v>
      </c>
      <c r="D47" s="116">
        <v>70</v>
      </c>
      <c r="E47" s="168">
        <f t="shared" si="10"/>
        <v>1.3272658323852862</v>
      </c>
      <c r="F47" s="144">
        <f t="shared" si="8"/>
        <v>74</v>
      </c>
      <c r="G47" s="117">
        <f t="shared" si="11"/>
        <v>1.2858384013900956</v>
      </c>
      <c r="J47" s="54"/>
      <c r="K47" s="55"/>
      <c r="L47" s="55"/>
    </row>
    <row r="48" spans="1:12" ht="15" customHeight="1" x14ac:dyDescent="0.2">
      <c r="A48" s="2" t="s">
        <v>563</v>
      </c>
      <c r="B48" s="2">
        <v>32</v>
      </c>
      <c r="C48" s="168">
        <f t="shared" si="9"/>
        <v>13.061224489795919</v>
      </c>
      <c r="D48" s="116">
        <v>213</v>
      </c>
      <c r="E48" s="168">
        <f t="shared" si="10"/>
        <v>4.0386803185437996</v>
      </c>
      <c r="F48" s="144">
        <f t="shared" si="8"/>
        <v>245</v>
      </c>
      <c r="G48" s="117">
        <f t="shared" si="11"/>
        <v>4.2571676802780196</v>
      </c>
      <c r="J48" s="54"/>
      <c r="K48" s="55"/>
      <c r="L48" s="55"/>
    </row>
    <row r="49" spans="1:12" ht="15" customHeight="1" x14ac:dyDescent="0.2">
      <c r="A49" s="2" t="s">
        <v>564</v>
      </c>
      <c r="B49" s="2">
        <v>6</v>
      </c>
      <c r="C49" s="168">
        <f t="shared" si="9"/>
        <v>2.4489795918367347</v>
      </c>
      <c r="D49" s="116">
        <v>29</v>
      </c>
      <c r="E49" s="168">
        <f t="shared" si="10"/>
        <v>0.54986727341676145</v>
      </c>
      <c r="F49" s="144">
        <f t="shared" si="8"/>
        <v>35</v>
      </c>
      <c r="G49" s="117">
        <f t="shared" si="11"/>
        <v>0.60816681146828844</v>
      </c>
      <c r="J49" s="54"/>
      <c r="K49" s="55"/>
      <c r="L49" s="55"/>
    </row>
    <row r="50" spans="1:12" ht="15" customHeight="1" x14ac:dyDescent="0.2">
      <c r="A50" s="2" t="s">
        <v>565</v>
      </c>
      <c r="B50" s="2">
        <v>9</v>
      </c>
      <c r="C50" s="168">
        <f t="shared" si="9"/>
        <v>3.6734693877551026</v>
      </c>
      <c r="D50" s="116">
        <v>92</v>
      </c>
      <c r="E50" s="168">
        <f t="shared" si="10"/>
        <v>1.7444065225635192</v>
      </c>
      <c r="F50" s="144">
        <f t="shared" si="8"/>
        <v>101</v>
      </c>
      <c r="G50" s="117">
        <f t="shared" si="11"/>
        <v>1.7549956559513464</v>
      </c>
      <c r="J50" s="54"/>
      <c r="K50" s="55"/>
      <c r="L50" s="55"/>
    </row>
    <row r="51" spans="1:12" ht="15" customHeight="1" x14ac:dyDescent="0.2">
      <c r="A51" s="2" t="s">
        <v>546</v>
      </c>
      <c r="B51" s="2">
        <v>15</v>
      </c>
      <c r="C51" s="168">
        <f t="shared" si="9"/>
        <v>6.1224489795918364</v>
      </c>
      <c r="D51" s="116">
        <v>163</v>
      </c>
      <c r="E51" s="168">
        <f t="shared" si="10"/>
        <v>3.0906332954114526</v>
      </c>
      <c r="F51" s="144">
        <f t="shared" si="8"/>
        <v>178</v>
      </c>
      <c r="G51" s="117">
        <f t="shared" si="11"/>
        <v>3.0929626411815812</v>
      </c>
      <c r="J51" s="54"/>
      <c r="K51" s="55"/>
      <c r="L51" s="55"/>
    </row>
    <row r="52" spans="1:12" ht="15" customHeight="1" x14ac:dyDescent="0.2">
      <c r="A52" s="2" t="s">
        <v>566</v>
      </c>
      <c r="B52" s="2">
        <v>2</v>
      </c>
      <c r="C52" s="168">
        <f t="shared" si="9"/>
        <v>0.81632653061224492</v>
      </c>
      <c r="D52" s="116">
        <v>9</v>
      </c>
      <c r="E52" s="168">
        <f t="shared" si="10"/>
        <v>0.17064846416382254</v>
      </c>
      <c r="F52" s="144">
        <f t="shared" si="8"/>
        <v>11</v>
      </c>
      <c r="G52" s="117">
        <f t="shared" si="11"/>
        <v>0.19113814074717639</v>
      </c>
      <c r="J52" s="54"/>
      <c r="K52" s="55"/>
      <c r="L52" s="55"/>
    </row>
    <row r="53" spans="1:12" ht="15" customHeight="1" x14ac:dyDescent="0.2">
      <c r="A53" s="2" t="s">
        <v>576</v>
      </c>
      <c r="B53" s="87" t="s">
        <v>548</v>
      </c>
      <c r="C53" s="170" t="s">
        <v>549</v>
      </c>
      <c r="D53" s="122" t="s">
        <v>548</v>
      </c>
      <c r="E53" s="170" t="s">
        <v>549</v>
      </c>
      <c r="F53" s="144">
        <v>236</v>
      </c>
      <c r="G53" s="117">
        <f t="shared" si="11"/>
        <v>4.1007819287576019</v>
      </c>
      <c r="J53" s="54"/>
      <c r="K53" s="55"/>
      <c r="L53" s="55"/>
    </row>
    <row r="54" spans="1:12" ht="15" customHeight="1" thickBot="1" x14ac:dyDescent="0.25">
      <c r="A54" s="126" t="s">
        <v>106</v>
      </c>
      <c r="B54" s="171">
        <f>SUM(B44:B52)</f>
        <v>245</v>
      </c>
      <c r="C54" s="174">
        <f t="shared" si="9"/>
        <v>100</v>
      </c>
      <c r="D54" s="173">
        <f>SUM(D44:D52)</f>
        <v>5274</v>
      </c>
      <c r="E54" s="174">
        <f t="shared" si="10"/>
        <v>100</v>
      </c>
      <c r="F54" s="173">
        <f>SUM(F44:F53)</f>
        <v>5755</v>
      </c>
      <c r="G54" s="174">
        <f t="shared" si="11"/>
        <v>100</v>
      </c>
      <c r="H54" s="5"/>
      <c r="J54" s="54"/>
      <c r="K54" s="55"/>
      <c r="L54" s="55"/>
    </row>
    <row r="55" spans="1:12" ht="24" customHeight="1" x14ac:dyDescent="0.2">
      <c r="A55" s="308" t="s">
        <v>579</v>
      </c>
      <c r="B55" s="308"/>
      <c r="C55" s="308"/>
      <c r="D55" s="308"/>
      <c r="E55" s="308"/>
      <c r="F55" s="308"/>
      <c r="G55" s="308"/>
      <c r="J55" s="54"/>
      <c r="K55" s="55"/>
      <c r="L55" s="55"/>
    </row>
    <row r="56" spans="1:12" ht="13.5" customHeight="1" x14ac:dyDescent="0.2">
      <c r="A56" s="178"/>
      <c r="B56" s="178"/>
      <c r="C56" s="178"/>
      <c r="D56" s="178"/>
      <c r="E56" s="178"/>
      <c r="F56" s="178"/>
      <c r="G56" s="178"/>
      <c r="J56" s="54"/>
      <c r="K56" s="55"/>
      <c r="L56" s="55"/>
    </row>
    <row r="57" spans="1:12" x14ac:dyDescent="0.2">
      <c r="A57" s="30" t="s">
        <v>574</v>
      </c>
      <c r="J57" s="54"/>
      <c r="K57" s="55"/>
      <c r="L57" s="55"/>
    </row>
    <row r="58" spans="1:12" x14ac:dyDescent="0.2">
      <c r="A58" s="31" t="s">
        <v>70</v>
      </c>
      <c r="J58" s="54"/>
      <c r="K58" s="55"/>
      <c r="L58" s="55"/>
    </row>
    <row r="59" spans="1:12" x14ac:dyDescent="0.2">
      <c r="J59" s="54"/>
      <c r="K59" s="55"/>
      <c r="L59" s="55"/>
    </row>
    <row r="60" spans="1:12" x14ac:dyDescent="0.2">
      <c r="J60" s="54"/>
      <c r="K60" s="55"/>
      <c r="L60" s="55"/>
    </row>
    <row r="61" spans="1:12" x14ac:dyDescent="0.2">
      <c r="J61" s="54"/>
      <c r="K61" s="55"/>
      <c r="L61" s="55"/>
    </row>
    <row r="62" spans="1:12" x14ac:dyDescent="0.2">
      <c r="J62" s="54"/>
      <c r="K62" s="55"/>
      <c r="L62" s="55"/>
    </row>
    <row r="63" spans="1:12" x14ac:dyDescent="0.2">
      <c r="J63" s="54"/>
      <c r="K63" s="55"/>
      <c r="L63" s="55"/>
    </row>
    <row r="64" spans="1:12" x14ac:dyDescent="0.2">
      <c r="J64" s="54"/>
      <c r="K64" s="55"/>
      <c r="L64" s="55"/>
    </row>
    <row r="65" spans="10:12" x14ac:dyDescent="0.2">
      <c r="J65" s="54"/>
      <c r="K65" s="55"/>
      <c r="L65" s="55"/>
    </row>
    <row r="66" spans="10:12" x14ac:dyDescent="0.2">
      <c r="J66" s="54"/>
      <c r="K66" s="55"/>
      <c r="L66" s="55"/>
    </row>
    <row r="67" spans="10:12" x14ac:dyDescent="0.2">
      <c r="J67" s="54"/>
      <c r="K67" s="55"/>
      <c r="L67" s="55"/>
    </row>
    <row r="68" spans="10:12" x14ac:dyDescent="0.2">
      <c r="J68" s="57"/>
      <c r="K68" s="57"/>
      <c r="L68" s="57"/>
    </row>
    <row r="69" spans="10:12" x14ac:dyDescent="0.2">
      <c r="J69" s="57"/>
      <c r="K69" s="57"/>
      <c r="L69" s="57"/>
    </row>
    <row r="70" spans="10:12" x14ac:dyDescent="0.2">
      <c r="J70" s="57"/>
      <c r="K70" s="57"/>
      <c r="L70" s="57"/>
    </row>
    <row r="71" spans="10:12" x14ac:dyDescent="0.2">
      <c r="J71" s="57"/>
      <c r="K71" s="57"/>
      <c r="L71" s="57"/>
    </row>
    <row r="72" spans="10:12" x14ac:dyDescent="0.2">
      <c r="J72" s="57"/>
      <c r="K72" s="57"/>
      <c r="L72" s="57"/>
    </row>
    <row r="73" spans="10:12" x14ac:dyDescent="0.2">
      <c r="J73" s="57"/>
      <c r="K73" s="57"/>
      <c r="L73" s="57"/>
    </row>
    <row r="74" spans="10:12" x14ac:dyDescent="0.2">
      <c r="J74" s="57"/>
      <c r="K74" s="57"/>
      <c r="L74" s="57"/>
    </row>
    <row r="75" spans="10:12" x14ac:dyDescent="0.2">
      <c r="J75" s="57"/>
      <c r="K75" s="57"/>
      <c r="L75" s="57"/>
    </row>
    <row r="76" spans="10:12" x14ac:dyDescent="0.2">
      <c r="J76" s="57"/>
      <c r="K76" s="57"/>
      <c r="L76" s="57"/>
    </row>
    <row r="77" spans="10:12" x14ac:dyDescent="0.2">
      <c r="J77" s="57"/>
      <c r="K77" s="57"/>
      <c r="L77" s="57"/>
    </row>
    <row r="78" spans="10:12" x14ac:dyDescent="0.2">
      <c r="J78" s="57"/>
      <c r="K78" s="57"/>
      <c r="L78" s="57"/>
    </row>
    <row r="79" spans="10:12" x14ac:dyDescent="0.2">
      <c r="J79" s="57"/>
      <c r="K79" s="57"/>
      <c r="L79" s="57"/>
    </row>
    <row r="80" spans="10:12" x14ac:dyDescent="0.2">
      <c r="J80" s="57"/>
      <c r="K80" s="57"/>
      <c r="L80" s="57"/>
    </row>
    <row r="81" spans="10:12" x14ac:dyDescent="0.2">
      <c r="J81" s="57"/>
      <c r="K81" s="57"/>
      <c r="L81" s="57"/>
    </row>
    <row r="82" spans="10:12" x14ac:dyDescent="0.2">
      <c r="J82" s="57"/>
      <c r="K82" s="57"/>
      <c r="L82" s="57"/>
    </row>
    <row r="83" spans="10:12" x14ac:dyDescent="0.2">
      <c r="J83" s="57"/>
      <c r="K83" s="57"/>
      <c r="L83" s="57"/>
    </row>
    <row r="84" spans="10:12" x14ac:dyDescent="0.2">
      <c r="J84" s="57"/>
      <c r="K84" s="57"/>
      <c r="L84" s="57"/>
    </row>
    <row r="85" spans="10:12" x14ac:dyDescent="0.2">
      <c r="J85" s="57"/>
      <c r="K85" s="57"/>
      <c r="L85" s="57"/>
    </row>
  </sheetData>
  <mergeCells count="18">
    <mergeCell ref="A14:G14"/>
    <mergeCell ref="B3:G4"/>
    <mergeCell ref="B5:E5"/>
    <mergeCell ref="F5:G5"/>
    <mergeCell ref="B6:C6"/>
    <mergeCell ref="D6:E6"/>
    <mergeCell ref="A55:G55"/>
    <mergeCell ref="B20:G21"/>
    <mergeCell ref="B22:E22"/>
    <mergeCell ref="F22:G22"/>
    <mergeCell ref="B23:C23"/>
    <mergeCell ref="D23:E23"/>
    <mergeCell ref="A33:G33"/>
    <mergeCell ref="B39:G40"/>
    <mergeCell ref="B41:E41"/>
    <mergeCell ref="F41:G41"/>
    <mergeCell ref="B42:C42"/>
    <mergeCell ref="D42:E42"/>
  </mergeCells>
  <conditionalFormatting sqref="A8:G13 A25:G32 A44:G54">
    <cfRule type="expression" dxfId="7" priority="1">
      <formula>MOD(ROW(),2)=1</formula>
    </cfRule>
  </conditionalFormatting>
  <hyperlinks>
    <hyperlink ref="A2" location="TOC!A1" display="Return to Table of Contents"/>
  </hyperlinks>
  <pageMargins left="0.25" right="0.25" top="0.75" bottom="0.75" header="0.3" footer="0.3"/>
  <pageSetup scale="59" fitToWidth="0" orientation="portrait" r:id="rId1"/>
  <headerFooter>
    <oddHeader>&amp;L2014-15 &amp;"Arial,Italic"Survey of Allied Dental Education&amp;"Arial,Regular"
Report 2: Dental Assisting Education Prorgrams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2.75" x14ac:dyDescent="0.2"/>
  <cols>
    <col min="1" max="1" width="90.140625" style="222" customWidth="1"/>
    <col min="2" max="16384" width="9.140625" style="222"/>
  </cols>
  <sheetData>
    <row r="1" spans="1:1" x14ac:dyDescent="0.2">
      <c r="A1" s="242" t="s">
        <v>714</v>
      </c>
    </row>
    <row r="2" spans="1:1" x14ac:dyDescent="0.2">
      <c r="A2" s="243" t="s">
        <v>3</v>
      </c>
    </row>
    <row r="3" spans="1:1" ht="51" x14ac:dyDescent="0.2">
      <c r="A3" s="244" t="s">
        <v>718</v>
      </c>
    </row>
    <row r="4" spans="1:1" x14ac:dyDescent="0.2">
      <c r="A4" s="245"/>
    </row>
    <row r="5" spans="1:1" ht="76.5" x14ac:dyDescent="0.2">
      <c r="A5" s="244" t="s">
        <v>719</v>
      </c>
    </row>
    <row r="6" spans="1:1" x14ac:dyDescent="0.2">
      <c r="A6" s="245"/>
    </row>
    <row r="7" spans="1:1" ht="63.75" x14ac:dyDescent="0.2">
      <c r="A7" s="244" t="s">
        <v>715</v>
      </c>
    </row>
    <row r="8" spans="1:1" x14ac:dyDescent="0.2">
      <c r="A8" s="246"/>
    </row>
    <row r="9" spans="1:1" ht="51" x14ac:dyDescent="0.2">
      <c r="A9" s="244" t="s">
        <v>716</v>
      </c>
    </row>
  </sheetData>
  <hyperlinks>
    <hyperlink ref="A2" location="TOC!A1" display="Return to Table of Contents"/>
  </hyperlinks>
  <pageMargins left="0.7" right="0.7" top="0.75" bottom="0.75" header="0.3" footer="0.3"/>
  <pageSetup orientation="portrait" r:id="rId1"/>
  <headerFooter>
    <oddHeader xml:space="preserve">&amp;L2014-15 Survey of Allied Dental Education
Report 2: Dental Assisting Education Programs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Normal="100" workbookViewId="0"/>
  </sheetViews>
  <sheetFormatPr defaultColWidth="9.140625" defaultRowHeight="12.75" x14ac:dyDescent="0.2"/>
  <cols>
    <col min="1" max="1" width="23.7109375" style="2" customWidth="1"/>
    <col min="2" max="2" width="22" style="2" customWidth="1"/>
    <col min="3" max="3" width="15.28515625" style="2" customWidth="1"/>
    <col min="4" max="4" width="9.85546875" style="2" bestFit="1" customWidth="1"/>
    <col min="5" max="5" width="9.140625" style="2"/>
    <col min="6" max="6" width="9.28515625" style="2" bestFit="1" customWidth="1"/>
    <col min="7" max="16384" width="9.140625" style="2"/>
  </cols>
  <sheetData>
    <row r="1" spans="1:6" x14ac:dyDescent="0.2">
      <c r="A1" s="25" t="s">
        <v>585</v>
      </c>
    </row>
    <row r="2" spans="1:6" x14ac:dyDescent="0.2">
      <c r="A2" s="34" t="s">
        <v>580</v>
      </c>
    </row>
    <row r="4" spans="1:6" ht="13.5" thickBot="1" x14ac:dyDescent="0.25"/>
    <row r="5" spans="1:6" x14ac:dyDescent="0.2">
      <c r="B5" s="2" t="s">
        <v>581</v>
      </c>
      <c r="C5" s="167">
        <v>8416</v>
      </c>
    </row>
    <row r="6" spans="1:6" ht="13.5" thickBot="1" x14ac:dyDescent="0.25">
      <c r="B6" s="2" t="s">
        <v>582</v>
      </c>
      <c r="C6" s="2">
        <v>6044</v>
      </c>
      <c r="F6" s="2">
        <f>7094+749</f>
        <v>7843</v>
      </c>
    </row>
    <row r="7" spans="1:6" ht="13.5" thickBot="1" x14ac:dyDescent="0.25">
      <c r="B7" s="2" t="s">
        <v>583</v>
      </c>
      <c r="C7" s="166">
        <v>6244</v>
      </c>
    </row>
    <row r="8" spans="1:6" x14ac:dyDescent="0.2">
      <c r="B8" s="179" t="s">
        <v>584</v>
      </c>
      <c r="C8" s="167">
        <v>5661</v>
      </c>
    </row>
    <row r="11" spans="1:6" x14ac:dyDescent="0.2">
      <c r="B11">
        <f>C17+C18</f>
        <v>0</v>
      </c>
      <c r="C11"/>
      <c r="D11"/>
    </row>
    <row r="15" spans="1:6" ht="13.5" thickBot="1" x14ac:dyDescent="0.25"/>
    <row r="16" spans="1:6" x14ac:dyDescent="0.2">
      <c r="B16" s="80"/>
      <c r="C16" s="81"/>
      <c r="D16" s="81"/>
    </row>
    <row r="17" spans="1:4" x14ac:dyDescent="0.2">
      <c r="B17" s="82"/>
      <c r="C17" s="79"/>
      <c r="D17" s="79"/>
    </row>
    <row r="18" spans="1:4" x14ac:dyDescent="0.2">
      <c r="B18" s="82"/>
      <c r="C18" s="79"/>
      <c r="D18" s="79"/>
    </row>
    <row r="19" spans="1:4" x14ac:dyDescent="0.2">
      <c r="B19" s="82"/>
      <c r="C19" s="79"/>
      <c r="D19" s="79"/>
    </row>
    <row r="20" spans="1:4" x14ac:dyDescent="0.2">
      <c r="B20" s="82"/>
      <c r="C20" s="79"/>
      <c r="D20" s="79"/>
    </row>
    <row r="27" spans="1:4" x14ac:dyDescent="0.2">
      <c r="A27" s="30" t="s">
        <v>586</v>
      </c>
    </row>
    <row r="28" spans="1:4" x14ac:dyDescent="0.2">
      <c r="A28" s="37" t="s">
        <v>70</v>
      </c>
    </row>
  </sheetData>
  <hyperlinks>
    <hyperlink ref="A2" location="TOC!A1" display="Return to Table to Contents"/>
  </hyperlinks>
  <pageMargins left="0.25" right="0.25" top="0.75" bottom="0.75" header="0.3" footer="0.3"/>
  <pageSetup scale="82" fitToHeight="0" orientation="portrait" r:id="rId1"/>
  <headerFooter>
    <oddHeader>&amp;L2014-15&amp;"Arial,Italic" Survey of Allied Dental Education&amp;"Arial,Regular"
Report 2: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zoomScaleNormal="100" workbookViewId="0">
      <pane ySplit="3" topLeftCell="A4" activePane="bottomLeft" state="frozen"/>
      <selection pane="bottomLeft"/>
    </sheetView>
  </sheetViews>
  <sheetFormatPr defaultRowHeight="12.75" x14ac:dyDescent="0.2"/>
  <cols>
    <col min="1" max="1" width="5.7109375" style="87" customWidth="1"/>
    <col min="2" max="2" width="69.42578125" style="2" customWidth="1"/>
    <col min="3" max="4" width="11" style="87" customWidth="1"/>
    <col min="5" max="6" width="10.140625" style="87" customWidth="1"/>
    <col min="7" max="7" width="10" style="87" customWidth="1"/>
    <col min="8" max="8" width="10.140625" style="87" customWidth="1"/>
    <col min="9" max="9" width="10" style="87" customWidth="1"/>
    <col min="10" max="10" width="11.5703125" style="87" customWidth="1"/>
    <col min="11" max="11" width="7.28515625" style="87" bestFit="1" customWidth="1"/>
    <col min="12" max="12" width="7.7109375" style="87" customWidth="1"/>
    <col min="13" max="16384" width="9.140625" style="2"/>
  </cols>
  <sheetData>
    <row r="1" spans="1:12" x14ac:dyDescent="0.2">
      <c r="A1" s="86" t="s">
        <v>587</v>
      </c>
      <c r="B1" s="66"/>
    </row>
    <row r="2" spans="1:12" x14ac:dyDescent="0.2">
      <c r="A2" s="293" t="s">
        <v>3</v>
      </c>
      <c r="B2" s="293"/>
    </row>
    <row r="3" spans="1:12" ht="40.5" customHeight="1" x14ac:dyDescent="0.2">
      <c r="A3" s="88" t="s">
        <v>462</v>
      </c>
      <c r="B3" s="39" t="s">
        <v>463</v>
      </c>
      <c r="C3" s="89" t="s">
        <v>489</v>
      </c>
      <c r="D3" s="89" t="s">
        <v>588</v>
      </c>
      <c r="E3" s="89" t="s">
        <v>589</v>
      </c>
      <c r="F3" s="89" t="s">
        <v>590</v>
      </c>
      <c r="G3" s="89" t="s">
        <v>591</v>
      </c>
      <c r="H3" s="89" t="s">
        <v>592</v>
      </c>
      <c r="I3" s="89" t="s">
        <v>593</v>
      </c>
      <c r="J3" s="89" t="s">
        <v>594</v>
      </c>
      <c r="K3" s="89" t="s">
        <v>469</v>
      </c>
      <c r="L3" s="89" t="s">
        <v>595</v>
      </c>
    </row>
    <row r="4" spans="1:12" x14ac:dyDescent="0.2">
      <c r="A4" s="87" t="s">
        <v>140</v>
      </c>
      <c r="B4" s="2" t="s">
        <v>141</v>
      </c>
      <c r="C4" s="87">
        <v>2</v>
      </c>
      <c r="D4" s="87">
        <v>0</v>
      </c>
      <c r="E4" s="87">
        <v>9</v>
      </c>
      <c r="F4" s="87">
        <v>13</v>
      </c>
      <c r="G4" s="87">
        <v>3</v>
      </c>
      <c r="H4" s="87">
        <v>1</v>
      </c>
      <c r="I4" s="87">
        <v>0</v>
      </c>
      <c r="J4" s="87">
        <v>0</v>
      </c>
      <c r="K4" s="87">
        <v>1</v>
      </c>
      <c r="L4" s="87">
        <v>29</v>
      </c>
    </row>
    <row r="5" spans="1:12" x14ac:dyDescent="0.2">
      <c r="A5" s="87" t="s">
        <v>140</v>
      </c>
      <c r="B5" s="2" t="s">
        <v>142</v>
      </c>
      <c r="C5" s="87">
        <v>39</v>
      </c>
      <c r="D5" s="87">
        <v>27</v>
      </c>
      <c r="E5" s="87">
        <v>0</v>
      </c>
      <c r="F5" s="87">
        <v>0</v>
      </c>
      <c r="G5" s="87">
        <v>0</v>
      </c>
      <c r="H5" s="87">
        <v>0</v>
      </c>
      <c r="I5" s="87">
        <v>0</v>
      </c>
      <c r="J5" s="87">
        <v>0</v>
      </c>
      <c r="K5" s="87">
        <v>0</v>
      </c>
      <c r="L5" s="87">
        <v>66</v>
      </c>
    </row>
    <row r="6" spans="1:12" x14ac:dyDescent="0.2">
      <c r="A6" s="87" t="s">
        <v>140</v>
      </c>
      <c r="B6" s="2" t="s">
        <v>143</v>
      </c>
      <c r="C6" s="87">
        <v>11</v>
      </c>
      <c r="D6" s="87">
        <v>3</v>
      </c>
      <c r="E6" s="87">
        <v>6</v>
      </c>
      <c r="F6" s="87">
        <v>0</v>
      </c>
      <c r="G6" s="87">
        <v>0</v>
      </c>
      <c r="H6" s="87">
        <v>0</v>
      </c>
      <c r="I6" s="87">
        <v>0</v>
      </c>
      <c r="J6" s="87">
        <v>0</v>
      </c>
      <c r="K6" s="87">
        <v>0</v>
      </c>
      <c r="L6" s="87">
        <v>20</v>
      </c>
    </row>
    <row r="7" spans="1:12" x14ac:dyDescent="0.2">
      <c r="A7" s="87" t="s">
        <v>140</v>
      </c>
      <c r="B7" s="2" t="s">
        <v>144</v>
      </c>
      <c r="C7" s="87">
        <v>0</v>
      </c>
      <c r="D7" s="87">
        <v>9</v>
      </c>
      <c r="E7" s="87">
        <v>8</v>
      </c>
      <c r="F7" s="87">
        <v>4</v>
      </c>
      <c r="G7" s="87">
        <v>0</v>
      </c>
      <c r="H7" s="87">
        <v>0</v>
      </c>
      <c r="I7" s="87">
        <v>1</v>
      </c>
      <c r="J7" s="87">
        <v>0</v>
      </c>
      <c r="K7" s="87">
        <v>0</v>
      </c>
      <c r="L7" s="87">
        <v>22</v>
      </c>
    </row>
    <row r="8" spans="1:12" x14ac:dyDescent="0.2">
      <c r="A8" s="87" t="s">
        <v>140</v>
      </c>
      <c r="B8" s="2" t="s">
        <v>145</v>
      </c>
      <c r="C8" s="87">
        <v>19</v>
      </c>
      <c r="D8" s="87">
        <v>0</v>
      </c>
      <c r="E8" s="87">
        <v>1</v>
      </c>
      <c r="F8" s="87">
        <v>0</v>
      </c>
      <c r="G8" s="87">
        <v>0</v>
      </c>
      <c r="H8" s="87">
        <v>0</v>
      </c>
      <c r="I8" s="87">
        <v>0</v>
      </c>
      <c r="J8" s="87">
        <v>0</v>
      </c>
      <c r="K8" s="87">
        <v>0</v>
      </c>
      <c r="L8" s="87">
        <v>20</v>
      </c>
    </row>
    <row r="9" spans="1:12" x14ac:dyDescent="0.2">
      <c r="A9" s="87" t="s">
        <v>140</v>
      </c>
      <c r="B9" s="2" t="s">
        <v>146</v>
      </c>
      <c r="C9" s="87">
        <v>1</v>
      </c>
      <c r="D9" s="87">
        <v>1</v>
      </c>
      <c r="E9" s="87">
        <v>3</v>
      </c>
      <c r="F9" s="87">
        <v>18</v>
      </c>
      <c r="G9" s="87">
        <v>0</v>
      </c>
      <c r="H9" s="87">
        <v>0</v>
      </c>
      <c r="I9" s="87">
        <v>0</v>
      </c>
      <c r="J9" s="87">
        <v>0</v>
      </c>
      <c r="K9" s="87">
        <v>0</v>
      </c>
      <c r="L9" s="87">
        <v>23</v>
      </c>
    </row>
    <row r="10" spans="1:12" x14ac:dyDescent="0.2">
      <c r="A10" s="87" t="s">
        <v>147</v>
      </c>
      <c r="B10" s="2" t="s">
        <v>148</v>
      </c>
      <c r="C10" s="87">
        <v>7</v>
      </c>
      <c r="D10" s="87">
        <v>1</v>
      </c>
      <c r="E10" s="87">
        <v>2</v>
      </c>
      <c r="F10" s="87">
        <v>2</v>
      </c>
      <c r="G10" s="87">
        <v>1</v>
      </c>
      <c r="H10" s="87">
        <v>3</v>
      </c>
      <c r="I10" s="87">
        <v>1</v>
      </c>
      <c r="J10" s="87">
        <v>0</v>
      </c>
      <c r="K10" s="87">
        <v>0</v>
      </c>
      <c r="L10" s="87">
        <v>17</v>
      </c>
    </row>
    <row r="11" spans="1:12" x14ac:dyDescent="0.2">
      <c r="A11" s="87" t="s">
        <v>149</v>
      </c>
      <c r="B11" s="2" t="s">
        <v>150</v>
      </c>
      <c r="C11" s="87">
        <v>0</v>
      </c>
      <c r="D11" s="87">
        <v>2</v>
      </c>
      <c r="E11" s="87">
        <v>5</v>
      </c>
      <c r="F11" s="87">
        <v>17</v>
      </c>
      <c r="G11" s="87">
        <v>4</v>
      </c>
      <c r="H11" s="87">
        <v>5</v>
      </c>
      <c r="I11" s="87">
        <v>1</v>
      </c>
      <c r="J11" s="87">
        <v>1</v>
      </c>
      <c r="K11" s="87">
        <v>2</v>
      </c>
      <c r="L11" s="87">
        <v>37</v>
      </c>
    </row>
    <row r="12" spans="1:12" x14ac:dyDescent="0.2">
      <c r="A12" s="87" t="s">
        <v>149</v>
      </c>
      <c r="B12" s="2" t="s">
        <v>151</v>
      </c>
      <c r="C12" s="87">
        <v>2</v>
      </c>
      <c r="D12" s="87">
        <v>2</v>
      </c>
      <c r="E12" s="87">
        <v>4</v>
      </c>
      <c r="F12" s="87">
        <v>8</v>
      </c>
      <c r="G12" s="87">
        <v>1</v>
      </c>
      <c r="H12" s="87">
        <v>4</v>
      </c>
      <c r="I12" s="87">
        <v>3</v>
      </c>
      <c r="J12" s="87">
        <v>0</v>
      </c>
      <c r="K12" s="87">
        <v>0</v>
      </c>
      <c r="L12" s="87">
        <v>24</v>
      </c>
    </row>
    <row r="13" spans="1:12" x14ac:dyDescent="0.2">
      <c r="A13" s="87" t="s">
        <v>149</v>
      </c>
      <c r="B13" s="2" t="s">
        <v>152</v>
      </c>
      <c r="C13" s="87">
        <v>6</v>
      </c>
      <c r="D13" s="87">
        <v>8</v>
      </c>
      <c r="E13" s="87">
        <v>0</v>
      </c>
      <c r="F13" s="87">
        <v>0</v>
      </c>
      <c r="G13" s="87">
        <v>0</v>
      </c>
      <c r="H13" s="87">
        <v>0</v>
      </c>
      <c r="I13" s="87">
        <v>0</v>
      </c>
      <c r="J13" s="87">
        <v>0</v>
      </c>
      <c r="K13" s="87">
        <v>0</v>
      </c>
      <c r="L13" s="87">
        <v>14</v>
      </c>
    </row>
    <row r="14" spans="1:12" x14ac:dyDescent="0.2">
      <c r="A14" s="87" t="s">
        <v>153</v>
      </c>
      <c r="B14" s="2" t="s">
        <v>154</v>
      </c>
      <c r="C14" s="87">
        <v>5</v>
      </c>
      <c r="D14" s="87">
        <v>3</v>
      </c>
      <c r="E14" s="87">
        <v>4</v>
      </c>
      <c r="F14" s="87">
        <v>1</v>
      </c>
      <c r="G14" s="87">
        <v>0</v>
      </c>
      <c r="H14" s="87">
        <v>0</v>
      </c>
      <c r="I14" s="87">
        <v>0</v>
      </c>
      <c r="J14" s="87">
        <v>0</v>
      </c>
      <c r="K14" s="87">
        <v>0</v>
      </c>
      <c r="L14" s="87">
        <v>13</v>
      </c>
    </row>
    <row r="15" spans="1:12" x14ac:dyDescent="0.2">
      <c r="A15" s="87" t="s">
        <v>153</v>
      </c>
      <c r="B15" s="2" t="s">
        <v>155</v>
      </c>
      <c r="C15" s="87">
        <v>1</v>
      </c>
      <c r="D15" s="87">
        <v>1</v>
      </c>
      <c r="E15" s="87">
        <v>6</v>
      </c>
      <c r="F15" s="87">
        <v>5</v>
      </c>
      <c r="G15" s="87">
        <v>5</v>
      </c>
      <c r="H15" s="87">
        <v>5</v>
      </c>
      <c r="I15" s="87">
        <v>1</v>
      </c>
      <c r="J15" s="87">
        <v>0</v>
      </c>
      <c r="K15" s="87">
        <v>0</v>
      </c>
      <c r="L15" s="87">
        <v>24</v>
      </c>
    </row>
    <row r="16" spans="1:12" x14ac:dyDescent="0.2">
      <c r="A16" s="87" t="s">
        <v>156</v>
      </c>
      <c r="B16" s="2" t="s">
        <v>157</v>
      </c>
      <c r="C16" s="87">
        <v>7</v>
      </c>
      <c r="D16" s="87">
        <v>1</v>
      </c>
      <c r="E16" s="87">
        <v>8</v>
      </c>
      <c r="F16" s="87">
        <v>14</v>
      </c>
      <c r="G16" s="87">
        <v>2</v>
      </c>
      <c r="H16" s="87">
        <v>0</v>
      </c>
      <c r="I16" s="87">
        <v>0</v>
      </c>
      <c r="J16" s="87">
        <v>1</v>
      </c>
      <c r="K16" s="87">
        <v>0</v>
      </c>
      <c r="L16" s="87">
        <v>33</v>
      </c>
    </row>
    <row r="17" spans="1:12" x14ac:dyDescent="0.2">
      <c r="A17" s="87" t="s">
        <v>156</v>
      </c>
      <c r="B17" s="2" t="s">
        <v>158</v>
      </c>
      <c r="C17" s="87">
        <v>10</v>
      </c>
      <c r="D17" s="87">
        <v>2</v>
      </c>
      <c r="E17" s="87">
        <v>1</v>
      </c>
      <c r="F17" s="87">
        <v>0</v>
      </c>
      <c r="G17" s="87">
        <v>1</v>
      </c>
      <c r="H17" s="87">
        <v>1</v>
      </c>
      <c r="I17" s="87">
        <v>0</v>
      </c>
      <c r="J17" s="87">
        <v>0</v>
      </c>
      <c r="K17" s="87">
        <v>8</v>
      </c>
      <c r="L17" s="87">
        <v>23</v>
      </c>
    </row>
    <row r="18" spans="1:12" x14ac:dyDescent="0.2">
      <c r="A18" s="87" t="s">
        <v>156</v>
      </c>
      <c r="B18" s="2" t="s">
        <v>159</v>
      </c>
      <c r="C18" s="87">
        <v>21</v>
      </c>
      <c r="D18" s="87">
        <v>9</v>
      </c>
      <c r="E18" s="87">
        <v>4</v>
      </c>
      <c r="F18" s="87">
        <v>3</v>
      </c>
      <c r="G18" s="87">
        <v>3</v>
      </c>
      <c r="H18" s="87">
        <v>1</v>
      </c>
      <c r="I18" s="87">
        <v>0</v>
      </c>
      <c r="J18" s="87">
        <v>7</v>
      </c>
      <c r="K18" s="87">
        <v>2</v>
      </c>
      <c r="L18" s="87">
        <v>50</v>
      </c>
    </row>
    <row r="19" spans="1:12" x14ac:dyDescent="0.2">
      <c r="A19" s="87" t="s">
        <v>156</v>
      </c>
      <c r="B19" s="2" t="s">
        <v>160</v>
      </c>
      <c r="C19" s="87">
        <v>9</v>
      </c>
      <c r="D19" s="87">
        <v>0</v>
      </c>
      <c r="E19" s="87">
        <v>0</v>
      </c>
      <c r="F19" s="87">
        <v>7</v>
      </c>
      <c r="G19" s="87">
        <v>3</v>
      </c>
      <c r="H19" s="87">
        <v>4</v>
      </c>
      <c r="I19" s="87">
        <v>3</v>
      </c>
      <c r="J19" s="87">
        <v>1</v>
      </c>
      <c r="K19" s="87">
        <v>0</v>
      </c>
      <c r="L19" s="87">
        <v>27</v>
      </c>
    </row>
    <row r="20" spans="1:12" x14ac:dyDescent="0.2">
      <c r="A20" s="87" t="s">
        <v>156</v>
      </c>
      <c r="B20" s="2" t="s">
        <v>161</v>
      </c>
      <c r="C20" s="87">
        <v>12</v>
      </c>
      <c r="D20" s="87">
        <v>0</v>
      </c>
      <c r="E20" s="87">
        <v>3</v>
      </c>
      <c r="F20" s="87">
        <v>0</v>
      </c>
      <c r="G20" s="87">
        <v>0</v>
      </c>
      <c r="H20" s="87">
        <v>4</v>
      </c>
      <c r="I20" s="87">
        <v>0</v>
      </c>
      <c r="J20" s="87">
        <v>2</v>
      </c>
      <c r="K20" s="87">
        <v>0</v>
      </c>
      <c r="L20" s="87">
        <v>21</v>
      </c>
    </row>
    <row r="21" spans="1:12" x14ac:dyDescent="0.2">
      <c r="A21" s="87" t="s">
        <v>156</v>
      </c>
      <c r="B21" s="2" t="s">
        <v>162</v>
      </c>
      <c r="C21" s="87">
        <v>5</v>
      </c>
      <c r="D21" s="87">
        <v>5</v>
      </c>
      <c r="E21" s="87">
        <v>3</v>
      </c>
      <c r="F21" s="87">
        <v>2</v>
      </c>
      <c r="G21" s="87">
        <v>1</v>
      </c>
      <c r="H21" s="87">
        <v>0</v>
      </c>
      <c r="I21" s="87">
        <v>0</v>
      </c>
      <c r="J21" s="87">
        <v>0</v>
      </c>
      <c r="K21" s="87">
        <v>0</v>
      </c>
      <c r="L21" s="87">
        <v>16</v>
      </c>
    </row>
    <row r="22" spans="1:12" x14ac:dyDescent="0.2">
      <c r="A22" s="87" t="s">
        <v>156</v>
      </c>
      <c r="B22" s="2" t="s">
        <v>163</v>
      </c>
      <c r="C22" s="87">
        <v>1</v>
      </c>
      <c r="D22" s="87">
        <v>0</v>
      </c>
      <c r="E22" s="87">
        <v>5</v>
      </c>
      <c r="F22" s="87">
        <v>3</v>
      </c>
      <c r="G22" s="87">
        <v>6</v>
      </c>
      <c r="H22" s="87">
        <v>6</v>
      </c>
      <c r="I22" s="87">
        <v>0</v>
      </c>
      <c r="J22" s="87">
        <v>4</v>
      </c>
      <c r="K22" s="87">
        <v>1</v>
      </c>
      <c r="L22" s="87">
        <v>26</v>
      </c>
    </row>
    <row r="23" spans="1:12" x14ac:dyDescent="0.2">
      <c r="A23" s="87" t="s">
        <v>156</v>
      </c>
      <c r="B23" s="2" t="s">
        <v>164</v>
      </c>
      <c r="C23" s="87">
        <v>9</v>
      </c>
      <c r="D23" s="87">
        <v>4</v>
      </c>
      <c r="E23" s="87">
        <v>7</v>
      </c>
      <c r="F23" s="87">
        <v>5</v>
      </c>
      <c r="G23" s="87">
        <v>1</v>
      </c>
      <c r="H23" s="87">
        <v>4</v>
      </c>
      <c r="I23" s="87">
        <v>0</v>
      </c>
      <c r="J23" s="87">
        <v>0</v>
      </c>
      <c r="K23" s="87">
        <v>0</v>
      </c>
      <c r="L23" s="87">
        <v>30</v>
      </c>
    </row>
    <row r="24" spans="1:12" x14ac:dyDescent="0.2">
      <c r="A24" s="87" t="s">
        <v>156</v>
      </c>
      <c r="B24" s="2" t="s">
        <v>165</v>
      </c>
      <c r="C24" s="87">
        <v>4</v>
      </c>
      <c r="D24" s="87">
        <v>0</v>
      </c>
      <c r="E24" s="87">
        <v>5</v>
      </c>
      <c r="F24" s="87">
        <v>1</v>
      </c>
      <c r="G24" s="87">
        <v>4</v>
      </c>
      <c r="H24" s="87">
        <v>4</v>
      </c>
      <c r="I24" s="87">
        <v>2</v>
      </c>
      <c r="J24" s="87">
        <v>2</v>
      </c>
      <c r="K24" s="87">
        <v>0</v>
      </c>
      <c r="L24" s="87">
        <v>22</v>
      </c>
    </row>
    <row r="25" spans="1:12" x14ac:dyDescent="0.2">
      <c r="A25" s="87" t="s">
        <v>156</v>
      </c>
      <c r="B25" s="2" t="s">
        <v>166</v>
      </c>
      <c r="C25" s="87">
        <v>1</v>
      </c>
      <c r="D25" s="87">
        <v>1</v>
      </c>
      <c r="E25" s="87">
        <v>4</v>
      </c>
      <c r="F25" s="87">
        <v>7</v>
      </c>
      <c r="G25" s="87">
        <v>7</v>
      </c>
      <c r="H25" s="87">
        <v>3</v>
      </c>
      <c r="I25" s="87">
        <v>1</v>
      </c>
      <c r="J25" s="87">
        <v>0</v>
      </c>
      <c r="K25" s="87">
        <v>0</v>
      </c>
      <c r="L25" s="87">
        <v>24</v>
      </c>
    </row>
    <row r="26" spans="1:12" x14ac:dyDescent="0.2">
      <c r="A26" s="87" t="s">
        <v>156</v>
      </c>
      <c r="B26" s="2" t="s">
        <v>167</v>
      </c>
      <c r="C26" s="87">
        <v>4</v>
      </c>
      <c r="D26" s="87">
        <v>0</v>
      </c>
      <c r="E26" s="87">
        <v>4</v>
      </c>
      <c r="F26" s="87">
        <v>4</v>
      </c>
      <c r="G26" s="87">
        <v>4</v>
      </c>
      <c r="H26" s="87">
        <v>4</v>
      </c>
      <c r="I26" s="87">
        <v>1</v>
      </c>
      <c r="J26" s="87">
        <v>1</v>
      </c>
      <c r="K26" s="87">
        <v>3</v>
      </c>
      <c r="L26" s="87">
        <v>25</v>
      </c>
    </row>
    <row r="27" spans="1:12" x14ac:dyDescent="0.2">
      <c r="A27" s="87" t="s">
        <v>156</v>
      </c>
      <c r="B27" s="2" t="s">
        <v>168</v>
      </c>
      <c r="C27" s="87">
        <v>6</v>
      </c>
      <c r="D27" s="87">
        <v>2</v>
      </c>
      <c r="E27" s="87">
        <v>2</v>
      </c>
      <c r="F27" s="87">
        <v>2</v>
      </c>
      <c r="G27" s="87">
        <v>0</v>
      </c>
      <c r="H27" s="87">
        <v>0</v>
      </c>
      <c r="I27" s="87">
        <v>0</v>
      </c>
      <c r="J27" s="87">
        <v>0</v>
      </c>
      <c r="K27" s="87">
        <v>0</v>
      </c>
      <c r="L27" s="87">
        <v>12</v>
      </c>
    </row>
    <row r="28" spans="1:12" x14ac:dyDescent="0.2">
      <c r="A28" s="87" t="s">
        <v>156</v>
      </c>
      <c r="B28" s="2" t="s">
        <v>169</v>
      </c>
      <c r="C28" s="87">
        <v>134</v>
      </c>
      <c r="D28" s="87">
        <v>0</v>
      </c>
      <c r="E28" s="87">
        <v>0</v>
      </c>
      <c r="F28" s="87">
        <v>0</v>
      </c>
      <c r="G28" s="87">
        <v>0</v>
      </c>
      <c r="H28" s="87">
        <v>0</v>
      </c>
      <c r="I28" s="87">
        <v>0</v>
      </c>
      <c r="J28" s="87">
        <v>0</v>
      </c>
      <c r="K28" s="87">
        <v>2</v>
      </c>
      <c r="L28" s="87">
        <v>136</v>
      </c>
    </row>
    <row r="29" spans="1:12" x14ac:dyDescent="0.2">
      <c r="A29" s="87" t="s">
        <v>156</v>
      </c>
      <c r="B29" s="2" t="s">
        <v>170</v>
      </c>
      <c r="C29" s="87">
        <v>89</v>
      </c>
      <c r="D29" s="87">
        <v>9</v>
      </c>
      <c r="E29" s="87">
        <v>0</v>
      </c>
      <c r="F29" s="87">
        <v>0</v>
      </c>
      <c r="G29" s="87">
        <v>0</v>
      </c>
      <c r="H29" s="87">
        <v>0</v>
      </c>
      <c r="I29" s="87">
        <v>0</v>
      </c>
      <c r="J29" s="87">
        <v>0</v>
      </c>
      <c r="K29" s="87">
        <v>1</v>
      </c>
      <c r="L29" s="87">
        <v>99</v>
      </c>
    </row>
    <row r="30" spans="1:12" x14ac:dyDescent="0.2">
      <c r="A30" s="87" t="s">
        <v>156</v>
      </c>
      <c r="B30" s="2" t="s">
        <v>171</v>
      </c>
      <c r="C30" s="87">
        <v>73</v>
      </c>
      <c r="D30" s="87">
        <v>0</v>
      </c>
      <c r="E30" s="87">
        <v>7</v>
      </c>
      <c r="F30" s="87">
        <v>0</v>
      </c>
      <c r="G30" s="87">
        <v>0</v>
      </c>
      <c r="H30" s="87">
        <v>0</v>
      </c>
      <c r="I30" s="87">
        <v>0</v>
      </c>
      <c r="J30" s="87">
        <v>0</v>
      </c>
      <c r="K30" s="87">
        <v>1</v>
      </c>
      <c r="L30" s="87">
        <v>81</v>
      </c>
    </row>
    <row r="31" spans="1:12" x14ac:dyDescent="0.2">
      <c r="A31" s="87" t="s">
        <v>156</v>
      </c>
      <c r="B31" s="2" t="s">
        <v>172</v>
      </c>
      <c r="C31" s="87">
        <v>3</v>
      </c>
      <c r="D31" s="87">
        <v>3</v>
      </c>
      <c r="E31" s="87">
        <v>4</v>
      </c>
      <c r="F31" s="87">
        <v>5</v>
      </c>
      <c r="G31" s="87">
        <v>1</v>
      </c>
      <c r="H31" s="87">
        <v>2</v>
      </c>
      <c r="I31" s="87">
        <v>0</v>
      </c>
      <c r="J31" s="87">
        <v>0</v>
      </c>
      <c r="K31" s="87">
        <v>0</v>
      </c>
      <c r="L31" s="87">
        <v>18</v>
      </c>
    </row>
    <row r="32" spans="1:12" x14ac:dyDescent="0.2">
      <c r="A32" s="87" t="s">
        <v>156</v>
      </c>
      <c r="B32" s="2" t="s">
        <v>173</v>
      </c>
      <c r="C32" s="87">
        <v>2</v>
      </c>
      <c r="D32" s="87">
        <v>2</v>
      </c>
      <c r="E32" s="87">
        <v>0</v>
      </c>
      <c r="F32" s="87">
        <v>8</v>
      </c>
      <c r="G32" s="87">
        <v>5</v>
      </c>
      <c r="H32" s="87">
        <v>2</v>
      </c>
      <c r="I32" s="87">
        <v>0</v>
      </c>
      <c r="J32" s="87">
        <v>2</v>
      </c>
      <c r="K32" s="87">
        <v>0</v>
      </c>
      <c r="L32" s="87">
        <v>21</v>
      </c>
    </row>
    <row r="33" spans="1:12" x14ac:dyDescent="0.2">
      <c r="A33" s="87" t="s">
        <v>156</v>
      </c>
      <c r="B33" s="2" t="s">
        <v>174</v>
      </c>
      <c r="C33" s="87">
        <v>0</v>
      </c>
      <c r="D33" s="87">
        <v>5</v>
      </c>
      <c r="E33" s="87">
        <v>3</v>
      </c>
      <c r="F33" s="87">
        <v>14</v>
      </c>
      <c r="G33" s="87">
        <v>1</v>
      </c>
      <c r="H33" s="87">
        <v>1</v>
      </c>
      <c r="I33" s="87">
        <v>0</v>
      </c>
      <c r="J33" s="87">
        <v>0</v>
      </c>
      <c r="K33" s="87">
        <v>0</v>
      </c>
      <c r="L33" s="87">
        <v>24</v>
      </c>
    </row>
    <row r="34" spans="1:12" x14ac:dyDescent="0.2">
      <c r="A34" s="87" t="s">
        <v>156</v>
      </c>
      <c r="B34" s="2" t="s">
        <v>175</v>
      </c>
      <c r="C34" s="87">
        <v>3</v>
      </c>
      <c r="D34" s="87">
        <v>1</v>
      </c>
      <c r="E34" s="87">
        <v>0</v>
      </c>
      <c r="F34" s="87">
        <v>4</v>
      </c>
      <c r="G34" s="87">
        <v>1</v>
      </c>
      <c r="H34" s="87">
        <v>4</v>
      </c>
      <c r="I34" s="87">
        <v>1</v>
      </c>
      <c r="J34" s="87">
        <v>1</v>
      </c>
      <c r="K34" s="87">
        <v>0</v>
      </c>
      <c r="L34" s="87">
        <v>15</v>
      </c>
    </row>
    <row r="35" spans="1:12" x14ac:dyDescent="0.2">
      <c r="A35" s="87" t="s">
        <v>156</v>
      </c>
      <c r="B35" s="2" t="s">
        <v>176</v>
      </c>
      <c r="C35" s="87">
        <v>3</v>
      </c>
      <c r="D35" s="87">
        <v>3</v>
      </c>
      <c r="E35" s="87">
        <v>4</v>
      </c>
      <c r="F35" s="87">
        <v>6</v>
      </c>
      <c r="G35" s="87">
        <v>1</v>
      </c>
      <c r="H35" s="87">
        <v>6</v>
      </c>
      <c r="I35" s="87">
        <v>3</v>
      </c>
      <c r="J35" s="87">
        <v>1</v>
      </c>
      <c r="K35" s="87">
        <v>2</v>
      </c>
      <c r="L35" s="87">
        <v>29</v>
      </c>
    </row>
    <row r="36" spans="1:12" x14ac:dyDescent="0.2">
      <c r="A36" s="87" t="s">
        <v>156</v>
      </c>
      <c r="B36" s="2" t="s">
        <v>177</v>
      </c>
      <c r="C36" s="87">
        <v>2</v>
      </c>
      <c r="D36" s="87">
        <v>3</v>
      </c>
      <c r="E36" s="87">
        <v>3</v>
      </c>
      <c r="F36" s="87">
        <v>6</v>
      </c>
      <c r="G36" s="87">
        <v>4</v>
      </c>
      <c r="H36" s="87">
        <v>5</v>
      </c>
      <c r="I36" s="87">
        <v>7</v>
      </c>
      <c r="J36" s="87">
        <v>3</v>
      </c>
      <c r="K36" s="87">
        <v>0</v>
      </c>
      <c r="L36" s="87">
        <v>33</v>
      </c>
    </row>
    <row r="37" spans="1:12" x14ac:dyDescent="0.2">
      <c r="A37" s="87" t="s">
        <v>156</v>
      </c>
      <c r="B37" s="2" t="s">
        <v>178</v>
      </c>
      <c r="C37" s="87">
        <v>22</v>
      </c>
      <c r="D37" s="87">
        <v>8</v>
      </c>
      <c r="E37" s="87">
        <v>6</v>
      </c>
      <c r="F37" s="87">
        <v>6</v>
      </c>
      <c r="G37" s="87">
        <v>10</v>
      </c>
      <c r="H37" s="87">
        <v>4</v>
      </c>
      <c r="I37" s="87">
        <v>0</v>
      </c>
      <c r="J37" s="87">
        <v>4</v>
      </c>
      <c r="K37" s="87">
        <v>0</v>
      </c>
      <c r="L37" s="87">
        <v>60</v>
      </c>
    </row>
    <row r="38" spans="1:12" x14ac:dyDescent="0.2">
      <c r="A38" s="87" t="s">
        <v>156</v>
      </c>
      <c r="B38" s="2" t="s">
        <v>179</v>
      </c>
      <c r="C38" s="87">
        <v>0</v>
      </c>
      <c r="D38" s="87">
        <v>4</v>
      </c>
      <c r="E38" s="87">
        <v>0</v>
      </c>
      <c r="F38" s="87">
        <v>7</v>
      </c>
      <c r="G38" s="87">
        <v>5</v>
      </c>
      <c r="H38" s="87">
        <v>4</v>
      </c>
      <c r="I38" s="87">
        <v>2</v>
      </c>
      <c r="J38" s="87">
        <v>4</v>
      </c>
      <c r="K38" s="87">
        <v>0</v>
      </c>
      <c r="L38" s="87">
        <v>26</v>
      </c>
    </row>
    <row r="39" spans="1:12" x14ac:dyDescent="0.2">
      <c r="A39" s="87" t="s">
        <v>180</v>
      </c>
      <c r="B39" s="2" t="s">
        <v>181</v>
      </c>
      <c r="C39" s="87">
        <v>16</v>
      </c>
      <c r="D39" s="87">
        <v>4</v>
      </c>
      <c r="E39" s="87">
        <v>7</v>
      </c>
      <c r="F39" s="87">
        <v>3</v>
      </c>
      <c r="G39" s="87">
        <v>1</v>
      </c>
      <c r="H39" s="87">
        <v>4</v>
      </c>
      <c r="I39" s="87">
        <v>0</v>
      </c>
      <c r="J39" s="87">
        <v>1</v>
      </c>
      <c r="K39" s="87">
        <v>0</v>
      </c>
      <c r="L39" s="87">
        <v>36</v>
      </c>
    </row>
    <row r="40" spans="1:12" x14ac:dyDescent="0.2">
      <c r="A40" s="87" t="s">
        <v>180</v>
      </c>
      <c r="B40" s="2" t="s">
        <v>182</v>
      </c>
      <c r="C40" s="87">
        <v>53</v>
      </c>
      <c r="D40" s="87">
        <v>53</v>
      </c>
      <c r="E40" s="87">
        <v>0</v>
      </c>
      <c r="F40" s="87">
        <v>0</v>
      </c>
      <c r="G40" s="87">
        <v>4</v>
      </c>
      <c r="H40" s="87">
        <v>0</v>
      </c>
      <c r="I40" s="87">
        <v>0</v>
      </c>
      <c r="J40" s="87">
        <v>0</v>
      </c>
      <c r="K40" s="87">
        <v>5</v>
      </c>
      <c r="L40" s="87">
        <v>115</v>
      </c>
    </row>
    <row r="41" spans="1:12" x14ac:dyDescent="0.2">
      <c r="A41" s="87" t="s">
        <v>180</v>
      </c>
      <c r="B41" s="2" t="s">
        <v>183</v>
      </c>
      <c r="C41" s="87">
        <v>38</v>
      </c>
      <c r="D41" s="87">
        <v>0</v>
      </c>
      <c r="E41" s="87">
        <v>0</v>
      </c>
      <c r="F41" s="87">
        <v>0</v>
      </c>
      <c r="G41" s="87">
        <v>0</v>
      </c>
      <c r="H41" s="87">
        <v>0</v>
      </c>
      <c r="I41" s="87">
        <v>0</v>
      </c>
      <c r="J41" s="87">
        <v>0</v>
      </c>
      <c r="K41" s="87">
        <v>0</v>
      </c>
      <c r="L41" s="87">
        <v>38</v>
      </c>
    </row>
    <row r="42" spans="1:12" x14ac:dyDescent="0.2">
      <c r="A42" s="87" t="s">
        <v>180</v>
      </c>
      <c r="B42" s="2" t="s">
        <v>184</v>
      </c>
      <c r="C42" s="87">
        <v>6</v>
      </c>
      <c r="D42" s="87">
        <v>9</v>
      </c>
      <c r="E42" s="87">
        <v>14</v>
      </c>
      <c r="F42" s="87">
        <v>4</v>
      </c>
      <c r="G42" s="87">
        <v>1</v>
      </c>
      <c r="H42" s="87">
        <v>2</v>
      </c>
      <c r="I42" s="87">
        <v>1</v>
      </c>
      <c r="J42" s="87">
        <v>3</v>
      </c>
      <c r="K42" s="87">
        <v>2</v>
      </c>
      <c r="L42" s="87">
        <v>42</v>
      </c>
    </row>
    <row r="43" spans="1:12" x14ac:dyDescent="0.2">
      <c r="A43" s="87" t="s">
        <v>180</v>
      </c>
      <c r="B43" s="2" t="s">
        <v>185</v>
      </c>
      <c r="C43" s="87">
        <v>0</v>
      </c>
      <c r="D43" s="87">
        <v>1</v>
      </c>
      <c r="E43" s="87">
        <v>1</v>
      </c>
      <c r="F43" s="87">
        <v>6</v>
      </c>
      <c r="G43" s="87">
        <v>2</v>
      </c>
      <c r="H43" s="87">
        <v>2</v>
      </c>
      <c r="I43" s="87">
        <v>0</v>
      </c>
      <c r="J43" s="87">
        <v>0</v>
      </c>
      <c r="K43" s="87">
        <v>0</v>
      </c>
      <c r="L43" s="87">
        <v>12</v>
      </c>
    </row>
    <row r="44" spans="1:12" x14ac:dyDescent="0.2">
      <c r="A44" s="87" t="s">
        <v>186</v>
      </c>
      <c r="B44" s="2" t="s">
        <v>187</v>
      </c>
      <c r="C44" s="87">
        <v>5</v>
      </c>
      <c r="D44" s="87">
        <v>3</v>
      </c>
      <c r="E44" s="87">
        <v>3</v>
      </c>
      <c r="F44" s="87">
        <v>1</v>
      </c>
      <c r="G44" s="87">
        <v>0</v>
      </c>
      <c r="H44" s="87">
        <v>2</v>
      </c>
      <c r="I44" s="87">
        <v>0</v>
      </c>
      <c r="J44" s="87">
        <v>0</v>
      </c>
      <c r="K44" s="87">
        <v>0</v>
      </c>
      <c r="L44" s="87">
        <v>14</v>
      </c>
    </row>
    <row r="45" spans="1:12" x14ac:dyDescent="0.2">
      <c r="A45" s="87" t="s">
        <v>186</v>
      </c>
      <c r="B45" s="2" t="s">
        <v>188</v>
      </c>
      <c r="C45" s="87">
        <v>1</v>
      </c>
      <c r="D45" s="87">
        <v>6</v>
      </c>
      <c r="E45" s="87">
        <v>1</v>
      </c>
      <c r="F45" s="87">
        <v>3</v>
      </c>
      <c r="G45" s="87">
        <v>0</v>
      </c>
      <c r="H45" s="87">
        <v>2</v>
      </c>
      <c r="I45" s="87">
        <v>0</v>
      </c>
      <c r="J45" s="87">
        <v>0</v>
      </c>
      <c r="K45" s="87">
        <v>0</v>
      </c>
      <c r="L45" s="87">
        <v>13</v>
      </c>
    </row>
    <row r="46" spans="1:12" x14ac:dyDescent="0.2">
      <c r="A46" s="87" t="s">
        <v>186</v>
      </c>
      <c r="B46" s="2" t="s">
        <v>189</v>
      </c>
      <c r="C46" s="87">
        <v>1</v>
      </c>
      <c r="D46" s="87">
        <v>4</v>
      </c>
      <c r="E46" s="87">
        <v>0</v>
      </c>
      <c r="F46" s="87">
        <v>9</v>
      </c>
      <c r="G46" s="87">
        <v>1</v>
      </c>
      <c r="H46" s="87">
        <v>3</v>
      </c>
      <c r="I46" s="87">
        <v>0</v>
      </c>
      <c r="J46" s="87">
        <v>2</v>
      </c>
      <c r="K46" s="87">
        <v>0</v>
      </c>
      <c r="L46" s="87">
        <v>20</v>
      </c>
    </row>
    <row r="47" spans="1:12" x14ac:dyDescent="0.2">
      <c r="A47" s="87" t="s">
        <v>186</v>
      </c>
      <c r="B47" s="2" t="s">
        <v>190</v>
      </c>
      <c r="C47" s="87">
        <v>6</v>
      </c>
      <c r="D47" s="87">
        <v>3</v>
      </c>
      <c r="E47" s="87">
        <v>3</v>
      </c>
      <c r="F47" s="87">
        <v>3</v>
      </c>
      <c r="G47" s="87">
        <v>0</v>
      </c>
      <c r="H47" s="87">
        <v>0</v>
      </c>
      <c r="I47" s="87">
        <v>0</v>
      </c>
      <c r="J47" s="87">
        <v>1</v>
      </c>
      <c r="K47" s="87">
        <v>0</v>
      </c>
      <c r="L47" s="87">
        <v>16</v>
      </c>
    </row>
    <row r="48" spans="1:12" x14ac:dyDescent="0.2">
      <c r="A48" s="87" t="s">
        <v>191</v>
      </c>
      <c r="B48" s="2" t="s">
        <v>192</v>
      </c>
      <c r="C48" s="87">
        <v>18</v>
      </c>
      <c r="D48" s="87">
        <v>0</v>
      </c>
      <c r="E48" s="87">
        <v>0</v>
      </c>
      <c r="F48" s="87">
        <v>0</v>
      </c>
      <c r="G48" s="87">
        <v>0</v>
      </c>
      <c r="H48" s="87">
        <v>0</v>
      </c>
      <c r="I48" s="87">
        <v>0</v>
      </c>
      <c r="J48" s="87">
        <v>0</v>
      </c>
      <c r="K48" s="87">
        <v>0</v>
      </c>
      <c r="L48" s="87">
        <v>18</v>
      </c>
    </row>
    <row r="49" spans="1:12" x14ac:dyDescent="0.2">
      <c r="A49" s="87" t="s">
        <v>191</v>
      </c>
      <c r="B49" s="2" t="s">
        <v>193</v>
      </c>
      <c r="C49" s="87">
        <v>0</v>
      </c>
      <c r="D49" s="87">
        <v>2</v>
      </c>
      <c r="E49" s="87">
        <v>6</v>
      </c>
      <c r="F49" s="87">
        <v>11</v>
      </c>
      <c r="G49" s="87">
        <v>9</v>
      </c>
      <c r="H49" s="87">
        <v>1</v>
      </c>
      <c r="I49" s="87">
        <v>2</v>
      </c>
      <c r="J49" s="87">
        <v>5</v>
      </c>
      <c r="K49" s="87">
        <v>0</v>
      </c>
      <c r="L49" s="87">
        <v>36</v>
      </c>
    </row>
    <row r="50" spans="1:12" x14ac:dyDescent="0.2">
      <c r="A50" s="87" t="s">
        <v>191</v>
      </c>
      <c r="B50" s="2" t="s">
        <v>194</v>
      </c>
      <c r="C50" s="87">
        <v>21</v>
      </c>
      <c r="D50" s="87">
        <v>2</v>
      </c>
      <c r="E50" s="87">
        <v>3</v>
      </c>
      <c r="F50" s="87">
        <v>1</v>
      </c>
      <c r="G50" s="87">
        <v>3</v>
      </c>
      <c r="H50" s="87">
        <v>1</v>
      </c>
      <c r="I50" s="87">
        <v>0</v>
      </c>
      <c r="J50" s="87">
        <v>1</v>
      </c>
      <c r="K50" s="87">
        <v>0</v>
      </c>
      <c r="L50" s="87">
        <v>32</v>
      </c>
    </row>
    <row r="51" spans="1:12" x14ac:dyDescent="0.2">
      <c r="A51" s="87" t="s">
        <v>191</v>
      </c>
      <c r="B51" s="2" t="s">
        <v>195</v>
      </c>
      <c r="C51" s="87">
        <v>7</v>
      </c>
      <c r="D51" s="87">
        <v>6</v>
      </c>
      <c r="E51" s="87">
        <v>0</v>
      </c>
      <c r="F51" s="87">
        <v>3</v>
      </c>
      <c r="G51" s="87">
        <v>0</v>
      </c>
      <c r="H51" s="87">
        <v>0</v>
      </c>
      <c r="I51" s="87">
        <v>0</v>
      </c>
      <c r="J51" s="87">
        <v>0</v>
      </c>
      <c r="K51" s="87">
        <v>0</v>
      </c>
      <c r="L51" s="87">
        <v>16</v>
      </c>
    </row>
    <row r="52" spans="1:12" x14ac:dyDescent="0.2">
      <c r="A52" s="87" t="s">
        <v>191</v>
      </c>
      <c r="B52" s="2" t="s">
        <v>196</v>
      </c>
      <c r="C52" s="87">
        <v>10</v>
      </c>
      <c r="D52" s="87">
        <v>2</v>
      </c>
      <c r="E52" s="87">
        <v>2</v>
      </c>
      <c r="F52" s="87">
        <v>1</v>
      </c>
      <c r="G52" s="87">
        <v>2</v>
      </c>
      <c r="H52" s="87">
        <v>0</v>
      </c>
      <c r="I52" s="87">
        <v>0</v>
      </c>
      <c r="J52" s="87">
        <v>0</v>
      </c>
      <c r="K52" s="87">
        <v>1</v>
      </c>
      <c r="L52" s="87">
        <v>18</v>
      </c>
    </row>
    <row r="53" spans="1:12" x14ac:dyDescent="0.2">
      <c r="A53" s="87" t="s">
        <v>191</v>
      </c>
      <c r="B53" s="2" t="s">
        <v>197</v>
      </c>
      <c r="C53" s="87">
        <v>0</v>
      </c>
      <c r="D53" s="87">
        <v>0</v>
      </c>
      <c r="E53" s="87">
        <v>2</v>
      </c>
      <c r="F53" s="87">
        <v>1</v>
      </c>
      <c r="G53" s="87">
        <v>10</v>
      </c>
      <c r="H53" s="87">
        <v>7</v>
      </c>
      <c r="I53" s="87">
        <v>1</v>
      </c>
      <c r="J53" s="87">
        <v>1</v>
      </c>
      <c r="K53" s="87">
        <v>0</v>
      </c>
      <c r="L53" s="87">
        <v>22</v>
      </c>
    </row>
    <row r="54" spans="1:12" x14ac:dyDescent="0.2">
      <c r="A54" s="87" t="s">
        <v>191</v>
      </c>
      <c r="B54" s="2" t="s">
        <v>198</v>
      </c>
      <c r="C54" s="87">
        <v>0</v>
      </c>
      <c r="D54" s="87">
        <v>0</v>
      </c>
      <c r="E54" s="87">
        <v>3</v>
      </c>
      <c r="F54" s="87">
        <v>4</v>
      </c>
      <c r="G54" s="87">
        <v>11</v>
      </c>
      <c r="H54" s="87">
        <v>7</v>
      </c>
      <c r="I54" s="87">
        <v>3</v>
      </c>
      <c r="J54" s="87">
        <v>1</v>
      </c>
      <c r="K54" s="87">
        <v>0</v>
      </c>
      <c r="L54" s="87">
        <v>29</v>
      </c>
    </row>
    <row r="55" spans="1:12" x14ac:dyDescent="0.2">
      <c r="A55" s="87" t="s">
        <v>191</v>
      </c>
      <c r="B55" s="2" t="s">
        <v>199</v>
      </c>
      <c r="C55" s="87">
        <v>6</v>
      </c>
      <c r="D55" s="87">
        <v>6</v>
      </c>
      <c r="E55" s="87">
        <v>5</v>
      </c>
      <c r="F55" s="87">
        <v>6</v>
      </c>
      <c r="G55" s="87">
        <v>1</v>
      </c>
      <c r="H55" s="87">
        <v>0</v>
      </c>
      <c r="I55" s="87">
        <v>0</v>
      </c>
      <c r="J55" s="87">
        <v>0</v>
      </c>
      <c r="K55" s="87">
        <v>0</v>
      </c>
      <c r="L55" s="87">
        <v>24</v>
      </c>
    </row>
    <row r="56" spans="1:12" x14ac:dyDescent="0.2">
      <c r="A56" s="87" t="s">
        <v>191</v>
      </c>
      <c r="B56" s="2" t="s">
        <v>200</v>
      </c>
      <c r="C56" s="87">
        <v>6</v>
      </c>
      <c r="D56" s="87">
        <v>0</v>
      </c>
      <c r="E56" s="87">
        <v>4</v>
      </c>
      <c r="F56" s="87">
        <v>4</v>
      </c>
      <c r="G56" s="87">
        <v>2</v>
      </c>
      <c r="H56" s="87">
        <v>0</v>
      </c>
      <c r="I56" s="87">
        <v>1</v>
      </c>
      <c r="J56" s="87">
        <v>0</v>
      </c>
      <c r="K56" s="87">
        <v>0</v>
      </c>
      <c r="L56" s="87">
        <v>17</v>
      </c>
    </row>
    <row r="57" spans="1:12" x14ac:dyDescent="0.2">
      <c r="A57" s="87" t="s">
        <v>191</v>
      </c>
      <c r="B57" s="2" t="s">
        <v>201</v>
      </c>
      <c r="C57" s="87">
        <v>8</v>
      </c>
      <c r="D57" s="87">
        <v>8</v>
      </c>
      <c r="E57" s="87">
        <v>0</v>
      </c>
      <c r="F57" s="87">
        <v>0</v>
      </c>
      <c r="G57" s="87">
        <v>4</v>
      </c>
      <c r="H57" s="87">
        <v>0</v>
      </c>
      <c r="I57" s="87">
        <v>0</v>
      </c>
      <c r="J57" s="87">
        <v>1</v>
      </c>
      <c r="K57" s="87">
        <v>0</v>
      </c>
      <c r="L57" s="87">
        <v>21</v>
      </c>
    </row>
    <row r="58" spans="1:12" x14ac:dyDescent="0.2">
      <c r="A58" s="87" t="s">
        <v>191</v>
      </c>
      <c r="B58" s="2" t="s">
        <v>202</v>
      </c>
      <c r="C58" s="87">
        <v>0</v>
      </c>
      <c r="D58" s="87">
        <v>0</v>
      </c>
      <c r="E58" s="87">
        <v>0</v>
      </c>
      <c r="F58" s="87">
        <v>10</v>
      </c>
      <c r="G58" s="87">
        <v>0</v>
      </c>
      <c r="H58" s="87">
        <v>7</v>
      </c>
      <c r="I58" s="87">
        <v>2</v>
      </c>
      <c r="J58" s="87">
        <v>0</v>
      </c>
      <c r="K58" s="87">
        <v>0</v>
      </c>
      <c r="L58" s="87">
        <v>19</v>
      </c>
    </row>
    <row r="59" spans="1:12" x14ac:dyDescent="0.2">
      <c r="A59" s="87" t="s">
        <v>191</v>
      </c>
      <c r="B59" s="2" t="s">
        <v>203</v>
      </c>
      <c r="C59" s="87">
        <v>44</v>
      </c>
      <c r="D59" s="87">
        <v>0</v>
      </c>
      <c r="E59" s="87">
        <v>0</v>
      </c>
      <c r="F59" s="87">
        <v>0</v>
      </c>
      <c r="G59" s="87">
        <v>0</v>
      </c>
      <c r="H59" s="87">
        <v>0</v>
      </c>
      <c r="I59" s="87">
        <v>0</v>
      </c>
      <c r="J59" s="87">
        <v>0</v>
      </c>
      <c r="K59" s="87">
        <v>0</v>
      </c>
      <c r="L59" s="87">
        <v>44</v>
      </c>
    </row>
    <row r="60" spans="1:12" x14ac:dyDescent="0.2">
      <c r="A60" s="87" t="s">
        <v>191</v>
      </c>
      <c r="B60" s="2" t="s">
        <v>204</v>
      </c>
      <c r="C60" s="87">
        <v>12</v>
      </c>
      <c r="D60" s="87">
        <v>0</v>
      </c>
      <c r="E60" s="87">
        <v>3</v>
      </c>
      <c r="F60" s="87">
        <v>0</v>
      </c>
      <c r="G60" s="87">
        <v>0</v>
      </c>
      <c r="H60" s="87">
        <v>0</v>
      </c>
      <c r="I60" s="87">
        <v>0</v>
      </c>
      <c r="J60" s="87">
        <v>0</v>
      </c>
      <c r="K60" s="87">
        <v>0</v>
      </c>
      <c r="L60" s="87">
        <v>15</v>
      </c>
    </row>
    <row r="61" spans="1:12" x14ac:dyDescent="0.2">
      <c r="A61" s="87" t="s">
        <v>191</v>
      </c>
      <c r="B61" s="2" t="s">
        <v>205</v>
      </c>
      <c r="C61" s="87">
        <v>33</v>
      </c>
      <c r="D61" s="87">
        <v>0</v>
      </c>
      <c r="E61" s="87">
        <v>0</v>
      </c>
      <c r="F61" s="87">
        <v>0</v>
      </c>
      <c r="G61" s="87">
        <v>2</v>
      </c>
      <c r="H61" s="87">
        <v>0</v>
      </c>
      <c r="I61" s="87">
        <v>0</v>
      </c>
      <c r="J61" s="87">
        <v>0</v>
      </c>
      <c r="K61" s="87">
        <v>0</v>
      </c>
      <c r="L61" s="87">
        <v>35</v>
      </c>
    </row>
    <row r="62" spans="1:12" x14ac:dyDescent="0.2">
      <c r="A62" s="87" t="s">
        <v>191</v>
      </c>
      <c r="B62" s="2" t="s">
        <v>206</v>
      </c>
      <c r="C62" s="87">
        <v>19</v>
      </c>
      <c r="D62" s="87">
        <v>4</v>
      </c>
      <c r="E62" s="87">
        <v>4</v>
      </c>
      <c r="F62" s="87">
        <v>3</v>
      </c>
      <c r="G62" s="87">
        <v>5</v>
      </c>
      <c r="H62" s="87">
        <v>2</v>
      </c>
      <c r="I62" s="87">
        <v>0</v>
      </c>
      <c r="J62" s="87">
        <v>1</v>
      </c>
      <c r="K62" s="87">
        <v>0</v>
      </c>
      <c r="L62" s="87">
        <v>38</v>
      </c>
    </row>
    <row r="63" spans="1:12" x14ac:dyDescent="0.2">
      <c r="A63" s="87" t="s">
        <v>191</v>
      </c>
      <c r="B63" s="2" t="s">
        <v>207</v>
      </c>
      <c r="C63" s="87">
        <v>0</v>
      </c>
      <c r="D63" s="87">
        <v>0</v>
      </c>
      <c r="E63" s="87">
        <v>0</v>
      </c>
      <c r="F63" s="87">
        <v>0</v>
      </c>
      <c r="G63" s="87">
        <v>0</v>
      </c>
      <c r="H63" s="87">
        <v>0</v>
      </c>
      <c r="I63" s="87">
        <v>0</v>
      </c>
      <c r="J63" s="87">
        <v>0</v>
      </c>
      <c r="K63" s="87">
        <v>20</v>
      </c>
      <c r="L63" s="87">
        <v>20</v>
      </c>
    </row>
    <row r="64" spans="1:12" x14ac:dyDescent="0.2">
      <c r="A64" s="87" t="s">
        <v>191</v>
      </c>
      <c r="B64" s="2" t="s">
        <v>208</v>
      </c>
      <c r="C64" s="87">
        <v>7</v>
      </c>
      <c r="D64" s="87">
        <v>5</v>
      </c>
      <c r="E64" s="87">
        <v>7</v>
      </c>
      <c r="F64" s="87">
        <v>6</v>
      </c>
      <c r="G64" s="87">
        <v>4</v>
      </c>
      <c r="H64" s="87">
        <v>1</v>
      </c>
      <c r="I64" s="87">
        <v>1</v>
      </c>
      <c r="J64" s="87">
        <v>2</v>
      </c>
      <c r="K64" s="87">
        <v>1</v>
      </c>
      <c r="L64" s="87">
        <v>34</v>
      </c>
    </row>
    <row r="65" spans="1:12" x14ac:dyDescent="0.2">
      <c r="A65" s="87" t="s">
        <v>191</v>
      </c>
      <c r="B65" s="2" t="s">
        <v>209</v>
      </c>
      <c r="C65" s="87">
        <v>2</v>
      </c>
      <c r="D65" s="87">
        <v>4</v>
      </c>
      <c r="E65" s="87">
        <v>3</v>
      </c>
      <c r="F65" s="87">
        <v>2</v>
      </c>
      <c r="G65" s="87">
        <v>9</v>
      </c>
      <c r="H65" s="87">
        <v>0</v>
      </c>
      <c r="I65" s="87">
        <v>0</v>
      </c>
      <c r="J65" s="87">
        <v>0</v>
      </c>
      <c r="K65" s="87">
        <v>0</v>
      </c>
      <c r="L65" s="87">
        <v>20</v>
      </c>
    </row>
    <row r="66" spans="1:12" x14ac:dyDescent="0.2">
      <c r="A66" s="87" t="s">
        <v>191</v>
      </c>
      <c r="B66" s="2" t="s">
        <v>210</v>
      </c>
      <c r="C66" s="87">
        <v>22</v>
      </c>
      <c r="D66" s="87">
        <v>0</v>
      </c>
      <c r="E66" s="87">
        <v>0</v>
      </c>
      <c r="F66" s="87">
        <v>0</v>
      </c>
      <c r="G66" s="87">
        <v>0</v>
      </c>
      <c r="H66" s="87">
        <v>0</v>
      </c>
      <c r="I66" s="87">
        <v>0</v>
      </c>
      <c r="J66" s="87">
        <v>0</v>
      </c>
      <c r="K66" s="87">
        <v>0</v>
      </c>
      <c r="L66" s="87">
        <v>22</v>
      </c>
    </row>
    <row r="67" spans="1:12" x14ac:dyDescent="0.2">
      <c r="A67" s="87" t="s">
        <v>191</v>
      </c>
      <c r="B67" s="2" t="s">
        <v>211</v>
      </c>
      <c r="C67" s="87">
        <v>18</v>
      </c>
      <c r="D67" s="87">
        <v>4</v>
      </c>
      <c r="E67" s="87">
        <v>0</v>
      </c>
      <c r="F67" s="87">
        <v>0</v>
      </c>
      <c r="G67" s="87">
        <v>0</v>
      </c>
      <c r="H67" s="87">
        <v>0</v>
      </c>
      <c r="I67" s="87">
        <v>1</v>
      </c>
      <c r="J67" s="87">
        <v>0</v>
      </c>
      <c r="K67" s="87">
        <v>0</v>
      </c>
      <c r="L67" s="87">
        <v>23</v>
      </c>
    </row>
    <row r="68" spans="1:12" x14ac:dyDescent="0.2">
      <c r="A68" s="87" t="s">
        <v>191</v>
      </c>
      <c r="B68" s="2" t="s">
        <v>212</v>
      </c>
      <c r="C68" s="87">
        <v>0</v>
      </c>
      <c r="D68" s="87">
        <v>0</v>
      </c>
      <c r="E68" s="87">
        <v>0</v>
      </c>
      <c r="F68" s="87">
        <v>3</v>
      </c>
      <c r="G68" s="87">
        <v>7</v>
      </c>
      <c r="H68" s="87">
        <v>5</v>
      </c>
      <c r="I68" s="87">
        <v>4</v>
      </c>
      <c r="J68" s="87">
        <v>0</v>
      </c>
      <c r="K68" s="87">
        <v>0</v>
      </c>
      <c r="L68" s="87">
        <v>19</v>
      </c>
    </row>
    <row r="69" spans="1:12" x14ac:dyDescent="0.2">
      <c r="A69" s="87" t="s">
        <v>191</v>
      </c>
      <c r="B69" s="2" t="s">
        <v>213</v>
      </c>
      <c r="C69" s="87">
        <v>1</v>
      </c>
      <c r="D69" s="87">
        <v>0</v>
      </c>
      <c r="E69" s="87">
        <v>4</v>
      </c>
      <c r="F69" s="87">
        <v>3</v>
      </c>
      <c r="G69" s="87">
        <v>2</v>
      </c>
      <c r="H69" s="87">
        <v>0</v>
      </c>
      <c r="I69" s="87">
        <v>0</v>
      </c>
      <c r="J69" s="87">
        <v>0</v>
      </c>
      <c r="K69" s="87">
        <v>0</v>
      </c>
      <c r="L69" s="87">
        <v>10</v>
      </c>
    </row>
    <row r="70" spans="1:12" x14ac:dyDescent="0.2">
      <c r="A70" s="87" t="s">
        <v>191</v>
      </c>
      <c r="B70" s="2" t="s">
        <v>214</v>
      </c>
      <c r="C70" s="87">
        <v>0</v>
      </c>
      <c r="D70" s="87">
        <v>0</v>
      </c>
      <c r="E70" s="87">
        <v>0</v>
      </c>
      <c r="F70" s="87">
        <v>5</v>
      </c>
      <c r="G70" s="87">
        <v>4</v>
      </c>
      <c r="H70" s="87">
        <v>4</v>
      </c>
      <c r="I70" s="87">
        <v>0</v>
      </c>
      <c r="J70" s="87">
        <v>0</v>
      </c>
      <c r="K70" s="87">
        <v>0</v>
      </c>
      <c r="L70" s="87">
        <v>13</v>
      </c>
    </row>
    <row r="71" spans="1:12" x14ac:dyDescent="0.2">
      <c r="A71" s="87" t="s">
        <v>191</v>
      </c>
      <c r="B71" s="2" t="s">
        <v>215</v>
      </c>
      <c r="C71" s="87">
        <v>4</v>
      </c>
      <c r="D71" s="87">
        <v>2</v>
      </c>
      <c r="E71" s="87">
        <v>1</v>
      </c>
      <c r="F71" s="87">
        <v>5</v>
      </c>
      <c r="G71" s="87">
        <v>3</v>
      </c>
      <c r="H71" s="87">
        <v>1</v>
      </c>
      <c r="I71" s="87">
        <v>0</v>
      </c>
      <c r="J71" s="87">
        <v>0</v>
      </c>
      <c r="K71" s="87">
        <v>0</v>
      </c>
      <c r="L71" s="87">
        <v>16</v>
      </c>
    </row>
    <row r="72" spans="1:12" x14ac:dyDescent="0.2">
      <c r="A72" s="87" t="s">
        <v>216</v>
      </c>
      <c r="B72" s="2" t="s">
        <v>217</v>
      </c>
      <c r="C72" s="87">
        <v>26</v>
      </c>
      <c r="D72" s="87">
        <v>4</v>
      </c>
      <c r="E72" s="87">
        <v>3</v>
      </c>
      <c r="F72" s="87">
        <v>0</v>
      </c>
      <c r="G72" s="87">
        <v>0</v>
      </c>
      <c r="H72" s="87">
        <v>0</v>
      </c>
      <c r="I72" s="87">
        <v>0</v>
      </c>
      <c r="J72" s="87">
        <v>0</v>
      </c>
      <c r="K72" s="87">
        <v>0</v>
      </c>
      <c r="L72" s="87">
        <v>33</v>
      </c>
    </row>
    <row r="73" spans="1:12" x14ac:dyDescent="0.2">
      <c r="A73" s="87" t="s">
        <v>216</v>
      </c>
      <c r="B73" s="2" t="s">
        <v>218</v>
      </c>
      <c r="C73" s="87">
        <v>0</v>
      </c>
      <c r="D73" s="87">
        <v>1</v>
      </c>
      <c r="E73" s="87">
        <v>1</v>
      </c>
      <c r="F73" s="87">
        <v>3</v>
      </c>
      <c r="G73" s="87">
        <v>0</v>
      </c>
      <c r="H73" s="87">
        <v>4</v>
      </c>
      <c r="I73" s="87">
        <v>0</v>
      </c>
      <c r="J73" s="87">
        <v>0</v>
      </c>
      <c r="K73" s="87">
        <v>0</v>
      </c>
      <c r="L73" s="87">
        <v>9</v>
      </c>
    </row>
    <row r="74" spans="1:12" x14ac:dyDescent="0.2">
      <c r="A74" s="87" t="s">
        <v>216</v>
      </c>
      <c r="B74" s="2" t="s">
        <v>219</v>
      </c>
      <c r="C74" s="87">
        <v>18</v>
      </c>
      <c r="D74" s="87">
        <v>4</v>
      </c>
      <c r="E74" s="87">
        <v>0</v>
      </c>
      <c r="F74" s="87">
        <v>0</v>
      </c>
      <c r="G74" s="87">
        <v>2</v>
      </c>
      <c r="H74" s="87">
        <v>0</v>
      </c>
      <c r="I74" s="87">
        <v>0</v>
      </c>
      <c r="J74" s="87">
        <v>0</v>
      </c>
      <c r="K74" s="87">
        <v>0</v>
      </c>
      <c r="L74" s="87">
        <v>24</v>
      </c>
    </row>
    <row r="75" spans="1:12" x14ac:dyDescent="0.2">
      <c r="A75" s="87" t="s">
        <v>216</v>
      </c>
      <c r="B75" s="2" t="s">
        <v>220</v>
      </c>
      <c r="C75" s="87">
        <v>16</v>
      </c>
      <c r="D75" s="87">
        <v>0</v>
      </c>
      <c r="E75" s="87">
        <v>0</v>
      </c>
      <c r="F75" s="87">
        <v>0</v>
      </c>
      <c r="G75" s="87">
        <v>0</v>
      </c>
      <c r="H75" s="87">
        <v>0</v>
      </c>
      <c r="I75" s="87">
        <v>0</v>
      </c>
      <c r="J75" s="87">
        <v>0</v>
      </c>
      <c r="K75" s="87">
        <v>0</v>
      </c>
      <c r="L75" s="87">
        <v>16</v>
      </c>
    </row>
    <row r="76" spans="1:12" x14ac:dyDescent="0.2">
      <c r="A76" s="87" t="s">
        <v>216</v>
      </c>
      <c r="B76" s="2" t="s">
        <v>221</v>
      </c>
      <c r="C76" s="87">
        <v>0</v>
      </c>
      <c r="D76" s="87">
        <v>0</v>
      </c>
      <c r="E76" s="87">
        <v>5</v>
      </c>
      <c r="F76" s="87">
        <v>5</v>
      </c>
      <c r="G76" s="87">
        <v>0</v>
      </c>
      <c r="H76" s="87">
        <v>2</v>
      </c>
      <c r="I76" s="87">
        <v>2</v>
      </c>
      <c r="J76" s="87">
        <v>0</v>
      </c>
      <c r="K76" s="87">
        <v>0</v>
      </c>
      <c r="L76" s="87">
        <v>14</v>
      </c>
    </row>
    <row r="77" spans="1:12" x14ac:dyDescent="0.2">
      <c r="A77" s="87" t="s">
        <v>216</v>
      </c>
      <c r="B77" s="2" t="s">
        <v>222</v>
      </c>
      <c r="C77" s="87">
        <v>0</v>
      </c>
      <c r="D77" s="87">
        <v>0</v>
      </c>
      <c r="E77" s="87">
        <v>9</v>
      </c>
      <c r="F77" s="87">
        <v>8</v>
      </c>
      <c r="G77" s="87">
        <v>1</v>
      </c>
      <c r="H77" s="87">
        <v>2</v>
      </c>
      <c r="I77" s="87">
        <v>0</v>
      </c>
      <c r="J77" s="87">
        <v>0</v>
      </c>
      <c r="K77" s="87">
        <v>0</v>
      </c>
      <c r="L77" s="87">
        <v>20</v>
      </c>
    </row>
    <row r="78" spans="1:12" x14ac:dyDescent="0.2">
      <c r="A78" s="87" t="s">
        <v>216</v>
      </c>
      <c r="B78" s="2" t="s">
        <v>223</v>
      </c>
      <c r="C78" s="87">
        <v>0</v>
      </c>
      <c r="D78" s="87">
        <v>5</v>
      </c>
      <c r="E78" s="87">
        <v>8</v>
      </c>
      <c r="F78" s="87">
        <v>3</v>
      </c>
      <c r="G78" s="87">
        <v>0</v>
      </c>
      <c r="H78" s="87">
        <v>2</v>
      </c>
      <c r="I78" s="87">
        <v>2</v>
      </c>
      <c r="J78" s="87">
        <v>1</v>
      </c>
      <c r="K78" s="87">
        <v>0</v>
      </c>
      <c r="L78" s="87">
        <v>21</v>
      </c>
    </row>
    <row r="79" spans="1:12" x14ac:dyDescent="0.2">
      <c r="A79" s="87" t="s">
        <v>216</v>
      </c>
      <c r="B79" s="2" t="s">
        <v>224</v>
      </c>
      <c r="C79" s="87">
        <v>2</v>
      </c>
      <c r="D79" s="87">
        <v>2</v>
      </c>
      <c r="E79" s="87">
        <v>4</v>
      </c>
      <c r="F79" s="87">
        <v>4</v>
      </c>
      <c r="G79" s="87">
        <v>0</v>
      </c>
      <c r="H79" s="87">
        <v>4</v>
      </c>
      <c r="I79" s="87">
        <v>1</v>
      </c>
      <c r="J79" s="87">
        <v>0</v>
      </c>
      <c r="K79" s="87">
        <v>0</v>
      </c>
      <c r="L79" s="87">
        <v>17</v>
      </c>
    </row>
    <row r="80" spans="1:12" x14ac:dyDescent="0.2">
      <c r="A80" s="87" t="s">
        <v>216</v>
      </c>
      <c r="B80" s="2" t="s">
        <v>225</v>
      </c>
      <c r="C80" s="87">
        <v>0</v>
      </c>
      <c r="D80" s="87">
        <v>12</v>
      </c>
      <c r="E80" s="87">
        <v>4</v>
      </c>
      <c r="F80" s="87">
        <v>7</v>
      </c>
      <c r="G80" s="87">
        <v>0</v>
      </c>
      <c r="H80" s="87">
        <v>1</v>
      </c>
      <c r="I80" s="87">
        <v>0</v>
      </c>
      <c r="J80" s="87">
        <v>0</v>
      </c>
      <c r="K80" s="87">
        <v>0</v>
      </c>
      <c r="L80" s="87">
        <v>24</v>
      </c>
    </row>
    <row r="81" spans="1:12" x14ac:dyDescent="0.2">
      <c r="A81" s="87" t="s">
        <v>216</v>
      </c>
      <c r="B81" s="2" t="s">
        <v>226</v>
      </c>
      <c r="C81" s="87">
        <v>0</v>
      </c>
      <c r="D81" s="87">
        <v>0</v>
      </c>
      <c r="E81" s="87">
        <v>6</v>
      </c>
      <c r="F81" s="87">
        <v>10</v>
      </c>
      <c r="G81" s="87">
        <v>2</v>
      </c>
      <c r="H81" s="87">
        <v>5</v>
      </c>
      <c r="I81" s="87">
        <v>1</v>
      </c>
      <c r="J81" s="87">
        <v>0</v>
      </c>
      <c r="K81" s="87">
        <v>0</v>
      </c>
      <c r="L81" s="87">
        <v>24</v>
      </c>
    </row>
    <row r="82" spans="1:12" x14ac:dyDescent="0.2">
      <c r="A82" s="87" t="s">
        <v>216</v>
      </c>
      <c r="B82" s="2" t="s">
        <v>227</v>
      </c>
      <c r="C82" s="87">
        <v>10</v>
      </c>
      <c r="D82" s="87">
        <v>1</v>
      </c>
      <c r="E82" s="87">
        <v>1</v>
      </c>
      <c r="F82" s="87">
        <v>0</v>
      </c>
      <c r="G82" s="87">
        <v>0</v>
      </c>
      <c r="H82" s="87">
        <v>0</v>
      </c>
      <c r="I82" s="87">
        <v>0</v>
      </c>
      <c r="J82" s="87">
        <v>1</v>
      </c>
      <c r="K82" s="87">
        <v>3</v>
      </c>
      <c r="L82" s="87">
        <v>16</v>
      </c>
    </row>
    <row r="83" spans="1:12" x14ac:dyDescent="0.2">
      <c r="A83" s="87" t="s">
        <v>216</v>
      </c>
      <c r="B83" s="2" t="s">
        <v>228</v>
      </c>
      <c r="C83" s="87">
        <v>0</v>
      </c>
      <c r="D83" s="87">
        <v>1</v>
      </c>
      <c r="E83" s="87">
        <v>6</v>
      </c>
      <c r="F83" s="87">
        <v>2</v>
      </c>
      <c r="G83" s="87">
        <v>1</v>
      </c>
      <c r="H83" s="87">
        <v>0</v>
      </c>
      <c r="I83" s="87">
        <v>0</v>
      </c>
      <c r="J83" s="87">
        <v>0</v>
      </c>
      <c r="K83" s="87">
        <v>0</v>
      </c>
      <c r="L83" s="87">
        <v>10</v>
      </c>
    </row>
    <row r="84" spans="1:12" x14ac:dyDescent="0.2">
      <c r="A84" s="87" t="s">
        <v>229</v>
      </c>
      <c r="B84" s="2" t="s">
        <v>230</v>
      </c>
      <c r="C84" s="87">
        <v>67</v>
      </c>
      <c r="D84" s="87">
        <v>9</v>
      </c>
      <c r="E84" s="87">
        <v>0</v>
      </c>
      <c r="F84" s="87">
        <v>0</v>
      </c>
      <c r="G84" s="87">
        <v>0</v>
      </c>
      <c r="H84" s="87">
        <v>0</v>
      </c>
      <c r="I84" s="87">
        <v>0</v>
      </c>
      <c r="J84" s="87">
        <v>0</v>
      </c>
      <c r="K84" s="87">
        <v>0</v>
      </c>
      <c r="L84" s="87">
        <v>76</v>
      </c>
    </row>
    <row r="85" spans="1:12" x14ac:dyDescent="0.2">
      <c r="A85" s="87" t="s">
        <v>229</v>
      </c>
      <c r="B85" s="2" t="s">
        <v>231</v>
      </c>
      <c r="C85" s="87">
        <v>3</v>
      </c>
      <c r="D85" s="87">
        <v>2</v>
      </c>
      <c r="E85" s="87">
        <v>2</v>
      </c>
      <c r="F85" s="87">
        <v>1</v>
      </c>
      <c r="G85" s="87">
        <v>2</v>
      </c>
      <c r="H85" s="87">
        <v>1</v>
      </c>
      <c r="I85" s="87">
        <v>0</v>
      </c>
      <c r="J85" s="87">
        <v>0</v>
      </c>
      <c r="K85" s="87">
        <v>1</v>
      </c>
      <c r="L85" s="87">
        <v>12</v>
      </c>
    </row>
    <row r="86" spans="1:12" x14ac:dyDescent="0.2">
      <c r="A86" s="87" t="s">
        <v>232</v>
      </c>
      <c r="B86" s="2" t="s">
        <v>233</v>
      </c>
      <c r="C86" s="87">
        <v>29</v>
      </c>
      <c r="D86" s="87">
        <v>2</v>
      </c>
      <c r="E86" s="87">
        <v>1</v>
      </c>
      <c r="F86" s="87">
        <v>0</v>
      </c>
      <c r="G86" s="87">
        <v>0</v>
      </c>
      <c r="H86" s="87">
        <v>0</v>
      </c>
      <c r="I86" s="87">
        <v>0</v>
      </c>
      <c r="J86" s="87">
        <v>1</v>
      </c>
      <c r="K86" s="87">
        <v>24</v>
      </c>
      <c r="L86" s="87">
        <v>57</v>
      </c>
    </row>
    <row r="87" spans="1:12" x14ac:dyDescent="0.2">
      <c r="A87" s="87" t="s">
        <v>232</v>
      </c>
      <c r="B87" s="2" t="s">
        <v>234</v>
      </c>
      <c r="C87" s="87">
        <v>2</v>
      </c>
      <c r="D87" s="87">
        <v>2</v>
      </c>
      <c r="E87" s="87">
        <v>4</v>
      </c>
      <c r="F87" s="87">
        <v>1</v>
      </c>
      <c r="G87" s="87">
        <v>1</v>
      </c>
      <c r="H87" s="87">
        <v>1</v>
      </c>
      <c r="I87" s="87">
        <v>0</v>
      </c>
      <c r="J87" s="87">
        <v>0</v>
      </c>
      <c r="K87" s="87">
        <v>0</v>
      </c>
      <c r="L87" s="87">
        <v>11</v>
      </c>
    </row>
    <row r="88" spans="1:12" x14ac:dyDescent="0.2">
      <c r="A88" s="87" t="s">
        <v>235</v>
      </c>
      <c r="B88" s="2" t="s">
        <v>236</v>
      </c>
      <c r="C88" s="87">
        <v>16</v>
      </c>
      <c r="D88" s="87">
        <v>6</v>
      </c>
      <c r="E88" s="87">
        <v>3</v>
      </c>
      <c r="F88" s="87">
        <v>2</v>
      </c>
      <c r="G88" s="87">
        <v>3</v>
      </c>
      <c r="H88" s="87">
        <v>2</v>
      </c>
      <c r="I88" s="87">
        <v>1</v>
      </c>
      <c r="J88" s="87">
        <v>0</v>
      </c>
      <c r="K88" s="87">
        <v>0</v>
      </c>
      <c r="L88" s="87">
        <v>33</v>
      </c>
    </row>
    <row r="89" spans="1:12" x14ac:dyDescent="0.2">
      <c r="A89" s="87" t="s">
        <v>235</v>
      </c>
      <c r="B89" s="2" t="s">
        <v>237</v>
      </c>
      <c r="C89" s="87">
        <v>5</v>
      </c>
      <c r="D89" s="87">
        <v>1</v>
      </c>
      <c r="E89" s="87">
        <v>1</v>
      </c>
      <c r="F89" s="87">
        <v>2</v>
      </c>
      <c r="G89" s="87">
        <v>0</v>
      </c>
      <c r="H89" s="87">
        <v>0</v>
      </c>
      <c r="I89" s="87">
        <v>0</v>
      </c>
      <c r="J89" s="87">
        <v>0</v>
      </c>
      <c r="K89" s="87">
        <v>0</v>
      </c>
      <c r="L89" s="87">
        <v>9</v>
      </c>
    </row>
    <row r="90" spans="1:12" x14ac:dyDescent="0.2">
      <c r="A90" s="87" t="s">
        <v>235</v>
      </c>
      <c r="B90" s="2" t="s">
        <v>238</v>
      </c>
      <c r="C90" s="87">
        <v>19</v>
      </c>
      <c r="D90" s="87">
        <v>0</v>
      </c>
      <c r="E90" s="87">
        <v>12</v>
      </c>
      <c r="F90" s="87">
        <v>2</v>
      </c>
      <c r="G90" s="87">
        <v>1</v>
      </c>
      <c r="H90" s="87">
        <v>2</v>
      </c>
      <c r="I90" s="87">
        <v>0</v>
      </c>
      <c r="J90" s="87">
        <v>0</v>
      </c>
      <c r="K90" s="87">
        <v>0</v>
      </c>
      <c r="L90" s="87">
        <v>36</v>
      </c>
    </row>
    <row r="91" spans="1:12" x14ac:dyDescent="0.2">
      <c r="A91" s="87" t="s">
        <v>235</v>
      </c>
      <c r="B91" s="2" t="s">
        <v>239</v>
      </c>
      <c r="C91" s="87">
        <v>6</v>
      </c>
      <c r="D91" s="87">
        <v>4</v>
      </c>
      <c r="E91" s="87">
        <v>3</v>
      </c>
      <c r="F91" s="87">
        <v>4</v>
      </c>
      <c r="G91" s="87">
        <v>1</v>
      </c>
      <c r="H91" s="87">
        <v>0</v>
      </c>
      <c r="I91" s="87">
        <v>0</v>
      </c>
      <c r="J91" s="87">
        <v>0</v>
      </c>
      <c r="K91" s="87">
        <v>0</v>
      </c>
      <c r="L91" s="87">
        <v>18</v>
      </c>
    </row>
    <row r="92" spans="1:12" x14ac:dyDescent="0.2">
      <c r="A92" s="87" t="s">
        <v>235</v>
      </c>
      <c r="B92" s="2" t="s">
        <v>240</v>
      </c>
      <c r="C92" s="87">
        <v>0</v>
      </c>
      <c r="D92" s="87">
        <v>4</v>
      </c>
      <c r="E92" s="87">
        <v>2</v>
      </c>
      <c r="F92" s="87">
        <v>7</v>
      </c>
      <c r="G92" s="87">
        <v>7</v>
      </c>
      <c r="H92" s="87">
        <v>7</v>
      </c>
      <c r="I92" s="87">
        <v>1</v>
      </c>
      <c r="J92" s="87">
        <v>1</v>
      </c>
      <c r="K92" s="87">
        <v>0</v>
      </c>
      <c r="L92" s="87">
        <v>29</v>
      </c>
    </row>
    <row r="93" spans="1:12" x14ac:dyDescent="0.2">
      <c r="A93" s="87" t="s">
        <v>241</v>
      </c>
      <c r="B93" s="2" t="s">
        <v>242</v>
      </c>
      <c r="C93" s="87">
        <v>14</v>
      </c>
      <c r="D93" s="87">
        <v>2</v>
      </c>
      <c r="E93" s="87">
        <v>2</v>
      </c>
      <c r="F93" s="87">
        <v>0</v>
      </c>
      <c r="G93" s="87">
        <v>0</v>
      </c>
      <c r="H93" s="87">
        <v>0</v>
      </c>
      <c r="I93" s="87">
        <v>0</v>
      </c>
      <c r="J93" s="87">
        <v>0</v>
      </c>
      <c r="K93" s="87">
        <v>0</v>
      </c>
      <c r="L93" s="87">
        <v>18</v>
      </c>
    </row>
    <row r="94" spans="1:12" x14ac:dyDescent="0.2">
      <c r="A94" s="87" t="s">
        <v>241</v>
      </c>
      <c r="B94" s="2" t="s">
        <v>243</v>
      </c>
      <c r="C94" s="87">
        <v>0</v>
      </c>
      <c r="D94" s="87">
        <v>1</v>
      </c>
      <c r="E94" s="87">
        <v>7</v>
      </c>
      <c r="F94" s="87">
        <v>11</v>
      </c>
      <c r="G94" s="87">
        <v>2</v>
      </c>
      <c r="H94" s="87">
        <v>3</v>
      </c>
      <c r="I94" s="87">
        <v>0</v>
      </c>
      <c r="J94" s="87">
        <v>0</v>
      </c>
      <c r="K94" s="87">
        <v>0</v>
      </c>
      <c r="L94" s="87">
        <v>24</v>
      </c>
    </row>
    <row r="95" spans="1:12" x14ac:dyDescent="0.2">
      <c r="A95" s="87" t="s">
        <v>241</v>
      </c>
      <c r="B95" s="2" t="s">
        <v>244</v>
      </c>
      <c r="C95" s="87">
        <v>5</v>
      </c>
      <c r="D95" s="87">
        <v>1</v>
      </c>
      <c r="E95" s="87">
        <v>7</v>
      </c>
      <c r="F95" s="87">
        <v>11</v>
      </c>
      <c r="G95" s="87">
        <v>2</v>
      </c>
      <c r="H95" s="87">
        <v>7</v>
      </c>
      <c r="I95" s="87">
        <v>1</v>
      </c>
      <c r="J95" s="87">
        <v>2</v>
      </c>
      <c r="K95" s="87">
        <v>0</v>
      </c>
      <c r="L95" s="87">
        <v>36</v>
      </c>
    </row>
    <row r="96" spans="1:12" x14ac:dyDescent="0.2">
      <c r="A96" s="87" t="s">
        <v>241</v>
      </c>
      <c r="B96" s="2" t="s">
        <v>245</v>
      </c>
      <c r="C96" s="87">
        <v>20</v>
      </c>
      <c r="D96" s="87">
        <v>14</v>
      </c>
      <c r="E96" s="87">
        <v>0</v>
      </c>
      <c r="F96" s="87">
        <v>0</v>
      </c>
      <c r="G96" s="87">
        <v>0</v>
      </c>
      <c r="H96" s="87">
        <v>0</v>
      </c>
      <c r="I96" s="87">
        <v>0</v>
      </c>
      <c r="J96" s="87">
        <v>0</v>
      </c>
      <c r="K96" s="87">
        <v>0</v>
      </c>
      <c r="L96" s="87">
        <v>34</v>
      </c>
    </row>
    <row r="97" spans="1:12" x14ac:dyDescent="0.2">
      <c r="A97" s="87" t="s">
        <v>241</v>
      </c>
      <c r="B97" s="2" t="s">
        <v>246</v>
      </c>
      <c r="C97" s="87">
        <v>0</v>
      </c>
      <c r="D97" s="87">
        <v>11</v>
      </c>
      <c r="E97" s="87">
        <v>9</v>
      </c>
      <c r="F97" s="87">
        <v>1</v>
      </c>
      <c r="G97" s="87">
        <v>2</v>
      </c>
      <c r="H97" s="87">
        <v>0</v>
      </c>
      <c r="I97" s="87">
        <v>0</v>
      </c>
      <c r="J97" s="87">
        <v>1</v>
      </c>
      <c r="K97" s="87">
        <v>0</v>
      </c>
      <c r="L97" s="87">
        <v>24</v>
      </c>
    </row>
    <row r="98" spans="1:12" x14ac:dyDescent="0.2">
      <c r="A98" s="87" t="s">
        <v>241</v>
      </c>
      <c r="B98" s="2" t="s">
        <v>247</v>
      </c>
      <c r="C98" s="87">
        <v>0</v>
      </c>
      <c r="D98" s="87">
        <v>0</v>
      </c>
      <c r="E98" s="87">
        <v>0</v>
      </c>
      <c r="F98" s="87">
        <v>23</v>
      </c>
      <c r="G98" s="87">
        <v>0</v>
      </c>
      <c r="H98" s="87">
        <v>0</v>
      </c>
      <c r="I98" s="87">
        <v>0</v>
      </c>
      <c r="J98" s="87">
        <v>0</v>
      </c>
      <c r="K98" s="87">
        <v>0</v>
      </c>
      <c r="L98" s="87">
        <v>23</v>
      </c>
    </row>
    <row r="99" spans="1:12" x14ac:dyDescent="0.2">
      <c r="A99" s="87" t="s">
        <v>241</v>
      </c>
      <c r="B99" s="2" t="s">
        <v>248</v>
      </c>
      <c r="C99" s="87">
        <v>0</v>
      </c>
      <c r="D99" s="87">
        <v>0</v>
      </c>
      <c r="E99" s="87">
        <v>24</v>
      </c>
      <c r="F99" s="87">
        <v>0</v>
      </c>
      <c r="G99" s="87">
        <v>0</v>
      </c>
      <c r="H99" s="87">
        <v>0</v>
      </c>
      <c r="I99" s="87">
        <v>0</v>
      </c>
      <c r="J99" s="87">
        <v>0</v>
      </c>
      <c r="K99" s="87">
        <v>0</v>
      </c>
      <c r="L99" s="87">
        <v>24</v>
      </c>
    </row>
    <row r="100" spans="1:12" x14ac:dyDescent="0.2">
      <c r="A100" s="87" t="s">
        <v>241</v>
      </c>
      <c r="B100" s="2" t="s">
        <v>249</v>
      </c>
      <c r="C100" s="87">
        <v>1</v>
      </c>
      <c r="D100" s="87">
        <v>0</v>
      </c>
      <c r="E100" s="87">
        <v>2</v>
      </c>
      <c r="F100" s="87">
        <v>5</v>
      </c>
      <c r="G100" s="87">
        <v>1</v>
      </c>
      <c r="H100" s="87">
        <v>1</v>
      </c>
      <c r="I100" s="87">
        <v>1</v>
      </c>
      <c r="J100" s="87">
        <v>0</v>
      </c>
      <c r="K100" s="87">
        <v>0</v>
      </c>
      <c r="L100" s="87">
        <v>11</v>
      </c>
    </row>
    <row r="101" spans="1:12" x14ac:dyDescent="0.2">
      <c r="A101" s="87" t="s">
        <v>241</v>
      </c>
      <c r="B101" s="2" t="s">
        <v>250</v>
      </c>
      <c r="C101" s="87">
        <v>2</v>
      </c>
      <c r="D101" s="87">
        <v>3</v>
      </c>
      <c r="E101" s="87">
        <v>4</v>
      </c>
      <c r="F101" s="87">
        <v>9</v>
      </c>
      <c r="G101" s="87">
        <v>0</v>
      </c>
      <c r="H101" s="87">
        <v>2</v>
      </c>
      <c r="I101" s="87">
        <v>0</v>
      </c>
      <c r="J101" s="87">
        <v>0</v>
      </c>
      <c r="K101" s="87">
        <v>0</v>
      </c>
      <c r="L101" s="87">
        <v>20</v>
      </c>
    </row>
    <row r="102" spans="1:12" x14ac:dyDescent="0.2">
      <c r="A102" s="87" t="s">
        <v>241</v>
      </c>
      <c r="B102" s="2" t="s">
        <v>251</v>
      </c>
      <c r="C102" s="87">
        <v>61</v>
      </c>
      <c r="D102" s="87">
        <v>27</v>
      </c>
      <c r="E102" s="87">
        <v>0</v>
      </c>
      <c r="F102" s="87">
        <v>0</v>
      </c>
      <c r="G102" s="87">
        <v>0</v>
      </c>
      <c r="H102" s="87">
        <v>0</v>
      </c>
      <c r="I102" s="87">
        <v>0</v>
      </c>
      <c r="J102" s="87">
        <v>1</v>
      </c>
      <c r="K102" s="87">
        <v>0</v>
      </c>
      <c r="L102" s="87">
        <v>89</v>
      </c>
    </row>
    <row r="103" spans="1:12" x14ac:dyDescent="0.2">
      <c r="A103" s="87" t="s">
        <v>241</v>
      </c>
      <c r="B103" s="2" t="s">
        <v>252</v>
      </c>
      <c r="C103" s="87">
        <v>0</v>
      </c>
      <c r="D103" s="87">
        <v>0</v>
      </c>
      <c r="E103" s="87">
        <v>4</v>
      </c>
      <c r="F103" s="87">
        <v>5</v>
      </c>
      <c r="G103" s="87">
        <v>0</v>
      </c>
      <c r="H103" s="87">
        <v>2</v>
      </c>
      <c r="I103" s="87">
        <v>1</v>
      </c>
      <c r="J103" s="87">
        <v>0</v>
      </c>
      <c r="K103" s="87">
        <v>0</v>
      </c>
      <c r="L103" s="87">
        <v>12</v>
      </c>
    </row>
    <row r="104" spans="1:12" x14ac:dyDescent="0.2">
      <c r="A104" s="87" t="s">
        <v>253</v>
      </c>
      <c r="B104" s="2" t="s">
        <v>254</v>
      </c>
      <c r="C104" s="87">
        <v>26</v>
      </c>
      <c r="D104" s="87">
        <v>1</v>
      </c>
      <c r="E104" s="87">
        <v>2</v>
      </c>
      <c r="F104" s="87">
        <v>0</v>
      </c>
      <c r="G104" s="87">
        <v>1</v>
      </c>
      <c r="H104" s="87">
        <v>0</v>
      </c>
      <c r="I104" s="87">
        <v>0</v>
      </c>
      <c r="J104" s="87">
        <v>0</v>
      </c>
      <c r="K104" s="87">
        <v>0</v>
      </c>
      <c r="L104" s="87">
        <v>30</v>
      </c>
    </row>
    <row r="105" spans="1:12" x14ac:dyDescent="0.2">
      <c r="A105" s="87" t="s">
        <v>253</v>
      </c>
      <c r="B105" s="2" t="s">
        <v>255</v>
      </c>
      <c r="C105" s="87">
        <v>14</v>
      </c>
      <c r="D105" s="87">
        <v>1</v>
      </c>
      <c r="E105" s="87">
        <v>3</v>
      </c>
      <c r="F105" s="87">
        <v>1</v>
      </c>
      <c r="G105" s="87">
        <v>0</v>
      </c>
      <c r="H105" s="87">
        <v>0</v>
      </c>
      <c r="I105" s="87">
        <v>0</v>
      </c>
      <c r="J105" s="87">
        <v>0</v>
      </c>
      <c r="K105" s="87">
        <v>0</v>
      </c>
      <c r="L105" s="87">
        <v>19</v>
      </c>
    </row>
    <row r="106" spans="1:12" x14ac:dyDescent="0.2">
      <c r="A106" s="87" t="s">
        <v>253</v>
      </c>
      <c r="B106" s="2" t="s">
        <v>256</v>
      </c>
      <c r="C106" s="87">
        <v>0</v>
      </c>
      <c r="D106" s="87">
        <v>3</v>
      </c>
      <c r="E106" s="87">
        <v>3</v>
      </c>
      <c r="F106" s="87">
        <v>2</v>
      </c>
      <c r="G106" s="87">
        <v>2</v>
      </c>
      <c r="H106" s="87">
        <v>10</v>
      </c>
      <c r="I106" s="87">
        <v>0</v>
      </c>
      <c r="J106" s="87">
        <v>0</v>
      </c>
      <c r="K106" s="87">
        <v>0</v>
      </c>
      <c r="L106" s="87">
        <v>20</v>
      </c>
    </row>
    <row r="107" spans="1:12" x14ac:dyDescent="0.2">
      <c r="A107" s="87" t="s">
        <v>253</v>
      </c>
      <c r="B107" s="2" t="s">
        <v>257</v>
      </c>
      <c r="C107" s="87">
        <v>16</v>
      </c>
      <c r="D107" s="87">
        <v>2</v>
      </c>
      <c r="E107" s="87">
        <v>1</v>
      </c>
      <c r="F107" s="87">
        <v>0</v>
      </c>
      <c r="G107" s="87">
        <v>1</v>
      </c>
      <c r="H107" s="87">
        <v>0</v>
      </c>
      <c r="I107" s="87">
        <v>0</v>
      </c>
      <c r="J107" s="87">
        <v>0</v>
      </c>
      <c r="K107" s="87">
        <v>0</v>
      </c>
      <c r="L107" s="87">
        <v>20</v>
      </c>
    </row>
    <row r="108" spans="1:12" x14ac:dyDescent="0.2">
      <c r="A108" s="87" t="s">
        <v>253</v>
      </c>
      <c r="B108" s="2" t="s">
        <v>258</v>
      </c>
      <c r="C108" s="87">
        <v>3</v>
      </c>
      <c r="D108" s="87">
        <v>3</v>
      </c>
      <c r="E108" s="87">
        <v>4</v>
      </c>
      <c r="F108" s="87">
        <v>1</v>
      </c>
      <c r="G108" s="87">
        <v>2</v>
      </c>
      <c r="H108" s="87">
        <v>0</v>
      </c>
      <c r="I108" s="87">
        <v>0</v>
      </c>
      <c r="J108" s="87">
        <v>1</v>
      </c>
      <c r="K108" s="87">
        <v>0</v>
      </c>
      <c r="L108" s="87">
        <v>14</v>
      </c>
    </row>
    <row r="109" spans="1:12" x14ac:dyDescent="0.2">
      <c r="A109" s="87" t="s">
        <v>253</v>
      </c>
      <c r="B109" s="2" t="s">
        <v>259</v>
      </c>
      <c r="C109" s="87">
        <v>3</v>
      </c>
      <c r="D109" s="87">
        <v>8</v>
      </c>
      <c r="E109" s="87">
        <v>11</v>
      </c>
      <c r="F109" s="87">
        <v>14</v>
      </c>
      <c r="G109" s="87">
        <v>5</v>
      </c>
      <c r="H109" s="87">
        <v>5</v>
      </c>
      <c r="I109" s="87">
        <v>0</v>
      </c>
      <c r="J109" s="87">
        <v>1</v>
      </c>
      <c r="K109" s="87">
        <v>0</v>
      </c>
      <c r="L109" s="87">
        <v>47</v>
      </c>
    </row>
    <row r="110" spans="1:12" x14ac:dyDescent="0.2">
      <c r="A110" s="87" t="s">
        <v>253</v>
      </c>
      <c r="B110" s="2" t="s">
        <v>260</v>
      </c>
      <c r="C110" s="87">
        <v>7</v>
      </c>
      <c r="D110" s="87">
        <v>1</v>
      </c>
      <c r="E110" s="87">
        <v>8</v>
      </c>
      <c r="F110" s="87">
        <v>2</v>
      </c>
      <c r="G110" s="87">
        <v>1</v>
      </c>
      <c r="H110" s="87">
        <v>0</v>
      </c>
      <c r="I110" s="87">
        <v>0</v>
      </c>
      <c r="J110" s="87">
        <v>0</v>
      </c>
      <c r="K110" s="87">
        <v>0</v>
      </c>
      <c r="L110" s="87">
        <v>19</v>
      </c>
    </row>
    <row r="111" spans="1:12" x14ac:dyDescent="0.2">
      <c r="A111" s="87" t="s">
        <v>253</v>
      </c>
      <c r="B111" s="2" t="s">
        <v>261</v>
      </c>
      <c r="C111" s="87">
        <v>6</v>
      </c>
      <c r="D111" s="87">
        <v>7</v>
      </c>
      <c r="E111" s="87">
        <v>6</v>
      </c>
      <c r="F111" s="87">
        <v>4</v>
      </c>
      <c r="G111" s="87">
        <v>1</v>
      </c>
      <c r="H111" s="87">
        <v>1</v>
      </c>
      <c r="I111" s="87">
        <v>0</v>
      </c>
      <c r="J111" s="87">
        <v>0</v>
      </c>
      <c r="K111" s="87">
        <v>0</v>
      </c>
      <c r="L111" s="87">
        <v>25</v>
      </c>
    </row>
    <row r="112" spans="1:12" x14ac:dyDescent="0.2">
      <c r="A112" s="87" t="s">
        <v>253</v>
      </c>
      <c r="B112" s="2" t="s">
        <v>262</v>
      </c>
      <c r="C112" s="87">
        <v>58</v>
      </c>
      <c r="D112" s="87">
        <v>0</v>
      </c>
      <c r="E112" s="87">
        <v>0</v>
      </c>
      <c r="F112" s="87">
        <v>1</v>
      </c>
      <c r="G112" s="87">
        <v>0</v>
      </c>
      <c r="H112" s="87">
        <v>0</v>
      </c>
      <c r="I112" s="87">
        <v>0</v>
      </c>
      <c r="J112" s="87">
        <v>0</v>
      </c>
      <c r="K112" s="87">
        <v>0</v>
      </c>
      <c r="L112" s="87">
        <v>59</v>
      </c>
    </row>
    <row r="113" spans="1:12" x14ac:dyDescent="0.2">
      <c r="A113" s="87" t="s">
        <v>253</v>
      </c>
      <c r="B113" s="2" t="s">
        <v>263</v>
      </c>
      <c r="C113" s="87">
        <v>4</v>
      </c>
      <c r="D113" s="87">
        <v>5</v>
      </c>
      <c r="E113" s="87">
        <v>16</v>
      </c>
      <c r="F113" s="87">
        <v>5</v>
      </c>
      <c r="G113" s="87">
        <v>0</v>
      </c>
      <c r="H113" s="87">
        <v>3</v>
      </c>
      <c r="I113" s="87">
        <v>0</v>
      </c>
      <c r="J113" s="87">
        <v>0</v>
      </c>
      <c r="K113" s="87">
        <v>0</v>
      </c>
      <c r="L113" s="87">
        <v>33</v>
      </c>
    </row>
    <row r="114" spans="1:12" x14ac:dyDescent="0.2">
      <c r="A114" s="87" t="s">
        <v>264</v>
      </c>
      <c r="B114" s="2" t="s">
        <v>265</v>
      </c>
      <c r="C114" s="87">
        <v>6</v>
      </c>
      <c r="D114" s="87">
        <v>2</v>
      </c>
      <c r="E114" s="87">
        <v>8</v>
      </c>
      <c r="F114" s="87">
        <v>4</v>
      </c>
      <c r="G114" s="87">
        <v>4</v>
      </c>
      <c r="H114" s="87">
        <v>1</v>
      </c>
      <c r="I114" s="87">
        <v>1</v>
      </c>
      <c r="J114" s="87">
        <v>3</v>
      </c>
      <c r="K114" s="87">
        <v>0</v>
      </c>
      <c r="L114" s="87">
        <v>29</v>
      </c>
    </row>
    <row r="115" spans="1:12" x14ac:dyDescent="0.2">
      <c r="A115" s="87" t="s">
        <v>264</v>
      </c>
      <c r="B115" s="2" t="s">
        <v>266</v>
      </c>
      <c r="C115" s="87">
        <v>1</v>
      </c>
      <c r="D115" s="87">
        <v>1</v>
      </c>
      <c r="E115" s="87">
        <v>2</v>
      </c>
      <c r="F115" s="87">
        <v>1</v>
      </c>
      <c r="G115" s="87">
        <v>0</v>
      </c>
      <c r="H115" s="87">
        <v>1</v>
      </c>
      <c r="I115" s="87">
        <v>0</v>
      </c>
      <c r="J115" s="87">
        <v>0</v>
      </c>
      <c r="K115" s="87">
        <v>0</v>
      </c>
      <c r="L115" s="87">
        <v>6</v>
      </c>
    </row>
    <row r="116" spans="1:12" x14ac:dyDescent="0.2">
      <c r="A116" s="87" t="s">
        <v>264</v>
      </c>
      <c r="B116" s="2" t="s">
        <v>267</v>
      </c>
      <c r="C116" s="87">
        <v>6</v>
      </c>
      <c r="D116" s="87">
        <v>2</v>
      </c>
      <c r="E116" s="87">
        <v>9</v>
      </c>
      <c r="F116" s="87">
        <v>1</v>
      </c>
      <c r="G116" s="87">
        <v>1</v>
      </c>
      <c r="H116" s="87">
        <v>1</v>
      </c>
      <c r="I116" s="87">
        <v>0</v>
      </c>
      <c r="J116" s="87">
        <v>1</v>
      </c>
      <c r="K116" s="87">
        <v>3</v>
      </c>
      <c r="L116" s="87">
        <v>24</v>
      </c>
    </row>
    <row r="117" spans="1:12" x14ac:dyDescent="0.2">
      <c r="A117" s="87" t="s">
        <v>264</v>
      </c>
      <c r="B117" s="2" t="s">
        <v>268</v>
      </c>
      <c r="C117" s="87">
        <v>0</v>
      </c>
      <c r="D117" s="87">
        <v>3</v>
      </c>
      <c r="E117" s="87">
        <v>5</v>
      </c>
      <c r="F117" s="87">
        <v>2</v>
      </c>
      <c r="G117" s="87">
        <v>4</v>
      </c>
      <c r="H117" s="87">
        <v>4</v>
      </c>
      <c r="I117" s="87">
        <v>0</v>
      </c>
      <c r="J117" s="87">
        <v>0</v>
      </c>
      <c r="K117" s="87">
        <v>0</v>
      </c>
      <c r="L117" s="87">
        <v>18</v>
      </c>
    </row>
    <row r="118" spans="1:12" x14ac:dyDescent="0.2">
      <c r="A118" s="87" t="s">
        <v>269</v>
      </c>
      <c r="B118" s="2" t="s">
        <v>270</v>
      </c>
      <c r="C118" s="87">
        <v>0</v>
      </c>
      <c r="D118" s="87">
        <v>10</v>
      </c>
      <c r="E118" s="87">
        <v>10</v>
      </c>
      <c r="F118" s="87">
        <v>4</v>
      </c>
      <c r="G118" s="87">
        <v>9</v>
      </c>
      <c r="H118" s="87">
        <v>0</v>
      </c>
      <c r="I118" s="87">
        <v>0</v>
      </c>
      <c r="J118" s="87">
        <v>0</v>
      </c>
      <c r="K118" s="87">
        <v>0</v>
      </c>
      <c r="L118" s="87">
        <v>33</v>
      </c>
    </row>
    <row r="119" spans="1:12" x14ac:dyDescent="0.2">
      <c r="A119" s="87" t="s">
        <v>269</v>
      </c>
      <c r="B119" s="2" t="s">
        <v>271</v>
      </c>
      <c r="C119" s="87">
        <v>0</v>
      </c>
      <c r="D119" s="87">
        <v>0</v>
      </c>
      <c r="E119" s="87">
        <v>2</v>
      </c>
      <c r="F119" s="87">
        <v>10</v>
      </c>
      <c r="G119" s="87">
        <v>3</v>
      </c>
      <c r="H119" s="87">
        <v>1</v>
      </c>
      <c r="I119" s="87">
        <v>1</v>
      </c>
      <c r="J119" s="87">
        <v>1</v>
      </c>
      <c r="K119" s="87">
        <v>0</v>
      </c>
      <c r="L119" s="87">
        <v>18</v>
      </c>
    </row>
    <row r="120" spans="1:12" x14ac:dyDescent="0.2">
      <c r="A120" s="87" t="s">
        <v>272</v>
      </c>
      <c r="B120" s="2" t="s">
        <v>273</v>
      </c>
      <c r="C120" s="87">
        <v>0</v>
      </c>
      <c r="D120" s="87">
        <v>2</v>
      </c>
      <c r="E120" s="87">
        <v>7</v>
      </c>
      <c r="F120" s="87">
        <v>5</v>
      </c>
      <c r="G120" s="87">
        <v>3</v>
      </c>
      <c r="H120" s="87">
        <v>0</v>
      </c>
      <c r="I120" s="87">
        <v>0</v>
      </c>
      <c r="J120" s="87">
        <v>1</v>
      </c>
      <c r="K120" s="87">
        <v>0</v>
      </c>
      <c r="L120" s="87">
        <v>18</v>
      </c>
    </row>
    <row r="121" spans="1:12" x14ac:dyDescent="0.2">
      <c r="A121" s="87" t="s">
        <v>274</v>
      </c>
      <c r="B121" s="2" t="s">
        <v>275</v>
      </c>
      <c r="C121" s="87">
        <v>4</v>
      </c>
      <c r="D121" s="87">
        <v>0</v>
      </c>
      <c r="E121" s="87">
        <v>4</v>
      </c>
      <c r="F121" s="87">
        <v>4</v>
      </c>
      <c r="G121" s="87">
        <v>4</v>
      </c>
      <c r="H121" s="87">
        <v>0</v>
      </c>
      <c r="I121" s="87">
        <v>0</v>
      </c>
      <c r="J121" s="87">
        <v>0</v>
      </c>
      <c r="K121" s="87">
        <v>0</v>
      </c>
      <c r="L121" s="87">
        <v>16</v>
      </c>
    </row>
    <row r="122" spans="1:12" x14ac:dyDescent="0.2">
      <c r="A122" s="87" t="s">
        <v>276</v>
      </c>
      <c r="B122" s="2" t="s">
        <v>277</v>
      </c>
      <c r="C122" s="87">
        <v>7</v>
      </c>
      <c r="D122" s="87">
        <v>1</v>
      </c>
      <c r="E122" s="87">
        <v>2</v>
      </c>
      <c r="F122" s="87">
        <v>0</v>
      </c>
      <c r="G122" s="87">
        <v>0</v>
      </c>
      <c r="H122" s="87">
        <v>0</v>
      </c>
      <c r="I122" s="87">
        <v>0</v>
      </c>
      <c r="J122" s="87">
        <v>1</v>
      </c>
      <c r="K122" s="87">
        <v>0</v>
      </c>
      <c r="L122" s="87">
        <v>11</v>
      </c>
    </row>
    <row r="123" spans="1:12" x14ac:dyDescent="0.2">
      <c r="A123" s="87" t="s">
        <v>276</v>
      </c>
      <c r="B123" s="2" t="s">
        <v>278</v>
      </c>
      <c r="C123" s="87">
        <v>4</v>
      </c>
      <c r="D123" s="87">
        <v>1</v>
      </c>
      <c r="E123" s="87">
        <v>3</v>
      </c>
      <c r="F123" s="87">
        <v>5</v>
      </c>
      <c r="G123" s="87">
        <v>3</v>
      </c>
      <c r="H123" s="87">
        <v>0</v>
      </c>
      <c r="I123" s="87">
        <v>0</v>
      </c>
      <c r="J123" s="87">
        <v>2</v>
      </c>
      <c r="K123" s="87">
        <v>0</v>
      </c>
      <c r="L123" s="87">
        <v>18</v>
      </c>
    </row>
    <row r="124" spans="1:12" x14ac:dyDescent="0.2">
      <c r="A124" s="87" t="s">
        <v>276</v>
      </c>
      <c r="B124" s="2" t="s">
        <v>279</v>
      </c>
      <c r="C124" s="87">
        <v>3</v>
      </c>
      <c r="D124" s="87">
        <v>0</v>
      </c>
      <c r="E124" s="87">
        <v>6</v>
      </c>
      <c r="F124" s="87">
        <v>5</v>
      </c>
      <c r="G124" s="87">
        <v>1</v>
      </c>
      <c r="H124" s="87">
        <v>2</v>
      </c>
      <c r="I124" s="87">
        <v>1</v>
      </c>
      <c r="J124" s="87">
        <v>2</v>
      </c>
      <c r="K124" s="87">
        <v>0</v>
      </c>
      <c r="L124" s="87">
        <v>20</v>
      </c>
    </row>
    <row r="125" spans="1:12" x14ac:dyDescent="0.2">
      <c r="A125" s="87" t="s">
        <v>276</v>
      </c>
      <c r="B125" s="2" t="s">
        <v>280</v>
      </c>
      <c r="C125" s="87">
        <v>0</v>
      </c>
      <c r="D125" s="87">
        <v>14</v>
      </c>
      <c r="E125" s="87">
        <v>0</v>
      </c>
      <c r="F125" s="87">
        <v>0</v>
      </c>
      <c r="G125" s="87">
        <v>0</v>
      </c>
      <c r="H125" s="87">
        <v>0</v>
      </c>
      <c r="I125" s="87">
        <v>0</v>
      </c>
      <c r="J125" s="87">
        <v>0</v>
      </c>
      <c r="K125" s="87">
        <v>0</v>
      </c>
      <c r="L125" s="87">
        <v>14</v>
      </c>
    </row>
    <row r="126" spans="1:12" x14ac:dyDescent="0.2">
      <c r="A126" s="87" t="s">
        <v>276</v>
      </c>
      <c r="B126" s="2" t="s">
        <v>281</v>
      </c>
      <c r="C126" s="87">
        <v>6</v>
      </c>
      <c r="D126" s="87">
        <v>7</v>
      </c>
      <c r="E126" s="87">
        <v>0</v>
      </c>
      <c r="F126" s="87">
        <v>6</v>
      </c>
      <c r="G126" s="87">
        <v>1</v>
      </c>
      <c r="H126" s="87">
        <v>0</v>
      </c>
      <c r="I126" s="87">
        <v>0</v>
      </c>
      <c r="J126" s="87">
        <v>0</v>
      </c>
      <c r="K126" s="87">
        <v>1</v>
      </c>
      <c r="L126" s="87">
        <v>21</v>
      </c>
    </row>
    <row r="127" spans="1:12" x14ac:dyDescent="0.2">
      <c r="A127" s="87" t="s">
        <v>276</v>
      </c>
      <c r="B127" s="2" t="s">
        <v>282</v>
      </c>
      <c r="C127" s="87">
        <v>3</v>
      </c>
      <c r="D127" s="87">
        <v>1</v>
      </c>
      <c r="E127" s="87">
        <v>4</v>
      </c>
      <c r="F127" s="87">
        <v>4</v>
      </c>
      <c r="G127" s="87">
        <v>0</v>
      </c>
      <c r="H127" s="87">
        <v>2</v>
      </c>
      <c r="I127" s="87">
        <v>2</v>
      </c>
      <c r="J127" s="87">
        <v>0</v>
      </c>
      <c r="K127" s="87">
        <v>0</v>
      </c>
      <c r="L127" s="87">
        <v>16</v>
      </c>
    </row>
    <row r="128" spans="1:12" x14ac:dyDescent="0.2">
      <c r="A128" s="87" t="s">
        <v>276</v>
      </c>
      <c r="B128" s="2" t="s">
        <v>283</v>
      </c>
      <c r="C128" s="87">
        <v>7</v>
      </c>
      <c r="D128" s="87">
        <v>4</v>
      </c>
      <c r="E128" s="87">
        <v>4</v>
      </c>
      <c r="F128" s="87">
        <v>4</v>
      </c>
      <c r="G128" s="87">
        <v>1</v>
      </c>
      <c r="H128" s="87">
        <v>2</v>
      </c>
      <c r="I128" s="87">
        <v>0</v>
      </c>
      <c r="J128" s="87">
        <v>0</v>
      </c>
      <c r="K128" s="87">
        <v>1</v>
      </c>
      <c r="L128" s="87">
        <v>23</v>
      </c>
    </row>
    <row r="129" spans="1:12" x14ac:dyDescent="0.2">
      <c r="A129" s="87" t="s">
        <v>276</v>
      </c>
      <c r="B129" s="2" t="s">
        <v>284</v>
      </c>
      <c r="C129" s="87">
        <v>0</v>
      </c>
      <c r="D129" s="87">
        <v>1</v>
      </c>
      <c r="E129" s="87">
        <v>3</v>
      </c>
      <c r="F129" s="87">
        <v>2</v>
      </c>
      <c r="G129" s="87">
        <v>1</v>
      </c>
      <c r="H129" s="87">
        <v>12</v>
      </c>
      <c r="I129" s="87">
        <v>2</v>
      </c>
      <c r="J129" s="87">
        <v>0</v>
      </c>
      <c r="K129" s="87">
        <v>0</v>
      </c>
      <c r="L129" s="87">
        <v>21</v>
      </c>
    </row>
    <row r="130" spans="1:12" x14ac:dyDescent="0.2">
      <c r="A130" s="87" t="s">
        <v>285</v>
      </c>
      <c r="B130" s="2" t="s">
        <v>286</v>
      </c>
      <c r="C130" s="87">
        <v>0</v>
      </c>
      <c r="D130" s="87">
        <v>0</v>
      </c>
      <c r="E130" s="87">
        <v>3</v>
      </c>
      <c r="F130" s="87">
        <v>1</v>
      </c>
      <c r="G130" s="87">
        <v>0</v>
      </c>
      <c r="H130" s="87">
        <v>5</v>
      </c>
      <c r="I130" s="87">
        <v>0</v>
      </c>
      <c r="J130" s="87">
        <v>3</v>
      </c>
      <c r="K130" s="87">
        <v>0</v>
      </c>
      <c r="L130" s="87">
        <v>12</v>
      </c>
    </row>
    <row r="131" spans="1:12" x14ac:dyDescent="0.2">
      <c r="A131" s="87" t="s">
        <v>285</v>
      </c>
      <c r="B131" s="2" t="s">
        <v>287</v>
      </c>
      <c r="C131" s="87">
        <v>0</v>
      </c>
      <c r="D131" s="87">
        <v>2</v>
      </c>
      <c r="E131" s="87">
        <v>1</v>
      </c>
      <c r="F131" s="87">
        <v>2</v>
      </c>
      <c r="G131" s="87">
        <v>1</v>
      </c>
      <c r="H131" s="87">
        <v>0</v>
      </c>
      <c r="I131" s="87">
        <v>0</v>
      </c>
      <c r="J131" s="87">
        <v>0</v>
      </c>
      <c r="K131" s="87">
        <v>0</v>
      </c>
      <c r="L131" s="87">
        <v>6</v>
      </c>
    </row>
    <row r="132" spans="1:12" x14ac:dyDescent="0.2">
      <c r="A132" s="87" t="s">
        <v>285</v>
      </c>
      <c r="B132" s="2" t="s">
        <v>288</v>
      </c>
      <c r="C132" s="87">
        <v>0</v>
      </c>
      <c r="D132" s="87">
        <v>0</v>
      </c>
      <c r="E132" s="87">
        <v>5</v>
      </c>
      <c r="F132" s="87">
        <v>8</v>
      </c>
      <c r="G132" s="87">
        <v>0</v>
      </c>
      <c r="H132" s="87">
        <v>7</v>
      </c>
      <c r="I132" s="87">
        <v>3</v>
      </c>
      <c r="J132" s="87">
        <v>0</v>
      </c>
      <c r="K132" s="87">
        <v>1</v>
      </c>
      <c r="L132" s="87">
        <v>24</v>
      </c>
    </row>
    <row r="133" spans="1:12" x14ac:dyDescent="0.2">
      <c r="A133" s="87" t="s">
        <v>285</v>
      </c>
      <c r="B133" s="2" t="s">
        <v>289</v>
      </c>
      <c r="C133" s="87">
        <v>5</v>
      </c>
      <c r="D133" s="87">
        <v>0</v>
      </c>
      <c r="E133" s="87">
        <v>5</v>
      </c>
      <c r="F133" s="87">
        <v>12</v>
      </c>
      <c r="G133" s="87">
        <v>4</v>
      </c>
      <c r="H133" s="87">
        <v>2</v>
      </c>
      <c r="I133" s="87">
        <v>1</v>
      </c>
      <c r="J133" s="87">
        <v>1</v>
      </c>
      <c r="K133" s="87">
        <v>0</v>
      </c>
      <c r="L133" s="87">
        <v>30</v>
      </c>
    </row>
    <row r="134" spans="1:12" x14ac:dyDescent="0.2">
      <c r="A134" s="87" t="s">
        <v>285</v>
      </c>
      <c r="B134" s="2" t="s">
        <v>290</v>
      </c>
      <c r="C134" s="87">
        <v>52</v>
      </c>
      <c r="D134" s="87">
        <v>6</v>
      </c>
      <c r="E134" s="87">
        <v>4</v>
      </c>
      <c r="F134" s="87">
        <v>0</v>
      </c>
      <c r="G134" s="87">
        <v>2</v>
      </c>
      <c r="H134" s="87">
        <v>0</v>
      </c>
      <c r="I134" s="87">
        <v>0</v>
      </c>
      <c r="J134" s="87">
        <v>0</v>
      </c>
      <c r="K134" s="87">
        <v>1</v>
      </c>
      <c r="L134" s="87">
        <v>65</v>
      </c>
    </row>
    <row r="135" spans="1:12" x14ac:dyDescent="0.2">
      <c r="A135" s="87" t="s">
        <v>285</v>
      </c>
      <c r="B135" s="2" t="s">
        <v>291</v>
      </c>
      <c r="C135" s="87">
        <v>0</v>
      </c>
      <c r="D135" s="87">
        <v>15</v>
      </c>
      <c r="E135" s="87">
        <v>0</v>
      </c>
      <c r="F135" s="87">
        <v>0</v>
      </c>
      <c r="G135" s="87">
        <v>2</v>
      </c>
      <c r="H135" s="87">
        <v>0</v>
      </c>
      <c r="I135" s="87">
        <v>0</v>
      </c>
      <c r="J135" s="87">
        <v>0</v>
      </c>
      <c r="K135" s="87">
        <v>0</v>
      </c>
      <c r="L135" s="87">
        <v>17</v>
      </c>
    </row>
    <row r="136" spans="1:12" x14ac:dyDescent="0.2">
      <c r="A136" s="87" t="s">
        <v>285</v>
      </c>
      <c r="B136" s="2" t="s">
        <v>292</v>
      </c>
      <c r="C136" s="87">
        <v>2</v>
      </c>
      <c r="D136" s="87">
        <v>0</v>
      </c>
      <c r="E136" s="87">
        <v>6</v>
      </c>
      <c r="F136" s="87">
        <v>8</v>
      </c>
      <c r="G136" s="87">
        <v>6</v>
      </c>
      <c r="H136" s="87">
        <v>1</v>
      </c>
      <c r="I136" s="87">
        <v>0</v>
      </c>
      <c r="J136" s="87">
        <v>1</v>
      </c>
      <c r="K136" s="87">
        <v>0</v>
      </c>
      <c r="L136" s="87">
        <v>24</v>
      </c>
    </row>
    <row r="137" spans="1:12" x14ac:dyDescent="0.2">
      <c r="A137" s="87" t="s">
        <v>285</v>
      </c>
      <c r="B137" s="2" t="s">
        <v>293</v>
      </c>
      <c r="C137" s="87">
        <v>9</v>
      </c>
      <c r="D137" s="87">
        <v>1</v>
      </c>
      <c r="E137" s="87">
        <v>4</v>
      </c>
      <c r="F137" s="87">
        <v>14</v>
      </c>
      <c r="G137" s="87">
        <v>4</v>
      </c>
      <c r="H137" s="87">
        <v>7</v>
      </c>
      <c r="I137" s="87">
        <v>1</v>
      </c>
      <c r="J137" s="87">
        <v>3</v>
      </c>
      <c r="K137" s="87">
        <v>3</v>
      </c>
      <c r="L137" s="87">
        <v>46</v>
      </c>
    </row>
    <row r="138" spans="1:12" x14ac:dyDescent="0.2">
      <c r="A138" s="87" t="s">
        <v>285</v>
      </c>
      <c r="B138" s="2" t="s">
        <v>294</v>
      </c>
      <c r="C138" s="87">
        <v>4</v>
      </c>
      <c r="D138" s="87">
        <v>0</v>
      </c>
      <c r="E138" s="87">
        <v>5</v>
      </c>
      <c r="F138" s="87">
        <v>0</v>
      </c>
      <c r="G138" s="87">
        <v>3</v>
      </c>
      <c r="H138" s="87">
        <v>1</v>
      </c>
      <c r="I138" s="87">
        <v>0</v>
      </c>
      <c r="J138" s="87">
        <v>0</v>
      </c>
      <c r="K138" s="87">
        <v>0</v>
      </c>
      <c r="L138" s="87">
        <v>13</v>
      </c>
    </row>
    <row r="139" spans="1:12" x14ac:dyDescent="0.2">
      <c r="A139" s="87" t="s">
        <v>295</v>
      </c>
      <c r="B139" s="2" t="s">
        <v>296</v>
      </c>
      <c r="C139" s="87">
        <v>4</v>
      </c>
      <c r="D139" s="87">
        <v>1</v>
      </c>
      <c r="E139" s="87">
        <v>8</v>
      </c>
      <c r="F139" s="87">
        <v>5</v>
      </c>
      <c r="G139" s="87">
        <v>2</v>
      </c>
      <c r="H139" s="87">
        <v>0</v>
      </c>
      <c r="I139" s="87">
        <v>0</v>
      </c>
      <c r="J139" s="87">
        <v>2</v>
      </c>
      <c r="K139" s="87">
        <v>0</v>
      </c>
      <c r="L139" s="87">
        <v>22</v>
      </c>
    </row>
    <row r="140" spans="1:12" x14ac:dyDescent="0.2">
      <c r="A140" s="87" t="s">
        <v>295</v>
      </c>
      <c r="B140" s="2" t="s">
        <v>297</v>
      </c>
      <c r="C140" s="87">
        <v>0</v>
      </c>
      <c r="D140" s="87">
        <v>0</v>
      </c>
      <c r="E140" s="87">
        <v>0</v>
      </c>
      <c r="F140" s="87">
        <v>0</v>
      </c>
      <c r="G140" s="87">
        <v>0</v>
      </c>
      <c r="H140" s="87">
        <v>0</v>
      </c>
      <c r="I140" s="87">
        <v>0</v>
      </c>
      <c r="J140" s="87">
        <v>0</v>
      </c>
      <c r="K140" s="87">
        <v>33</v>
      </c>
      <c r="L140" s="87">
        <v>33</v>
      </c>
    </row>
    <row r="141" spans="1:12" x14ac:dyDescent="0.2">
      <c r="A141" s="87" t="s">
        <v>295</v>
      </c>
      <c r="B141" s="2" t="s">
        <v>298</v>
      </c>
      <c r="C141" s="87">
        <v>14</v>
      </c>
      <c r="D141" s="87">
        <v>7</v>
      </c>
      <c r="E141" s="87">
        <v>9</v>
      </c>
      <c r="F141" s="87">
        <v>11</v>
      </c>
      <c r="G141" s="87">
        <v>3</v>
      </c>
      <c r="H141" s="87">
        <v>0</v>
      </c>
      <c r="I141" s="87">
        <v>1</v>
      </c>
      <c r="J141" s="87">
        <v>0</v>
      </c>
      <c r="K141" s="87">
        <v>0</v>
      </c>
      <c r="L141" s="87">
        <v>45</v>
      </c>
    </row>
    <row r="142" spans="1:12" x14ac:dyDescent="0.2">
      <c r="A142" s="87" t="s">
        <v>295</v>
      </c>
      <c r="B142" s="2" t="s">
        <v>299</v>
      </c>
      <c r="C142" s="87">
        <v>8</v>
      </c>
      <c r="D142" s="87">
        <v>1</v>
      </c>
      <c r="E142" s="87">
        <v>13</v>
      </c>
      <c r="F142" s="87">
        <v>13</v>
      </c>
      <c r="G142" s="87">
        <v>4</v>
      </c>
      <c r="H142" s="87">
        <v>9</v>
      </c>
      <c r="I142" s="87">
        <v>3</v>
      </c>
      <c r="J142" s="87">
        <v>3</v>
      </c>
      <c r="K142" s="87">
        <v>0</v>
      </c>
      <c r="L142" s="87">
        <v>54</v>
      </c>
    </row>
    <row r="143" spans="1:12" x14ac:dyDescent="0.2">
      <c r="A143" s="87" t="s">
        <v>295</v>
      </c>
      <c r="B143" s="2" t="s">
        <v>300</v>
      </c>
      <c r="C143" s="87">
        <v>8</v>
      </c>
      <c r="D143" s="87">
        <v>6</v>
      </c>
      <c r="E143" s="87">
        <v>0</v>
      </c>
      <c r="F143" s="87">
        <v>8</v>
      </c>
      <c r="G143" s="87">
        <v>1</v>
      </c>
      <c r="H143" s="87">
        <v>2</v>
      </c>
      <c r="I143" s="87">
        <v>0</v>
      </c>
      <c r="J143" s="87">
        <v>0</v>
      </c>
      <c r="K143" s="87">
        <v>4</v>
      </c>
      <c r="L143" s="87">
        <v>29</v>
      </c>
    </row>
    <row r="144" spans="1:12" x14ac:dyDescent="0.2">
      <c r="A144" s="87" t="s">
        <v>295</v>
      </c>
      <c r="B144" s="2" t="s">
        <v>301</v>
      </c>
      <c r="C144" s="87">
        <v>6</v>
      </c>
      <c r="D144" s="87">
        <v>5</v>
      </c>
      <c r="E144" s="87">
        <v>2</v>
      </c>
      <c r="F144" s="87">
        <v>0</v>
      </c>
      <c r="G144" s="87">
        <v>0</v>
      </c>
      <c r="H144" s="87">
        <v>4</v>
      </c>
      <c r="I144" s="87">
        <v>1</v>
      </c>
      <c r="J144" s="87">
        <v>0</v>
      </c>
      <c r="K144" s="87">
        <v>0</v>
      </c>
      <c r="L144" s="87">
        <v>18</v>
      </c>
    </row>
    <row r="145" spans="1:12" x14ac:dyDescent="0.2">
      <c r="A145" s="87" t="s">
        <v>295</v>
      </c>
      <c r="B145" s="2" t="s">
        <v>302</v>
      </c>
      <c r="C145" s="87">
        <v>0</v>
      </c>
      <c r="D145" s="87">
        <v>9</v>
      </c>
      <c r="E145" s="87">
        <v>4</v>
      </c>
      <c r="F145" s="87">
        <v>4</v>
      </c>
      <c r="G145" s="87">
        <v>2</v>
      </c>
      <c r="H145" s="87">
        <v>0</v>
      </c>
      <c r="I145" s="87">
        <v>0</v>
      </c>
      <c r="J145" s="87">
        <v>1</v>
      </c>
      <c r="K145" s="87">
        <v>0</v>
      </c>
      <c r="L145" s="87">
        <v>20</v>
      </c>
    </row>
    <row r="146" spans="1:12" x14ac:dyDescent="0.2">
      <c r="A146" s="87" t="s">
        <v>295</v>
      </c>
      <c r="B146" s="2" t="s">
        <v>303</v>
      </c>
      <c r="C146" s="87">
        <v>2</v>
      </c>
      <c r="D146" s="87">
        <v>0</v>
      </c>
      <c r="E146" s="87">
        <v>11</v>
      </c>
      <c r="F146" s="87">
        <v>7</v>
      </c>
      <c r="G146" s="87">
        <v>1</v>
      </c>
      <c r="H146" s="87">
        <v>0</v>
      </c>
      <c r="I146" s="87">
        <v>0</v>
      </c>
      <c r="J146" s="87">
        <v>0</v>
      </c>
      <c r="K146" s="87">
        <v>1</v>
      </c>
      <c r="L146" s="87">
        <v>22</v>
      </c>
    </row>
    <row r="147" spans="1:12" x14ac:dyDescent="0.2">
      <c r="A147" s="87" t="s">
        <v>295</v>
      </c>
      <c r="B147" s="2" t="s">
        <v>304</v>
      </c>
      <c r="C147" s="87">
        <v>4</v>
      </c>
      <c r="D147" s="87">
        <v>0</v>
      </c>
      <c r="E147" s="87">
        <v>3</v>
      </c>
      <c r="F147" s="87">
        <v>5</v>
      </c>
      <c r="G147" s="87">
        <v>1</v>
      </c>
      <c r="H147" s="87">
        <v>0</v>
      </c>
      <c r="I147" s="87">
        <v>0</v>
      </c>
      <c r="J147" s="87">
        <v>0</v>
      </c>
      <c r="K147" s="87">
        <v>0</v>
      </c>
      <c r="L147" s="87">
        <v>13</v>
      </c>
    </row>
    <row r="148" spans="1:12" x14ac:dyDescent="0.2">
      <c r="A148" s="87" t="s">
        <v>295</v>
      </c>
      <c r="B148" s="2" t="s">
        <v>305</v>
      </c>
      <c r="C148" s="87">
        <v>7</v>
      </c>
      <c r="D148" s="87">
        <v>4</v>
      </c>
      <c r="E148" s="87">
        <v>3</v>
      </c>
      <c r="F148" s="87">
        <v>4</v>
      </c>
      <c r="G148" s="87">
        <v>1</v>
      </c>
      <c r="H148" s="87">
        <v>1</v>
      </c>
      <c r="I148" s="87">
        <v>1</v>
      </c>
      <c r="J148" s="87">
        <v>1</v>
      </c>
      <c r="K148" s="87">
        <v>0</v>
      </c>
      <c r="L148" s="87">
        <v>22</v>
      </c>
    </row>
    <row r="149" spans="1:12" x14ac:dyDescent="0.2">
      <c r="A149" s="87" t="s">
        <v>295</v>
      </c>
      <c r="B149" s="2" t="s">
        <v>306</v>
      </c>
      <c r="C149" s="87">
        <v>3</v>
      </c>
      <c r="D149" s="87">
        <v>3</v>
      </c>
      <c r="E149" s="87">
        <v>6</v>
      </c>
      <c r="F149" s="87">
        <v>10</v>
      </c>
      <c r="G149" s="87">
        <v>7</v>
      </c>
      <c r="H149" s="87">
        <v>1</v>
      </c>
      <c r="I149" s="87">
        <v>1</v>
      </c>
      <c r="J149" s="87">
        <v>0</v>
      </c>
      <c r="K149" s="87">
        <v>0</v>
      </c>
      <c r="L149" s="87">
        <v>31</v>
      </c>
    </row>
    <row r="150" spans="1:12" x14ac:dyDescent="0.2">
      <c r="A150" s="87" t="s">
        <v>295</v>
      </c>
      <c r="B150" s="2" t="s">
        <v>307</v>
      </c>
      <c r="C150" s="87">
        <v>0</v>
      </c>
      <c r="D150" s="87">
        <v>7</v>
      </c>
      <c r="E150" s="87">
        <v>7</v>
      </c>
      <c r="F150" s="87">
        <v>2</v>
      </c>
      <c r="G150" s="87">
        <v>3</v>
      </c>
      <c r="H150" s="87">
        <v>1</v>
      </c>
      <c r="I150" s="87">
        <v>0</v>
      </c>
      <c r="J150" s="87">
        <v>0</v>
      </c>
      <c r="K150" s="87">
        <v>0</v>
      </c>
      <c r="L150" s="87">
        <v>20</v>
      </c>
    </row>
    <row r="151" spans="1:12" x14ac:dyDescent="0.2">
      <c r="A151" s="87" t="s">
        <v>295</v>
      </c>
      <c r="B151" s="2" t="s">
        <v>308</v>
      </c>
      <c r="C151" s="87">
        <v>2</v>
      </c>
      <c r="D151" s="87">
        <v>0</v>
      </c>
      <c r="E151" s="87">
        <v>5</v>
      </c>
      <c r="F151" s="87">
        <v>15</v>
      </c>
      <c r="G151" s="87">
        <v>7</v>
      </c>
      <c r="H151" s="87">
        <v>1</v>
      </c>
      <c r="I151" s="87">
        <v>0</v>
      </c>
      <c r="J151" s="87">
        <v>0</v>
      </c>
      <c r="K151" s="87">
        <v>0</v>
      </c>
      <c r="L151" s="87">
        <v>30</v>
      </c>
    </row>
    <row r="152" spans="1:12" x14ac:dyDescent="0.2">
      <c r="A152" s="87" t="s">
        <v>309</v>
      </c>
      <c r="B152" s="2" t="s">
        <v>310</v>
      </c>
      <c r="C152" s="87">
        <v>21</v>
      </c>
      <c r="D152" s="87">
        <v>0</v>
      </c>
      <c r="E152" s="87">
        <v>2</v>
      </c>
      <c r="F152" s="87">
        <v>3</v>
      </c>
      <c r="G152" s="87">
        <v>2</v>
      </c>
      <c r="H152" s="87">
        <v>0</v>
      </c>
      <c r="I152" s="87">
        <v>0</v>
      </c>
      <c r="J152" s="87">
        <v>0</v>
      </c>
      <c r="K152" s="87">
        <v>0</v>
      </c>
      <c r="L152" s="87">
        <v>28</v>
      </c>
    </row>
    <row r="153" spans="1:12" x14ac:dyDescent="0.2">
      <c r="A153" s="87" t="s">
        <v>309</v>
      </c>
      <c r="B153" s="2" t="s">
        <v>311</v>
      </c>
      <c r="C153" s="87">
        <v>1</v>
      </c>
      <c r="D153" s="87">
        <v>1</v>
      </c>
      <c r="E153" s="87">
        <v>6</v>
      </c>
      <c r="F153" s="87">
        <v>2</v>
      </c>
      <c r="G153" s="87">
        <v>0</v>
      </c>
      <c r="H153" s="87">
        <v>1</v>
      </c>
      <c r="I153" s="87">
        <v>1</v>
      </c>
      <c r="J153" s="87">
        <v>0</v>
      </c>
      <c r="K153" s="87">
        <v>0</v>
      </c>
      <c r="L153" s="87">
        <v>12</v>
      </c>
    </row>
    <row r="154" spans="1:12" x14ac:dyDescent="0.2">
      <c r="A154" s="87" t="s">
        <v>309</v>
      </c>
      <c r="B154" s="2" t="s">
        <v>312</v>
      </c>
      <c r="C154" s="87">
        <v>3</v>
      </c>
      <c r="D154" s="87">
        <v>2</v>
      </c>
      <c r="E154" s="87">
        <v>5</v>
      </c>
      <c r="F154" s="87">
        <v>2</v>
      </c>
      <c r="G154" s="87">
        <v>0</v>
      </c>
      <c r="H154" s="87">
        <v>0</v>
      </c>
      <c r="I154" s="87">
        <v>1</v>
      </c>
      <c r="J154" s="87">
        <v>2</v>
      </c>
      <c r="K154" s="87">
        <v>0</v>
      </c>
      <c r="L154" s="87">
        <v>15</v>
      </c>
    </row>
    <row r="155" spans="1:12" x14ac:dyDescent="0.2">
      <c r="A155" s="87" t="s">
        <v>313</v>
      </c>
      <c r="B155" s="2" t="s">
        <v>314</v>
      </c>
      <c r="C155" s="87">
        <v>4</v>
      </c>
      <c r="D155" s="87">
        <v>2</v>
      </c>
      <c r="E155" s="87">
        <v>6</v>
      </c>
      <c r="F155" s="87">
        <v>3</v>
      </c>
      <c r="G155" s="87">
        <v>4</v>
      </c>
      <c r="H155" s="87">
        <v>2</v>
      </c>
      <c r="I155" s="87">
        <v>1</v>
      </c>
      <c r="J155" s="87">
        <v>0</v>
      </c>
      <c r="K155" s="87">
        <v>0</v>
      </c>
      <c r="L155" s="87">
        <v>22</v>
      </c>
    </row>
    <row r="156" spans="1:12" x14ac:dyDescent="0.2">
      <c r="A156" s="87" t="s">
        <v>313</v>
      </c>
      <c r="B156" s="2" t="s">
        <v>315</v>
      </c>
      <c r="C156" s="87">
        <v>125</v>
      </c>
      <c r="D156" s="87">
        <v>5</v>
      </c>
      <c r="E156" s="87">
        <v>0</v>
      </c>
      <c r="F156" s="87">
        <v>0</v>
      </c>
      <c r="G156" s="87">
        <v>0</v>
      </c>
      <c r="H156" s="87">
        <v>0</v>
      </c>
      <c r="I156" s="87">
        <v>0</v>
      </c>
      <c r="J156" s="87">
        <v>0</v>
      </c>
      <c r="K156" s="87">
        <v>0</v>
      </c>
      <c r="L156" s="87">
        <v>130</v>
      </c>
    </row>
    <row r="157" spans="1:12" x14ac:dyDescent="0.2">
      <c r="A157" s="87" t="s">
        <v>313</v>
      </c>
      <c r="B157" s="2" t="s">
        <v>316</v>
      </c>
      <c r="C157" s="87">
        <v>0</v>
      </c>
      <c r="D157" s="87">
        <v>3</v>
      </c>
      <c r="E157" s="87">
        <v>0</v>
      </c>
      <c r="F157" s="87">
        <v>13</v>
      </c>
      <c r="G157" s="87">
        <v>5</v>
      </c>
      <c r="H157" s="87">
        <v>1</v>
      </c>
      <c r="I157" s="87">
        <v>0</v>
      </c>
      <c r="J157" s="87">
        <v>1</v>
      </c>
      <c r="K157" s="87">
        <v>0</v>
      </c>
      <c r="L157" s="87">
        <v>23</v>
      </c>
    </row>
    <row r="158" spans="1:12" x14ac:dyDescent="0.2">
      <c r="A158" s="87" t="s">
        <v>313</v>
      </c>
      <c r="B158" s="2" t="s">
        <v>317</v>
      </c>
      <c r="C158" s="87">
        <v>0</v>
      </c>
      <c r="D158" s="87">
        <v>2</v>
      </c>
      <c r="E158" s="87">
        <v>1</v>
      </c>
      <c r="F158" s="87">
        <v>1</v>
      </c>
      <c r="G158" s="87">
        <v>5</v>
      </c>
      <c r="H158" s="87">
        <v>2</v>
      </c>
      <c r="I158" s="87">
        <v>0</v>
      </c>
      <c r="J158" s="87">
        <v>0</v>
      </c>
      <c r="K158" s="87">
        <v>0</v>
      </c>
      <c r="L158" s="87">
        <v>11</v>
      </c>
    </row>
    <row r="159" spans="1:12" x14ac:dyDescent="0.2">
      <c r="A159" s="87" t="s">
        <v>313</v>
      </c>
      <c r="B159" s="2" t="s">
        <v>318</v>
      </c>
      <c r="C159" s="87">
        <v>12</v>
      </c>
      <c r="D159" s="87">
        <v>0</v>
      </c>
      <c r="E159" s="87">
        <v>1</v>
      </c>
      <c r="F159" s="87">
        <v>2</v>
      </c>
      <c r="G159" s="87">
        <v>1</v>
      </c>
      <c r="H159" s="87">
        <v>0</v>
      </c>
      <c r="I159" s="87">
        <v>0</v>
      </c>
      <c r="J159" s="87">
        <v>0</v>
      </c>
      <c r="K159" s="87">
        <v>0</v>
      </c>
      <c r="L159" s="87">
        <v>16</v>
      </c>
    </row>
    <row r="160" spans="1:12" x14ac:dyDescent="0.2">
      <c r="A160" s="87" t="s">
        <v>319</v>
      </c>
      <c r="B160" s="2" t="s">
        <v>320</v>
      </c>
      <c r="C160" s="87">
        <v>2</v>
      </c>
      <c r="D160" s="87">
        <v>0</v>
      </c>
      <c r="E160" s="87">
        <v>4</v>
      </c>
      <c r="F160" s="87">
        <v>2</v>
      </c>
      <c r="G160" s="87">
        <v>0</v>
      </c>
      <c r="H160" s="87">
        <v>1</v>
      </c>
      <c r="I160" s="87">
        <v>0</v>
      </c>
      <c r="J160" s="87">
        <v>0</v>
      </c>
      <c r="K160" s="87">
        <v>0</v>
      </c>
      <c r="L160" s="87">
        <v>9</v>
      </c>
    </row>
    <row r="161" spans="1:12" x14ac:dyDescent="0.2">
      <c r="A161" s="87" t="s">
        <v>319</v>
      </c>
      <c r="B161" s="2" t="s">
        <v>321</v>
      </c>
      <c r="C161" s="87">
        <v>29</v>
      </c>
      <c r="D161" s="87">
        <v>6</v>
      </c>
      <c r="E161" s="87">
        <v>5</v>
      </c>
      <c r="F161" s="87">
        <v>2</v>
      </c>
      <c r="G161" s="87">
        <v>0</v>
      </c>
      <c r="H161" s="87">
        <v>2</v>
      </c>
      <c r="I161" s="87">
        <v>0</v>
      </c>
      <c r="J161" s="87">
        <v>0</v>
      </c>
      <c r="K161" s="87">
        <v>0</v>
      </c>
      <c r="L161" s="87">
        <v>44</v>
      </c>
    </row>
    <row r="162" spans="1:12" x14ac:dyDescent="0.2">
      <c r="A162" s="87" t="s">
        <v>322</v>
      </c>
      <c r="B162" s="2" t="s">
        <v>323</v>
      </c>
      <c r="C162" s="87">
        <v>1</v>
      </c>
      <c r="D162" s="87">
        <v>13</v>
      </c>
      <c r="E162" s="87">
        <v>6</v>
      </c>
      <c r="F162" s="87">
        <v>0</v>
      </c>
      <c r="G162" s="87">
        <v>0</v>
      </c>
      <c r="H162" s="87">
        <v>0</v>
      </c>
      <c r="I162" s="87">
        <v>0</v>
      </c>
      <c r="J162" s="87">
        <v>0</v>
      </c>
      <c r="K162" s="87">
        <v>1</v>
      </c>
      <c r="L162" s="87">
        <v>21</v>
      </c>
    </row>
    <row r="163" spans="1:12" x14ac:dyDescent="0.2">
      <c r="A163" s="87" t="s">
        <v>322</v>
      </c>
      <c r="B163" s="2" t="s">
        <v>324</v>
      </c>
      <c r="C163" s="87">
        <v>21</v>
      </c>
      <c r="D163" s="87">
        <v>0</v>
      </c>
      <c r="E163" s="87">
        <v>0</v>
      </c>
      <c r="F163" s="87">
        <v>0</v>
      </c>
      <c r="G163" s="87">
        <v>0</v>
      </c>
      <c r="H163" s="87">
        <v>0</v>
      </c>
      <c r="I163" s="87">
        <v>0</v>
      </c>
      <c r="J163" s="87">
        <v>1</v>
      </c>
      <c r="K163" s="87">
        <v>10</v>
      </c>
      <c r="L163" s="87">
        <v>32</v>
      </c>
    </row>
    <row r="164" spans="1:12" x14ac:dyDescent="0.2">
      <c r="A164" s="87" t="s">
        <v>322</v>
      </c>
      <c r="B164" s="2" t="s">
        <v>325</v>
      </c>
      <c r="C164" s="87">
        <v>2</v>
      </c>
      <c r="D164" s="87">
        <v>1</v>
      </c>
      <c r="E164" s="87">
        <v>7</v>
      </c>
      <c r="F164" s="87">
        <v>4</v>
      </c>
      <c r="G164" s="87">
        <v>1</v>
      </c>
      <c r="H164" s="87">
        <v>2</v>
      </c>
      <c r="I164" s="87">
        <v>3</v>
      </c>
      <c r="J164" s="87">
        <v>0</v>
      </c>
      <c r="K164" s="87">
        <v>0</v>
      </c>
      <c r="L164" s="87">
        <v>20</v>
      </c>
    </row>
    <row r="165" spans="1:12" x14ac:dyDescent="0.2">
      <c r="A165" s="87" t="s">
        <v>322</v>
      </c>
      <c r="B165" s="2" t="s">
        <v>326</v>
      </c>
      <c r="C165" s="87">
        <v>0</v>
      </c>
      <c r="D165" s="87">
        <v>1</v>
      </c>
      <c r="E165" s="87">
        <v>1</v>
      </c>
      <c r="F165" s="87">
        <v>2</v>
      </c>
      <c r="G165" s="87">
        <v>0</v>
      </c>
      <c r="H165" s="87">
        <v>0</v>
      </c>
      <c r="I165" s="87">
        <v>0</v>
      </c>
      <c r="J165" s="87">
        <v>0</v>
      </c>
      <c r="K165" s="87">
        <v>0</v>
      </c>
      <c r="L165" s="87">
        <v>4</v>
      </c>
    </row>
    <row r="166" spans="1:12" x14ac:dyDescent="0.2">
      <c r="A166" s="87" t="s">
        <v>322</v>
      </c>
      <c r="B166" s="2" t="s">
        <v>327</v>
      </c>
      <c r="C166" s="87">
        <v>4</v>
      </c>
      <c r="D166" s="87">
        <v>18</v>
      </c>
      <c r="E166" s="87">
        <v>13</v>
      </c>
      <c r="F166" s="87">
        <v>9</v>
      </c>
      <c r="G166" s="87">
        <v>3</v>
      </c>
      <c r="H166" s="87">
        <v>4</v>
      </c>
      <c r="I166" s="87">
        <v>0</v>
      </c>
      <c r="J166" s="87">
        <v>1</v>
      </c>
      <c r="K166" s="87">
        <v>0</v>
      </c>
      <c r="L166" s="87">
        <v>52</v>
      </c>
    </row>
    <row r="167" spans="1:12" x14ac:dyDescent="0.2">
      <c r="A167" s="87" t="s">
        <v>322</v>
      </c>
      <c r="B167" s="2" t="s">
        <v>328</v>
      </c>
      <c r="C167" s="87">
        <v>28</v>
      </c>
      <c r="D167" s="87">
        <v>3</v>
      </c>
      <c r="E167" s="87">
        <v>3</v>
      </c>
      <c r="F167" s="87">
        <v>0</v>
      </c>
      <c r="G167" s="87">
        <v>0</v>
      </c>
      <c r="H167" s="87">
        <v>0</v>
      </c>
      <c r="I167" s="87">
        <v>0</v>
      </c>
      <c r="J167" s="87">
        <v>0</v>
      </c>
      <c r="K167" s="87">
        <v>0</v>
      </c>
      <c r="L167" s="87">
        <v>34</v>
      </c>
    </row>
    <row r="168" spans="1:12" x14ac:dyDescent="0.2">
      <c r="A168" s="87" t="s">
        <v>329</v>
      </c>
      <c r="B168" s="2" t="s">
        <v>330</v>
      </c>
      <c r="C168" s="87">
        <v>10</v>
      </c>
      <c r="D168" s="87">
        <v>0</v>
      </c>
      <c r="E168" s="87">
        <v>0</v>
      </c>
      <c r="F168" s="87">
        <v>0</v>
      </c>
      <c r="G168" s="87">
        <v>0</v>
      </c>
      <c r="H168" s="87">
        <v>0</v>
      </c>
      <c r="I168" s="87">
        <v>0</v>
      </c>
      <c r="J168" s="87">
        <v>0</v>
      </c>
      <c r="K168" s="87">
        <v>0</v>
      </c>
      <c r="L168" s="87">
        <v>10</v>
      </c>
    </row>
    <row r="169" spans="1:12" x14ac:dyDescent="0.2">
      <c r="A169" s="87" t="s">
        <v>329</v>
      </c>
      <c r="B169" s="2" t="s">
        <v>331</v>
      </c>
      <c r="C169" s="87">
        <v>1</v>
      </c>
      <c r="D169" s="87">
        <v>1</v>
      </c>
      <c r="E169" s="87">
        <v>5</v>
      </c>
      <c r="F169" s="87">
        <v>12</v>
      </c>
      <c r="G169" s="87">
        <v>2</v>
      </c>
      <c r="H169" s="87">
        <v>1</v>
      </c>
      <c r="I169" s="87">
        <v>2</v>
      </c>
      <c r="J169" s="87">
        <v>0</v>
      </c>
      <c r="K169" s="87">
        <v>0</v>
      </c>
      <c r="L169" s="87">
        <v>24</v>
      </c>
    </row>
    <row r="170" spans="1:12" x14ac:dyDescent="0.2">
      <c r="A170" s="87" t="s">
        <v>332</v>
      </c>
      <c r="B170" s="2" t="s">
        <v>333</v>
      </c>
      <c r="C170" s="87">
        <v>2</v>
      </c>
      <c r="D170" s="87">
        <v>13</v>
      </c>
      <c r="E170" s="87">
        <v>12</v>
      </c>
      <c r="F170" s="87">
        <v>5</v>
      </c>
      <c r="G170" s="87">
        <v>1</v>
      </c>
      <c r="H170" s="87">
        <v>0</v>
      </c>
      <c r="I170" s="87">
        <v>0</v>
      </c>
      <c r="J170" s="87">
        <v>0</v>
      </c>
      <c r="K170" s="87">
        <v>0</v>
      </c>
      <c r="L170" s="87">
        <v>33</v>
      </c>
    </row>
    <row r="171" spans="1:12" x14ac:dyDescent="0.2">
      <c r="A171" s="87" t="s">
        <v>334</v>
      </c>
      <c r="B171" s="2" t="s">
        <v>335</v>
      </c>
      <c r="C171" s="87">
        <v>6</v>
      </c>
      <c r="D171" s="87">
        <v>0</v>
      </c>
      <c r="E171" s="87">
        <v>0</v>
      </c>
      <c r="F171" s="87">
        <v>0</v>
      </c>
      <c r="G171" s="87">
        <v>1</v>
      </c>
      <c r="H171" s="87">
        <v>0</v>
      </c>
      <c r="I171" s="87">
        <v>0</v>
      </c>
      <c r="J171" s="87">
        <v>1</v>
      </c>
      <c r="K171" s="87">
        <v>1</v>
      </c>
      <c r="L171" s="87">
        <v>9</v>
      </c>
    </row>
    <row r="172" spans="1:12" x14ac:dyDescent="0.2">
      <c r="A172" s="87" t="s">
        <v>334</v>
      </c>
      <c r="B172" s="2" t="s">
        <v>336</v>
      </c>
      <c r="C172" s="87">
        <v>1</v>
      </c>
      <c r="D172" s="87">
        <v>8</v>
      </c>
      <c r="E172" s="87">
        <v>12</v>
      </c>
      <c r="F172" s="87">
        <v>7</v>
      </c>
      <c r="G172" s="87">
        <v>9</v>
      </c>
      <c r="H172" s="87">
        <v>3</v>
      </c>
      <c r="I172" s="87">
        <v>1</v>
      </c>
      <c r="J172" s="87">
        <v>2</v>
      </c>
      <c r="K172" s="87">
        <v>0</v>
      </c>
      <c r="L172" s="87">
        <v>43</v>
      </c>
    </row>
    <row r="173" spans="1:12" x14ac:dyDescent="0.2">
      <c r="A173" s="87" t="s">
        <v>334</v>
      </c>
      <c r="B173" s="2" t="s">
        <v>337</v>
      </c>
      <c r="C173" s="87">
        <v>7</v>
      </c>
      <c r="D173" s="87">
        <v>1</v>
      </c>
      <c r="E173" s="87">
        <v>0</v>
      </c>
      <c r="F173" s="87">
        <v>5</v>
      </c>
      <c r="G173" s="87">
        <v>1</v>
      </c>
      <c r="H173" s="87">
        <v>1</v>
      </c>
      <c r="I173" s="87">
        <v>0</v>
      </c>
      <c r="J173" s="87">
        <v>1</v>
      </c>
      <c r="K173" s="87">
        <v>1</v>
      </c>
      <c r="L173" s="87">
        <v>17</v>
      </c>
    </row>
    <row r="174" spans="1:12" x14ac:dyDescent="0.2">
      <c r="A174" s="87" t="s">
        <v>334</v>
      </c>
      <c r="B174" s="2" t="s">
        <v>338</v>
      </c>
      <c r="C174" s="87">
        <v>11</v>
      </c>
      <c r="D174" s="87">
        <v>6</v>
      </c>
      <c r="E174" s="87">
        <v>1</v>
      </c>
      <c r="F174" s="87">
        <v>1</v>
      </c>
      <c r="G174" s="87">
        <v>1</v>
      </c>
      <c r="H174" s="87">
        <v>2</v>
      </c>
      <c r="I174" s="87">
        <v>0</v>
      </c>
      <c r="J174" s="87">
        <v>0</v>
      </c>
      <c r="K174" s="87">
        <v>0</v>
      </c>
      <c r="L174" s="87">
        <v>22</v>
      </c>
    </row>
    <row r="175" spans="1:12" x14ac:dyDescent="0.2">
      <c r="A175" s="87" t="s">
        <v>334</v>
      </c>
      <c r="B175" s="2" t="s">
        <v>339</v>
      </c>
      <c r="C175" s="87">
        <v>78</v>
      </c>
      <c r="D175" s="87">
        <v>63</v>
      </c>
      <c r="E175" s="87">
        <v>1</v>
      </c>
      <c r="F175" s="87">
        <v>0</v>
      </c>
      <c r="G175" s="87">
        <v>4</v>
      </c>
      <c r="H175" s="87">
        <v>0</v>
      </c>
      <c r="I175" s="87">
        <v>0</v>
      </c>
      <c r="J175" s="87">
        <v>5</v>
      </c>
      <c r="K175" s="87">
        <v>10</v>
      </c>
      <c r="L175" s="87">
        <v>161</v>
      </c>
    </row>
    <row r="176" spans="1:12" x14ac:dyDescent="0.2">
      <c r="A176" s="87" t="s">
        <v>334</v>
      </c>
      <c r="B176" s="2" t="s">
        <v>340</v>
      </c>
      <c r="C176" s="87">
        <v>0</v>
      </c>
      <c r="D176" s="87">
        <v>10</v>
      </c>
      <c r="E176" s="87">
        <v>0</v>
      </c>
      <c r="F176" s="87">
        <v>0</v>
      </c>
      <c r="G176" s="87">
        <v>2</v>
      </c>
      <c r="H176" s="87">
        <v>0</v>
      </c>
      <c r="I176" s="87">
        <v>0</v>
      </c>
      <c r="J176" s="87">
        <v>1</v>
      </c>
      <c r="K176" s="87">
        <v>0</v>
      </c>
      <c r="L176" s="87">
        <v>13</v>
      </c>
    </row>
    <row r="177" spans="1:12" x14ac:dyDescent="0.2">
      <c r="A177" s="87" t="s">
        <v>341</v>
      </c>
      <c r="B177" s="2" t="s">
        <v>342</v>
      </c>
      <c r="C177" s="87">
        <v>5</v>
      </c>
      <c r="D177" s="87">
        <v>3</v>
      </c>
      <c r="E177" s="87">
        <v>5</v>
      </c>
      <c r="F177" s="87">
        <v>8</v>
      </c>
      <c r="G177" s="87">
        <v>1</v>
      </c>
      <c r="H177" s="87">
        <v>1</v>
      </c>
      <c r="I177" s="87">
        <v>1</v>
      </c>
      <c r="J177" s="87">
        <v>0</v>
      </c>
      <c r="K177" s="87">
        <v>0</v>
      </c>
      <c r="L177" s="87">
        <v>24</v>
      </c>
    </row>
    <row r="178" spans="1:12" x14ac:dyDescent="0.2">
      <c r="A178" s="87" t="s">
        <v>341</v>
      </c>
      <c r="B178" s="2" t="s">
        <v>343</v>
      </c>
      <c r="C178" s="87">
        <v>0</v>
      </c>
      <c r="D178" s="87">
        <v>7</v>
      </c>
      <c r="E178" s="87">
        <v>0</v>
      </c>
      <c r="F178" s="87">
        <v>0</v>
      </c>
      <c r="G178" s="87">
        <v>3</v>
      </c>
      <c r="H178" s="87">
        <v>0</v>
      </c>
      <c r="I178" s="87">
        <v>0</v>
      </c>
      <c r="J178" s="87">
        <v>0</v>
      </c>
      <c r="K178" s="87">
        <v>0</v>
      </c>
      <c r="L178" s="87">
        <v>10</v>
      </c>
    </row>
    <row r="179" spans="1:12" x14ac:dyDescent="0.2">
      <c r="A179" s="87" t="s">
        <v>341</v>
      </c>
      <c r="B179" s="2" t="s">
        <v>344</v>
      </c>
      <c r="C179" s="87">
        <v>0</v>
      </c>
      <c r="D179" s="87">
        <v>0</v>
      </c>
      <c r="E179" s="87">
        <v>0</v>
      </c>
      <c r="F179" s="87">
        <v>6</v>
      </c>
      <c r="G179" s="87">
        <v>6</v>
      </c>
      <c r="H179" s="87">
        <v>4</v>
      </c>
      <c r="I179" s="87">
        <v>2</v>
      </c>
      <c r="J179" s="87">
        <v>0</v>
      </c>
      <c r="K179" s="87">
        <v>0</v>
      </c>
      <c r="L179" s="87">
        <v>18</v>
      </c>
    </row>
    <row r="180" spans="1:12" x14ac:dyDescent="0.2">
      <c r="A180" s="87" t="s">
        <v>341</v>
      </c>
      <c r="B180" s="2" t="s">
        <v>345</v>
      </c>
      <c r="C180" s="87">
        <v>0</v>
      </c>
      <c r="D180" s="87">
        <v>19</v>
      </c>
      <c r="E180" s="87">
        <v>0</v>
      </c>
      <c r="F180" s="87">
        <v>0</v>
      </c>
      <c r="G180" s="87">
        <v>0</v>
      </c>
      <c r="H180" s="87">
        <v>0</v>
      </c>
      <c r="I180" s="87">
        <v>0</v>
      </c>
      <c r="J180" s="87">
        <v>1</v>
      </c>
      <c r="K180" s="87">
        <v>0</v>
      </c>
      <c r="L180" s="87">
        <v>20</v>
      </c>
    </row>
    <row r="181" spans="1:12" x14ac:dyDescent="0.2">
      <c r="A181" s="87" t="s">
        <v>341</v>
      </c>
      <c r="B181" s="2" t="s">
        <v>346</v>
      </c>
      <c r="C181" s="87">
        <v>0</v>
      </c>
      <c r="D181" s="87">
        <v>6</v>
      </c>
      <c r="E181" s="87">
        <v>1</v>
      </c>
      <c r="F181" s="87">
        <v>5</v>
      </c>
      <c r="G181" s="87">
        <v>0</v>
      </c>
      <c r="H181" s="87">
        <v>0</v>
      </c>
      <c r="I181" s="87">
        <v>0</v>
      </c>
      <c r="J181" s="87">
        <v>0</v>
      </c>
      <c r="K181" s="87">
        <v>0</v>
      </c>
      <c r="L181" s="87">
        <v>12</v>
      </c>
    </row>
    <row r="182" spans="1:12" x14ac:dyDescent="0.2">
      <c r="A182" s="87" t="s">
        <v>347</v>
      </c>
      <c r="B182" s="2" t="s">
        <v>348</v>
      </c>
      <c r="C182" s="87">
        <v>2</v>
      </c>
      <c r="D182" s="87">
        <v>1</v>
      </c>
      <c r="E182" s="87">
        <v>2</v>
      </c>
      <c r="F182" s="87">
        <v>2</v>
      </c>
      <c r="G182" s="87">
        <v>1</v>
      </c>
      <c r="H182" s="87">
        <v>3</v>
      </c>
      <c r="I182" s="87">
        <v>0</v>
      </c>
      <c r="J182" s="87">
        <v>1</v>
      </c>
      <c r="K182" s="87">
        <v>0</v>
      </c>
      <c r="L182" s="87">
        <v>12</v>
      </c>
    </row>
    <row r="183" spans="1:12" x14ac:dyDescent="0.2">
      <c r="A183" s="87" t="s">
        <v>347</v>
      </c>
      <c r="B183" s="2" t="s">
        <v>349</v>
      </c>
      <c r="C183" s="87">
        <v>10</v>
      </c>
      <c r="D183" s="87">
        <v>3</v>
      </c>
      <c r="E183" s="87">
        <v>1</v>
      </c>
      <c r="F183" s="87">
        <v>4</v>
      </c>
      <c r="G183" s="87">
        <v>0</v>
      </c>
      <c r="H183" s="87">
        <v>3</v>
      </c>
      <c r="I183" s="87">
        <v>5</v>
      </c>
      <c r="J183" s="87">
        <v>1</v>
      </c>
      <c r="K183" s="87">
        <v>2</v>
      </c>
      <c r="L183" s="87">
        <v>29</v>
      </c>
    </row>
    <row r="184" spans="1:12" x14ac:dyDescent="0.2">
      <c r="A184" s="87" t="s">
        <v>350</v>
      </c>
      <c r="B184" s="2" t="s">
        <v>351</v>
      </c>
      <c r="C184" s="87">
        <v>0</v>
      </c>
      <c r="D184" s="87">
        <v>1</v>
      </c>
      <c r="E184" s="87">
        <v>11</v>
      </c>
      <c r="F184" s="87">
        <v>8</v>
      </c>
      <c r="G184" s="87">
        <v>3</v>
      </c>
      <c r="H184" s="87">
        <v>5</v>
      </c>
      <c r="I184" s="87">
        <v>1</v>
      </c>
      <c r="J184" s="87">
        <v>1</v>
      </c>
      <c r="K184" s="87">
        <v>0</v>
      </c>
      <c r="L184" s="87">
        <v>30</v>
      </c>
    </row>
    <row r="185" spans="1:12" x14ac:dyDescent="0.2">
      <c r="A185" s="87" t="s">
        <v>350</v>
      </c>
      <c r="B185" s="2" t="s">
        <v>352</v>
      </c>
      <c r="C185" s="87">
        <v>3</v>
      </c>
      <c r="D185" s="87">
        <v>0</v>
      </c>
      <c r="E185" s="87">
        <v>6</v>
      </c>
      <c r="F185" s="87">
        <v>9</v>
      </c>
      <c r="G185" s="87">
        <v>5</v>
      </c>
      <c r="H185" s="87">
        <v>3</v>
      </c>
      <c r="I185" s="87">
        <v>1</v>
      </c>
      <c r="J185" s="87">
        <v>0</v>
      </c>
      <c r="K185" s="87">
        <v>0</v>
      </c>
      <c r="L185" s="87">
        <v>27</v>
      </c>
    </row>
    <row r="186" spans="1:12" x14ac:dyDescent="0.2">
      <c r="A186" s="87" t="s">
        <v>350</v>
      </c>
      <c r="B186" s="2" t="s">
        <v>353</v>
      </c>
      <c r="C186" s="87">
        <v>0</v>
      </c>
      <c r="D186" s="87">
        <v>9</v>
      </c>
      <c r="E186" s="87">
        <v>9</v>
      </c>
      <c r="F186" s="87">
        <v>0</v>
      </c>
      <c r="G186" s="87">
        <v>0</v>
      </c>
      <c r="H186" s="87">
        <v>0</v>
      </c>
      <c r="I186" s="87">
        <v>0</v>
      </c>
      <c r="J186" s="87">
        <v>0</v>
      </c>
      <c r="K186" s="87">
        <v>0</v>
      </c>
      <c r="L186" s="87">
        <v>18</v>
      </c>
    </row>
    <row r="187" spans="1:12" x14ac:dyDescent="0.2">
      <c r="A187" s="87" t="s">
        <v>350</v>
      </c>
      <c r="B187" s="2" t="s">
        <v>354</v>
      </c>
      <c r="C187" s="87">
        <v>3</v>
      </c>
      <c r="D187" s="87">
        <v>0</v>
      </c>
      <c r="E187" s="87">
        <v>2</v>
      </c>
      <c r="F187" s="87">
        <v>6</v>
      </c>
      <c r="G187" s="87">
        <v>1</v>
      </c>
      <c r="H187" s="87">
        <v>2</v>
      </c>
      <c r="I187" s="87">
        <v>0</v>
      </c>
      <c r="J187" s="87">
        <v>0</v>
      </c>
      <c r="K187" s="87">
        <v>0</v>
      </c>
      <c r="L187" s="87">
        <v>14</v>
      </c>
    </row>
    <row r="188" spans="1:12" x14ac:dyDescent="0.2">
      <c r="A188" s="87" t="s">
        <v>350</v>
      </c>
      <c r="B188" s="2" t="s">
        <v>355</v>
      </c>
      <c r="C188" s="87">
        <v>0</v>
      </c>
      <c r="D188" s="87">
        <v>0</v>
      </c>
      <c r="E188" s="87">
        <v>4</v>
      </c>
      <c r="F188" s="87">
        <v>3</v>
      </c>
      <c r="G188" s="87">
        <v>14</v>
      </c>
      <c r="H188" s="87">
        <v>4</v>
      </c>
      <c r="I188" s="87">
        <v>1</v>
      </c>
      <c r="J188" s="87">
        <v>4</v>
      </c>
      <c r="K188" s="87">
        <v>0</v>
      </c>
      <c r="L188" s="87">
        <v>30</v>
      </c>
    </row>
    <row r="189" spans="1:12" x14ac:dyDescent="0.2">
      <c r="A189" s="87" t="s">
        <v>350</v>
      </c>
      <c r="B189" s="2" t="s">
        <v>356</v>
      </c>
      <c r="C189" s="87">
        <v>0</v>
      </c>
      <c r="D189" s="87">
        <v>2</v>
      </c>
      <c r="E189" s="87">
        <v>8</v>
      </c>
      <c r="F189" s="87">
        <v>8</v>
      </c>
      <c r="G189" s="87">
        <v>4</v>
      </c>
      <c r="H189" s="87">
        <v>3</v>
      </c>
      <c r="I189" s="87">
        <v>1</v>
      </c>
      <c r="J189" s="87">
        <v>1</v>
      </c>
      <c r="K189" s="87">
        <v>0</v>
      </c>
      <c r="L189" s="87">
        <v>27</v>
      </c>
    </row>
    <row r="190" spans="1:12" x14ac:dyDescent="0.2">
      <c r="A190" s="87" t="s">
        <v>350</v>
      </c>
      <c r="B190" s="2" t="s">
        <v>357</v>
      </c>
      <c r="C190" s="87">
        <v>3</v>
      </c>
      <c r="D190" s="87">
        <v>0</v>
      </c>
      <c r="E190" s="87">
        <v>5</v>
      </c>
      <c r="F190" s="87">
        <v>12</v>
      </c>
      <c r="G190" s="87">
        <v>6</v>
      </c>
      <c r="H190" s="87">
        <v>2</v>
      </c>
      <c r="I190" s="87">
        <v>1</v>
      </c>
      <c r="J190" s="87">
        <v>1</v>
      </c>
      <c r="K190" s="87">
        <v>0</v>
      </c>
      <c r="L190" s="87">
        <v>30</v>
      </c>
    </row>
    <row r="191" spans="1:12" x14ac:dyDescent="0.2">
      <c r="A191" s="87" t="s">
        <v>350</v>
      </c>
      <c r="B191" s="2" t="s">
        <v>358</v>
      </c>
      <c r="C191" s="87">
        <v>0</v>
      </c>
      <c r="D191" s="87">
        <v>1</v>
      </c>
      <c r="E191" s="87">
        <v>5</v>
      </c>
      <c r="F191" s="87">
        <v>3</v>
      </c>
      <c r="G191" s="87">
        <v>2</v>
      </c>
      <c r="H191" s="87">
        <v>5</v>
      </c>
      <c r="I191" s="87">
        <v>2</v>
      </c>
      <c r="J191" s="87">
        <v>1</v>
      </c>
      <c r="K191" s="87">
        <v>0</v>
      </c>
      <c r="L191" s="87">
        <v>19</v>
      </c>
    </row>
    <row r="192" spans="1:12" x14ac:dyDescent="0.2">
      <c r="A192" s="87" t="s">
        <v>350</v>
      </c>
      <c r="B192" s="2" t="s">
        <v>359</v>
      </c>
      <c r="C192" s="87">
        <v>5</v>
      </c>
      <c r="D192" s="87">
        <v>0</v>
      </c>
      <c r="E192" s="87">
        <v>7</v>
      </c>
      <c r="F192" s="87">
        <v>8</v>
      </c>
      <c r="G192" s="87">
        <v>6</v>
      </c>
      <c r="H192" s="87">
        <v>5</v>
      </c>
      <c r="I192" s="87">
        <v>4</v>
      </c>
      <c r="J192" s="87">
        <v>0</v>
      </c>
      <c r="K192" s="87">
        <v>0</v>
      </c>
      <c r="L192" s="87">
        <v>35</v>
      </c>
    </row>
    <row r="193" spans="1:12" x14ac:dyDescent="0.2">
      <c r="A193" s="87" t="s">
        <v>350</v>
      </c>
      <c r="B193" s="2" t="s">
        <v>360</v>
      </c>
      <c r="C193" s="87">
        <v>0</v>
      </c>
      <c r="D193" s="87">
        <v>2</v>
      </c>
      <c r="E193" s="87">
        <v>5</v>
      </c>
      <c r="F193" s="87">
        <v>3</v>
      </c>
      <c r="G193" s="87">
        <v>1</v>
      </c>
      <c r="H193" s="87">
        <v>3</v>
      </c>
      <c r="I193" s="87">
        <v>1</v>
      </c>
      <c r="J193" s="87">
        <v>0</v>
      </c>
      <c r="K193" s="87">
        <v>0</v>
      </c>
      <c r="L193" s="87">
        <v>15</v>
      </c>
    </row>
    <row r="194" spans="1:12" x14ac:dyDescent="0.2">
      <c r="A194" s="87" t="s">
        <v>350</v>
      </c>
      <c r="B194" s="2" t="s">
        <v>361</v>
      </c>
      <c r="C194" s="87">
        <v>18</v>
      </c>
      <c r="D194" s="87">
        <v>0</v>
      </c>
      <c r="E194" s="87">
        <v>37</v>
      </c>
      <c r="F194" s="87">
        <v>0</v>
      </c>
      <c r="G194" s="87">
        <v>0</v>
      </c>
      <c r="H194" s="87">
        <v>0</v>
      </c>
      <c r="I194" s="87">
        <v>0</v>
      </c>
      <c r="J194" s="87">
        <v>0</v>
      </c>
      <c r="K194" s="87">
        <v>0</v>
      </c>
      <c r="L194" s="87">
        <v>55</v>
      </c>
    </row>
    <row r="195" spans="1:12" x14ac:dyDescent="0.2">
      <c r="A195" s="87" t="s">
        <v>350</v>
      </c>
      <c r="B195" s="2" t="s">
        <v>362</v>
      </c>
      <c r="C195" s="87">
        <v>8</v>
      </c>
      <c r="D195" s="87">
        <v>0</v>
      </c>
      <c r="E195" s="87">
        <v>9</v>
      </c>
      <c r="F195" s="87">
        <v>0</v>
      </c>
      <c r="G195" s="87">
        <v>0</v>
      </c>
      <c r="H195" s="87">
        <v>0</v>
      </c>
      <c r="I195" s="87">
        <v>0</v>
      </c>
      <c r="J195" s="87">
        <v>0</v>
      </c>
      <c r="K195" s="87">
        <v>0</v>
      </c>
      <c r="L195" s="87">
        <v>17</v>
      </c>
    </row>
    <row r="196" spans="1:12" x14ac:dyDescent="0.2">
      <c r="A196" s="87" t="s">
        <v>350</v>
      </c>
      <c r="B196" s="2" t="s">
        <v>363</v>
      </c>
      <c r="C196" s="87">
        <v>5</v>
      </c>
      <c r="D196" s="87">
        <v>0</v>
      </c>
      <c r="E196" s="87">
        <v>3</v>
      </c>
      <c r="F196" s="87">
        <v>3</v>
      </c>
      <c r="G196" s="87">
        <v>1</v>
      </c>
      <c r="H196" s="87">
        <v>2</v>
      </c>
      <c r="I196" s="87">
        <v>1</v>
      </c>
      <c r="J196" s="87">
        <v>0</v>
      </c>
      <c r="K196" s="87">
        <v>0</v>
      </c>
      <c r="L196" s="87">
        <v>15</v>
      </c>
    </row>
    <row r="197" spans="1:12" x14ac:dyDescent="0.2">
      <c r="A197" s="87" t="s">
        <v>350</v>
      </c>
      <c r="B197" s="2" t="s">
        <v>364</v>
      </c>
      <c r="C197" s="87">
        <v>0</v>
      </c>
      <c r="D197" s="87">
        <v>0</v>
      </c>
      <c r="E197" s="87">
        <v>1</v>
      </c>
      <c r="F197" s="87">
        <v>3</v>
      </c>
      <c r="G197" s="87">
        <v>4</v>
      </c>
      <c r="H197" s="87">
        <v>10</v>
      </c>
      <c r="I197" s="87">
        <v>1</v>
      </c>
      <c r="J197" s="87">
        <v>0</v>
      </c>
      <c r="K197" s="87">
        <v>0</v>
      </c>
      <c r="L197" s="87">
        <v>19</v>
      </c>
    </row>
    <row r="198" spans="1:12" x14ac:dyDescent="0.2">
      <c r="A198" s="87" t="s">
        <v>350</v>
      </c>
      <c r="B198" s="2" t="s">
        <v>365</v>
      </c>
      <c r="C198" s="87">
        <v>2</v>
      </c>
      <c r="D198" s="87">
        <v>3</v>
      </c>
      <c r="E198" s="87">
        <v>2</v>
      </c>
      <c r="F198" s="87">
        <v>5</v>
      </c>
      <c r="G198" s="87">
        <v>0</v>
      </c>
      <c r="H198" s="87">
        <v>1</v>
      </c>
      <c r="I198" s="87">
        <v>2</v>
      </c>
      <c r="J198" s="87">
        <v>7</v>
      </c>
      <c r="K198" s="87">
        <v>0</v>
      </c>
      <c r="L198" s="87">
        <v>22</v>
      </c>
    </row>
    <row r="199" spans="1:12" x14ac:dyDescent="0.2">
      <c r="A199" s="87" t="s">
        <v>350</v>
      </c>
      <c r="B199" s="2" t="s">
        <v>366</v>
      </c>
      <c r="C199" s="87">
        <v>0</v>
      </c>
      <c r="D199" s="87">
        <v>0</v>
      </c>
      <c r="E199" s="87">
        <v>9</v>
      </c>
      <c r="F199" s="87">
        <v>10</v>
      </c>
      <c r="G199" s="87">
        <v>0</v>
      </c>
      <c r="H199" s="87">
        <v>4</v>
      </c>
      <c r="I199" s="87">
        <v>0</v>
      </c>
      <c r="J199" s="87">
        <v>2</v>
      </c>
      <c r="K199" s="87">
        <v>1</v>
      </c>
      <c r="L199" s="87">
        <v>26</v>
      </c>
    </row>
    <row r="200" spans="1:12" x14ac:dyDescent="0.2">
      <c r="A200" s="87" t="s">
        <v>350</v>
      </c>
      <c r="B200" s="2" t="s">
        <v>367</v>
      </c>
      <c r="C200" s="87">
        <v>15</v>
      </c>
      <c r="D200" s="87">
        <v>4</v>
      </c>
      <c r="E200" s="87">
        <v>0</v>
      </c>
      <c r="F200" s="87">
        <v>0</v>
      </c>
      <c r="G200" s="87">
        <v>5</v>
      </c>
      <c r="H200" s="87">
        <v>0</v>
      </c>
      <c r="I200" s="87">
        <v>0</v>
      </c>
      <c r="J200" s="87">
        <v>0</v>
      </c>
      <c r="K200" s="87">
        <v>0</v>
      </c>
      <c r="L200" s="87">
        <v>24</v>
      </c>
    </row>
    <row r="201" spans="1:12" x14ac:dyDescent="0.2">
      <c r="A201" s="87" t="s">
        <v>350</v>
      </c>
      <c r="B201" s="2" t="s">
        <v>368</v>
      </c>
      <c r="C201" s="87">
        <v>9</v>
      </c>
      <c r="D201" s="87">
        <v>6</v>
      </c>
      <c r="E201" s="87">
        <v>0</v>
      </c>
      <c r="F201" s="87">
        <v>0</v>
      </c>
      <c r="G201" s="87">
        <v>1</v>
      </c>
      <c r="H201" s="87">
        <v>0</v>
      </c>
      <c r="I201" s="87">
        <v>0</v>
      </c>
      <c r="J201" s="87">
        <v>0</v>
      </c>
      <c r="K201" s="87">
        <v>0</v>
      </c>
      <c r="L201" s="87">
        <v>16</v>
      </c>
    </row>
    <row r="202" spans="1:12" x14ac:dyDescent="0.2">
      <c r="A202" s="87" t="s">
        <v>350</v>
      </c>
      <c r="B202" s="2" t="s">
        <v>369</v>
      </c>
      <c r="C202" s="87">
        <v>1</v>
      </c>
      <c r="D202" s="87">
        <v>0</v>
      </c>
      <c r="E202" s="87">
        <v>4</v>
      </c>
      <c r="F202" s="87">
        <v>2</v>
      </c>
      <c r="G202" s="87">
        <v>3</v>
      </c>
      <c r="H202" s="87">
        <v>2</v>
      </c>
      <c r="I202" s="87">
        <v>0</v>
      </c>
      <c r="J202" s="87">
        <v>0</v>
      </c>
      <c r="K202" s="87">
        <v>0</v>
      </c>
      <c r="L202" s="87">
        <v>12</v>
      </c>
    </row>
    <row r="203" spans="1:12" x14ac:dyDescent="0.2">
      <c r="A203" s="87" t="s">
        <v>370</v>
      </c>
      <c r="B203" s="2" t="s">
        <v>371</v>
      </c>
      <c r="C203" s="87">
        <v>7</v>
      </c>
      <c r="D203" s="87">
        <v>0</v>
      </c>
      <c r="E203" s="87">
        <v>9</v>
      </c>
      <c r="F203" s="87">
        <v>1</v>
      </c>
      <c r="G203" s="87">
        <v>2</v>
      </c>
      <c r="H203" s="87">
        <v>0</v>
      </c>
      <c r="I203" s="87">
        <v>1</v>
      </c>
      <c r="J203" s="87">
        <v>0</v>
      </c>
      <c r="K203" s="87">
        <v>0</v>
      </c>
      <c r="L203" s="87">
        <v>20</v>
      </c>
    </row>
    <row r="204" spans="1:12" x14ac:dyDescent="0.2">
      <c r="A204" s="87" t="s">
        <v>372</v>
      </c>
      <c r="B204" s="2" t="s">
        <v>373</v>
      </c>
      <c r="C204" s="87">
        <v>14</v>
      </c>
      <c r="D204" s="87">
        <v>2</v>
      </c>
      <c r="E204" s="87">
        <v>2</v>
      </c>
      <c r="F204" s="87">
        <v>3</v>
      </c>
      <c r="G204" s="87">
        <v>0</v>
      </c>
      <c r="H204" s="87">
        <v>3</v>
      </c>
      <c r="I204" s="87">
        <v>4</v>
      </c>
      <c r="J204" s="87">
        <v>0</v>
      </c>
      <c r="K204" s="87">
        <v>0</v>
      </c>
      <c r="L204" s="87">
        <v>28</v>
      </c>
    </row>
    <row r="205" spans="1:12" x14ac:dyDescent="0.2">
      <c r="A205" s="87" t="s">
        <v>372</v>
      </c>
      <c r="B205" s="2" t="s">
        <v>374</v>
      </c>
      <c r="C205" s="87">
        <v>2</v>
      </c>
      <c r="D205" s="87">
        <v>2</v>
      </c>
      <c r="E205" s="87">
        <v>8</v>
      </c>
      <c r="F205" s="87">
        <v>2</v>
      </c>
      <c r="G205" s="87">
        <v>2</v>
      </c>
      <c r="H205" s="87">
        <v>0</v>
      </c>
      <c r="I205" s="87">
        <v>1</v>
      </c>
      <c r="J205" s="87">
        <v>1</v>
      </c>
      <c r="K205" s="87">
        <v>0</v>
      </c>
      <c r="L205" s="87">
        <v>18</v>
      </c>
    </row>
    <row r="206" spans="1:12" x14ac:dyDescent="0.2">
      <c r="A206" s="87" t="s">
        <v>372</v>
      </c>
      <c r="B206" s="2" t="s">
        <v>142</v>
      </c>
      <c r="C206" s="87">
        <v>39</v>
      </c>
      <c r="D206" s="87">
        <v>3</v>
      </c>
      <c r="E206" s="87">
        <v>2</v>
      </c>
      <c r="F206" s="87">
        <v>0</v>
      </c>
      <c r="G206" s="87">
        <v>1</v>
      </c>
      <c r="H206" s="87">
        <v>0</v>
      </c>
      <c r="I206" s="87">
        <v>0</v>
      </c>
      <c r="J206" s="87">
        <v>0</v>
      </c>
      <c r="K206" s="87">
        <v>0</v>
      </c>
      <c r="L206" s="87">
        <v>45</v>
      </c>
    </row>
    <row r="207" spans="1:12" x14ac:dyDescent="0.2">
      <c r="A207" s="87" t="s">
        <v>372</v>
      </c>
      <c r="B207" s="2" t="s">
        <v>375</v>
      </c>
      <c r="C207" s="87">
        <v>11</v>
      </c>
      <c r="D207" s="87">
        <v>19</v>
      </c>
      <c r="E207" s="87">
        <v>0</v>
      </c>
      <c r="F207" s="87">
        <v>0</v>
      </c>
      <c r="G207" s="87">
        <v>0</v>
      </c>
      <c r="H207" s="87">
        <v>0</v>
      </c>
      <c r="I207" s="87">
        <v>0</v>
      </c>
      <c r="J207" s="87">
        <v>0</v>
      </c>
      <c r="K207" s="87">
        <v>0</v>
      </c>
      <c r="L207" s="87">
        <v>30</v>
      </c>
    </row>
    <row r="208" spans="1:12" x14ac:dyDescent="0.2">
      <c r="A208" s="87" t="s">
        <v>372</v>
      </c>
      <c r="B208" s="2" t="s">
        <v>376</v>
      </c>
      <c r="C208" s="87">
        <v>40</v>
      </c>
      <c r="D208" s="87">
        <v>0</v>
      </c>
      <c r="E208" s="87">
        <v>0</v>
      </c>
      <c r="F208" s="87">
        <v>0</v>
      </c>
      <c r="G208" s="87">
        <v>0</v>
      </c>
      <c r="H208" s="87">
        <v>0</v>
      </c>
      <c r="I208" s="87">
        <v>0</v>
      </c>
      <c r="J208" s="87">
        <v>0</v>
      </c>
      <c r="K208" s="87">
        <v>2</v>
      </c>
      <c r="L208" s="87">
        <v>42</v>
      </c>
    </row>
    <row r="209" spans="1:12" x14ac:dyDescent="0.2">
      <c r="A209" s="87" t="s">
        <v>377</v>
      </c>
      <c r="B209" s="2" t="s">
        <v>378</v>
      </c>
      <c r="C209" s="87">
        <v>2</v>
      </c>
      <c r="D209" s="87">
        <v>1</v>
      </c>
      <c r="E209" s="87">
        <v>0</v>
      </c>
      <c r="F209" s="87">
        <v>3</v>
      </c>
      <c r="G209" s="87">
        <v>0</v>
      </c>
      <c r="H209" s="87">
        <v>0</v>
      </c>
      <c r="I209" s="87">
        <v>0</v>
      </c>
      <c r="J209" s="87">
        <v>1</v>
      </c>
      <c r="K209" s="87">
        <v>4</v>
      </c>
      <c r="L209" s="87">
        <v>11</v>
      </c>
    </row>
    <row r="210" spans="1:12" x14ac:dyDescent="0.2">
      <c r="A210" s="87" t="s">
        <v>377</v>
      </c>
      <c r="B210" s="2" t="s">
        <v>379</v>
      </c>
      <c r="C210" s="87">
        <v>2</v>
      </c>
      <c r="D210" s="87">
        <v>8</v>
      </c>
      <c r="E210" s="87">
        <v>0</v>
      </c>
      <c r="F210" s="87">
        <v>0</v>
      </c>
      <c r="G210" s="87">
        <v>0</v>
      </c>
      <c r="H210" s="87">
        <v>0</v>
      </c>
      <c r="I210" s="87">
        <v>0</v>
      </c>
      <c r="J210" s="87">
        <v>0</v>
      </c>
      <c r="K210" s="87">
        <v>0</v>
      </c>
      <c r="L210" s="87">
        <v>10</v>
      </c>
    </row>
    <row r="211" spans="1:12" x14ac:dyDescent="0.2">
      <c r="A211" s="87" t="s">
        <v>377</v>
      </c>
      <c r="B211" s="2" t="s">
        <v>380</v>
      </c>
      <c r="C211" s="87">
        <v>1</v>
      </c>
      <c r="D211" s="87">
        <v>2</v>
      </c>
      <c r="E211" s="87">
        <v>1</v>
      </c>
      <c r="F211" s="87">
        <v>3</v>
      </c>
      <c r="G211" s="87">
        <v>0</v>
      </c>
      <c r="H211" s="87">
        <v>0</v>
      </c>
      <c r="I211" s="87">
        <v>0</v>
      </c>
      <c r="J211" s="87">
        <v>0</v>
      </c>
      <c r="K211" s="87">
        <v>0</v>
      </c>
      <c r="L211" s="87">
        <v>7</v>
      </c>
    </row>
    <row r="212" spans="1:12" x14ac:dyDescent="0.2">
      <c r="A212" s="87" t="s">
        <v>377</v>
      </c>
      <c r="B212" s="2" t="s">
        <v>381</v>
      </c>
      <c r="C212" s="87">
        <v>0</v>
      </c>
      <c r="D212" s="87">
        <v>0</v>
      </c>
      <c r="E212" s="87">
        <v>1</v>
      </c>
      <c r="F212" s="87">
        <v>2</v>
      </c>
      <c r="G212" s="87">
        <v>3</v>
      </c>
      <c r="H212" s="87">
        <v>2</v>
      </c>
      <c r="I212" s="87">
        <v>2</v>
      </c>
      <c r="J212" s="87">
        <v>2</v>
      </c>
      <c r="K212" s="87">
        <v>0</v>
      </c>
      <c r="L212" s="87">
        <v>12</v>
      </c>
    </row>
    <row r="213" spans="1:12" x14ac:dyDescent="0.2">
      <c r="A213" s="87" t="s">
        <v>377</v>
      </c>
      <c r="B213" s="2" t="s">
        <v>382</v>
      </c>
      <c r="C213" s="87">
        <v>4</v>
      </c>
      <c r="D213" s="87">
        <v>1</v>
      </c>
      <c r="E213" s="87">
        <v>0</v>
      </c>
      <c r="F213" s="87">
        <v>1</v>
      </c>
      <c r="G213" s="87">
        <v>0</v>
      </c>
      <c r="H213" s="87">
        <v>0</v>
      </c>
      <c r="I213" s="87">
        <v>0</v>
      </c>
      <c r="J213" s="87">
        <v>0</v>
      </c>
      <c r="K213" s="87">
        <v>0</v>
      </c>
      <c r="L213" s="87">
        <v>6</v>
      </c>
    </row>
    <row r="214" spans="1:12" x14ac:dyDescent="0.2">
      <c r="A214" s="87" t="s">
        <v>383</v>
      </c>
      <c r="B214" s="2" t="s">
        <v>384</v>
      </c>
      <c r="C214" s="87">
        <v>0</v>
      </c>
      <c r="D214" s="87">
        <v>2</v>
      </c>
      <c r="E214" s="87">
        <v>4</v>
      </c>
      <c r="F214" s="87">
        <v>4</v>
      </c>
      <c r="G214" s="87">
        <v>2</v>
      </c>
      <c r="H214" s="87">
        <v>3</v>
      </c>
      <c r="I214" s="87">
        <v>0</v>
      </c>
      <c r="J214" s="87">
        <v>0</v>
      </c>
      <c r="K214" s="87">
        <v>0</v>
      </c>
      <c r="L214" s="87">
        <v>15</v>
      </c>
    </row>
    <row r="215" spans="1:12" x14ac:dyDescent="0.2">
      <c r="A215" s="87" t="s">
        <v>383</v>
      </c>
      <c r="B215" s="2" t="s">
        <v>385</v>
      </c>
      <c r="C215" s="87">
        <v>1</v>
      </c>
      <c r="D215" s="87">
        <v>0</v>
      </c>
      <c r="E215" s="87">
        <v>6</v>
      </c>
      <c r="F215" s="87">
        <v>12</v>
      </c>
      <c r="G215" s="87">
        <v>4</v>
      </c>
      <c r="H215" s="87">
        <v>2</v>
      </c>
      <c r="I215" s="87">
        <v>0</v>
      </c>
      <c r="J215" s="87">
        <v>1</v>
      </c>
      <c r="K215" s="87">
        <v>0</v>
      </c>
      <c r="L215" s="87">
        <v>26</v>
      </c>
    </row>
    <row r="216" spans="1:12" x14ac:dyDescent="0.2">
      <c r="A216" s="87" t="s">
        <v>383</v>
      </c>
      <c r="B216" s="2" t="s">
        <v>386</v>
      </c>
      <c r="C216" s="87">
        <v>0</v>
      </c>
      <c r="D216" s="87">
        <v>3</v>
      </c>
      <c r="E216" s="87">
        <v>8</v>
      </c>
      <c r="F216" s="87">
        <v>10</v>
      </c>
      <c r="G216" s="87">
        <v>4</v>
      </c>
      <c r="H216" s="87">
        <v>2</v>
      </c>
      <c r="I216" s="87">
        <v>0</v>
      </c>
      <c r="J216" s="87">
        <v>0</v>
      </c>
      <c r="K216" s="87">
        <v>0</v>
      </c>
      <c r="L216" s="87">
        <v>27</v>
      </c>
    </row>
    <row r="217" spans="1:12" x14ac:dyDescent="0.2">
      <c r="A217" s="87" t="s">
        <v>383</v>
      </c>
      <c r="B217" s="2" t="s">
        <v>387</v>
      </c>
      <c r="C217" s="87">
        <v>0</v>
      </c>
      <c r="D217" s="87">
        <v>0</v>
      </c>
      <c r="E217" s="87">
        <v>9</v>
      </c>
      <c r="F217" s="87">
        <v>14</v>
      </c>
      <c r="G217" s="87">
        <v>3</v>
      </c>
      <c r="H217" s="87">
        <v>2</v>
      </c>
      <c r="I217" s="87">
        <v>0</v>
      </c>
      <c r="J217" s="87">
        <v>1</v>
      </c>
      <c r="K217" s="87">
        <v>1</v>
      </c>
      <c r="L217" s="87">
        <v>30</v>
      </c>
    </row>
    <row r="218" spans="1:12" x14ac:dyDescent="0.2">
      <c r="A218" s="87" t="s">
        <v>383</v>
      </c>
      <c r="B218" s="2" t="s">
        <v>388</v>
      </c>
      <c r="C218" s="87">
        <v>1</v>
      </c>
      <c r="D218" s="87">
        <v>4</v>
      </c>
      <c r="E218" s="87">
        <v>9</v>
      </c>
      <c r="F218" s="87">
        <v>2</v>
      </c>
      <c r="G218" s="87">
        <v>0</v>
      </c>
      <c r="H218" s="87">
        <v>6</v>
      </c>
      <c r="I218" s="87">
        <v>0</v>
      </c>
      <c r="J218" s="87">
        <v>0</v>
      </c>
      <c r="K218" s="87">
        <v>0</v>
      </c>
      <c r="L218" s="87">
        <v>22</v>
      </c>
    </row>
    <row r="219" spans="1:12" x14ac:dyDescent="0.2">
      <c r="A219" s="87" t="s">
        <v>383</v>
      </c>
      <c r="B219" s="2" t="s">
        <v>389</v>
      </c>
      <c r="C219" s="87">
        <v>7</v>
      </c>
      <c r="D219" s="87">
        <v>3</v>
      </c>
      <c r="E219" s="87">
        <v>12</v>
      </c>
      <c r="F219" s="87">
        <v>14</v>
      </c>
      <c r="G219" s="87">
        <v>1</v>
      </c>
      <c r="H219" s="87">
        <v>2</v>
      </c>
      <c r="I219" s="87">
        <v>2</v>
      </c>
      <c r="J219" s="87">
        <v>2</v>
      </c>
      <c r="K219" s="87">
        <v>2</v>
      </c>
      <c r="L219" s="87">
        <v>45</v>
      </c>
    </row>
    <row r="220" spans="1:12" x14ac:dyDescent="0.2">
      <c r="A220" s="87" t="s">
        <v>390</v>
      </c>
      <c r="B220" s="2" t="s">
        <v>391</v>
      </c>
      <c r="C220" s="87">
        <v>36</v>
      </c>
      <c r="D220" s="87">
        <v>17</v>
      </c>
      <c r="E220" s="87">
        <v>0</v>
      </c>
      <c r="F220" s="87">
        <v>0</v>
      </c>
      <c r="G220" s="87">
        <v>0</v>
      </c>
      <c r="H220" s="87">
        <v>0</v>
      </c>
      <c r="I220" s="87">
        <v>0</v>
      </c>
      <c r="J220" s="87">
        <v>0</v>
      </c>
      <c r="K220" s="87">
        <v>0</v>
      </c>
      <c r="L220" s="87">
        <v>53</v>
      </c>
    </row>
    <row r="221" spans="1:12" x14ac:dyDescent="0.2">
      <c r="A221" s="87" t="s">
        <v>390</v>
      </c>
      <c r="B221" s="2" t="s">
        <v>392</v>
      </c>
      <c r="C221" s="87">
        <v>7</v>
      </c>
      <c r="D221" s="87">
        <v>4</v>
      </c>
      <c r="E221" s="87">
        <v>7</v>
      </c>
      <c r="F221" s="87">
        <v>6</v>
      </c>
      <c r="G221" s="87">
        <v>0</v>
      </c>
      <c r="H221" s="87">
        <v>3</v>
      </c>
      <c r="I221" s="87">
        <v>2</v>
      </c>
      <c r="J221" s="87">
        <v>2</v>
      </c>
      <c r="K221" s="87">
        <v>0</v>
      </c>
      <c r="L221" s="87">
        <v>31</v>
      </c>
    </row>
    <row r="222" spans="1:12" x14ac:dyDescent="0.2">
      <c r="A222" s="87" t="s">
        <v>390</v>
      </c>
      <c r="B222" s="2" t="s">
        <v>393</v>
      </c>
      <c r="C222" s="87">
        <v>0</v>
      </c>
      <c r="D222" s="87">
        <v>0</v>
      </c>
      <c r="E222" s="87">
        <v>2</v>
      </c>
      <c r="F222" s="87">
        <v>9</v>
      </c>
      <c r="G222" s="87">
        <v>0</v>
      </c>
      <c r="H222" s="87">
        <v>3</v>
      </c>
      <c r="I222" s="87">
        <v>0</v>
      </c>
      <c r="J222" s="87">
        <v>2</v>
      </c>
      <c r="K222" s="87">
        <v>0</v>
      </c>
      <c r="L222" s="87">
        <v>16</v>
      </c>
    </row>
    <row r="223" spans="1:12" x14ac:dyDescent="0.2">
      <c r="A223" s="87" t="s">
        <v>390</v>
      </c>
      <c r="B223" s="2" t="s">
        <v>394</v>
      </c>
      <c r="C223" s="87">
        <v>2</v>
      </c>
      <c r="D223" s="87">
        <v>1</v>
      </c>
      <c r="E223" s="87">
        <v>3</v>
      </c>
      <c r="F223" s="87">
        <v>9</v>
      </c>
      <c r="G223" s="87">
        <v>0</v>
      </c>
      <c r="H223" s="87">
        <v>1</v>
      </c>
      <c r="I223" s="87">
        <v>0</v>
      </c>
      <c r="J223" s="87">
        <v>1</v>
      </c>
      <c r="K223" s="87">
        <v>0</v>
      </c>
      <c r="L223" s="87">
        <v>17</v>
      </c>
    </row>
    <row r="224" spans="1:12" x14ac:dyDescent="0.2">
      <c r="A224" s="87" t="s">
        <v>390</v>
      </c>
      <c r="B224" s="2" t="s">
        <v>395</v>
      </c>
      <c r="C224" s="87">
        <v>0</v>
      </c>
      <c r="D224" s="87">
        <v>0</v>
      </c>
      <c r="E224" s="87">
        <v>3</v>
      </c>
      <c r="F224" s="87">
        <v>4</v>
      </c>
      <c r="G224" s="87">
        <v>2</v>
      </c>
      <c r="H224" s="87">
        <v>1</v>
      </c>
      <c r="I224" s="87">
        <v>0</v>
      </c>
      <c r="J224" s="87">
        <v>1</v>
      </c>
      <c r="K224" s="87">
        <v>0</v>
      </c>
      <c r="L224" s="87">
        <v>11</v>
      </c>
    </row>
    <row r="225" spans="1:12" x14ac:dyDescent="0.2">
      <c r="A225" s="87" t="s">
        <v>390</v>
      </c>
      <c r="B225" s="2" t="s">
        <v>396</v>
      </c>
      <c r="C225" s="87">
        <v>0</v>
      </c>
      <c r="D225" s="87">
        <v>0</v>
      </c>
      <c r="E225" s="87">
        <v>5</v>
      </c>
      <c r="F225" s="87">
        <v>5</v>
      </c>
      <c r="G225" s="87">
        <v>1</v>
      </c>
      <c r="H225" s="87">
        <v>1</v>
      </c>
      <c r="I225" s="87">
        <v>3</v>
      </c>
      <c r="J225" s="87">
        <v>1</v>
      </c>
      <c r="K225" s="87">
        <v>0</v>
      </c>
      <c r="L225" s="87">
        <v>16</v>
      </c>
    </row>
    <row r="226" spans="1:12" x14ac:dyDescent="0.2">
      <c r="A226" s="87" t="s">
        <v>397</v>
      </c>
      <c r="B226" s="2" t="s">
        <v>398</v>
      </c>
      <c r="C226" s="87">
        <v>0</v>
      </c>
      <c r="D226" s="87">
        <v>0</v>
      </c>
      <c r="E226" s="87">
        <v>17</v>
      </c>
      <c r="F226" s="87">
        <v>0</v>
      </c>
      <c r="G226" s="87">
        <v>0</v>
      </c>
      <c r="H226" s="87">
        <v>0</v>
      </c>
      <c r="I226" s="87">
        <v>2</v>
      </c>
      <c r="J226" s="87">
        <v>6</v>
      </c>
      <c r="K226" s="87">
        <v>0</v>
      </c>
      <c r="L226" s="87">
        <v>25</v>
      </c>
    </row>
    <row r="227" spans="1:12" x14ac:dyDescent="0.2">
      <c r="A227" s="87" t="s">
        <v>399</v>
      </c>
      <c r="B227" s="2" t="s">
        <v>400</v>
      </c>
      <c r="C227" s="87">
        <v>4</v>
      </c>
      <c r="D227" s="87">
        <v>1</v>
      </c>
      <c r="E227" s="87">
        <v>2</v>
      </c>
      <c r="F227" s="87">
        <v>6</v>
      </c>
      <c r="G227" s="87">
        <v>2</v>
      </c>
      <c r="H227" s="87">
        <v>7</v>
      </c>
      <c r="I227" s="87">
        <v>1</v>
      </c>
      <c r="J227" s="87">
        <v>0</v>
      </c>
      <c r="K227" s="87">
        <v>1</v>
      </c>
      <c r="L227" s="87">
        <v>24</v>
      </c>
    </row>
    <row r="228" spans="1:12" x14ac:dyDescent="0.2">
      <c r="A228" s="87" t="s">
        <v>399</v>
      </c>
      <c r="B228" s="2" t="s">
        <v>401</v>
      </c>
      <c r="C228" s="87">
        <v>61</v>
      </c>
      <c r="D228" s="87">
        <v>0</v>
      </c>
      <c r="E228" s="87">
        <v>0</v>
      </c>
      <c r="F228" s="87">
        <v>0</v>
      </c>
      <c r="G228" s="87">
        <v>0</v>
      </c>
      <c r="H228" s="87">
        <v>0</v>
      </c>
      <c r="I228" s="87">
        <v>0</v>
      </c>
      <c r="J228" s="87">
        <v>0</v>
      </c>
      <c r="K228" s="87">
        <v>0</v>
      </c>
      <c r="L228" s="87">
        <v>61</v>
      </c>
    </row>
    <row r="229" spans="1:12" x14ac:dyDescent="0.2">
      <c r="A229" s="87" t="s">
        <v>402</v>
      </c>
      <c r="B229" s="2" t="s">
        <v>403</v>
      </c>
      <c r="C229" s="87">
        <v>0</v>
      </c>
      <c r="D229" s="87">
        <v>0</v>
      </c>
      <c r="E229" s="87">
        <v>2</v>
      </c>
      <c r="F229" s="87">
        <v>2</v>
      </c>
      <c r="G229" s="87">
        <v>1</v>
      </c>
      <c r="H229" s="87">
        <v>1</v>
      </c>
      <c r="I229" s="87">
        <v>8</v>
      </c>
      <c r="J229" s="87">
        <v>0</v>
      </c>
      <c r="K229" s="87">
        <v>0</v>
      </c>
      <c r="L229" s="87">
        <v>14</v>
      </c>
    </row>
    <row r="230" spans="1:12" x14ac:dyDescent="0.2">
      <c r="A230" s="87" t="s">
        <v>402</v>
      </c>
      <c r="B230" s="2" t="s">
        <v>404</v>
      </c>
      <c r="C230" s="87">
        <v>2</v>
      </c>
      <c r="D230" s="87">
        <v>1</v>
      </c>
      <c r="E230" s="87">
        <v>8</v>
      </c>
      <c r="F230" s="87">
        <v>7</v>
      </c>
      <c r="G230" s="87">
        <v>0</v>
      </c>
      <c r="H230" s="87">
        <v>0</v>
      </c>
      <c r="I230" s="87">
        <v>0</v>
      </c>
      <c r="J230" s="87">
        <v>0</v>
      </c>
      <c r="K230" s="87">
        <v>0</v>
      </c>
      <c r="L230" s="87">
        <v>18</v>
      </c>
    </row>
    <row r="231" spans="1:12" x14ac:dyDescent="0.2">
      <c r="A231" s="87" t="s">
        <v>402</v>
      </c>
      <c r="B231" s="2" t="s">
        <v>405</v>
      </c>
      <c r="C231" s="87">
        <v>0</v>
      </c>
      <c r="D231" s="87">
        <v>2</v>
      </c>
      <c r="E231" s="87">
        <v>8</v>
      </c>
      <c r="F231" s="87">
        <v>11</v>
      </c>
      <c r="G231" s="87">
        <v>1</v>
      </c>
      <c r="H231" s="87">
        <v>6</v>
      </c>
      <c r="I231" s="87">
        <v>3</v>
      </c>
      <c r="J231" s="87">
        <v>0</v>
      </c>
      <c r="K231" s="87">
        <v>0</v>
      </c>
      <c r="L231" s="87">
        <v>31</v>
      </c>
    </row>
    <row r="232" spans="1:12" x14ac:dyDescent="0.2">
      <c r="A232" s="87" t="s">
        <v>402</v>
      </c>
      <c r="B232" s="2" t="s">
        <v>406</v>
      </c>
      <c r="C232" s="87">
        <v>2</v>
      </c>
      <c r="D232" s="87">
        <v>2</v>
      </c>
      <c r="E232" s="87">
        <v>2</v>
      </c>
      <c r="F232" s="87">
        <v>5</v>
      </c>
      <c r="G232" s="87">
        <v>3</v>
      </c>
      <c r="H232" s="87">
        <v>2</v>
      </c>
      <c r="I232" s="87">
        <v>2</v>
      </c>
      <c r="J232" s="87">
        <v>0</v>
      </c>
      <c r="K232" s="87">
        <v>0</v>
      </c>
      <c r="L232" s="87">
        <v>18</v>
      </c>
    </row>
    <row r="233" spans="1:12" x14ac:dyDescent="0.2">
      <c r="A233" s="87" t="s">
        <v>402</v>
      </c>
      <c r="B233" s="2" t="s">
        <v>407</v>
      </c>
      <c r="C233" s="87">
        <v>2</v>
      </c>
      <c r="D233" s="87">
        <v>3</v>
      </c>
      <c r="E233" s="87">
        <v>11</v>
      </c>
      <c r="F233" s="87">
        <v>4</v>
      </c>
      <c r="G233" s="87">
        <v>1</v>
      </c>
      <c r="H233" s="87">
        <v>0</v>
      </c>
      <c r="I233" s="87">
        <v>1</v>
      </c>
      <c r="J233" s="87">
        <v>1</v>
      </c>
      <c r="K233" s="87">
        <v>0</v>
      </c>
      <c r="L233" s="87">
        <v>23</v>
      </c>
    </row>
    <row r="234" spans="1:12" x14ac:dyDescent="0.2">
      <c r="A234" s="87" t="s">
        <v>402</v>
      </c>
      <c r="B234" s="2" t="s">
        <v>408</v>
      </c>
      <c r="C234" s="87">
        <v>0</v>
      </c>
      <c r="D234" s="87">
        <v>0</v>
      </c>
      <c r="E234" s="87">
        <v>9</v>
      </c>
      <c r="F234" s="87">
        <v>4</v>
      </c>
      <c r="G234" s="87">
        <v>3</v>
      </c>
      <c r="H234" s="87">
        <v>3</v>
      </c>
      <c r="I234" s="87">
        <v>0</v>
      </c>
      <c r="J234" s="87">
        <v>0</v>
      </c>
      <c r="K234" s="87">
        <v>0</v>
      </c>
      <c r="L234" s="87">
        <v>19</v>
      </c>
    </row>
    <row r="235" spans="1:12" x14ac:dyDescent="0.2">
      <c r="A235" s="87" t="s">
        <v>402</v>
      </c>
      <c r="B235" s="2" t="s">
        <v>409</v>
      </c>
      <c r="C235" s="87">
        <v>0</v>
      </c>
      <c r="D235" s="87">
        <v>1</v>
      </c>
      <c r="E235" s="87">
        <v>9</v>
      </c>
      <c r="F235" s="87">
        <v>8</v>
      </c>
      <c r="G235" s="87">
        <v>0</v>
      </c>
      <c r="H235" s="87">
        <v>1</v>
      </c>
      <c r="I235" s="87">
        <v>1</v>
      </c>
      <c r="J235" s="87">
        <v>0</v>
      </c>
      <c r="K235" s="87">
        <v>0</v>
      </c>
      <c r="L235" s="87">
        <v>20</v>
      </c>
    </row>
    <row r="236" spans="1:12" x14ac:dyDescent="0.2">
      <c r="A236" s="87" t="s">
        <v>402</v>
      </c>
      <c r="B236" s="2" t="s">
        <v>410</v>
      </c>
      <c r="C236" s="87">
        <v>5</v>
      </c>
      <c r="D236" s="87">
        <v>6</v>
      </c>
      <c r="E236" s="87">
        <v>0</v>
      </c>
      <c r="F236" s="87">
        <v>10</v>
      </c>
      <c r="G236" s="87">
        <v>1</v>
      </c>
      <c r="H236" s="87">
        <v>1</v>
      </c>
      <c r="I236" s="87">
        <v>1</v>
      </c>
      <c r="J236" s="87">
        <v>0</v>
      </c>
      <c r="K236" s="87">
        <v>0</v>
      </c>
      <c r="L236" s="87">
        <v>24</v>
      </c>
    </row>
    <row r="237" spans="1:12" x14ac:dyDescent="0.2">
      <c r="A237" s="87" t="s">
        <v>402</v>
      </c>
      <c r="B237" s="2" t="s">
        <v>411</v>
      </c>
      <c r="C237" s="87">
        <v>0</v>
      </c>
      <c r="D237" s="87">
        <v>0</v>
      </c>
      <c r="E237" s="87">
        <v>0</v>
      </c>
      <c r="F237" s="87">
        <v>14</v>
      </c>
      <c r="G237" s="87">
        <v>1</v>
      </c>
      <c r="H237" s="87">
        <v>4</v>
      </c>
      <c r="I237" s="87">
        <v>1</v>
      </c>
      <c r="J237" s="87">
        <v>0</v>
      </c>
      <c r="K237" s="87">
        <v>0</v>
      </c>
      <c r="L237" s="87">
        <v>20</v>
      </c>
    </row>
    <row r="238" spans="1:12" x14ac:dyDescent="0.2">
      <c r="A238" s="87" t="s">
        <v>412</v>
      </c>
      <c r="B238" s="2" t="s">
        <v>413</v>
      </c>
      <c r="C238" s="87">
        <v>26</v>
      </c>
      <c r="D238" s="87">
        <v>3</v>
      </c>
      <c r="E238" s="87">
        <v>10</v>
      </c>
      <c r="F238" s="87">
        <v>7</v>
      </c>
      <c r="G238" s="87">
        <v>0</v>
      </c>
      <c r="H238" s="87">
        <v>1</v>
      </c>
      <c r="I238" s="87">
        <v>2</v>
      </c>
      <c r="J238" s="87">
        <v>0</v>
      </c>
      <c r="K238" s="87">
        <v>0</v>
      </c>
      <c r="L238" s="87">
        <v>49</v>
      </c>
    </row>
    <row r="239" spans="1:12" x14ac:dyDescent="0.2">
      <c r="A239" s="87" t="s">
        <v>414</v>
      </c>
      <c r="B239" s="2" t="s">
        <v>415</v>
      </c>
      <c r="C239" s="87">
        <v>0</v>
      </c>
      <c r="D239" s="87">
        <v>3</v>
      </c>
      <c r="E239" s="87">
        <v>10</v>
      </c>
      <c r="F239" s="87">
        <v>13</v>
      </c>
      <c r="G239" s="87">
        <v>4</v>
      </c>
      <c r="H239" s="87">
        <v>4</v>
      </c>
      <c r="I239" s="87">
        <v>0</v>
      </c>
      <c r="J239" s="87">
        <v>0</v>
      </c>
      <c r="K239" s="87">
        <v>0</v>
      </c>
      <c r="L239" s="87">
        <v>34</v>
      </c>
    </row>
    <row r="240" spans="1:12" x14ac:dyDescent="0.2">
      <c r="A240" s="87" t="s">
        <v>414</v>
      </c>
      <c r="B240" s="2" t="s">
        <v>416</v>
      </c>
      <c r="C240" s="87">
        <v>83</v>
      </c>
      <c r="D240" s="87">
        <v>0</v>
      </c>
      <c r="E240" s="87">
        <v>0</v>
      </c>
      <c r="F240" s="87">
        <v>0</v>
      </c>
      <c r="G240" s="87">
        <v>0</v>
      </c>
      <c r="H240" s="87">
        <v>0</v>
      </c>
      <c r="I240" s="87">
        <v>0</v>
      </c>
      <c r="J240" s="87">
        <v>0</v>
      </c>
      <c r="K240" s="87">
        <v>0</v>
      </c>
      <c r="L240" s="87">
        <v>83</v>
      </c>
    </row>
    <row r="241" spans="1:12" x14ac:dyDescent="0.2">
      <c r="A241" s="87" t="s">
        <v>414</v>
      </c>
      <c r="B241" s="2" t="s">
        <v>251</v>
      </c>
      <c r="C241" s="87">
        <v>35</v>
      </c>
      <c r="D241" s="87">
        <v>26</v>
      </c>
      <c r="E241" s="87">
        <v>0</v>
      </c>
      <c r="F241" s="87">
        <v>0</v>
      </c>
      <c r="G241" s="87">
        <v>0</v>
      </c>
      <c r="H241" s="87">
        <v>0</v>
      </c>
      <c r="I241" s="87">
        <v>0</v>
      </c>
      <c r="J241" s="87">
        <v>0</v>
      </c>
      <c r="K241" s="87">
        <v>0</v>
      </c>
      <c r="L241" s="87">
        <v>61</v>
      </c>
    </row>
    <row r="242" spans="1:12" x14ac:dyDescent="0.2">
      <c r="A242" s="87" t="s">
        <v>414</v>
      </c>
      <c r="B242" s="2" t="s">
        <v>417</v>
      </c>
      <c r="C242" s="87">
        <v>0</v>
      </c>
      <c r="D242" s="87">
        <v>1</v>
      </c>
      <c r="E242" s="87">
        <v>3</v>
      </c>
      <c r="F242" s="87">
        <v>4</v>
      </c>
      <c r="G242" s="87">
        <v>2</v>
      </c>
      <c r="H242" s="87">
        <v>4</v>
      </c>
      <c r="I242" s="87">
        <v>5</v>
      </c>
      <c r="J242" s="87">
        <v>0</v>
      </c>
      <c r="K242" s="87">
        <v>0</v>
      </c>
      <c r="L242" s="87">
        <v>19</v>
      </c>
    </row>
    <row r="243" spans="1:12" x14ac:dyDescent="0.2">
      <c r="A243" s="87" t="s">
        <v>414</v>
      </c>
      <c r="B243" s="2" t="s">
        <v>418</v>
      </c>
      <c r="C243" s="87">
        <v>7</v>
      </c>
      <c r="D243" s="87">
        <v>1</v>
      </c>
      <c r="E243" s="87">
        <v>0</v>
      </c>
      <c r="F243" s="87">
        <v>4</v>
      </c>
      <c r="G243" s="87">
        <v>2</v>
      </c>
      <c r="H243" s="87">
        <v>2</v>
      </c>
      <c r="I243" s="87">
        <v>0</v>
      </c>
      <c r="J243" s="87">
        <v>0</v>
      </c>
      <c r="K243" s="87">
        <v>2</v>
      </c>
      <c r="L243" s="87">
        <v>18</v>
      </c>
    </row>
    <row r="244" spans="1:12" x14ac:dyDescent="0.2">
      <c r="A244" s="87" t="s">
        <v>414</v>
      </c>
      <c r="B244" s="2" t="s">
        <v>419</v>
      </c>
      <c r="C244" s="87">
        <v>10</v>
      </c>
      <c r="D244" s="87">
        <v>1</v>
      </c>
      <c r="E244" s="87">
        <v>3</v>
      </c>
      <c r="F244" s="87">
        <v>3</v>
      </c>
      <c r="G244" s="87">
        <v>2</v>
      </c>
      <c r="H244" s="87">
        <v>1</v>
      </c>
      <c r="I244" s="87">
        <v>0</v>
      </c>
      <c r="J244" s="87">
        <v>0</v>
      </c>
      <c r="K244" s="87">
        <v>0</v>
      </c>
      <c r="L244" s="87">
        <v>20</v>
      </c>
    </row>
    <row r="245" spans="1:12" x14ac:dyDescent="0.2">
      <c r="A245" s="87" t="s">
        <v>414</v>
      </c>
      <c r="B245" s="2" t="s">
        <v>420</v>
      </c>
      <c r="C245" s="87">
        <v>10</v>
      </c>
      <c r="D245" s="87">
        <v>3</v>
      </c>
      <c r="E245" s="87">
        <v>10</v>
      </c>
      <c r="F245" s="87">
        <v>4</v>
      </c>
      <c r="G245" s="87">
        <v>0</v>
      </c>
      <c r="H245" s="87">
        <v>1</v>
      </c>
      <c r="I245" s="87">
        <v>0</v>
      </c>
      <c r="J245" s="87">
        <v>0</v>
      </c>
      <c r="K245" s="87">
        <v>1</v>
      </c>
      <c r="L245" s="87">
        <v>29</v>
      </c>
    </row>
    <row r="246" spans="1:12" x14ac:dyDescent="0.2">
      <c r="A246" s="87" t="s">
        <v>414</v>
      </c>
      <c r="B246" s="2" t="s">
        <v>421</v>
      </c>
      <c r="C246" s="87">
        <v>7</v>
      </c>
      <c r="D246" s="87">
        <v>1</v>
      </c>
      <c r="E246" s="87">
        <v>2</v>
      </c>
      <c r="F246" s="87">
        <v>3</v>
      </c>
      <c r="G246" s="87">
        <v>0</v>
      </c>
      <c r="H246" s="87">
        <v>2</v>
      </c>
      <c r="I246" s="87">
        <v>1</v>
      </c>
      <c r="J246" s="87">
        <v>1</v>
      </c>
      <c r="K246" s="87">
        <v>0</v>
      </c>
      <c r="L246" s="87">
        <v>17</v>
      </c>
    </row>
    <row r="247" spans="1:12" x14ac:dyDescent="0.2">
      <c r="A247" s="87" t="s">
        <v>414</v>
      </c>
      <c r="B247" s="2" t="s">
        <v>422</v>
      </c>
      <c r="C247" s="87">
        <v>4</v>
      </c>
      <c r="D247" s="87">
        <v>2</v>
      </c>
      <c r="E247" s="87">
        <v>5</v>
      </c>
      <c r="F247" s="87">
        <v>8</v>
      </c>
      <c r="G247" s="87">
        <v>0</v>
      </c>
      <c r="H247" s="87">
        <v>2</v>
      </c>
      <c r="I247" s="87">
        <v>0</v>
      </c>
      <c r="J247" s="87">
        <v>0</v>
      </c>
      <c r="K247" s="87">
        <v>0</v>
      </c>
      <c r="L247" s="87">
        <v>21</v>
      </c>
    </row>
    <row r="248" spans="1:12" x14ac:dyDescent="0.2">
      <c r="A248" s="87" t="s">
        <v>423</v>
      </c>
      <c r="B248" s="2" t="s">
        <v>424</v>
      </c>
      <c r="C248" s="87">
        <v>6</v>
      </c>
      <c r="D248" s="87">
        <v>2</v>
      </c>
      <c r="E248" s="87">
        <v>4</v>
      </c>
      <c r="F248" s="87">
        <v>10</v>
      </c>
      <c r="G248" s="87">
        <v>1</v>
      </c>
      <c r="H248" s="87">
        <v>0</v>
      </c>
      <c r="I248" s="87">
        <v>1</v>
      </c>
      <c r="J248" s="87">
        <v>0</v>
      </c>
      <c r="K248" s="87">
        <v>0</v>
      </c>
      <c r="L248" s="87">
        <v>24</v>
      </c>
    </row>
    <row r="249" spans="1:12" x14ac:dyDescent="0.2">
      <c r="A249" s="87" t="s">
        <v>423</v>
      </c>
      <c r="B249" s="2" t="s">
        <v>425</v>
      </c>
      <c r="C249" s="87">
        <v>7</v>
      </c>
      <c r="D249" s="87">
        <v>1</v>
      </c>
      <c r="E249" s="87">
        <v>2</v>
      </c>
      <c r="F249" s="87">
        <v>3</v>
      </c>
      <c r="G249" s="87">
        <v>2</v>
      </c>
      <c r="H249" s="87">
        <v>1</v>
      </c>
      <c r="I249" s="87">
        <v>1</v>
      </c>
      <c r="J249" s="87">
        <v>0</v>
      </c>
      <c r="K249" s="87">
        <v>1</v>
      </c>
      <c r="L249" s="87">
        <v>18</v>
      </c>
    </row>
    <row r="250" spans="1:12" x14ac:dyDescent="0.2">
      <c r="A250" s="87" t="s">
        <v>423</v>
      </c>
      <c r="B250" s="2" t="s">
        <v>426</v>
      </c>
      <c r="C250" s="87">
        <v>0</v>
      </c>
      <c r="D250" s="87">
        <v>0</v>
      </c>
      <c r="E250" s="87">
        <v>0</v>
      </c>
      <c r="F250" s="87">
        <v>1</v>
      </c>
      <c r="G250" s="87">
        <v>1</v>
      </c>
      <c r="H250" s="87">
        <v>9</v>
      </c>
      <c r="I250" s="87">
        <v>0</v>
      </c>
      <c r="J250" s="87">
        <v>1</v>
      </c>
      <c r="K250" s="87">
        <v>0</v>
      </c>
      <c r="L250" s="87">
        <v>12</v>
      </c>
    </row>
    <row r="251" spans="1:12" x14ac:dyDescent="0.2">
      <c r="A251" s="87" t="s">
        <v>423</v>
      </c>
      <c r="B251" s="2" t="s">
        <v>427</v>
      </c>
      <c r="C251" s="87">
        <v>0</v>
      </c>
      <c r="D251" s="87">
        <v>5</v>
      </c>
      <c r="E251" s="87">
        <v>6</v>
      </c>
      <c r="F251" s="87">
        <v>8</v>
      </c>
      <c r="G251" s="87">
        <v>0</v>
      </c>
      <c r="H251" s="87">
        <v>2</v>
      </c>
      <c r="I251" s="87">
        <v>1</v>
      </c>
      <c r="J251" s="87">
        <v>0</v>
      </c>
      <c r="K251" s="87">
        <v>0</v>
      </c>
      <c r="L251" s="87">
        <v>22</v>
      </c>
    </row>
    <row r="252" spans="1:12" x14ac:dyDescent="0.2">
      <c r="A252" s="87" t="s">
        <v>423</v>
      </c>
      <c r="B252" s="2" t="s">
        <v>428</v>
      </c>
      <c r="C252" s="87">
        <v>0</v>
      </c>
      <c r="D252" s="87">
        <v>0</v>
      </c>
      <c r="E252" s="87">
        <v>0</v>
      </c>
      <c r="F252" s="87">
        <v>0</v>
      </c>
      <c r="G252" s="87">
        <v>0</v>
      </c>
      <c r="H252" s="87">
        <v>0</v>
      </c>
      <c r="I252" s="87">
        <v>0</v>
      </c>
      <c r="J252" s="87">
        <v>0</v>
      </c>
      <c r="K252" s="87">
        <v>235</v>
      </c>
      <c r="L252" s="87">
        <v>235</v>
      </c>
    </row>
    <row r="253" spans="1:12" x14ac:dyDescent="0.2">
      <c r="A253" s="87" t="s">
        <v>423</v>
      </c>
      <c r="B253" s="2" t="s">
        <v>429</v>
      </c>
      <c r="C253" s="87">
        <v>0</v>
      </c>
      <c r="D253" s="87">
        <v>0</v>
      </c>
      <c r="E253" s="87">
        <v>7</v>
      </c>
      <c r="F253" s="87">
        <v>11</v>
      </c>
      <c r="G253" s="87">
        <v>2</v>
      </c>
      <c r="H253" s="87">
        <v>3</v>
      </c>
      <c r="I253" s="87">
        <v>1</v>
      </c>
      <c r="J253" s="87">
        <v>2</v>
      </c>
      <c r="K253" s="87">
        <v>0</v>
      </c>
      <c r="L253" s="87">
        <v>26</v>
      </c>
    </row>
    <row r="254" spans="1:12" x14ac:dyDescent="0.2">
      <c r="A254" s="87" t="s">
        <v>430</v>
      </c>
      <c r="B254" s="2" t="s">
        <v>431</v>
      </c>
      <c r="C254" s="87">
        <v>15</v>
      </c>
      <c r="D254" s="87">
        <v>0</v>
      </c>
      <c r="E254" s="87">
        <v>2</v>
      </c>
      <c r="F254" s="87">
        <v>3</v>
      </c>
      <c r="G254" s="87">
        <v>0</v>
      </c>
      <c r="H254" s="87">
        <v>0</v>
      </c>
      <c r="I254" s="87">
        <v>0</v>
      </c>
      <c r="J254" s="87">
        <v>0</v>
      </c>
      <c r="K254" s="87">
        <v>0</v>
      </c>
      <c r="L254" s="87">
        <v>20</v>
      </c>
    </row>
    <row r="255" spans="1:12" x14ac:dyDescent="0.2">
      <c r="A255" s="87" t="s">
        <v>430</v>
      </c>
      <c r="B255" s="2" t="s">
        <v>432</v>
      </c>
      <c r="C255" s="87">
        <v>26</v>
      </c>
      <c r="D255" s="87">
        <v>0</v>
      </c>
      <c r="E255" s="87">
        <v>2</v>
      </c>
      <c r="F255" s="87">
        <v>3</v>
      </c>
      <c r="G255" s="87">
        <v>0</v>
      </c>
      <c r="H255" s="87">
        <v>0</v>
      </c>
      <c r="I255" s="87">
        <v>0</v>
      </c>
      <c r="J255" s="87">
        <v>0</v>
      </c>
      <c r="K255" s="87">
        <v>0</v>
      </c>
      <c r="L255" s="87">
        <v>31</v>
      </c>
    </row>
    <row r="256" spans="1:12" x14ac:dyDescent="0.2">
      <c r="A256" s="87" t="s">
        <v>433</v>
      </c>
      <c r="B256" s="2" t="s">
        <v>434</v>
      </c>
      <c r="C256" s="87">
        <v>6</v>
      </c>
      <c r="D256" s="87">
        <v>4</v>
      </c>
      <c r="E256" s="87">
        <v>1</v>
      </c>
      <c r="F256" s="87">
        <v>3</v>
      </c>
      <c r="G256" s="87">
        <v>1</v>
      </c>
      <c r="H256" s="87">
        <v>1</v>
      </c>
      <c r="I256" s="87">
        <v>0</v>
      </c>
      <c r="J256" s="87">
        <v>1</v>
      </c>
      <c r="K256" s="87">
        <v>11</v>
      </c>
      <c r="L256" s="87">
        <v>28</v>
      </c>
    </row>
    <row r="257" spans="1:12" x14ac:dyDescent="0.2">
      <c r="A257" s="87" t="s">
        <v>435</v>
      </c>
      <c r="B257" s="2" t="s">
        <v>436</v>
      </c>
      <c r="C257" s="87">
        <v>48</v>
      </c>
      <c r="D257" s="87">
        <v>20</v>
      </c>
      <c r="E257" s="87">
        <v>0</v>
      </c>
      <c r="F257" s="87">
        <v>0</v>
      </c>
      <c r="G257" s="87">
        <v>1</v>
      </c>
      <c r="H257" s="87">
        <v>0</v>
      </c>
      <c r="I257" s="87">
        <v>0</v>
      </c>
      <c r="J257" s="87">
        <v>0</v>
      </c>
      <c r="K257" s="87">
        <v>0</v>
      </c>
      <c r="L257" s="87">
        <v>69</v>
      </c>
    </row>
    <row r="258" spans="1:12" x14ac:dyDescent="0.2">
      <c r="A258" s="87" t="s">
        <v>435</v>
      </c>
      <c r="B258" s="2" t="s">
        <v>437</v>
      </c>
      <c r="C258" s="87">
        <v>4</v>
      </c>
      <c r="D258" s="87">
        <v>0</v>
      </c>
      <c r="E258" s="87">
        <v>1</v>
      </c>
      <c r="F258" s="87">
        <v>2</v>
      </c>
      <c r="G258" s="87">
        <v>0</v>
      </c>
      <c r="H258" s="87">
        <v>2</v>
      </c>
      <c r="I258" s="87">
        <v>0</v>
      </c>
      <c r="J258" s="87">
        <v>1</v>
      </c>
      <c r="K258" s="87">
        <v>0</v>
      </c>
      <c r="L258" s="87">
        <v>10</v>
      </c>
    </row>
    <row r="259" spans="1:12" x14ac:dyDescent="0.2">
      <c r="A259" s="87" t="s">
        <v>435</v>
      </c>
      <c r="B259" s="2" t="s">
        <v>438</v>
      </c>
      <c r="C259" s="87">
        <v>0</v>
      </c>
      <c r="D259" s="87">
        <v>0</v>
      </c>
      <c r="E259" s="87">
        <v>10</v>
      </c>
      <c r="F259" s="87">
        <v>11</v>
      </c>
      <c r="G259" s="87">
        <v>5</v>
      </c>
      <c r="H259" s="87">
        <v>5</v>
      </c>
      <c r="I259" s="87">
        <v>2</v>
      </c>
      <c r="J259" s="87">
        <v>3</v>
      </c>
      <c r="K259" s="87">
        <v>1</v>
      </c>
      <c r="L259" s="87">
        <v>37</v>
      </c>
    </row>
    <row r="260" spans="1:12" x14ac:dyDescent="0.2">
      <c r="A260" s="87" t="s">
        <v>435</v>
      </c>
      <c r="B260" s="2" t="s">
        <v>439</v>
      </c>
      <c r="C260" s="87">
        <v>0</v>
      </c>
      <c r="D260" s="87">
        <v>0</v>
      </c>
      <c r="E260" s="87">
        <v>0</v>
      </c>
      <c r="F260" s="87">
        <v>1</v>
      </c>
      <c r="G260" s="87">
        <v>4</v>
      </c>
      <c r="H260" s="87">
        <v>5</v>
      </c>
      <c r="I260" s="87">
        <v>1</v>
      </c>
      <c r="J260" s="87">
        <v>0</v>
      </c>
      <c r="K260" s="87">
        <v>0</v>
      </c>
      <c r="L260" s="87">
        <v>11</v>
      </c>
    </row>
    <row r="261" spans="1:12" x14ac:dyDescent="0.2">
      <c r="A261" s="87" t="s">
        <v>440</v>
      </c>
      <c r="B261" s="2" t="s">
        <v>441</v>
      </c>
      <c r="C261" s="87">
        <v>12</v>
      </c>
      <c r="D261" s="87">
        <v>4</v>
      </c>
      <c r="E261" s="87">
        <v>4</v>
      </c>
      <c r="F261" s="87">
        <v>4</v>
      </c>
      <c r="G261" s="87">
        <v>1</v>
      </c>
      <c r="H261" s="87">
        <v>0</v>
      </c>
      <c r="I261" s="87">
        <v>0</v>
      </c>
      <c r="J261" s="87">
        <v>0</v>
      </c>
      <c r="K261" s="87">
        <v>0</v>
      </c>
      <c r="L261" s="87">
        <v>25</v>
      </c>
    </row>
    <row r="262" spans="1:12" x14ac:dyDescent="0.2">
      <c r="A262" s="87" t="s">
        <v>440</v>
      </c>
      <c r="B262" s="2" t="s">
        <v>442</v>
      </c>
      <c r="C262" s="87">
        <v>6</v>
      </c>
      <c r="D262" s="87">
        <v>2</v>
      </c>
      <c r="E262" s="87">
        <v>10</v>
      </c>
      <c r="F262" s="87">
        <v>10</v>
      </c>
      <c r="G262" s="87">
        <v>7</v>
      </c>
      <c r="H262" s="87">
        <v>3</v>
      </c>
      <c r="I262" s="87">
        <v>0</v>
      </c>
      <c r="J262" s="87">
        <v>2</v>
      </c>
      <c r="K262" s="87">
        <v>0</v>
      </c>
      <c r="L262" s="87">
        <v>40</v>
      </c>
    </row>
    <row r="263" spans="1:12" x14ac:dyDescent="0.2">
      <c r="A263" s="87" t="s">
        <v>440</v>
      </c>
      <c r="B263" s="2" t="s">
        <v>443</v>
      </c>
      <c r="C263" s="87">
        <v>9</v>
      </c>
      <c r="D263" s="87">
        <v>6</v>
      </c>
      <c r="E263" s="87">
        <v>10</v>
      </c>
      <c r="F263" s="87">
        <v>3</v>
      </c>
      <c r="G263" s="87">
        <v>6</v>
      </c>
      <c r="H263" s="87">
        <v>3</v>
      </c>
      <c r="I263" s="87">
        <v>1</v>
      </c>
      <c r="J263" s="87">
        <v>0</v>
      </c>
      <c r="K263" s="87">
        <v>0</v>
      </c>
      <c r="L263" s="87">
        <v>38</v>
      </c>
    </row>
    <row r="264" spans="1:12" x14ac:dyDescent="0.2">
      <c r="A264" s="87" t="s">
        <v>440</v>
      </c>
      <c r="B264" s="2" t="s">
        <v>444</v>
      </c>
      <c r="C264" s="87">
        <v>6</v>
      </c>
      <c r="D264" s="87">
        <v>14</v>
      </c>
      <c r="E264" s="87">
        <v>15</v>
      </c>
      <c r="F264" s="87">
        <v>6</v>
      </c>
      <c r="G264" s="87">
        <v>10</v>
      </c>
      <c r="H264" s="87">
        <v>1</v>
      </c>
      <c r="I264" s="87">
        <v>1</v>
      </c>
      <c r="J264" s="87">
        <v>1</v>
      </c>
      <c r="K264" s="87">
        <v>0</v>
      </c>
      <c r="L264" s="87">
        <v>54</v>
      </c>
    </row>
    <row r="265" spans="1:12" x14ac:dyDescent="0.2">
      <c r="A265" s="87" t="s">
        <v>440</v>
      </c>
      <c r="B265" s="2" t="s">
        <v>445</v>
      </c>
      <c r="C265" s="87">
        <v>16</v>
      </c>
      <c r="D265" s="87">
        <v>3</v>
      </c>
      <c r="E265" s="87">
        <v>9</v>
      </c>
      <c r="F265" s="87">
        <v>4</v>
      </c>
      <c r="G265" s="87">
        <v>3</v>
      </c>
      <c r="H265" s="87">
        <v>2</v>
      </c>
      <c r="I265" s="87">
        <v>1</v>
      </c>
      <c r="J265" s="87">
        <v>1</v>
      </c>
      <c r="K265" s="87">
        <v>3</v>
      </c>
      <c r="L265" s="87">
        <v>42</v>
      </c>
    </row>
    <row r="266" spans="1:12" x14ac:dyDescent="0.2">
      <c r="A266" s="87" t="s">
        <v>440</v>
      </c>
      <c r="B266" s="2" t="s">
        <v>446</v>
      </c>
      <c r="C266" s="87">
        <v>11</v>
      </c>
      <c r="D266" s="87">
        <v>5</v>
      </c>
      <c r="E266" s="87">
        <v>8</v>
      </c>
      <c r="F266" s="87">
        <v>6</v>
      </c>
      <c r="G266" s="87">
        <v>2</v>
      </c>
      <c r="H266" s="87">
        <v>0</v>
      </c>
      <c r="I266" s="87">
        <v>0</v>
      </c>
      <c r="J266" s="87">
        <v>2</v>
      </c>
      <c r="K266" s="87">
        <v>6</v>
      </c>
      <c r="L266" s="87">
        <v>40</v>
      </c>
    </row>
    <row r="267" spans="1:12" x14ac:dyDescent="0.2">
      <c r="A267" s="87" t="s">
        <v>440</v>
      </c>
      <c r="B267" s="2" t="s">
        <v>447</v>
      </c>
      <c r="C267" s="87">
        <v>0</v>
      </c>
      <c r="D267" s="87">
        <v>2</v>
      </c>
      <c r="E267" s="87">
        <v>9</v>
      </c>
      <c r="F267" s="87">
        <v>7</v>
      </c>
      <c r="G267" s="87">
        <v>4</v>
      </c>
      <c r="H267" s="87">
        <v>0</v>
      </c>
      <c r="I267" s="87">
        <v>1</v>
      </c>
      <c r="J267" s="87">
        <v>1</v>
      </c>
      <c r="K267" s="87">
        <v>0</v>
      </c>
      <c r="L267" s="87">
        <v>24</v>
      </c>
    </row>
    <row r="268" spans="1:12" x14ac:dyDescent="0.2">
      <c r="A268" s="87" t="s">
        <v>440</v>
      </c>
      <c r="B268" s="2" t="s">
        <v>448</v>
      </c>
      <c r="C268" s="87">
        <v>3</v>
      </c>
      <c r="D268" s="87">
        <v>5</v>
      </c>
      <c r="E268" s="87">
        <v>8</v>
      </c>
      <c r="F268" s="87">
        <v>13</v>
      </c>
      <c r="G268" s="87">
        <v>3</v>
      </c>
      <c r="H268" s="87">
        <v>4</v>
      </c>
      <c r="I268" s="87">
        <v>2</v>
      </c>
      <c r="J268" s="87">
        <v>0</v>
      </c>
      <c r="K268" s="87">
        <v>0</v>
      </c>
      <c r="L268" s="87">
        <v>38</v>
      </c>
    </row>
    <row r="269" spans="1:12" x14ac:dyDescent="0.2">
      <c r="A269" s="87" t="s">
        <v>449</v>
      </c>
      <c r="B269" s="2" t="s">
        <v>450</v>
      </c>
      <c r="C269" s="87">
        <v>9</v>
      </c>
      <c r="D269" s="87">
        <v>2</v>
      </c>
      <c r="E269" s="87">
        <v>0</v>
      </c>
      <c r="F269" s="87">
        <v>0</v>
      </c>
      <c r="G269" s="87">
        <v>0</v>
      </c>
      <c r="H269" s="87">
        <v>0</v>
      </c>
      <c r="I269" s="87">
        <v>0</v>
      </c>
      <c r="J269" s="87">
        <v>0</v>
      </c>
      <c r="K269" s="87">
        <v>0</v>
      </c>
      <c r="L269" s="87">
        <v>11</v>
      </c>
    </row>
    <row r="270" spans="1:12" x14ac:dyDescent="0.2">
      <c r="A270" s="87" t="s">
        <v>451</v>
      </c>
      <c r="B270" s="2" t="s">
        <v>452</v>
      </c>
      <c r="C270" s="87">
        <v>9</v>
      </c>
      <c r="D270" s="87">
        <v>1</v>
      </c>
      <c r="E270" s="87">
        <v>2</v>
      </c>
      <c r="F270" s="87">
        <v>2</v>
      </c>
      <c r="G270" s="87">
        <v>3</v>
      </c>
      <c r="H270" s="87">
        <v>2</v>
      </c>
      <c r="I270" s="87">
        <v>0</v>
      </c>
      <c r="J270" s="87">
        <v>0</v>
      </c>
      <c r="K270" s="87">
        <v>0</v>
      </c>
      <c r="L270" s="87">
        <v>19</v>
      </c>
    </row>
    <row r="271" spans="1:12" x14ac:dyDescent="0.2">
      <c r="A271" s="87" t="s">
        <v>451</v>
      </c>
      <c r="B271" s="2" t="s">
        <v>453</v>
      </c>
      <c r="C271" s="87">
        <v>15</v>
      </c>
      <c r="D271" s="87">
        <v>7</v>
      </c>
      <c r="E271" s="87">
        <v>9</v>
      </c>
      <c r="F271" s="87">
        <v>10</v>
      </c>
      <c r="G271" s="87">
        <v>1</v>
      </c>
      <c r="H271" s="87">
        <v>1</v>
      </c>
      <c r="I271" s="87">
        <v>1</v>
      </c>
      <c r="J271" s="87">
        <v>0</v>
      </c>
      <c r="K271" s="87">
        <v>0</v>
      </c>
      <c r="L271" s="87">
        <v>44</v>
      </c>
    </row>
    <row r="272" spans="1:12" x14ac:dyDescent="0.2">
      <c r="A272" s="87" t="s">
        <v>451</v>
      </c>
      <c r="B272" s="2" t="s">
        <v>454</v>
      </c>
      <c r="C272" s="87">
        <v>5</v>
      </c>
      <c r="D272" s="87">
        <v>4</v>
      </c>
      <c r="E272" s="87">
        <v>4</v>
      </c>
      <c r="F272" s="87">
        <v>2</v>
      </c>
      <c r="G272" s="87">
        <v>0</v>
      </c>
      <c r="H272" s="87">
        <v>1</v>
      </c>
      <c r="I272" s="87">
        <v>2</v>
      </c>
      <c r="J272" s="87">
        <v>0</v>
      </c>
      <c r="K272" s="87">
        <v>0</v>
      </c>
      <c r="L272" s="87">
        <v>18</v>
      </c>
    </row>
    <row r="273" spans="1:12" x14ac:dyDescent="0.2">
      <c r="A273" s="87" t="s">
        <v>451</v>
      </c>
      <c r="B273" s="2" t="s">
        <v>455</v>
      </c>
      <c r="C273" s="87">
        <v>12</v>
      </c>
      <c r="D273" s="87">
        <v>0</v>
      </c>
      <c r="E273" s="87">
        <v>12</v>
      </c>
      <c r="F273" s="87">
        <v>6</v>
      </c>
      <c r="G273" s="87">
        <v>0</v>
      </c>
      <c r="H273" s="87">
        <v>2</v>
      </c>
      <c r="I273" s="87">
        <v>0</v>
      </c>
      <c r="J273" s="87">
        <v>0</v>
      </c>
      <c r="K273" s="87">
        <v>0</v>
      </c>
      <c r="L273" s="87">
        <v>32</v>
      </c>
    </row>
    <row r="274" spans="1:12" x14ac:dyDescent="0.2">
      <c r="A274" s="87" t="s">
        <v>451</v>
      </c>
      <c r="B274" s="2" t="s">
        <v>456</v>
      </c>
      <c r="C274" s="87">
        <v>11</v>
      </c>
      <c r="D274" s="87">
        <v>1</v>
      </c>
      <c r="E274" s="87">
        <v>1</v>
      </c>
      <c r="F274" s="87">
        <v>3</v>
      </c>
      <c r="G274" s="87">
        <v>1</v>
      </c>
      <c r="H274" s="87">
        <v>1</v>
      </c>
      <c r="I274" s="87">
        <v>0</v>
      </c>
      <c r="J274" s="87">
        <v>0</v>
      </c>
      <c r="K274" s="87">
        <v>0</v>
      </c>
      <c r="L274" s="87">
        <v>18</v>
      </c>
    </row>
    <row r="275" spans="1:12" ht="13.5" thickBot="1" x14ac:dyDescent="0.25">
      <c r="A275" s="91" t="s">
        <v>451</v>
      </c>
      <c r="B275" s="92" t="s">
        <v>457</v>
      </c>
      <c r="C275" s="91">
        <v>5</v>
      </c>
      <c r="D275" s="91">
        <v>2</v>
      </c>
      <c r="E275" s="91">
        <v>0</v>
      </c>
      <c r="F275" s="91">
        <v>1</v>
      </c>
      <c r="G275" s="91">
        <v>0</v>
      </c>
      <c r="H275" s="91">
        <v>1</v>
      </c>
      <c r="I275" s="91">
        <v>0</v>
      </c>
      <c r="J275" s="91">
        <v>0</v>
      </c>
      <c r="K275" s="91">
        <v>0</v>
      </c>
      <c r="L275" s="91">
        <v>9</v>
      </c>
    </row>
    <row r="276" spans="1:12" x14ac:dyDescent="0.2">
      <c r="B276" s="25" t="s">
        <v>480</v>
      </c>
      <c r="C276" s="183">
        <f>SUM(C4:C275)</f>
        <v>2646</v>
      </c>
      <c r="D276" s="183">
        <f t="shared" ref="D276:L276" si="0">SUM(D4:D275)</f>
        <v>958</v>
      </c>
      <c r="E276" s="183">
        <f t="shared" si="0"/>
        <v>1123</v>
      </c>
      <c r="F276" s="183">
        <f t="shared" si="0"/>
        <v>1148</v>
      </c>
      <c r="G276" s="183">
        <f t="shared" si="0"/>
        <v>506</v>
      </c>
      <c r="H276" s="183">
        <f t="shared" si="0"/>
        <v>469</v>
      </c>
      <c r="I276" s="183">
        <f t="shared" si="0"/>
        <v>165</v>
      </c>
      <c r="J276" s="183">
        <f t="shared" si="0"/>
        <v>162</v>
      </c>
      <c r="K276" s="183">
        <f t="shared" si="0"/>
        <v>424</v>
      </c>
      <c r="L276" s="183">
        <f t="shared" si="0"/>
        <v>7601</v>
      </c>
    </row>
    <row r="277" spans="1:12" ht="13.5" thickBot="1" x14ac:dyDescent="0.25">
      <c r="A277" s="180"/>
      <c r="B277" s="181" t="s">
        <v>596</v>
      </c>
      <c r="C277" s="182">
        <f>C276/$L276*100</f>
        <v>34.811209051440599</v>
      </c>
      <c r="D277" s="182">
        <f t="shared" ref="D277:L277" si="1">D276/$L276*100</f>
        <v>12.603604788843572</v>
      </c>
      <c r="E277" s="182">
        <f t="shared" si="1"/>
        <v>14.774371793185107</v>
      </c>
      <c r="F277" s="182">
        <f t="shared" si="1"/>
        <v>15.103275884752007</v>
      </c>
      <c r="G277" s="182">
        <f t="shared" si="1"/>
        <v>6.6570188133140373</v>
      </c>
      <c r="H277" s="182">
        <f t="shared" si="1"/>
        <v>6.1702407577950273</v>
      </c>
      <c r="I277" s="182">
        <f t="shared" si="1"/>
        <v>2.1707670043415339</v>
      </c>
      <c r="J277" s="182">
        <f t="shared" si="1"/>
        <v>2.1312985133535061</v>
      </c>
      <c r="K277" s="182">
        <f t="shared" si="1"/>
        <v>5.5782133929746083</v>
      </c>
      <c r="L277" s="182">
        <f t="shared" si="1"/>
        <v>100</v>
      </c>
    </row>
    <row r="278" spans="1:12" ht="13.5" thickTop="1" x14ac:dyDescent="0.2"/>
    <row r="279" spans="1:12" x14ac:dyDescent="0.2">
      <c r="A279" s="30" t="s">
        <v>586</v>
      </c>
    </row>
    <row r="280" spans="1:12" x14ac:dyDescent="0.2">
      <c r="A280" s="37" t="s">
        <v>70</v>
      </c>
    </row>
  </sheetData>
  <mergeCells count="1">
    <mergeCell ref="A2:B2"/>
  </mergeCells>
  <conditionalFormatting sqref="A4:L277">
    <cfRule type="expression" dxfId="6" priority="1">
      <formula>MOD(ROW(),2)=0</formula>
    </cfRule>
  </conditionalFormatting>
  <hyperlinks>
    <hyperlink ref="A2:B2" location="TOC!A1" display="Return to Table of Contents"/>
  </hyperlinks>
  <pageMargins left="0.25" right="0.25" top="0.75" bottom="0.75" header="0.3" footer="0.3"/>
  <pageSetup scale="59" fitToHeight="5" pageOrder="overThenDown" orientation="portrait" r:id="rId1"/>
  <headerFooter>
    <oddHeader>&amp;L2014-15&amp;"Arial,Italic" Survey of Allied Dental Education&amp;"Arial,Regular"
Report 2: Dental Assisting Education Programs</oddHeader>
  </headerFooter>
  <rowBreaks count="3" manualBreakCount="3">
    <brk id="83" max="16383" man="1"/>
    <brk id="161" max="16383" man="1"/>
    <brk id="2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0"/>
  <sheetViews>
    <sheetView zoomScaleNormal="100" workbookViewId="0">
      <pane ySplit="4" topLeftCell="A5" activePane="bottomLeft" state="frozen"/>
      <selection pane="bottomLeft"/>
    </sheetView>
  </sheetViews>
  <sheetFormatPr defaultRowHeight="12.75" x14ac:dyDescent="0.2"/>
  <cols>
    <col min="1" max="1" width="5.7109375" style="87" customWidth="1"/>
    <col min="2" max="2" width="74" style="2" customWidth="1"/>
    <col min="3" max="3" width="10.28515625" style="2" customWidth="1"/>
    <col min="4" max="4" width="9.140625" style="87" customWidth="1"/>
    <col min="5" max="8" width="9.140625" style="87"/>
    <col min="9" max="9" width="9.85546875" style="87" customWidth="1"/>
    <col min="10" max="10" width="9.140625" style="87"/>
    <col min="11" max="11" width="10.42578125" style="87" customWidth="1"/>
    <col min="12" max="16384" width="9.140625" style="2"/>
  </cols>
  <sheetData>
    <row r="1" spans="1:11" x14ac:dyDescent="0.2">
      <c r="A1" s="86" t="s">
        <v>606</v>
      </c>
    </row>
    <row r="2" spans="1:11" x14ac:dyDescent="0.2">
      <c r="A2" s="293" t="s">
        <v>3</v>
      </c>
      <c r="B2" s="293"/>
    </row>
    <row r="3" spans="1:11" ht="25.5" customHeight="1" x14ac:dyDescent="0.2">
      <c r="A3" s="88"/>
      <c r="B3" s="39"/>
      <c r="C3" s="39"/>
      <c r="D3" s="317" t="s">
        <v>604</v>
      </c>
      <c r="E3" s="317"/>
      <c r="F3" s="317"/>
      <c r="G3" s="318" t="s">
        <v>605</v>
      </c>
      <c r="H3" s="318"/>
      <c r="I3" s="318"/>
      <c r="J3" s="318"/>
      <c r="K3" s="88"/>
    </row>
    <row r="4" spans="1:11" ht="28.5" customHeight="1" x14ac:dyDescent="0.2">
      <c r="A4" s="88" t="s">
        <v>462</v>
      </c>
      <c r="B4" s="39" t="s">
        <v>463</v>
      </c>
      <c r="C4" s="184" t="s">
        <v>597</v>
      </c>
      <c r="D4" s="184" t="s">
        <v>598</v>
      </c>
      <c r="E4" s="184" t="s">
        <v>599</v>
      </c>
      <c r="F4" s="184" t="s">
        <v>480</v>
      </c>
      <c r="G4" s="184" t="s">
        <v>600</v>
      </c>
      <c r="H4" s="184" t="s">
        <v>601</v>
      </c>
      <c r="I4" s="184" t="s">
        <v>602</v>
      </c>
      <c r="J4" s="184" t="s">
        <v>469</v>
      </c>
      <c r="K4" s="184" t="s">
        <v>603</v>
      </c>
    </row>
    <row r="5" spans="1:11" x14ac:dyDescent="0.2">
      <c r="A5" s="87" t="s">
        <v>140</v>
      </c>
      <c r="B5" s="2" t="s">
        <v>141</v>
      </c>
      <c r="C5" s="87">
        <v>30</v>
      </c>
      <c r="D5" s="87">
        <v>29</v>
      </c>
      <c r="E5" s="87">
        <v>0</v>
      </c>
      <c r="F5" s="87">
        <v>29</v>
      </c>
      <c r="G5" s="87">
        <v>0</v>
      </c>
      <c r="H5" s="87">
        <v>0</v>
      </c>
      <c r="I5" s="87">
        <v>17</v>
      </c>
      <c r="J5" s="87">
        <v>0</v>
      </c>
      <c r="K5" s="87">
        <v>17</v>
      </c>
    </row>
    <row r="6" spans="1:11" x14ac:dyDescent="0.2">
      <c r="A6" s="87" t="s">
        <v>140</v>
      </c>
      <c r="B6" s="2" t="s">
        <v>142</v>
      </c>
      <c r="C6" s="87">
        <v>150</v>
      </c>
      <c r="D6" s="87">
        <v>66</v>
      </c>
      <c r="E6" s="87">
        <v>0</v>
      </c>
      <c r="F6" s="87">
        <v>66</v>
      </c>
      <c r="G6" s="87">
        <v>24</v>
      </c>
      <c r="H6" s="87">
        <v>0</v>
      </c>
      <c r="I6" s="87">
        <v>0</v>
      </c>
      <c r="J6" s="87">
        <v>0</v>
      </c>
      <c r="K6" s="87">
        <v>24</v>
      </c>
    </row>
    <row r="7" spans="1:11" x14ac:dyDescent="0.2">
      <c r="A7" s="87" t="s">
        <v>140</v>
      </c>
      <c r="B7" s="2" t="s">
        <v>143</v>
      </c>
      <c r="C7" s="87">
        <v>20</v>
      </c>
      <c r="D7" s="87">
        <v>20</v>
      </c>
      <c r="E7" s="87">
        <v>0</v>
      </c>
      <c r="F7" s="87">
        <v>20</v>
      </c>
      <c r="G7" s="87">
        <v>4</v>
      </c>
      <c r="H7" s="87">
        <v>8</v>
      </c>
      <c r="I7" s="87">
        <v>0</v>
      </c>
      <c r="J7" s="87">
        <v>0</v>
      </c>
      <c r="K7" s="87">
        <v>12</v>
      </c>
    </row>
    <row r="8" spans="1:11" x14ac:dyDescent="0.2">
      <c r="A8" s="87" t="s">
        <v>140</v>
      </c>
      <c r="B8" s="2" t="s">
        <v>144</v>
      </c>
      <c r="C8" s="87">
        <v>24</v>
      </c>
      <c r="D8" s="87">
        <v>22</v>
      </c>
      <c r="E8" s="87">
        <v>0</v>
      </c>
      <c r="F8" s="87">
        <v>22</v>
      </c>
      <c r="G8" s="87">
        <v>1</v>
      </c>
      <c r="H8" s="87">
        <v>0</v>
      </c>
      <c r="I8" s="87">
        <v>12</v>
      </c>
      <c r="J8" s="87">
        <v>0</v>
      </c>
      <c r="K8" s="87">
        <v>13</v>
      </c>
    </row>
    <row r="9" spans="1:11" x14ac:dyDescent="0.2">
      <c r="A9" s="87" t="s">
        <v>140</v>
      </c>
      <c r="B9" s="2" t="s">
        <v>145</v>
      </c>
      <c r="C9" s="87">
        <v>30</v>
      </c>
      <c r="D9" s="87">
        <v>20</v>
      </c>
      <c r="E9" s="87">
        <v>0</v>
      </c>
      <c r="F9" s="87">
        <v>20</v>
      </c>
      <c r="G9" s="87">
        <v>13</v>
      </c>
      <c r="H9" s="87">
        <v>0</v>
      </c>
      <c r="I9" s="87">
        <v>0</v>
      </c>
      <c r="J9" s="87">
        <v>0</v>
      </c>
      <c r="K9" s="87">
        <v>13</v>
      </c>
    </row>
    <row r="10" spans="1:11" x14ac:dyDescent="0.2">
      <c r="A10" s="87" t="s">
        <v>140</v>
      </c>
      <c r="B10" s="2" t="s">
        <v>146</v>
      </c>
      <c r="C10" s="87">
        <v>24</v>
      </c>
      <c r="D10" s="87">
        <v>23</v>
      </c>
      <c r="E10" s="87">
        <v>0</v>
      </c>
      <c r="F10" s="87">
        <v>23</v>
      </c>
      <c r="G10" s="87">
        <v>1</v>
      </c>
      <c r="H10" s="87">
        <v>20</v>
      </c>
      <c r="I10" s="87">
        <v>0</v>
      </c>
      <c r="J10" s="87">
        <v>0</v>
      </c>
      <c r="K10" s="87">
        <v>21</v>
      </c>
    </row>
    <row r="11" spans="1:11" x14ac:dyDescent="0.2">
      <c r="A11" s="87" t="s">
        <v>147</v>
      </c>
      <c r="B11" s="2" t="s">
        <v>148</v>
      </c>
      <c r="C11" s="87">
        <v>18</v>
      </c>
      <c r="D11" s="87">
        <v>17</v>
      </c>
      <c r="E11" s="87">
        <v>0</v>
      </c>
      <c r="F11" s="87">
        <v>17</v>
      </c>
      <c r="G11" s="87">
        <v>6</v>
      </c>
      <c r="H11" s="87">
        <v>9</v>
      </c>
      <c r="I11" s="87">
        <v>0</v>
      </c>
      <c r="J11" s="87">
        <v>0</v>
      </c>
      <c r="K11" s="87">
        <v>15</v>
      </c>
    </row>
    <row r="12" spans="1:11" x14ac:dyDescent="0.2">
      <c r="A12" s="87" t="s">
        <v>149</v>
      </c>
      <c r="B12" s="2" t="s">
        <v>150</v>
      </c>
      <c r="C12" s="87">
        <v>48</v>
      </c>
      <c r="D12" s="87">
        <v>37</v>
      </c>
      <c r="E12" s="87">
        <v>0</v>
      </c>
      <c r="F12" s="87">
        <v>37</v>
      </c>
      <c r="G12" s="87">
        <v>9</v>
      </c>
      <c r="H12" s="87">
        <v>13</v>
      </c>
      <c r="I12" s="87">
        <v>0</v>
      </c>
      <c r="J12" s="87">
        <v>0</v>
      </c>
      <c r="K12" s="87">
        <v>22</v>
      </c>
    </row>
    <row r="13" spans="1:11" x14ac:dyDescent="0.2">
      <c r="A13" s="87" t="s">
        <v>149</v>
      </c>
      <c r="B13" s="2" t="s">
        <v>151</v>
      </c>
      <c r="C13" s="87">
        <v>24</v>
      </c>
      <c r="D13" s="87">
        <v>24</v>
      </c>
      <c r="E13" s="87">
        <v>0</v>
      </c>
      <c r="F13" s="87">
        <v>24</v>
      </c>
      <c r="G13" s="87">
        <v>30</v>
      </c>
      <c r="H13" s="87">
        <v>0</v>
      </c>
      <c r="I13" s="87">
        <v>0</v>
      </c>
      <c r="J13" s="87">
        <v>0</v>
      </c>
      <c r="K13" s="87">
        <v>30</v>
      </c>
    </row>
    <row r="14" spans="1:11" x14ac:dyDescent="0.2">
      <c r="A14" s="87" t="s">
        <v>149</v>
      </c>
      <c r="B14" s="2" t="s">
        <v>152</v>
      </c>
      <c r="C14" s="87">
        <v>40</v>
      </c>
      <c r="D14" s="87">
        <v>14</v>
      </c>
      <c r="E14" s="87">
        <v>7</v>
      </c>
      <c r="F14" s="87">
        <v>21</v>
      </c>
      <c r="G14" s="87">
        <v>8</v>
      </c>
      <c r="H14" s="87">
        <v>0</v>
      </c>
      <c r="I14" s="87">
        <v>2</v>
      </c>
      <c r="J14" s="87">
        <v>0</v>
      </c>
      <c r="K14" s="87">
        <v>10</v>
      </c>
    </row>
    <row r="15" spans="1:11" x14ac:dyDescent="0.2">
      <c r="A15" s="87" t="s">
        <v>153</v>
      </c>
      <c r="B15" s="2" t="s">
        <v>154</v>
      </c>
      <c r="C15" s="87">
        <v>14</v>
      </c>
      <c r="D15" s="87">
        <v>13</v>
      </c>
      <c r="E15" s="87">
        <v>0</v>
      </c>
      <c r="F15" s="87">
        <v>13</v>
      </c>
      <c r="G15" s="87">
        <v>13</v>
      </c>
      <c r="H15" s="87">
        <v>0</v>
      </c>
      <c r="I15" s="87">
        <v>0</v>
      </c>
      <c r="J15" s="87">
        <v>0</v>
      </c>
      <c r="K15" s="87">
        <v>13</v>
      </c>
    </row>
    <row r="16" spans="1:11" x14ac:dyDescent="0.2">
      <c r="A16" s="87" t="s">
        <v>153</v>
      </c>
      <c r="B16" s="2" t="s">
        <v>155</v>
      </c>
      <c r="C16" s="87">
        <v>24</v>
      </c>
      <c r="D16" s="87">
        <v>24</v>
      </c>
      <c r="E16" s="87">
        <v>0</v>
      </c>
      <c r="F16" s="87">
        <v>24</v>
      </c>
      <c r="G16" s="87">
        <v>21</v>
      </c>
      <c r="H16" s="87">
        <v>0</v>
      </c>
      <c r="I16" s="87">
        <v>5</v>
      </c>
      <c r="J16" s="87">
        <v>0</v>
      </c>
      <c r="K16" s="87">
        <v>26</v>
      </c>
    </row>
    <row r="17" spans="1:11" x14ac:dyDescent="0.2">
      <c r="A17" s="87" t="s">
        <v>156</v>
      </c>
      <c r="B17" s="2" t="s">
        <v>157</v>
      </c>
      <c r="C17" s="87">
        <v>42</v>
      </c>
      <c r="D17" s="87">
        <v>33</v>
      </c>
      <c r="E17" s="87">
        <v>0</v>
      </c>
      <c r="F17" s="87">
        <v>33</v>
      </c>
      <c r="G17" s="87">
        <v>28</v>
      </c>
      <c r="H17" s="87">
        <v>0</v>
      </c>
      <c r="I17" s="87">
        <v>2</v>
      </c>
      <c r="J17" s="87">
        <v>0</v>
      </c>
      <c r="K17" s="87">
        <v>30</v>
      </c>
    </row>
    <row r="18" spans="1:11" x14ac:dyDescent="0.2">
      <c r="A18" s="87" t="s">
        <v>156</v>
      </c>
      <c r="B18" s="2" t="s">
        <v>158</v>
      </c>
      <c r="C18" s="87">
        <v>24</v>
      </c>
      <c r="D18" s="87">
        <v>23</v>
      </c>
      <c r="E18" s="87">
        <v>0</v>
      </c>
      <c r="F18" s="87">
        <v>23</v>
      </c>
      <c r="G18" s="87">
        <v>11</v>
      </c>
      <c r="H18" s="87">
        <v>0</v>
      </c>
      <c r="I18" s="87">
        <v>4</v>
      </c>
      <c r="J18" s="87">
        <v>0</v>
      </c>
      <c r="K18" s="87">
        <v>15</v>
      </c>
    </row>
    <row r="19" spans="1:11" x14ac:dyDescent="0.2">
      <c r="A19" s="87" t="s">
        <v>156</v>
      </c>
      <c r="B19" s="2" t="s">
        <v>159</v>
      </c>
      <c r="C19" s="87">
        <v>60</v>
      </c>
      <c r="D19" s="87">
        <v>50</v>
      </c>
      <c r="E19" s="87">
        <v>0</v>
      </c>
      <c r="F19" s="87">
        <v>50</v>
      </c>
      <c r="G19" s="87">
        <v>26</v>
      </c>
      <c r="H19" s="87">
        <v>0</v>
      </c>
      <c r="I19" s="87">
        <v>3</v>
      </c>
      <c r="J19" s="87">
        <v>0</v>
      </c>
      <c r="K19" s="87">
        <v>29</v>
      </c>
    </row>
    <row r="20" spans="1:11" x14ac:dyDescent="0.2">
      <c r="A20" s="87" t="s">
        <v>156</v>
      </c>
      <c r="B20" s="2" t="s">
        <v>160</v>
      </c>
      <c r="C20" s="87">
        <v>40</v>
      </c>
      <c r="D20" s="87">
        <v>27</v>
      </c>
      <c r="E20" s="87">
        <v>7</v>
      </c>
      <c r="F20" s="87">
        <v>34</v>
      </c>
      <c r="G20" s="87">
        <v>9</v>
      </c>
      <c r="H20" s="87">
        <v>0</v>
      </c>
      <c r="I20" s="87">
        <v>3</v>
      </c>
      <c r="J20" s="87">
        <v>0</v>
      </c>
      <c r="K20" s="87">
        <v>12</v>
      </c>
    </row>
    <row r="21" spans="1:11" x14ac:dyDescent="0.2">
      <c r="A21" s="87" t="s">
        <v>156</v>
      </c>
      <c r="B21" s="2" t="s">
        <v>161</v>
      </c>
      <c r="C21" s="87">
        <v>24</v>
      </c>
      <c r="D21" s="87">
        <v>21</v>
      </c>
      <c r="E21" s="87">
        <v>0</v>
      </c>
      <c r="F21" s="87">
        <v>21</v>
      </c>
      <c r="G21" s="87">
        <v>16</v>
      </c>
      <c r="H21" s="87">
        <v>0</v>
      </c>
      <c r="I21" s="87">
        <v>3</v>
      </c>
      <c r="J21" s="87">
        <v>0</v>
      </c>
      <c r="K21" s="87">
        <v>19</v>
      </c>
    </row>
    <row r="22" spans="1:11" x14ac:dyDescent="0.2">
      <c r="A22" s="87" t="s">
        <v>156</v>
      </c>
      <c r="B22" s="2" t="s">
        <v>162</v>
      </c>
      <c r="C22" s="87">
        <v>30</v>
      </c>
      <c r="D22" s="87">
        <v>16</v>
      </c>
      <c r="E22" s="87">
        <v>5</v>
      </c>
      <c r="F22" s="87">
        <v>21</v>
      </c>
      <c r="G22" s="87">
        <v>21</v>
      </c>
      <c r="H22" s="87">
        <v>0</v>
      </c>
      <c r="I22" s="87">
        <v>0</v>
      </c>
      <c r="J22" s="87">
        <v>0</v>
      </c>
      <c r="K22" s="87">
        <v>21</v>
      </c>
    </row>
    <row r="23" spans="1:11" x14ac:dyDescent="0.2">
      <c r="A23" s="87" t="s">
        <v>156</v>
      </c>
      <c r="B23" s="2" t="s">
        <v>163</v>
      </c>
      <c r="C23" s="87">
        <v>30</v>
      </c>
      <c r="D23" s="87">
        <v>26</v>
      </c>
      <c r="E23" s="87">
        <v>0</v>
      </c>
      <c r="F23" s="87">
        <v>26</v>
      </c>
      <c r="G23" s="87">
        <v>25</v>
      </c>
      <c r="H23" s="87">
        <v>1</v>
      </c>
      <c r="I23" s="87">
        <v>1</v>
      </c>
      <c r="J23" s="87">
        <v>0</v>
      </c>
      <c r="K23" s="87">
        <v>27</v>
      </c>
    </row>
    <row r="24" spans="1:11" x14ac:dyDescent="0.2">
      <c r="A24" s="87" t="s">
        <v>156</v>
      </c>
      <c r="B24" s="2" t="s">
        <v>164</v>
      </c>
      <c r="C24" s="87">
        <v>26</v>
      </c>
      <c r="D24" s="87">
        <v>30</v>
      </c>
      <c r="E24" s="87">
        <v>0</v>
      </c>
      <c r="F24" s="87">
        <v>30</v>
      </c>
      <c r="G24" s="87">
        <v>10</v>
      </c>
      <c r="H24" s="87">
        <v>0</v>
      </c>
      <c r="I24" s="87">
        <v>17</v>
      </c>
      <c r="J24" s="87">
        <v>0</v>
      </c>
      <c r="K24" s="87">
        <v>27</v>
      </c>
    </row>
    <row r="25" spans="1:11" x14ac:dyDescent="0.2">
      <c r="A25" s="87" t="s">
        <v>156</v>
      </c>
      <c r="B25" s="2" t="s">
        <v>165</v>
      </c>
      <c r="C25" s="87">
        <v>24</v>
      </c>
      <c r="D25" s="87">
        <v>22</v>
      </c>
      <c r="E25" s="87">
        <v>0</v>
      </c>
      <c r="F25" s="87">
        <v>22</v>
      </c>
      <c r="G25" s="87">
        <v>14</v>
      </c>
      <c r="H25" s="87">
        <v>0</v>
      </c>
      <c r="I25" s="87">
        <v>6</v>
      </c>
      <c r="J25" s="87">
        <v>0</v>
      </c>
      <c r="K25" s="87">
        <v>20</v>
      </c>
    </row>
    <row r="26" spans="1:11" x14ac:dyDescent="0.2">
      <c r="A26" s="87" t="s">
        <v>156</v>
      </c>
      <c r="B26" s="2" t="s">
        <v>166</v>
      </c>
      <c r="C26" s="87">
        <v>24</v>
      </c>
      <c r="D26" s="87">
        <v>24</v>
      </c>
      <c r="E26" s="87">
        <v>0</v>
      </c>
      <c r="F26" s="87">
        <v>24</v>
      </c>
      <c r="G26" s="87">
        <v>15</v>
      </c>
      <c r="H26" s="87">
        <v>4</v>
      </c>
      <c r="I26" s="87">
        <v>5</v>
      </c>
      <c r="J26" s="87">
        <v>0</v>
      </c>
      <c r="K26" s="87">
        <v>24</v>
      </c>
    </row>
    <row r="27" spans="1:11" x14ac:dyDescent="0.2">
      <c r="A27" s="87" t="s">
        <v>156</v>
      </c>
      <c r="B27" s="2" t="s">
        <v>167</v>
      </c>
      <c r="C27" s="87">
        <v>24</v>
      </c>
      <c r="D27" s="87">
        <v>25</v>
      </c>
      <c r="E27" s="87">
        <v>0</v>
      </c>
      <c r="F27" s="87">
        <v>25</v>
      </c>
      <c r="G27" s="87">
        <v>6</v>
      </c>
      <c r="H27" s="87">
        <v>0</v>
      </c>
      <c r="I27" s="87">
        <v>18</v>
      </c>
      <c r="J27" s="87">
        <v>1</v>
      </c>
      <c r="K27" s="87">
        <v>25</v>
      </c>
    </row>
    <row r="28" spans="1:11" x14ac:dyDescent="0.2">
      <c r="A28" s="87" t="s">
        <v>156</v>
      </c>
      <c r="B28" s="2" t="s">
        <v>168</v>
      </c>
      <c r="C28" s="87">
        <v>28</v>
      </c>
      <c r="D28" s="87">
        <v>12</v>
      </c>
      <c r="E28" s="87">
        <v>0</v>
      </c>
      <c r="F28" s="87">
        <v>12</v>
      </c>
      <c r="G28" s="87">
        <v>18</v>
      </c>
      <c r="H28" s="87">
        <v>0</v>
      </c>
      <c r="I28" s="87">
        <v>0</v>
      </c>
      <c r="J28" s="87">
        <v>0</v>
      </c>
      <c r="K28" s="87">
        <v>18</v>
      </c>
    </row>
    <row r="29" spans="1:11" x14ac:dyDescent="0.2">
      <c r="A29" s="87" t="s">
        <v>156</v>
      </c>
      <c r="B29" s="2" t="s">
        <v>169</v>
      </c>
      <c r="C29" s="87">
        <v>144</v>
      </c>
      <c r="D29" s="87">
        <v>136</v>
      </c>
      <c r="E29" s="87">
        <v>44</v>
      </c>
      <c r="F29" s="87">
        <v>180</v>
      </c>
      <c r="G29" s="87">
        <v>0</v>
      </c>
      <c r="H29" s="87">
        <v>0</v>
      </c>
      <c r="I29" s="87">
        <v>0</v>
      </c>
      <c r="J29" s="87">
        <v>29</v>
      </c>
      <c r="K29" s="87">
        <v>29</v>
      </c>
    </row>
    <row r="30" spans="1:11" x14ac:dyDescent="0.2">
      <c r="A30" s="87" t="s">
        <v>156</v>
      </c>
      <c r="B30" s="2" t="s">
        <v>170</v>
      </c>
      <c r="C30" s="87">
        <v>144</v>
      </c>
      <c r="D30" s="87">
        <v>99</v>
      </c>
      <c r="E30" s="87">
        <v>48</v>
      </c>
      <c r="F30" s="87">
        <v>147</v>
      </c>
      <c r="G30" s="87">
        <v>0</v>
      </c>
      <c r="H30" s="87">
        <v>0</v>
      </c>
      <c r="I30" s="87">
        <v>0</v>
      </c>
      <c r="J30" s="87">
        <v>29</v>
      </c>
      <c r="K30" s="87">
        <v>29</v>
      </c>
    </row>
    <row r="31" spans="1:11" x14ac:dyDescent="0.2">
      <c r="A31" s="87" t="s">
        <v>156</v>
      </c>
      <c r="B31" s="2" t="s">
        <v>171</v>
      </c>
      <c r="C31" s="87">
        <v>144</v>
      </c>
      <c r="D31" s="87">
        <v>81</v>
      </c>
      <c r="E31" s="87">
        <v>35</v>
      </c>
      <c r="F31" s="87">
        <v>116</v>
      </c>
      <c r="G31" s="87">
        <v>0</v>
      </c>
      <c r="H31" s="87">
        <v>0</v>
      </c>
      <c r="I31" s="87">
        <v>0</v>
      </c>
      <c r="J31" s="87">
        <v>34</v>
      </c>
      <c r="K31" s="87">
        <v>34</v>
      </c>
    </row>
    <row r="32" spans="1:11" x14ac:dyDescent="0.2">
      <c r="A32" s="87" t="s">
        <v>156</v>
      </c>
      <c r="B32" s="2" t="s">
        <v>172</v>
      </c>
      <c r="C32" s="87">
        <v>24</v>
      </c>
      <c r="D32" s="87">
        <v>18</v>
      </c>
      <c r="E32" s="87">
        <v>0</v>
      </c>
      <c r="F32" s="87">
        <v>18</v>
      </c>
      <c r="G32" s="87">
        <v>15</v>
      </c>
      <c r="H32" s="87">
        <v>0</v>
      </c>
      <c r="I32" s="87">
        <v>1</v>
      </c>
      <c r="J32" s="87">
        <v>0</v>
      </c>
      <c r="K32" s="87">
        <v>16</v>
      </c>
    </row>
    <row r="33" spans="1:11" x14ac:dyDescent="0.2">
      <c r="A33" s="87" t="s">
        <v>156</v>
      </c>
      <c r="B33" s="2" t="s">
        <v>173</v>
      </c>
      <c r="C33" s="87">
        <v>24</v>
      </c>
      <c r="D33" s="87">
        <v>21</v>
      </c>
      <c r="E33" s="87">
        <v>0</v>
      </c>
      <c r="F33" s="87">
        <v>21</v>
      </c>
      <c r="G33" s="87">
        <v>20</v>
      </c>
      <c r="H33" s="87">
        <v>0</v>
      </c>
      <c r="I33" s="87">
        <v>6</v>
      </c>
      <c r="J33" s="87">
        <v>0</v>
      </c>
      <c r="K33" s="87">
        <v>26</v>
      </c>
    </row>
    <row r="34" spans="1:11" x14ac:dyDescent="0.2">
      <c r="A34" s="87" t="s">
        <v>156</v>
      </c>
      <c r="B34" s="2" t="s">
        <v>174</v>
      </c>
      <c r="C34" s="87">
        <v>24</v>
      </c>
      <c r="D34" s="87">
        <v>24</v>
      </c>
      <c r="E34" s="87">
        <v>0</v>
      </c>
      <c r="F34" s="87">
        <v>24</v>
      </c>
      <c r="G34" s="87">
        <v>16</v>
      </c>
      <c r="H34" s="87">
        <v>0</v>
      </c>
      <c r="I34" s="87">
        <v>7</v>
      </c>
      <c r="J34" s="87">
        <v>0</v>
      </c>
      <c r="K34" s="87">
        <v>23</v>
      </c>
    </row>
    <row r="35" spans="1:11" x14ac:dyDescent="0.2">
      <c r="A35" s="87" t="s">
        <v>156</v>
      </c>
      <c r="B35" s="2" t="s">
        <v>175</v>
      </c>
      <c r="C35" s="87">
        <v>18</v>
      </c>
      <c r="D35" s="87">
        <v>15</v>
      </c>
      <c r="E35" s="87">
        <v>0</v>
      </c>
      <c r="F35" s="87">
        <v>15</v>
      </c>
      <c r="G35" s="87">
        <v>17</v>
      </c>
      <c r="H35" s="87">
        <v>0</v>
      </c>
      <c r="I35" s="87">
        <v>0</v>
      </c>
      <c r="J35" s="87">
        <v>0</v>
      </c>
      <c r="K35" s="87">
        <v>17</v>
      </c>
    </row>
    <row r="36" spans="1:11" x14ac:dyDescent="0.2">
      <c r="A36" s="87" t="s">
        <v>156</v>
      </c>
      <c r="B36" s="2" t="s">
        <v>176</v>
      </c>
      <c r="C36" s="87">
        <v>30</v>
      </c>
      <c r="D36" s="87">
        <v>29</v>
      </c>
      <c r="E36" s="87">
        <v>0</v>
      </c>
      <c r="F36" s="87">
        <v>29</v>
      </c>
      <c r="G36" s="87">
        <v>16</v>
      </c>
      <c r="H36" s="87">
        <v>0</v>
      </c>
      <c r="I36" s="87">
        <v>10</v>
      </c>
      <c r="J36" s="87">
        <v>0</v>
      </c>
      <c r="K36" s="87">
        <v>26</v>
      </c>
    </row>
    <row r="37" spans="1:11" x14ac:dyDescent="0.2">
      <c r="A37" s="87" t="s">
        <v>156</v>
      </c>
      <c r="B37" s="2" t="s">
        <v>177</v>
      </c>
      <c r="C37" s="87">
        <v>42</v>
      </c>
      <c r="D37" s="87">
        <v>33</v>
      </c>
      <c r="E37" s="87">
        <v>0</v>
      </c>
      <c r="F37" s="87">
        <v>33</v>
      </c>
      <c r="G37" s="87">
        <v>15</v>
      </c>
      <c r="H37" s="87">
        <v>0</v>
      </c>
      <c r="I37" s="87">
        <v>4</v>
      </c>
      <c r="J37" s="87">
        <v>0</v>
      </c>
      <c r="K37" s="87">
        <v>19</v>
      </c>
    </row>
    <row r="38" spans="1:11" x14ac:dyDescent="0.2">
      <c r="A38" s="87" t="s">
        <v>156</v>
      </c>
      <c r="B38" s="2" t="s">
        <v>178</v>
      </c>
      <c r="C38" s="87">
        <v>60</v>
      </c>
      <c r="D38" s="87">
        <v>60</v>
      </c>
      <c r="E38" s="87">
        <v>0</v>
      </c>
      <c r="F38" s="87">
        <v>60</v>
      </c>
      <c r="G38" s="87">
        <v>25</v>
      </c>
      <c r="H38" s="87">
        <v>0</v>
      </c>
      <c r="I38" s="87">
        <v>0</v>
      </c>
      <c r="J38" s="87">
        <v>0</v>
      </c>
      <c r="K38" s="87">
        <v>25</v>
      </c>
    </row>
    <row r="39" spans="1:11" x14ac:dyDescent="0.2">
      <c r="A39" s="87" t="s">
        <v>156</v>
      </c>
      <c r="B39" s="2" t="s">
        <v>179</v>
      </c>
      <c r="C39" s="87">
        <v>24</v>
      </c>
      <c r="D39" s="87">
        <v>26</v>
      </c>
      <c r="E39" s="87">
        <v>3</v>
      </c>
      <c r="F39" s="87">
        <v>29</v>
      </c>
      <c r="G39" s="87">
        <v>21</v>
      </c>
      <c r="H39" s="87">
        <v>0</v>
      </c>
      <c r="I39" s="87">
        <v>0</v>
      </c>
      <c r="J39" s="87">
        <v>0</v>
      </c>
      <c r="K39" s="87">
        <v>21</v>
      </c>
    </row>
    <row r="40" spans="1:11" x14ac:dyDescent="0.2">
      <c r="A40" s="87" t="s">
        <v>180</v>
      </c>
      <c r="B40" s="2" t="s">
        <v>181</v>
      </c>
      <c r="C40" s="87">
        <v>40</v>
      </c>
      <c r="D40" s="87">
        <v>36</v>
      </c>
      <c r="E40" s="87">
        <v>0</v>
      </c>
      <c r="F40" s="87">
        <v>36</v>
      </c>
      <c r="G40" s="87">
        <v>35</v>
      </c>
      <c r="H40" s="87">
        <v>0</v>
      </c>
      <c r="I40" s="87">
        <v>0</v>
      </c>
      <c r="J40" s="87">
        <v>0</v>
      </c>
      <c r="K40" s="87">
        <v>35</v>
      </c>
    </row>
    <row r="41" spans="1:11" x14ac:dyDescent="0.2">
      <c r="A41" s="87" t="s">
        <v>180</v>
      </c>
      <c r="B41" s="2" t="s">
        <v>182</v>
      </c>
      <c r="C41" s="87">
        <v>135</v>
      </c>
      <c r="D41" s="87">
        <v>115</v>
      </c>
      <c r="E41" s="87">
        <v>0</v>
      </c>
      <c r="F41" s="87">
        <v>115</v>
      </c>
      <c r="G41" s="87">
        <v>37</v>
      </c>
      <c r="H41" s="87">
        <v>0</v>
      </c>
      <c r="I41" s="87">
        <v>0</v>
      </c>
      <c r="J41" s="87">
        <v>0</v>
      </c>
      <c r="K41" s="87">
        <v>37</v>
      </c>
    </row>
    <row r="42" spans="1:11" x14ac:dyDescent="0.2">
      <c r="A42" s="87" t="s">
        <v>180</v>
      </c>
      <c r="B42" s="2" t="s">
        <v>183</v>
      </c>
      <c r="C42" s="87">
        <v>70</v>
      </c>
      <c r="D42" s="87">
        <v>38</v>
      </c>
      <c r="E42" s="87">
        <v>20</v>
      </c>
      <c r="F42" s="87">
        <v>58</v>
      </c>
      <c r="G42" s="87">
        <v>30</v>
      </c>
      <c r="H42" s="87">
        <v>0</v>
      </c>
      <c r="I42" s="87">
        <v>0</v>
      </c>
      <c r="J42" s="87">
        <v>0</v>
      </c>
      <c r="K42" s="87">
        <v>30</v>
      </c>
    </row>
    <row r="43" spans="1:11" x14ac:dyDescent="0.2">
      <c r="A43" s="87" t="s">
        <v>180</v>
      </c>
      <c r="B43" s="2" t="s">
        <v>184</v>
      </c>
      <c r="C43" s="87">
        <v>30</v>
      </c>
      <c r="D43" s="87">
        <v>42</v>
      </c>
      <c r="E43" s="87">
        <v>9</v>
      </c>
      <c r="F43" s="87">
        <v>51</v>
      </c>
      <c r="G43" s="87">
        <v>18</v>
      </c>
      <c r="H43" s="87">
        <v>0</v>
      </c>
      <c r="I43" s="87">
        <v>15</v>
      </c>
      <c r="J43" s="87">
        <v>0</v>
      </c>
      <c r="K43" s="87">
        <v>33</v>
      </c>
    </row>
    <row r="44" spans="1:11" x14ac:dyDescent="0.2">
      <c r="A44" s="87" t="s">
        <v>180</v>
      </c>
      <c r="B44" s="2" t="s">
        <v>185</v>
      </c>
      <c r="C44" s="87">
        <v>18</v>
      </c>
      <c r="D44" s="87">
        <v>12</v>
      </c>
      <c r="E44" s="87">
        <v>6</v>
      </c>
      <c r="F44" s="87">
        <v>18</v>
      </c>
      <c r="G44" s="87">
        <v>3</v>
      </c>
      <c r="H44" s="87">
        <v>0</v>
      </c>
      <c r="I44" s="87">
        <v>14</v>
      </c>
      <c r="J44" s="87">
        <v>0</v>
      </c>
      <c r="K44" s="87">
        <v>17</v>
      </c>
    </row>
    <row r="45" spans="1:11" x14ac:dyDescent="0.2">
      <c r="A45" s="87" t="s">
        <v>186</v>
      </c>
      <c r="B45" s="2" t="s">
        <v>187</v>
      </c>
      <c r="C45" s="87">
        <v>18</v>
      </c>
      <c r="D45" s="87">
        <v>14</v>
      </c>
      <c r="E45" s="87">
        <v>0</v>
      </c>
      <c r="F45" s="87">
        <v>14</v>
      </c>
      <c r="G45" s="87">
        <v>11</v>
      </c>
      <c r="H45" s="87">
        <v>0</v>
      </c>
      <c r="I45" s="87">
        <v>0</v>
      </c>
      <c r="J45" s="87">
        <v>0</v>
      </c>
      <c r="K45" s="87">
        <v>11</v>
      </c>
    </row>
    <row r="46" spans="1:11" x14ac:dyDescent="0.2">
      <c r="A46" s="87" t="s">
        <v>186</v>
      </c>
      <c r="B46" s="2" t="s">
        <v>188</v>
      </c>
      <c r="C46" s="87">
        <v>24</v>
      </c>
      <c r="D46" s="87">
        <v>13</v>
      </c>
      <c r="E46" s="87">
        <v>0</v>
      </c>
      <c r="F46" s="87">
        <v>13</v>
      </c>
      <c r="G46" s="87">
        <v>7</v>
      </c>
      <c r="H46" s="87">
        <v>0</v>
      </c>
      <c r="I46" s="87">
        <v>2</v>
      </c>
      <c r="J46" s="87">
        <v>0</v>
      </c>
      <c r="K46" s="87">
        <v>9</v>
      </c>
    </row>
    <row r="47" spans="1:11" x14ac:dyDescent="0.2">
      <c r="A47" s="87" t="s">
        <v>186</v>
      </c>
      <c r="B47" s="2" t="s">
        <v>189</v>
      </c>
      <c r="C47" s="87">
        <v>24</v>
      </c>
      <c r="D47" s="87">
        <v>20</v>
      </c>
      <c r="E47" s="87">
        <v>0</v>
      </c>
      <c r="F47" s="87">
        <v>20</v>
      </c>
      <c r="G47" s="87">
        <v>19</v>
      </c>
      <c r="H47" s="87">
        <v>0</v>
      </c>
      <c r="I47" s="87">
        <v>0</v>
      </c>
      <c r="J47" s="87">
        <v>0</v>
      </c>
      <c r="K47" s="87">
        <v>19</v>
      </c>
    </row>
    <row r="48" spans="1:11" x14ac:dyDescent="0.2">
      <c r="A48" s="87" t="s">
        <v>186</v>
      </c>
      <c r="B48" s="2" t="s">
        <v>190</v>
      </c>
      <c r="C48" s="87">
        <v>18</v>
      </c>
      <c r="D48" s="87">
        <v>16</v>
      </c>
      <c r="E48" s="87">
        <v>0</v>
      </c>
      <c r="F48" s="87">
        <v>16</v>
      </c>
      <c r="G48" s="87">
        <v>13</v>
      </c>
      <c r="H48" s="87">
        <v>0</v>
      </c>
      <c r="I48" s="87">
        <v>0</v>
      </c>
      <c r="J48" s="87">
        <v>0</v>
      </c>
      <c r="K48" s="87">
        <v>13</v>
      </c>
    </row>
    <row r="49" spans="1:11" x14ac:dyDescent="0.2">
      <c r="A49" s="87" t="s">
        <v>191</v>
      </c>
      <c r="B49" s="2" t="s">
        <v>192</v>
      </c>
      <c r="C49" s="87">
        <v>24</v>
      </c>
      <c r="D49" s="87">
        <v>18</v>
      </c>
      <c r="E49" s="87">
        <v>0</v>
      </c>
      <c r="F49" s="87">
        <v>18</v>
      </c>
      <c r="G49" s="87">
        <v>17</v>
      </c>
      <c r="H49" s="87">
        <v>0</v>
      </c>
      <c r="I49" s="87">
        <v>0</v>
      </c>
      <c r="J49" s="87">
        <v>0</v>
      </c>
      <c r="K49" s="87">
        <v>17</v>
      </c>
    </row>
    <row r="50" spans="1:11" x14ac:dyDescent="0.2">
      <c r="A50" s="87" t="s">
        <v>191</v>
      </c>
      <c r="B50" s="2" t="s">
        <v>193</v>
      </c>
      <c r="C50" s="87">
        <v>36</v>
      </c>
      <c r="D50" s="87">
        <v>36</v>
      </c>
      <c r="E50" s="87">
        <v>0</v>
      </c>
      <c r="F50" s="87">
        <v>36</v>
      </c>
      <c r="G50" s="87">
        <v>37</v>
      </c>
      <c r="H50" s="87">
        <v>0</v>
      </c>
      <c r="I50" s="87">
        <v>0</v>
      </c>
      <c r="J50" s="87">
        <v>0</v>
      </c>
      <c r="K50" s="87">
        <v>37</v>
      </c>
    </row>
    <row r="51" spans="1:11" x14ac:dyDescent="0.2">
      <c r="A51" s="87" t="s">
        <v>191</v>
      </c>
      <c r="B51" s="2" t="s">
        <v>194</v>
      </c>
      <c r="C51" s="87">
        <v>60</v>
      </c>
      <c r="D51" s="87">
        <v>32</v>
      </c>
      <c r="E51" s="87">
        <v>0</v>
      </c>
      <c r="F51" s="87">
        <v>32</v>
      </c>
      <c r="G51" s="87">
        <v>12</v>
      </c>
      <c r="H51" s="87">
        <v>0</v>
      </c>
      <c r="I51" s="87">
        <v>0</v>
      </c>
      <c r="J51" s="87">
        <v>0</v>
      </c>
      <c r="K51" s="87">
        <v>12</v>
      </c>
    </row>
    <row r="52" spans="1:11" x14ac:dyDescent="0.2">
      <c r="A52" s="87" t="s">
        <v>191</v>
      </c>
      <c r="B52" s="2" t="s">
        <v>195</v>
      </c>
      <c r="C52" s="87">
        <v>20</v>
      </c>
      <c r="D52" s="87">
        <v>16</v>
      </c>
      <c r="E52" s="87">
        <v>0</v>
      </c>
      <c r="F52" s="87">
        <v>16</v>
      </c>
      <c r="G52" s="87">
        <v>15</v>
      </c>
      <c r="H52" s="87">
        <v>0</v>
      </c>
      <c r="I52" s="87">
        <v>0</v>
      </c>
      <c r="J52" s="87">
        <v>0</v>
      </c>
      <c r="K52" s="87">
        <v>15</v>
      </c>
    </row>
    <row r="53" spans="1:11" x14ac:dyDescent="0.2">
      <c r="A53" s="87" t="s">
        <v>191</v>
      </c>
      <c r="B53" s="2" t="s">
        <v>196</v>
      </c>
      <c r="C53" s="87">
        <v>24</v>
      </c>
      <c r="D53" s="87">
        <v>18</v>
      </c>
      <c r="E53" s="87">
        <v>0</v>
      </c>
      <c r="F53" s="87">
        <v>18</v>
      </c>
      <c r="G53" s="87">
        <v>26</v>
      </c>
      <c r="H53" s="87">
        <v>0</v>
      </c>
      <c r="I53" s="87">
        <v>0</v>
      </c>
      <c r="J53" s="87">
        <v>0</v>
      </c>
      <c r="K53" s="87">
        <v>26</v>
      </c>
    </row>
    <row r="54" spans="1:11" x14ac:dyDescent="0.2">
      <c r="A54" s="87" t="s">
        <v>191</v>
      </c>
      <c r="B54" s="2" t="s">
        <v>197</v>
      </c>
      <c r="C54" s="87">
        <v>24</v>
      </c>
      <c r="D54" s="87">
        <v>22</v>
      </c>
      <c r="E54" s="87">
        <v>0</v>
      </c>
      <c r="F54" s="87">
        <v>22</v>
      </c>
      <c r="G54" s="87">
        <v>20</v>
      </c>
      <c r="H54" s="87">
        <v>0</v>
      </c>
      <c r="I54" s="87">
        <v>0</v>
      </c>
      <c r="J54" s="87">
        <v>0</v>
      </c>
      <c r="K54" s="87">
        <v>20</v>
      </c>
    </row>
    <row r="55" spans="1:11" x14ac:dyDescent="0.2">
      <c r="A55" s="87" t="s">
        <v>191</v>
      </c>
      <c r="B55" s="2" t="s">
        <v>198</v>
      </c>
      <c r="C55" s="87">
        <v>32</v>
      </c>
      <c r="D55" s="87">
        <v>29</v>
      </c>
      <c r="E55" s="87">
        <v>0</v>
      </c>
      <c r="F55" s="87">
        <v>29</v>
      </c>
      <c r="G55" s="87">
        <v>23</v>
      </c>
      <c r="H55" s="87">
        <v>0</v>
      </c>
      <c r="I55" s="87">
        <v>2</v>
      </c>
      <c r="J55" s="87">
        <v>0</v>
      </c>
      <c r="K55" s="87">
        <v>25</v>
      </c>
    </row>
    <row r="56" spans="1:11" x14ac:dyDescent="0.2">
      <c r="A56" s="87" t="s">
        <v>191</v>
      </c>
      <c r="B56" s="2" t="s">
        <v>199</v>
      </c>
      <c r="C56" s="87">
        <v>24</v>
      </c>
      <c r="D56" s="87">
        <v>24</v>
      </c>
      <c r="E56" s="87">
        <v>0</v>
      </c>
      <c r="F56" s="87">
        <v>24</v>
      </c>
      <c r="G56" s="87">
        <v>20</v>
      </c>
      <c r="H56" s="87">
        <v>0</v>
      </c>
      <c r="I56" s="87">
        <v>0</v>
      </c>
      <c r="J56" s="87">
        <v>0</v>
      </c>
      <c r="K56" s="87">
        <v>20</v>
      </c>
    </row>
    <row r="57" spans="1:11" x14ac:dyDescent="0.2">
      <c r="A57" s="87" t="s">
        <v>191</v>
      </c>
      <c r="B57" s="2" t="s">
        <v>200</v>
      </c>
      <c r="C57" s="87">
        <v>20</v>
      </c>
      <c r="D57" s="87">
        <v>17</v>
      </c>
      <c r="E57" s="87">
        <v>0</v>
      </c>
      <c r="F57" s="87">
        <v>17</v>
      </c>
      <c r="G57" s="87">
        <v>13</v>
      </c>
      <c r="H57" s="87">
        <v>0</v>
      </c>
      <c r="I57" s="87">
        <v>0</v>
      </c>
      <c r="J57" s="87">
        <v>0</v>
      </c>
      <c r="K57" s="87">
        <v>13</v>
      </c>
    </row>
    <row r="58" spans="1:11" x14ac:dyDescent="0.2">
      <c r="A58" s="87" t="s">
        <v>191</v>
      </c>
      <c r="B58" s="2" t="s">
        <v>201</v>
      </c>
      <c r="C58" s="87">
        <v>21</v>
      </c>
      <c r="D58" s="87">
        <v>21</v>
      </c>
      <c r="E58" s="87">
        <v>0</v>
      </c>
      <c r="F58" s="87">
        <v>21</v>
      </c>
      <c r="G58" s="87">
        <v>19</v>
      </c>
      <c r="H58" s="87">
        <v>0</v>
      </c>
      <c r="I58" s="87">
        <v>0</v>
      </c>
      <c r="J58" s="87">
        <v>0</v>
      </c>
      <c r="K58" s="87">
        <v>19</v>
      </c>
    </row>
    <row r="59" spans="1:11" x14ac:dyDescent="0.2">
      <c r="A59" s="87" t="s">
        <v>191</v>
      </c>
      <c r="B59" s="2" t="s">
        <v>202</v>
      </c>
      <c r="C59" s="87">
        <v>20</v>
      </c>
      <c r="D59" s="87">
        <v>19</v>
      </c>
      <c r="E59" s="87">
        <v>0</v>
      </c>
      <c r="F59" s="87">
        <v>19</v>
      </c>
      <c r="G59" s="87">
        <v>8</v>
      </c>
      <c r="H59" s="87">
        <v>0</v>
      </c>
      <c r="I59" s="87">
        <v>7</v>
      </c>
      <c r="J59" s="87">
        <v>0</v>
      </c>
      <c r="K59" s="87">
        <v>15</v>
      </c>
    </row>
    <row r="60" spans="1:11" x14ac:dyDescent="0.2">
      <c r="A60" s="87" t="s">
        <v>191</v>
      </c>
      <c r="B60" s="2" t="s">
        <v>203</v>
      </c>
      <c r="C60" s="87">
        <v>60</v>
      </c>
      <c r="D60" s="87">
        <v>44</v>
      </c>
      <c r="E60" s="87">
        <v>0</v>
      </c>
      <c r="F60" s="87">
        <v>44</v>
      </c>
      <c r="G60" s="87">
        <v>12</v>
      </c>
      <c r="H60" s="87">
        <v>0</v>
      </c>
      <c r="I60" s="87">
        <v>0</v>
      </c>
      <c r="J60" s="87">
        <v>0</v>
      </c>
      <c r="K60" s="87">
        <v>12</v>
      </c>
    </row>
    <row r="61" spans="1:11" x14ac:dyDescent="0.2">
      <c r="A61" s="87" t="s">
        <v>191</v>
      </c>
      <c r="B61" s="2" t="s">
        <v>204</v>
      </c>
      <c r="C61" s="87">
        <v>50</v>
      </c>
      <c r="D61" s="87">
        <v>15</v>
      </c>
      <c r="E61" s="87">
        <v>11</v>
      </c>
      <c r="F61" s="87">
        <v>26</v>
      </c>
      <c r="G61" s="87">
        <v>5</v>
      </c>
      <c r="H61" s="87">
        <v>0</v>
      </c>
      <c r="I61" s="87">
        <v>0</v>
      </c>
      <c r="J61" s="87">
        <v>0</v>
      </c>
      <c r="K61" s="87">
        <v>5</v>
      </c>
    </row>
    <row r="62" spans="1:11" x14ac:dyDescent="0.2">
      <c r="A62" s="87" t="s">
        <v>191</v>
      </c>
      <c r="B62" s="2" t="s">
        <v>205</v>
      </c>
      <c r="C62" s="87">
        <v>24</v>
      </c>
      <c r="D62" s="87">
        <v>35</v>
      </c>
      <c r="E62" s="87">
        <v>0</v>
      </c>
      <c r="F62" s="87">
        <v>35</v>
      </c>
      <c r="G62" s="87">
        <v>17</v>
      </c>
      <c r="H62" s="87">
        <v>0</v>
      </c>
      <c r="I62" s="87">
        <v>0</v>
      </c>
      <c r="J62" s="87">
        <v>0</v>
      </c>
      <c r="K62" s="87">
        <v>17</v>
      </c>
    </row>
    <row r="63" spans="1:11" x14ac:dyDescent="0.2">
      <c r="A63" s="87" t="s">
        <v>191</v>
      </c>
      <c r="B63" s="2" t="s">
        <v>206</v>
      </c>
      <c r="C63" s="87">
        <v>48</v>
      </c>
      <c r="D63" s="87">
        <v>38</v>
      </c>
      <c r="E63" s="87">
        <v>0</v>
      </c>
      <c r="F63" s="87">
        <v>38</v>
      </c>
      <c r="G63" s="87">
        <v>44</v>
      </c>
      <c r="H63" s="87">
        <v>0</v>
      </c>
      <c r="I63" s="87">
        <v>0</v>
      </c>
      <c r="J63" s="87">
        <v>0</v>
      </c>
      <c r="K63" s="87">
        <v>44</v>
      </c>
    </row>
    <row r="64" spans="1:11" x14ac:dyDescent="0.2">
      <c r="A64" s="87" t="s">
        <v>191</v>
      </c>
      <c r="B64" s="2" t="s">
        <v>207</v>
      </c>
      <c r="C64" s="87">
        <v>24</v>
      </c>
      <c r="D64" s="87">
        <v>20</v>
      </c>
      <c r="E64" s="87">
        <v>0</v>
      </c>
      <c r="F64" s="87">
        <v>20</v>
      </c>
      <c r="G64" s="87">
        <v>0</v>
      </c>
      <c r="H64" s="87">
        <v>0</v>
      </c>
      <c r="I64" s="87">
        <v>0</v>
      </c>
      <c r="J64" s="87">
        <v>0</v>
      </c>
      <c r="K64" s="87">
        <v>0</v>
      </c>
    </row>
    <row r="65" spans="1:11" x14ac:dyDescent="0.2">
      <c r="A65" s="87" t="s">
        <v>191</v>
      </c>
      <c r="B65" s="2" t="s">
        <v>208</v>
      </c>
      <c r="C65" s="87">
        <v>24</v>
      </c>
      <c r="D65" s="87">
        <v>34</v>
      </c>
      <c r="E65" s="87">
        <v>0</v>
      </c>
      <c r="F65" s="87">
        <v>34</v>
      </c>
      <c r="G65" s="87">
        <v>0</v>
      </c>
      <c r="H65" s="87">
        <v>0</v>
      </c>
      <c r="I65" s="87">
        <v>29</v>
      </c>
      <c r="J65" s="87">
        <v>0</v>
      </c>
      <c r="K65" s="87">
        <v>29</v>
      </c>
    </row>
    <row r="66" spans="1:11" x14ac:dyDescent="0.2">
      <c r="A66" s="87" t="s">
        <v>191</v>
      </c>
      <c r="B66" s="2" t="s">
        <v>209</v>
      </c>
      <c r="C66" s="87">
        <v>25</v>
      </c>
      <c r="D66" s="87">
        <v>20</v>
      </c>
      <c r="E66" s="87">
        <v>0</v>
      </c>
      <c r="F66" s="87">
        <v>20</v>
      </c>
      <c r="G66" s="87">
        <v>24</v>
      </c>
      <c r="H66" s="87">
        <v>0</v>
      </c>
      <c r="I66" s="87">
        <v>0</v>
      </c>
      <c r="J66" s="87">
        <v>0</v>
      </c>
      <c r="K66" s="87">
        <v>24</v>
      </c>
    </row>
    <row r="67" spans="1:11" x14ac:dyDescent="0.2">
      <c r="A67" s="87" t="s">
        <v>191</v>
      </c>
      <c r="B67" s="2" t="s">
        <v>210</v>
      </c>
      <c r="C67" s="87">
        <v>120</v>
      </c>
      <c r="D67" s="87">
        <v>22</v>
      </c>
      <c r="E67" s="87">
        <v>0</v>
      </c>
      <c r="F67" s="87">
        <v>22</v>
      </c>
      <c r="G67" s="87">
        <v>9</v>
      </c>
      <c r="H67" s="87">
        <v>0</v>
      </c>
      <c r="I67" s="87">
        <v>0</v>
      </c>
      <c r="J67" s="87">
        <v>0</v>
      </c>
      <c r="K67" s="87">
        <v>9</v>
      </c>
    </row>
    <row r="68" spans="1:11" x14ac:dyDescent="0.2">
      <c r="A68" s="87" t="s">
        <v>191</v>
      </c>
      <c r="B68" s="2" t="s">
        <v>211</v>
      </c>
      <c r="C68" s="87">
        <v>54</v>
      </c>
      <c r="D68" s="87">
        <v>23</v>
      </c>
      <c r="E68" s="87">
        <v>0</v>
      </c>
      <c r="F68" s="87">
        <v>23</v>
      </c>
      <c r="G68" s="87">
        <v>26</v>
      </c>
      <c r="H68" s="87">
        <v>0</v>
      </c>
      <c r="I68" s="87">
        <v>0</v>
      </c>
      <c r="J68" s="87">
        <v>0</v>
      </c>
      <c r="K68" s="87">
        <v>26</v>
      </c>
    </row>
    <row r="69" spans="1:11" x14ac:dyDescent="0.2">
      <c r="A69" s="87" t="s">
        <v>191</v>
      </c>
      <c r="B69" s="2" t="s">
        <v>212</v>
      </c>
      <c r="C69" s="87">
        <v>30</v>
      </c>
      <c r="D69" s="87">
        <v>19</v>
      </c>
      <c r="E69" s="87">
        <v>0</v>
      </c>
      <c r="F69" s="87">
        <v>19</v>
      </c>
      <c r="G69" s="87">
        <v>20</v>
      </c>
      <c r="H69" s="87">
        <v>0</v>
      </c>
      <c r="I69" s="87">
        <v>0</v>
      </c>
      <c r="J69" s="87">
        <v>0</v>
      </c>
      <c r="K69" s="87">
        <v>20</v>
      </c>
    </row>
    <row r="70" spans="1:11" x14ac:dyDescent="0.2">
      <c r="A70" s="87" t="s">
        <v>191</v>
      </c>
      <c r="B70" s="2" t="s">
        <v>213</v>
      </c>
      <c r="C70" s="87">
        <v>12</v>
      </c>
      <c r="D70" s="87">
        <v>10</v>
      </c>
      <c r="E70" s="87">
        <v>0</v>
      </c>
      <c r="F70" s="87">
        <v>10</v>
      </c>
      <c r="G70" s="87">
        <v>7</v>
      </c>
      <c r="H70" s="87">
        <v>0</v>
      </c>
      <c r="I70" s="87">
        <v>0</v>
      </c>
      <c r="J70" s="87">
        <v>0</v>
      </c>
      <c r="K70" s="87">
        <v>7</v>
      </c>
    </row>
    <row r="71" spans="1:11" x14ac:dyDescent="0.2">
      <c r="A71" s="87" t="s">
        <v>191</v>
      </c>
      <c r="B71" s="2" t="s">
        <v>214</v>
      </c>
      <c r="C71" s="87">
        <v>24</v>
      </c>
      <c r="D71" s="87">
        <v>13</v>
      </c>
      <c r="E71" s="87">
        <v>0</v>
      </c>
      <c r="F71" s="87">
        <v>13</v>
      </c>
      <c r="G71" s="87">
        <v>9</v>
      </c>
      <c r="H71" s="87">
        <v>0</v>
      </c>
      <c r="I71" s="87">
        <v>0</v>
      </c>
      <c r="J71" s="87">
        <v>0</v>
      </c>
      <c r="K71" s="87">
        <v>9</v>
      </c>
    </row>
    <row r="72" spans="1:11" x14ac:dyDescent="0.2">
      <c r="A72" s="87" t="s">
        <v>191</v>
      </c>
      <c r="B72" s="2" t="s">
        <v>215</v>
      </c>
      <c r="C72" s="87">
        <v>16</v>
      </c>
      <c r="D72" s="87">
        <v>16</v>
      </c>
      <c r="E72" s="87">
        <v>0</v>
      </c>
      <c r="F72" s="87">
        <v>16</v>
      </c>
      <c r="G72" s="87">
        <v>14</v>
      </c>
      <c r="H72" s="87">
        <v>0</v>
      </c>
      <c r="I72" s="87">
        <v>0</v>
      </c>
      <c r="J72" s="87">
        <v>0</v>
      </c>
      <c r="K72" s="87">
        <v>14</v>
      </c>
    </row>
    <row r="73" spans="1:11" x14ac:dyDescent="0.2">
      <c r="A73" s="87" t="s">
        <v>216</v>
      </c>
      <c r="B73" s="2" t="s">
        <v>217</v>
      </c>
      <c r="C73" s="87">
        <v>40</v>
      </c>
      <c r="D73" s="87">
        <v>33</v>
      </c>
      <c r="E73" s="87">
        <v>0</v>
      </c>
      <c r="F73" s="87">
        <v>33</v>
      </c>
      <c r="G73" s="87">
        <v>24</v>
      </c>
      <c r="H73" s="87">
        <v>0</v>
      </c>
      <c r="I73" s="87">
        <v>0</v>
      </c>
      <c r="J73" s="87">
        <v>0</v>
      </c>
      <c r="K73" s="87">
        <v>24</v>
      </c>
    </row>
    <row r="74" spans="1:11" x14ac:dyDescent="0.2">
      <c r="A74" s="87" t="s">
        <v>216</v>
      </c>
      <c r="B74" s="2" t="s">
        <v>218</v>
      </c>
      <c r="C74" s="87">
        <v>14</v>
      </c>
      <c r="D74" s="87">
        <v>9</v>
      </c>
      <c r="E74" s="87">
        <v>0</v>
      </c>
      <c r="F74" s="87">
        <v>9</v>
      </c>
      <c r="G74" s="87">
        <v>12</v>
      </c>
      <c r="H74" s="87">
        <v>0</v>
      </c>
      <c r="I74" s="87">
        <v>0</v>
      </c>
      <c r="J74" s="87">
        <v>0</v>
      </c>
      <c r="K74" s="87">
        <v>12</v>
      </c>
    </row>
    <row r="75" spans="1:11" x14ac:dyDescent="0.2">
      <c r="A75" s="87" t="s">
        <v>216</v>
      </c>
      <c r="B75" s="2" t="s">
        <v>219</v>
      </c>
      <c r="C75" s="87">
        <v>24</v>
      </c>
      <c r="D75" s="87">
        <v>24</v>
      </c>
      <c r="E75" s="87">
        <v>14</v>
      </c>
      <c r="F75" s="87">
        <v>38</v>
      </c>
      <c r="G75" s="87">
        <v>0</v>
      </c>
      <c r="H75" s="87">
        <v>0</v>
      </c>
      <c r="I75" s="87">
        <v>17</v>
      </c>
      <c r="J75" s="87">
        <v>0</v>
      </c>
      <c r="K75" s="87">
        <v>17</v>
      </c>
    </row>
    <row r="76" spans="1:11" x14ac:dyDescent="0.2">
      <c r="A76" s="87" t="s">
        <v>216</v>
      </c>
      <c r="B76" s="2" t="s">
        <v>220</v>
      </c>
      <c r="C76" s="87">
        <v>40</v>
      </c>
      <c r="D76" s="87">
        <v>16</v>
      </c>
      <c r="E76" s="87">
        <v>19</v>
      </c>
      <c r="F76" s="87">
        <v>35</v>
      </c>
      <c r="G76" s="87">
        <v>27</v>
      </c>
      <c r="H76" s="87">
        <v>0</v>
      </c>
      <c r="I76" s="87">
        <v>0</v>
      </c>
      <c r="J76" s="87">
        <v>0</v>
      </c>
      <c r="K76" s="87">
        <v>27</v>
      </c>
    </row>
    <row r="77" spans="1:11" x14ac:dyDescent="0.2">
      <c r="A77" s="87" t="s">
        <v>216</v>
      </c>
      <c r="B77" s="2" t="s">
        <v>221</v>
      </c>
      <c r="C77" s="87">
        <v>14</v>
      </c>
      <c r="D77" s="87">
        <v>14</v>
      </c>
      <c r="E77" s="87">
        <v>0</v>
      </c>
      <c r="F77" s="87">
        <v>14</v>
      </c>
      <c r="G77" s="87">
        <v>5</v>
      </c>
      <c r="H77" s="87">
        <v>2</v>
      </c>
      <c r="I77" s="87">
        <v>0</v>
      </c>
      <c r="J77" s="87">
        <v>0</v>
      </c>
      <c r="K77" s="87">
        <v>7</v>
      </c>
    </row>
    <row r="78" spans="1:11" x14ac:dyDescent="0.2">
      <c r="A78" s="87" t="s">
        <v>216</v>
      </c>
      <c r="B78" s="2" t="s">
        <v>222</v>
      </c>
      <c r="C78" s="87">
        <v>32</v>
      </c>
      <c r="D78" s="87">
        <v>20</v>
      </c>
      <c r="E78" s="87">
        <v>16</v>
      </c>
      <c r="F78" s="87">
        <v>36</v>
      </c>
      <c r="G78" s="87">
        <v>33</v>
      </c>
      <c r="H78" s="87">
        <v>0</v>
      </c>
      <c r="I78" s="87">
        <v>0</v>
      </c>
      <c r="J78" s="87">
        <v>0</v>
      </c>
      <c r="K78" s="87">
        <v>33</v>
      </c>
    </row>
    <row r="79" spans="1:11" x14ac:dyDescent="0.2">
      <c r="A79" s="87" t="s">
        <v>216</v>
      </c>
      <c r="B79" s="2" t="s">
        <v>223</v>
      </c>
      <c r="C79" s="87">
        <v>24</v>
      </c>
      <c r="D79" s="87">
        <v>21</v>
      </c>
      <c r="E79" s="87">
        <v>0</v>
      </c>
      <c r="F79" s="87">
        <v>21</v>
      </c>
      <c r="G79" s="87">
        <v>22</v>
      </c>
      <c r="H79" s="87">
        <v>0</v>
      </c>
      <c r="I79" s="87">
        <v>0</v>
      </c>
      <c r="J79" s="87">
        <v>0</v>
      </c>
      <c r="K79" s="87">
        <v>22</v>
      </c>
    </row>
    <row r="80" spans="1:11" x14ac:dyDescent="0.2">
      <c r="A80" s="87" t="s">
        <v>216</v>
      </c>
      <c r="B80" s="2" t="s">
        <v>224</v>
      </c>
      <c r="C80" s="87">
        <v>21</v>
      </c>
      <c r="D80" s="87">
        <v>17</v>
      </c>
      <c r="E80" s="87">
        <v>0</v>
      </c>
      <c r="F80" s="87">
        <v>17</v>
      </c>
      <c r="G80" s="87">
        <v>13</v>
      </c>
      <c r="H80" s="87">
        <v>0</v>
      </c>
      <c r="I80" s="87">
        <v>0</v>
      </c>
      <c r="J80" s="87">
        <v>0</v>
      </c>
      <c r="K80" s="87">
        <v>13</v>
      </c>
    </row>
    <row r="81" spans="1:11" x14ac:dyDescent="0.2">
      <c r="A81" s="87" t="s">
        <v>216</v>
      </c>
      <c r="B81" s="2" t="s">
        <v>225</v>
      </c>
      <c r="C81" s="87">
        <v>24</v>
      </c>
      <c r="D81" s="87">
        <v>24</v>
      </c>
      <c r="E81" s="87">
        <v>0</v>
      </c>
      <c r="F81" s="87">
        <v>24</v>
      </c>
      <c r="G81" s="87">
        <v>15</v>
      </c>
      <c r="H81" s="87">
        <v>0</v>
      </c>
      <c r="I81" s="87">
        <v>0</v>
      </c>
      <c r="J81" s="87">
        <v>0</v>
      </c>
      <c r="K81" s="87">
        <v>15</v>
      </c>
    </row>
    <row r="82" spans="1:11" x14ac:dyDescent="0.2">
      <c r="A82" s="87" t="s">
        <v>216</v>
      </c>
      <c r="B82" s="2" t="s">
        <v>226</v>
      </c>
      <c r="C82" s="87">
        <v>24</v>
      </c>
      <c r="D82" s="87">
        <v>24</v>
      </c>
      <c r="E82" s="87">
        <v>0</v>
      </c>
      <c r="F82" s="87">
        <v>24</v>
      </c>
      <c r="G82" s="87">
        <v>12</v>
      </c>
      <c r="H82" s="87">
        <v>0</v>
      </c>
      <c r="I82" s="87">
        <v>0</v>
      </c>
      <c r="J82" s="87">
        <v>0</v>
      </c>
      <c r="K82" s="87">
        <v>12</v>
      </c>
    </row>
    <row r="83" spans="1:11" x14ac:dyDescent="0.2">
      <c r="A83" s="87" t="s">
        <v>216</v>
      </c>
      <c r="B83" s="2" t="s">
        <v>227</v>
      </c>
      <c r="C83" s="87">
        <v>27</v>
      </c>
      <c r="D83" s="87">
        <v>16</v>
      </c>
      <c r="E83" s="87">
        <v>0</v>
      </c>
      <c r="F83" s="87">
        <v>16</v>
      </c>
      <c r="G83" s="87">
        <v>13</v>
      </c>
      <c r="H83" s="87">
        <v>0</v>
      </c>
      <c r="I83" s="87">
        <v>0</v>
      </c>
      <c r="J83" s="87">
        <v>0</v>
      </c>
      <c r="K83" s="87">
        <v>13</v>
      </c>
    </row>
    <row r="84" spans="1:11" x14ac:dyDescent="0.2">
      <c r="A84" s="87" t="s">
        <v>216</v>
      </c>
      <c r="B84" s="2" t="s">
        <v>228</v>
      </c>
      <c r="C84" s="87">
        <v>14</v>
      </c>
      <c r="D84" s="87">
        <v>10</v>
      </c>
      <c r="E84" s="87">
        <v>0</v>
      </c>
      <c r="F84" s="87">
        <v>10</v>
      </c>
      <c r="G84" s="87">
        <v>6</v>
      </c>
      <c r="H84" s="87">
        <v>0</v>
      </c>
      <c r="I84" s="87">
        <v>0</v>
      </c>
      <c r="J84" s="87">
        <v>0</v>
      </c>
      <c r="K84" s="87">
        <v>6</v>
      </c>
    </row>
    <row r="85" spans="1:11" x14ac:dyDescent="0.2">
      <c r="A85" s="87" t="s">
        <v>229</v>
      </c>
      <c r="B85" s="2" t="s">
        <v>230</v>
      </c>
      <c r="C85" s="87">
        <v>144</v>
      </c>
      <c r="D85" s="87">
        <v>76</v>
      </c>
      <c r="E85" s="87">
        <v>29</v>
      </c>
      <c r="F85" s="87">
        <v>105</v>
      </c>
      <c r="G85" s="87">
        <v>0</v>
      </c>
      <c r="H85" s="87">
        <v>0</v>
      </c>
      <c r="I85" s="87">
        <v>0</v>
      </c>
      <c r="J85" s="87">
        <v>28</v>
      </c>
      <c r="K85" s="87">
        <v>28</v>
      </c>
    </row>
    <row r="86" spans="1:11" x14ac:dyDescent="0.2">
      <c r="A86" s="87" t="s">
        <v>229</v>
      </c>
      <c r="B86" s="2" t="s">
        <v>231</v>
      </c>
      <c r="C86" s="87">
        <v>18</v>
      </c>
      <c r="D86" s="87">
        <v>12</v>
      </c>
      <c r="E86" s="87">
        <v>0</v>
      </c>
      <c r="F86" s="87">
        <v>12</v>
      </c>
      <c r="G86" s="87">
        <v>16</v>
      </c>
      <c r="H86" s="87">
        <v>0</v>
      </c>
      <c r="I86" s="87">
        <v>0</v>
      </c>
      <c r="J86" s="87">
        <v>0</v>
      </c>
      <c r="K86" s="87">
        <v>16</v>
      </c>
    </row>
    <row r="87" spans="1:11" x14ac:dyDescent="0.2">
      <c r="A87" s="87" t="s">
        <v>232</v>
      </c>
      <c r="B87" s="2" t="s">
        <v>233</v>
      </c>
      <c r="C87" s="87">
        <v>240</v>
      </c>
      <c r="D87" s="87">
        <v>57</v>
      </c>
      <c r="E87" s="87">
        <v>12</v>
      </c>
      <c r="F87" s="87">
        <v>69</v>
      </c>
      <c r="G87" s="87">
        <v>46</v>
      </c>
      <c r="H87" s="87">
        <v>1</v>
      </c>
      <c r="I87" s="87">
        <v>0</v>
      </c>
      <c r="J87" s="87">
        <v>0</v>
      </c>
      <c r="K87" s="87">
        <v>47</v>
      </c>
    </row>
    <row r="88" spans="1:11" x14ac:dyDescent="0.2">
      <c r="A88" s="87" t="s">
        <v>232</v>
      </c>
      <c r="B88" s="2" t="s">
        <v>234</v>
      </c>
      <c r="C88" s="87">
        <v>24</v>
      </c>
      <c r="D88" s="87">
        <v>11</v>
      </c>
      <c r="E88" s="87">
        <v>0</v>
      </c>
      <c r="F88" s="87">
        <v>11</v>
      </c>
      <c r="G88" s="87">
        <v>16</v>
      </c>
      <c r="H88" s="87">
        <v>0</v>
      </c>
      <c r="I88" s="87">
        <v>0</v>
      </c>
      <c r="J88" s="87">
        <v>0</v>
      </c>
      <c r="K88" s="87">
        <v>16</v>
      </c>
    </row>
    <row r="89" spans="1:11" x14ac:dyDescent="0.2">
      <c r="A89" s="87" t="s">
        <v>235</v>
      </c>
      <c r="B89" s="2" t="s">
        <v>236</v>
      </c>
      <c r="C89" s="87">
        <v>36</v>
      </c>
      <c r="D89" s="87">
        <v>33</v>
      </c>
      <c r="E89" s="87">
        <v>11</v>
      </c>
      <c r="F89" s="87">
        <v>44</v>
      </c>
      <c r="G89" s="87">
        <v>5</v>
      </c>
      <c r="H89" s="87">
        <v>0</v>
      </c>
      <c r="I89" s="87">
        <v>0</v>
      </c>
      <c r="J89" s="87">
        <v>0</v>
      </c>
      <c r="K89" s="87">
        <v>5</v>
      </c>
    </row>
    <row r="90" spans="1:11" x14ac:dyDescent="0.2">
      <c r="A90" s="87" t="s">
        <v>235</v>
      </c>
      <c r="B90" s="2" t="s">
        <v>237</v>
      </c>
      <c r="C90" s="87">
        <v>24</v>
      </c>
      <c r="D90" s="87">
        <v>9</v>
      </c>
      <c r="E90" s="87">
        <v>7</v>
      </c>
      <c r="F90" s="87">
        <v>16</v>
      </c>
      <c r="G90" s="87">
        <v>6</v>
      </c>
      <c r="H90" s="87">
        <v>0</v>
      </c>
      <c r="I90" s="87">
        <v>0</v>
      </c>
      <c r="J90" s="87">
        <v>0</v>
      </c>
      <c r="K90" s="87">
        <v>6</v>
      </c>
    </row>
    <row r="91" spans="1:11" x14ac:dyDescent="0.2">
      <c r="A91" s="87" t="s">
        <v>235</v>
      </c>
      <c r="B91" s="2" t="s">
        <v>238</v>
      </c>
      <c r="C91" s="87">
        <v>36</v>
      </c>
      <c r="D91" s="87">
        <v>36</v>
      </c>
      <c r="E91" s="87">
        <v>0</v>
      </c>
      <c r="F91" s="87">
        <v>36</v>
      </c>
      <c r="G91" s="87">
        <v>22</v>
      </c>
      <c r="H91" s="87">
        <v>0</v>
      </c>
      <c r="I91" s="87">
        <v>0</v>
      </c>
      <c r="J91" s="87">
        <v>0</v>
      </c>
      <c r="K91" s="87">
        <v>22</v>
      </c>
    </row>
    <row r="92" spans="1:11" x14ac:dyDescent="0.2">
      <c r="A92" s="87" t="s">
        <v>235</v>
      </c>
      <c r="B92" s="2" t="s">
        <v>239</v>
      </c>
      <c r="C92" s="87">
        <v>24</v>
      </c>
      <c r="D92" s="87">
        <v>18</v>
      </c>
      <c r="E92" s="87">
        <v>0</v>
      </c>
      <c r="F92" s="87">
        <v>18</v>
      </c>
      <c r="G92" s="87">
        <v>21</v>
      </c>
      <c r="H92" s="87">
        <v>0</v>
      </c>
      <c r="I92" s="87">
        <v>0</v>
      </c>
      <c r="J92" s="87">
        <v>0</v>
      </c>
      <c r="K92" s="87">
        <v>21</v>
      </c>
    </row>
    <row r="93" spans="1:11" x14ac:dyDescent="0.2">
      <c r="A93" s="87" t="s">
        <v>235</v>
      </c>
      <c r="B93" s="2" t="s">
        <v>240</v>
      </c>
      <c r="C93" s="87">
        <v>30</v>
      </c>
      <c r="D93" s="87">
        <v>29</v>
      </c>
      <c r="E93" s="87">
        <v>0</v>
      </c>
      <c r="F93" s="87">
        <v>29</v>
      </c>
      <c r="G93" s="87">
        <v>28</v>
      </c>
      <c r="H93" s="87">
        <v>0</v>
      </c>
      <c r="I93" s="87">
        <v>0</v>
      </c>
      <c r="J93" s="87">
        <v>0</v>
      </c>
      <c r="K93" s="87">
        <v>28</v>
      </c>
    </row>
    <row r="94" spans="1:11" x14ac:dyDescent="0.2">
      <c r="A94" s="87" t="s">
        <v>241</v>
      </c>
      <c r="B94" s="2" t="s">
        <v>242</v>
      </c>
      <c r="C94" s="87">
        <v>24</v>
      </c>
      <c r="D94" s="87">
        <v>18</v>
      </c>
      <c r="E94" s="87">
        <v>0</v>
      </c>
      <c r="F94" s="87">
        <v>18</v>
      </c>
      <c r="G94" s="87">
        <v>12</v>
      </c>
      <c r="H94" s="87">
        <v>0</v>
      </c>
      <c r="I94" s="87">
        <v>0</v>
      </c>
      <c r="J94" s="87">
        <v>0</v>
      </c>
      <c r="K94" s="87">
        <v>12</v>
      </c>
    </row>
    <row r="95" spans="1:11" x14ac:dyDescent="0.2">
      <c r="A95" s="87" t="s">
        <v>241</v>
      </c>
      <c r="B95" s="2" t="s">
        <v>243</v>
      </c>
      <c r="C95" s="87">
        <v>24</v>
      </c>
      <c r="D95" s="87">
        <v>24</v>
      </c>
      <c r="E95" s="87">
        <v>0</v>
      </c>
      <c r="F95" s="87">
        <v>24</v>
      </c>
      <c r="G95" s="87">
        <v>23</v>
      </c>
      <c r="H95" s="87">
        <v>0</v>
      </c>
      <c r="I95" s="87">
        <v>0</v>
      </c>
      <c r="J95" s="87">
        <v>0</v>
      </c>
      <c r="K95" s="87">
        <v>23</v>
      </c>
    </row>
    <row r="96" spans="1:11" x14ac:dyDescent="0.2">
      <c r="A96" s="87" t="s">
        <v>241</v>
      </c>
      <c r="B96" s="2" t="s">
        <v>244</v>
      </c>
      <c r="C96" s="87">
        <v>42</v>
      </c>
      <c r="D96" s="87">
        <v>36</v>
      </c>
      <c r="E96" s="87">
        <v>0</v>
      </c>
      <c r="F96" s="87">
        <v>36</v>
      </c>
      <c r="G96" s="87">
        <v>28</v>
      </c>
      <c r="H96" s="87">
        <v>0</v>
      </c>
      <c r="I96" s="87">
        <v>0</v>
      </c>
      <c r="J96" s="87">
        <v>0</v>
      </c>
      <c r="K96" s="87">
        <v>28</v>
      </c>
    </row>
    <row r="97" spans="1:11" x14ac:dyDescent="0.2">
      <c r="A97" s="87" t="s">
        <v>241</v>
      </c>
      <c r="B97" s="2" t="s">
        <v>245</v>
      </c>
      <c r="C97" s="87">
        <v>48</v>
      </c>
      <c r="D97" s="87">
        <v>34</v>
      </c>
      <c r="E97" s="87">
        <v>31</v>
      </c>
      <c r="F97" s="87">
        <v>65</v>
      </c>
      <c r="G97" s="87">
        <v>0</v>
      </c>
      <c r="H97" s="87">
        <v>0</v>
      </c>
      <c r="I97" s="87">
        <v>37</v>
      </c>
      <c r="J97" s="87">
        <v>0</v>
      </c>
      <c r="K97" s="87">
        <v>37</v>
      </c>
    </row>
    <row r="98" spans="1:11" x14ac:dyDescent="0.2">
      <c r="A98" s="87" t="s">
        <v>241</v>
      </c>
      <c r="B98" s="2" t="s">
        <v>246</v>
      </c>
      <c r="C98" s="87">
        <v>24</v>
      </c>
      <c r="D98" s="87">
        <v>24</v>
      </c>
      <c r="E98" s="87">
        <v>0</v>
      </c>
      <c r="F98" s="87">
        <v>24</v>
      </c>
      <c r="G98" s="87">
        <v>22</v>
      </c>
      <c r="H98" s="87">
        <v>0</v>
      </c>
      <c r="I98" s="87">
        <v>2</v>
      </c>
      <c r="J98" s="87">
        <v>0</v>
      </c>
      <c r="K98" s="87">
        <v>24</v>
      </c>
    </row>
    <row r="99" spans="1:11" x14ac:dyDescent="0.2">
      <c r="A99" s="87" t="s">
        <v>241</v>
      </c>
      <c r="B99" s="2" t="s">
        <v>247</v>
      </c>
      <c r="C99" s="87">
        <v>24</v>
      </c>
      <c r="D99" s="87">
        <v>23</v>
      </c>
      <c r="E99" s="87">
        <v>0</v>
      </c>
      <c r="F99" s="87">
        <v>23</v>
      </c>
      <c r="G99" s="87">
        <v>20</v>
      </c>
      <c r="H99" s="87">
        <v>0</v>
      </c>
      <c r="I99" s="87">
        <v>0</v>
      </c>
      <c r="J99" s="87">
        <v>0</v>
      </c>
      <c r="K99" s="87">
        <v>20</v>
      </c>
    </row>
    <row r="100" spans="1:11" x14ac:dyDescent="0.2">
      <c r="A100" s="87" t="s">
        <v>241</v>
      </c>
      <c r="B100" s="2" t="s">
        <v>248</v>
      </c>
      <c r="C100" s="87">
        <v>24</v>
      </c>
      <c r="D100" s="87">
        <v>24</v>
      </c>
      <c r="E100" s="87">
        <v>0</v>
      </c>
      <c r="F100" s="87">
        <v>24</v>
      </c>
      <c r="G100" s="87">
        <v>23</v>
      </c>
      <c r="H100" s="87">
        <v>0</v>
      </c>
      <c r="I100" s="87">
        <v>0</v>
      </c>
      <c r="J100" s="87">
        <v>0</v>
      </c>
      <c r="K100" s="87">
        <v>23</v>
      </c>
    </row>
    <row r="101" spans="1:11" x14ac:dyDescent="0.2">
      <c r="A101" s="87" t="s">
        <v>241</v>
      </c>
      <c r="B101" s="2" t="s">
        <v>249</v>
      </c>
      <c r="C101" s="87">
        <v>12</v>
      </c>
      <c r="D101" s="87">
        <v>11</v>
      </c>
      <c r="E101" s="87">
        <v>0</v>
      </c>
      <c r="F101" s="87">
        <v>11</v>
      </c>
      <c r="G101" s="87">
        <v>9</v>
      </c>
      <c r="H101" s="87">
        <v>0</v>
      </c>
      <c r="I101" s="87">
        <v>0</v>
      </c>
      <c r="J101" s="87">
        <v>0</v>
      </c>
      <c r="K101" s="87">
        <v>9</v>
      </c>
    </row>
    <row r="102" spans="1:11" x14ac:dyDescent="0.2">
      <c r="A102" s="87" t="s">
        <v>241</v>
      </c>
      <c r="B102" s="2" t="s">
        <v>250</v>
      </c>
      <c r="C102" s="87">
        <v>20</v>
      </c>
      <c r="D102" s="87">
        <v>20</v>
      </c>
      <c r="E102" s="87">
        <v>0</v>
      </c>
      <c r="F102" s="87">
        <v>20</v>
      </c>
      <c r="G102" s="87">
        <v>19</v>
      </c>
      <c r="H102" s="87">
        <v>0</v>
      </c>
      <c r="I102" s="87">
        <v>0</v>
      </c>
      <c r="J102" s="87">
        <v>0</v>
      </c>
      <c r="K102" s="87">
        <v>19</v>
      </c>
    </row>
    <row r="103" spans="1:11" x14ac:dyDescent="0.2">
      <c r="A103" s="87" t="s">
        <v>241</v>
      </c>
      <c r="B103" s="2" t="s">
        <v>251</v>
      </c>
      <c r="C103" s="87">
        <v>288</v>
      </c>
      <c r="D103" s="87">
        <v>89</v>
      </c>
      <c r="E103" s="87">
        <v>0</v>
      </c>
      <c r="F103" s="87">
        <v>89</v>
      </c>
      <c r="G103" s="87">
        <v>19</v>
      </c>
      <c r="H103" s="87">
        <v>0</v>
      </c>
      <c r="I103" s="87">
        <v>0</v>
      </c>
      <c r="J103" s="87">
        <v>0</v>
      </c>
      <c r="K103" s="87">
        <v>19</v>
      </c>
    </row>
    <row r="104" spans="1:11" x14ac:dyDescent="0.2">
      <c r="A104" s="87" t="s">
        <v>241</v>
      </c>
      <c r="B104" s="2" t="s">
        <v>252</v>
      </c>
      <c r="C104" s="87">
        <v>24</v>
      </c>
      <c r="D104" s="87">
        <v>12</v>
      </c>
      <c r="E104" s="87">
        <v>0</v>
      </c>
      <c r="F104" s="87">
        <v>12</v>
      </c>
      <c r="G104" s="87">
        <v>4</v>
      </c>
      <c r="H104" s="87">
        <v>0</v>
      </c>
      <c r="I104" s="87">
        <v>19</v>
      </c>
      <c r="J104" s="87">
        <v>0</v>
      </c>
      <c r="K104" s="87">
        <v>23</v>
      </c>
    </row>
    <row r="105" spans="1:11" x14ac:dyDescent="0.2">
      <c r="A105" s="87" t="s">
        <v>253</v>
      </c>
      <c r="B105" s="2" t="s">
        <v>254</v>
      </c>
      <c r="C105" s="87">
        <v>44</v>
      </c>
      <c r="D105" s="87">
        <v>30</v>
      </c>
      <c r="E105" s="87">
        <v>0</v>
      </c>
      <c r="F105" s="87">
        <v>30</v>
      </c>
      <c r="G105" s="87">
        <v>38</v>
      </c>
      <c r="H105" s="87">
        <v>0</v>
      </c>
      <c r="I105" s="87">
        <v>0</v>
      </c>
      <c r="J105" s="87">
        <v>0</v>
      </c>
      <c r="K105" s="87">
        <v>38</v>
      </c>
    </row>
    <row r="106" spans="1:11" x14ac:dyDescent="0.2">
      <c r="A106" s="87" t="s">
        <v>253</v>
      </c>
      <c r="B106" s="2" t="s">
        <v>255</v>
      </c>
      <c r="C106" s="87">
        <v>44</v>
      </c>
      <c r="D106" s="87">
        <v>19</v>
      </c>
      <c r="E106" s="87">
        <v>7</v>
      </c>
      <c r="F106" s="87">
        <v>26</v>
      </c>
      <c r="G106" s="87">
        <v>12</v>
      </c>
      <c r="H106" s="87">
        <v>0</v>
      </c>
      <c r="I106" s="87">
        <v>0</v>
      </c>
      <c r="J106" s="87">
        <v>0</v>
      </c>
      <c r="K106" s="87">
        <v>12</v>
      </c>
    </row>
    <row r="107" spans="1:11" x14ac:dyDescent="0.2">
      <c r="A107" s="87" t="s">
        <v>253</v>
      </c>
      <c r="B107" s="2" t="s">
        <v>256</v>
      </c>
      <c r="C107" s="87">
        <v>24</v>
      </c>
      <c r="D107" s="87">
        <v>20</v>
      </c>
      <c r="E107" s="87">
        <v>0</v>
      </c>
      <c r="F107" s="87">
        <v>20</v>
      </c>
      <c r="G107" s="87">
        <v>18</v>
      </c>
      <c r="H107" s="87">
        <v>0</v>
      </c>
      <c r="I107" s="87">
        <v>0</v>
      </c>
      <c r="J107" s="87">
        <v>0</v>
      </c>
      <c r="K107" s="87">
        <v>18</v>
      </c>
    </row>
    <row r="108" spans="1:11" x14ac:dyDescent="0.2">
      <c r="A108" s="87" t="s">
        <v>253</v>
      </c>
      <c r="B108" s="2" t="s">
        <v>257</v>
      </c>
      <c r="C108" s="87">
        <v>24</v>
      </c>
      <c r="D108" s="87">
        <v>20</v>
      </c>
      <c r="E108" s="87">
        <v>0</v>
      </c>
      <c r="F108" s="87">
        <v>20</v>
      </c>
      <c r="G108" s="87">
        <v>13</v>
      </c>
      <c r="H108" s="87">
        <v>0</v>
      </c>
      <c r="I108" s="87">
        <v>0</v>
      </c>
      <c r="J108" s="87">
        <v>0</v>
      </c>
      <c r="K108" s="87">
        <v>13</v>
      </c>
    </row>
    <row r="109" spans="1:11" x14ac:dyDescent="0.2">
      <c r="A109" s="87" t="s">
        <v>253</v>
      </c>
      <c r="B109" s="2" t="s">
        <v>258</v>
      </c>
      <c r="C109" s="87">
        <v>18</v>
      </c>
      <c r="D109" s="87">
        <v>14</v>
      </c>
      <c r="E109" s="87">
        <v>0</v>
      </c>
      <c r="F109" s="87">
        <v>14</v>
      </c>
      <c r="G109" s="87">
        <v>13</v>
      </c>
      <c r="H109" s="87">
        <v>0</v>
      </c>
      <c r="I109" s="87">
        <v>0</v>
      </c>
      <c r="J109" s="87">
        <v>0</v>
      </c>
      <c r="K109" s="87">
        <v>13</v>
      </c>
    </row>
    <row r="110" spans="1:11" x14ac:dyDescent="0.2">
      <c r="A110" s="87" t="s">
        <v>253</v>
      </c>
      <c r="B110" s="2" t="s">
        <v>259</v>
      </c>
      <c r="C110" s="87">
        <v>48</v>
      </c>
      <c r="D110" s="87">
        <v>47</v>
      </c>
      <c r="E110" s="87">
        <v>0</v>
      </c>
      <c r="F110" s="87">
        <v>47</v>
      </c>
      <c r="G110" s="87">
        <v>7</v>
      </c>
      <c r="H110" s="87">
        <v>0</v>
      </c>
      <c r="I110" s="87">
        <v>30</v>
      </c>
      <c r="J110" s="87">
        <v>0</v>
      </c>
      <c r="K110" s="87">
        <v>37</v>
      </c>
    </row>
    <row r="111" spans="1:11" x14ac:dyDescent="0.2">
      <c r="A111" s="87" t="s">
        <v>253</v>
      </c>
      <c r="B111" s="2" t="s">
        <v>260</v>
      </c>
      <c r="C111" s="87">
        <v>20</v>
      </c>
      <c r="D111" s="87">
        <v>19</v>
      </c>
      <c r="E111" s="87">
        <v>0</v>
      </c>
      <c r="F111" s="87">
        <v>19</v>
      </c>
      <c r="G111" s="87">
        <v>13</v>
      </c>
      <c r="H111" s="87">
        <v>0</v>
      </c>
      <c r="I111" s="87">
        <v>0</v>
      </c>
      <c r="J111" s="87">
        <v>0</v>
      </c>
      <c r="K111" s="87">
        <v>13</v>
      </c>
    </row>
    <row r="112" spans="1:11" x14ac:dyDescent="0.2">
      <c r="A112" s="87" t="s">
        <v>253</v>
      </c>
      <c r="B112" s="2" t="s">
        <v>261</v>
      </c>
      <c r="C112" s="87">
        <v>25</v>
      </c>
      <c r="D112" s="87">
        <v>25</v>
      </c>
      <c r="E112" s="87">
        <v>0</v>
      </c>
      <c r="F112" s="87">
        <v>25</v>
      </c>
      <c r="G112" s="87">
        <v>13</v>
      </c>
      <c r="H112" s="87">
        <v>0</v>
      </c>
      <c r="I112" s="87">
        <v>0</v>
      </c>
      <c r="J112" s="87">
        <v>0</v>
      </c>
      <c r="K112" s="87">
        <v>13</v>
      </c>
    </row>
    <row r="113" spans="1:11" x14ac:dyDescent="0.2">
      <c r="A113" s="87" t="s">
        <v>253</v>
      </c>
      <c r="B113" s="2" t="s">
        <v>262</v>
      </c>
      <c r="C113" s="87">
        <v>150</v>
      </c>
      <c r="D113" s="87">
        <v>59</v>
      </c>
      <c r="E113" s="87">
        <v>0</v>
      </c>
      <c r="F113" s="87">
        <v>59</v>
      </c>
      <c r="G113" s="87">
        <v>0</v>
      </c>
      <c r="H113" s="87">
        <v>21</v>
      </c>
      <c r="I113" s="87">
        <v>0</v>
      </c>
      <c r="J113" s="87">
        <v>0</v>
      </c>
      <c r="K113" s="87">
        <v>21</v>
      </c>
    </row>
    <row r="114" spans="1:11" x14ac:dyDescent="0.2">
      <c r="A114" s="87" t="s">
        <v>253</v>
      </c>
      <c r="B114" s="2" t="s">
        <v>263</v>
      </c>
      <c r="C114" s="87">
        <v>48</v>
      </c>
      <c r="D114" s="87">
        <v>33</v>
      </c>
      <c r="E114" s="87">
        <v>7</v>
      </c>
      <c r="F114" s="87">
        <v>40</v>
      </c>
      <c r="G114" s="87">
        <v>34</v>
      </c>
      <c r="H114" s="87">
        <v>0</v>
      </c>
      <c r="I114" s="87">
        <v>0</v>
      </c>
      <c r="J114" s="87">
        <v>0</v>
      </c>
      <c r="K114" s="87">
        <v>34</v>
      </c>
    </row>
    <row r="115" spans="1:11" x14ac:dyDescent="0.2">
      <c r="A115" s="87" t="s">
        <v>264</v>
      </c>
      <c r="B115" s="2" t="s">
        <v>265</v>
      </c>
      <c r="C115" s="87">
        <v>30</v>
      </c>
      <c r="D115" s="87">
        <v>29</v>
      </c>
      <c r="E115" s="87">
        <v>1</v>
      </c>
      <c r="F115" s="87">
        <v>30</v>
      </c>
      <c r="G115" s="87">
        <v>30</v>
      </c>
      <c r="H115" s="87">
        <v>2</v>
      </c>
      <c r="I115" s="87">
        <v>0</v>
      </c>
      <c r="J115" s="87">
        <v>0</v>
      </c>
      <c r="K115" s="87">
        <v>32</v>
      </c>
    </row>
    <row r="116" spans="1:11" x14ac:dyDescent="0.2">
      <c r="A116" s="87" t="s">
        <v>264</v>
      </c>
      <c r="B116" s="2" t="s">
        <v>266</v>
      </c>
      <c r="C116" s="87">
        <v>15</v>
      </c>
      <c r="D116" s="87">
        <v>6</v>
      </c>
      <c r="E116" s="87">
        <v>0</v>
      </c>
      <c r="F116" s="87">
        <v>6</v>
      </c>
      <c r="G116" s="87">
        <v>8</v>
      </c>
      <c r="H116" s="87">
        <v>0</v>
      </c>
      <c r="I116" s="87">
        <v>0</v>
      </c>
      <c r="J116" s="87">
        <v>0</v>
      </c>
      <c r="K116" s="87">
        <v>8</v>
      </c>
    </row>
    <row r="117" spans="1:11" x14ac:dyDescent="0.2">
      <c r="A117" s="87" t="s">
        <v>264</v>
      </c>
      <c r="B117" s="2" t="s">
        <v>267</v>
      </c>
      <c r="C117" s="87">
        <v>24</v>
      </c>
      <c r="D117" s="87">
        <v>24</v>
      </c>
      <c r="E117" s="87">
        <v>0</v>
      </c>
      <c r="F117" s="87">
        <v>24</v>
      </c>
      <c r="G117" s="87">
        <v>13</v>
      </c>
      <c r="H117" s="87">
        <v>0</v>
      </c>
      <c r="I117" s="87">
        <v>2</v>
      </c>
      <c r="J117" s="87">
        <v>1</v>
      </c>
      <c r="K117" s="87">
        <v>16</v>
      </c>
    </row>
    <row r="118" spans="1:11" x14ac:dyDescent="0.2">
      <c r="A118" s="87" t="s">
        <v>264</v>
      </c>
      <c r="B118" s="2" t="s">
        <v>268</v>
      </c>
      <c r="C118" s="87">
        <v>18</v>
      </c>
      <c r="D118" s="87">
        <v>18</v>
      </c>
      <c r="E118" s="87">
        <v>0</v>
      </c>
      <c r="F118" s="87">
        <v>18</v>
      </c>
      <c r="G118" s="87">
        <v>0</v>
      </c>
      <c r="H118" s="87">
        <v>0</v>
      </c>
      <c r="I118" s="87">
        <v>16</v>
      </c>
      <c r="J118" s="87">
        <v>0</v>
      </c>
      <c r="K118" s="87">
        <v>16</v>
      </c>
    </row>
    <row r="119" spans="1:11" x14ac:dyDescent="0.2">
      <c r="A119" s="87" t="s">
        <v>269</v>
      </c>
      <c r="B119" s="2" t="s">
        <v>270</v>
      </c>
      <c r="C119" s="87">
        <v>60</v>
      </c>
      <c r="D119" s="87">
        <v>33</v>
      </c>
      <c r="E119" s="87">
        <v>0</v>
      </c>
      <c r="F119" s="87">
        <v>33</v>
      </c>
      <c r="G119" s="87">
        <v>10</v>
      </c>
      <c r="H119" s="87">
        <v>0</v>
      </c>
      <c r="I119" s="87">
        <v>0</v>
      </c>
      <c r="J119" s="87">
        <v>0</v>
      </c>
      <c r="K119" s="87">
        <v>10</v>
      </c>
    </row>
    <row r="120" spans="1:11" x14ac:dyDescent="0.2">
      <c r="A120" s="87" t="s">
        <v>269</v>
      </c>
      <c r="B120" s="2" t="s">
        <v>271</v>
      </c>
      <c r="C120" s="87">
        <v>18</v>
      </c>
      <c r="D120" s="87">
        <v>18</v>
      </c>
      <c r="E120" s="87">
        <v>0</v>
      </c>
      <c r="F120" s="87">
        <v>18</v>
      </c>
      <c r="G120" s="87">
        <v>12</v>
      </c>
      <c r="H120" s="87">
        <v>1</v>
      </c>
      <c r="I120" s="87">
        <v>0</v>
      </c>
      <c r="J120" s="87">
        <v>0</v>
      </c>
      <c r="K120" s="87">
        <v>13</v>
      </c>
    </row>
    <row r="121" spans="1:11" x14ac:dyDescent="0.2">
      <c r="A121" s="87" t="s">
        <v>272</v>
      </c>
      <c r="B121" s="2" t="s">
        <v>273</v>
      </c>
      <c r="C121" s="87">
        <v>18</v>
      </c>
      <c r="D121" s="87">
        <v>18</v>
      </c>
      <c r="E121" s="87">
        <v>0</v>
      </c>
      <c r="F121" s="87">
        <v>18</v>
      </c>
      <c r="G121" s="87">
        <v>5</v>
      </c>
      <c r="H121" s="87">
        <v>0</v>
      </c>
      <c r="I121" s="87">
        <v>7</v>
      </c>
      <c r="J121" s="87">
        <v>0</v>
      </c>
      <c r="K121" s="87">
        <v>12</v>
      </c>
    </row>
    <row r="122" spans="1:11" x14ac:dyDescent="0.2">
      <c r="A122" s="87" t="s">
        <v>274</v>
      </c>
      <c r="B122" s="2" t="s">
        <v>275</v>
      </c>
      <c r="C122" s="87">
        <v>24</v>
      </c>
      <c r="D122" s="87">
        <v>16</v>
      </c>
      <c r="E122" s="87">
        <v>0</v>
      </c>
      <c r="F122" s="87">
        <v>16</v>
      </c>
      <c r="G122" s="87">
        <v>14</v>
      </c>
      <c r="H122" s="87">
        <v>0</v>
      </c>
      <c r="I122" s="87">
        <v>2</v>
      </c>
      <c r="J122" s="87">
        <v>0</v>
      </c>
      <c r="K122" s="87">
        <v>16</v>
      </c>
    </row>
    <row r="123" spans="1:11" x14ac:dyDescent="0.2">
      <c r="A123" s="87" t="s">
        <v>276</v>
      </c>
      <c r="B123" s="2" t="s">
        <v>277</v>
      </c>
      <c r="C123" s="87">
        <v>12</v>
      </c>
      <c r="D123" s="87">
        <v>11</v>
      </c>
      <c r="E123" s="87">
        <v>0</v>
      </c>
      <c r="F123" s="87">
        <v>11</v>
      </c>
      <c r="G123" s="87">
        <v>10</v>
      </c>
      <c r="H123" s="87">
        <v>0</v>
      </c>
      <c r="I123" s="87">
        <v>0</v>
      </c>
      <c r="J123" s="87">
        <v>0</v>
      </c>
      <c r="K123" s="87">
        <v>10</v>
      </c>
    </row>
    <row r="124" spans="1:11" x14ac:dyDescent="0.2">
      <c r="A124" s="87" t="s">
        <v>276</v>
      </c>
      <c r="B124" s="2" t="s">
        <v>278</v>
      </c>
      <c r="C124" s="87">
        <v>18</v>
      </c>
      <c r="D124" s="87">
        <v>18</v>
      </c>
      <c r="E124" s="87">
        <v>0</v>
      </c>
      <c r="F124" s="87">
        <v>18</v>
      </c>
      <c r="G124" s="87">
        <v>12</v>
      </c>
      <c r="H124" s="87">
        <v>0</v>
      </c>
      <c r="I124" s="87">
        <v>0</v>
      </c>
      <c r="J124" s="87">
        <v>0</v>
      </c>
      <c r="K124" s="87">
        <v>12</v>
      </c>
    </row>
    <row r="125" spans="1:11" x14ac:dyDescent="0.2">
      <c r="A125" s="87" t="s">
        <v>276</v>
      </c>
      <c r="B125" s="2" t="s">
        <v>279</v>
      </c>
      <c r="C125" s="87">
        <v>20</v>
      </c>
      <c r="D125" s="87">
        <v>20</v>
      </c>
      <c r="E125" s="87">
        <v>0</v>
      </c>
      <c r="F125" s="87">
        <v>20</v>
      </c>
      <c r="G125" s="87">
        <v>3</v>
      </c>
      <c r="H125" s="87">
        <v>10</v>
      </c>
      <c r="I125" s="87">
        <v>2</v>
      </c>
      <c r="J125" s="87">
        <v>0</v>
      </c>
      <c r="K125" s="87">
        <v>15</v>
      </c>
    </row>
    <row r="126" spans="1:11" x14ac:dyDescent="0.2">
      <c r="A126" s="87" t="s">
        <v>276</v>
      </c>
      <c r="B126" s="2" t="s">
        <v>280</v>
      </c>
      <c r="C126" s="87">
        <v>15</v>
      </c>
      <c r="D126" s="87">
        <v>14</v>
      </c>
      <c r="E126" s="87">
        <v>12</v>
      </c>
      <c r="F126" s="87">
        <v>26</v>
      </c>
      <c r="G126" s="87">
        <v>10</v>
      </c>
      <c r="H126" s="87">
        <v>0</v>
      </c>
      <c r="I126" s="87">
        <v>0</v>
      </c>
      <c r="J126" s="87">
        <v>0</v>
      </c>
      <c r="K126" s="87">
        <v>10</v>
      </c>
    </row>
    <row r="127" spans="1:11" x14ac:dyDescent="0.2">
      <c r="A127" s="87" t="s">
        <v>276</v>
      </c>
      <c r="B127" s="2" t="s">
        <v>281</v>
      </c>
      <c r="C127" s="87">
        <v>24</v>
      </c>
      <c r="D127" s="87">
        <v>21</v>
      </c>
      <c r="E127" s="87">
        <v>0</v>
      </c>
      <c r="F127" s="87">
        <v>21</v>
      </c>
      <c r="G127" s="87">
        <v>0</v>
      </c>
      <c r="H127" s="87">
        <v>0</v>
      </c>
      <c r="I127" s="87">
        <v>21</v>
      </c>
      <c r="J127" s="87">
        <v>0</v>
      </c>
      <c r="K127" s="87">
        <v>21</v>
      </c>
    </row>
    <row r="128" spans="1:11" x14ac:dyDescent="0.2">
      <c r="A128" s="87" t="s">
        <v>276</v>
      </c>
      <c r="B128" s="2" t="s">
        <v>282</v>
      </c>
      <c r="C128" s="87">
        <v>16</v>
      </c>
      <c r="D128" s="87">
        <v>16</v>
      </c>
      <c r="E128" s="87">
        <v>0</v>
      </c>
      <c r="F128" s="87">
        <v>16</v>
      </c>
      <c r="G128" s="87">
        <v>10</v>
      </c>
      <c r="H128" s="87">
        <v>0</v>
      </c>
      <c r="I128" s="87">
        <v>0</v>
      </c>
      <c r="J128" s="87">
        <v>0</v>
      </c>
      <c r="K128" s="87">
        <v>10</v>
      </c>
    </row>
    <row r="129" spans="1:11" x14ac:dyDescent="0.2">
      <c r="A129" s="87" t="s">
        <v>276</v>
      </c>
      <c r="B129" s="2" t="s">
        <v>283</v>
      </c>
      <c r="C129" s="87">
        <v>1</v>
      </c>
      <c r="D129" s="87">
        <v>23</v>
      </c>
      <c r="E129" s="87">
        <v>0</v>
      </c>
      <c r="F129" s="87">
        <v>23</v>
      </c>
      <c r="G129" s="87">
        <v>24</v>
      </c>
      <c r="H129" s="87">
        <v>0</v>
      </c>
      <c r="I129" s="87">
        <v>0</v>
      </c>
      <c r="J129" s="87">
        <v>0</v>
      </c>
      <c r="K129" s="87">
        <v>24</v>
      </c>
    </row>
    <row r="130" spans="1:11" x14ac:dyDescent="0.2">
      <c r="A130" s="87" t="s">
        <v>276</v>
      </c>
      <c r="B130" s="2" t="s">
        <v>284</v>
      </c>
      <c r="C130" s="87">
        <v>20</v>
      </c>
      <c r="D130" s="87">
        <v>21</v>
      </c>
      <c r="E130" s="87">
        <v>0</v>
      </c>
      <c r="F130" s="87">
        <v>21</v>
      </c>
      <c r="G130" s="87">
        <v>12</v>
      </c>
      <c r="H130" s="87">
        <v>0</v>
      </c>
      <c r="I130" s="87">
        <v>0</v>
      </c>
      <c r="J130" s="87">
        <v>0</v>
      </c>
      <c r="K130" s="87">
        <v>12</v>
      </c>
    </row>
    <row r="131" spans="1:11" x14ac:dyDescent="0.2">
      <c r="A131" s="87" t="s">
        <v>285</v>
      </c>
      <c r="B131" s="2" t="s">
        <v>286</v>
      </c>
      <c r="C131" s="87">
        <v>12</v>
      </c>
      <c r="D131" s="87">
        <v>12</v>
      </c>
      <c r="E131" s="87">
        <v>0</v>
      </c>
      <c r="F131" s="87">
        <v>12</v>
      </c>
      <c r="G131" s="87">
        <v>0</v>
      </c>
      <c r="H131" s="87">
        <v>0</v>
      </c>
      <c r="I131" s="87">
        <v>11</v>
      </c>
      <c r="J131" s="87">
        <v>0</v>
      </c>
      <c r="K131" s="87">
        <v>11</v>
      </c>
    </row>
    <row r="132" spans="1:11" x14ac:dyDescent="0.2">
      <c r="A132" s="87" t="s">
        <v>285</v>
      </c>
      <c r="B132" s="2" t="s">
        <v>287</v>
      </c>
      <c r="C132" s="87">
        <v>12</v>
      </c>
      <c r="D132" s="87">
        <v>6</v>
      </c>
      <c r="E132" s="87">
        <v>0</v>
      </c>
      <c r="F132" s="87">
        <v>6</v>
      </c>
      <c r="G132" s="87">
        <v>0</v>
      </c>
      <c r="H132" s="87">
        <v>0</v>
      </c>
      <c r="I132" s="87">
        <v>9</v>
      </c>
      <c r="J132" s="87">
        <v>0</v>
      </c>
      <c r="K132" s="87">
        <v>9</v>
      </c>
    </row>
    <row r="133" spans="1:11" x14ac:dyDescent="0.2">
      <c r="A133" s="87" t="s">
        <v>285</v>
      </c>
      <c r="B133" s="2" t="s">
        <v>288</v>
      </c>
      <c r="C133" s="87">
        <v>20</v>
      </c>
      <c r="D133" s="87">
        <v>24</v>
      </c>
      <c r="E133" s="87">
        <v>0</v>
      </c>
      <c r="F133" s="87">
        <v>24</v>
      </c>
      <c r="G133" s="87">
        <v>0</v>
      </c>
      <c r="H133" s="87">
        <v>0</v>
      </c>
      <c r="I133" s="87">
        <v>11</v>
      </c>
      <c r="J133" s="87">
        <v>0</v>
      </c>
      <c r="K133" s="87">
        <v>11</v>
      </c>
    </row>
    <row r="134" spans="1:11" x14ac:dyDescent="0.2">
      <c r="A134" s="87" t="s">
        <v>285</v>
      </c>
      <c r="B134" s="2" t="s">
        <v>289</v>
      </c>
      <c r="C134" s="87">
        <v>24</v>
      </c>
      <c r="D134" s="87">
        <v>30</v>
      </c>
      <c r="E134" s="87">
        <v>0</v>
      </c>
      <c r="F134" s="87">
        <v>30</v>
      </c>
      <c r="G134" s="87">
        <v>1</v>
      </c>
      <c r="H134" s="87">
        <v>19</v>
      </c>
      <c r="I134" s="87">
        <v>0</v>
      </c>
      <c r="J134" s="87">
        <v>0</v>
      </c>
      <c r="K134" s="87">
        <v>20</v>
      </c>
    </row>
    <row r="135" spans="1:11" x14ac:dyDescent="0.2">
      <c r="A135" s="87" t="s">
        <v>285</v>
      </c>
      <c r="B135" s="2" t="s">
        <v>290</v>
      </c>
      <c r="C135" s="87">
        <v>195</v>
      </c>
      <c r="D135" s="87">
        <v>65</v>
      </c>
      <c r="E135" s="87">
        <v>0</v>
      </c>
      <c r="F135" s="87">
        <v>65</v>
      </c>
      <c r="G135" s="87">
        <v>9</v>
      </c>
      <c r="H135" s="87">
        <v>8</v>
      </c>
      <c r="I135" s="87">
        <v>0</v>
      </c>
      <c r="J135" s="87">
        <v>0</v>
      </c>
      <c r="K135" s="87">
        <v>17</v>
      </c>
    </row>
    <row r="136" spans="1:11" x14ac:dyDescent="0.2">
      <c r="A136" s="87" t="s">
        <v>285</v>
      </c>
      <c r="B136" s="2" t="s">
        <v>291</v>
      </c>
      <c r="C136" s="87">
        <v>18</v>
      </c>
      <c r="D136" s="87">
        <v>17</v>
      </c>
      <c r="E136" s="87">
        <v>0</v>
      </c>
      <c r="F136" s="87">
        <v>17</v>
      </c>
      <c r="G136" s="87">
        <v>3</v>
      </c>
      <c r="H136" s="87">
        <v>6</v>
      </c>
      <c r="I136" s="87">
        <v>3</v>
      </c>
      <c r="J136" s="87">
        <v>0</v>
      </c>
      <c r="K136" s="87">
        <v>12</v>
      </c>
    </row>
    <row r="137" spans="1:11" x14ac:dyDescent="0.2">
      <c r="A137" s="87" t="s">
        <v>285</v>
      </c>
      <c r="B137" s="2" t="s">
        <v>292</v>
      </c>
      <c r="C137" s="87">
        <v>24</v>
      </c>
      <c r="D137" s="87">
        <v>24</v>
      </c>
      <c r="E137" s="87">
        <v>0</v>
      </c>
      <c r="F137" s="87">
        <v>24</v>
      </c>
      <c r="G137" s="87">
        <v>11</v>
      </c>
      <c r="H137" s="87">
        <v>11</v>
      </c>
      <c r="I137" s="87">
        <v>1</v>
      </c>
      <c r="J137" s="87">
        <v>0</v>
      </c>
      <c r="K137" s="87">
        <v>23</v>
      </c>
    </row>
    <row r="138" spans="1:11" x14ac:dyDescent="0.2">
      <c r="A138" s="87" t="s">
        <v>285</v>
      </c>
      <c r="B138" s="2" t="s">
        <v>293</v>
      </c>
      <c r="C138" s="87">
        <v>60</v>
      </c>
      <c r="D138" s="87">
        <v>46</v>
      </c>
      <c r="E138" s="87">
        <v>0</v>
      </c>
      <c r="F138" s="87">
        <v>46</v>
      </c>
      <c r="G138" s="87">
        <v>33</v>
      </c>
      <c r="H138" s="87">
        <v>4</v>
      </c>
      <c r="I138" s="87">
        <v>0</v>
      </c>
      <c r="J138" s="87">
        <v>0</v>
      </c>
      <c r="K138" s="87">
        <v>37</v>
      </c>
    </row>
    <row r="139" spans="1:11" x14ac:dyDescent="0.2">
      <c r="A139" s="87" t="s">
        <v>285</v>
      </c>
      <c r="B139" s="2" t="s">
        <v>294</v>
      </c>
      <c r="C139" s="87">
        <v>24</v>
      </c>
      <c r="D139" s="87">
        <v>13</v>
      </c>
      <c r="E139" s="87">
        <v>3</v>
      </c>
      <c r="F139" s="87">
        <v>16</v>
      </c>
      <c r="G139" s="87">
        <v>9</v>
      </c>
      <c r="H139" s="87">
        <v>0</v>
      </c>
      <c r="I139" s="87">
        <v>0</v>
      </c>
      <c r="J139" s="87">
        <v>0</v>
      </c>
      <c r="K139" s="87">
        <v>9</v>
      </c>
    </row>
    <row r="140" spans="1:11" x14ac:dyDescent="0.2">
      <c r="A140" s="87" t="s">
        <v>295</v>
      </c>
      <c r="B140" s="2" t="s">
        <v>296</v>
      </c>
      <c r="C140" s="87">
        <v>32</v>
      </c>
      <c r="D140" s="87">
        <v>22</v>
      </c>
      <c r="E140" s="87">
        <v>0</v>
      </c>
      <c r="F140" s="87">
        <v>22</v>
      </c>
      <c r="G140" s="87">
        <v>11</v>
      </c>
      <c r="H140" s="87">
        <v>0</v>
      </c>
      <c r="I140" s="87">
        <v>4</v>
      </c>
      <c r="J140" s="87">
        <v>5</v>
      </c>
      <c r="K140" s="87">
        <v>20</v>
      </c>
    </row>
    <row r="141" spans="1:11" x14ac:dyDescent="0.2">
      <c r="A141" s="87" t="s">
        <v>295</v>
      </c>
      <c r="B141" s="2" t="s">
        <v>297</v>
      </c>
      <c r="C141" s="87">
        <v>70</v>
      </c>
      <c r="D141" s="87">
        <v>33</v>
      </c>
      <c r="E141" s="87">
        <v>33</v>
      </c>
      <c r="F141" s="87">
        <v>66</v>
      </c>
      <c r="G141" s="87">
        <v>40</v>
      </c>
      <c r="H141" s="87">
        <v>28</v>
      </c>
      <c r="I141" s="87">
        <v>0</v>
      </c>
      <c r="J141" s="87">
        <v>0</v>
      </c>
      <c r="K141" s="87">
        <v>68</v>
      </c>
    </row>
    <row r="142" spans="1:11" x14ac:dyDescent="0.2">
      <c r="A142" s="87" t="s">
        <v>295</v>
      </c>
      <c r="B142" s="2" t="s">
        <v>298</v>
      </c>
      <c r="C142" s="87">
        <v>45</v>
      </c>
      <c r="D142" s="87">
        <v>45</v>
      </c>
      <c r="E142" s="87">
        <v>0</v>
      </c>
      <c r="F142" s="87">
        <v>45</v>
      </c>
      <c r="G142" s="87">
        <v>21</v>
      </c>
      <c r="H142" s="87">
        <v>16</v>
      </c>
      <c r="I142" s="87">
        <v>0</v>
      </c>
      <c r="J142" s="87">
        <v>0</v>
      </c>
      <c r="K142" s="87">
        <v>37</v>
      </c>
    </row>
    <row r="143" spans="1:11" x14ac:dyDescent="0.2">
      <c r="A143" s="87" t="s">
        <v>295</v>
      </c>
      <c r="B143" s="2" t="s">
        <v>299</v>
      </c>
      <c r="C143" s="87">
        <v>60</v>
      </c>
      <c r="D143" s="87">
        <v>54</v>
      </c>
      <c r="E143" s="87">
        <v>0</v>
      </c>
      <c r="F143" s="87">
        <v>54</v>
      </c>
      <c r="G143" s="87">
        <v>39</v>
      </c>
      <c r="H143" s="87">
        <v>0</v>
      </c>
      <c r="I143" s="87">
        <v>7</v>
      </c>
      <c r="J143" s="87">
        <v>0</v>
      </c>
      <c r="K143" s="87">
        <v>46</v>
      </c>
    </row>
    <row r="144" spans="1:11" x14ac:dyDescent="0.2">
      <c r="A144" s="87" t="s">
        <v>295</v>
      </c>
      <c r="B144" s="2" t="s">
        <v>300</v>
      </c>
      <c r="C144" s="87">
        <v>90</v>
      </c>
      <c r="D144" s="87">
        <v>29</v>
      </c>
      <c r="E144" s="87">
        <v>29</v>
      </c>
      <c r="F144" s="87">
        <v>58</v>
      </c>
      <c r="G144" s="87">
        <v>30</v>
      </c>
      <c r="H144" s="87">
        <v>7</v>
      </c>
      <c r="I144" s="87">
        <v>0</v>
      </c>
      <c r="J144" s="87">
        <v>0</v>
      </c>
      <c r="K144" s="87">
        <v>37</v>
      </c>
    </row>
    <row r="145" spans="1:11" x14ac:dyDescent="0.2">
      <c r="A145" s="87" t="s">
        <v>295</v>
      </c>
      <c r="B145" s="2" t="s">
        <v>301</v>
      </c>
      <c r="C145" s="87">
        <v>32</v>
      </c>
      <c r="D145" s="87">
        <v>18</v>
      </c>
      <c r="E145" s="87">
        <v>0</v>
      </c>
      <c r="F145" s="87">
        <v>18</v>
      </c>
      <c r="G145" s="87">
        <v>18</v>
      </c>
      <c r="H145" s="87">
        <v>3</v>
      </c>
      <c r="I145" s="87">
        <v>0</v>
      </c>
      <c r="J145" s="87">
        <v>0</v>
      </c>
      <c r="K145" s="87">
        <v>21</v>
      </c>
    </row>
    <row r="146" spans="1:11" x14ac:dyDescent="0.2">
      <c r="A146" s="87" t="s">
        <v>295</v>
      </c>
      <c r="B146" s="2" t="s">
        <v>302</v>
      </c>
      <c r="C146" s="87">
        <v>20</v>
      </c>
      <c r="D146" s="87">
        <v>20</v>
      </c>
      <c r="E146" s="87">
        <v>0</v>
      </c>
      <c r="F146" s="87">
        <v>20</v>
      </c>
      <c r="G146" s="87">
        <v>19</v>
      </c>
      <c r="H146" s="87">
        <v>0</v>
      </c>
      <c r="I146" s="87">
        <v>0</v>
      </c>
      <c r="J146" s="87">
        <v>0</v>
      </c>
      <c r="K146" s="87">
        <v>19</v>
      </c>
    </row>
    <row r="147" spans="1:11" x14ac:dyDescent="0.2">
      <c r="A147" s="87" t="s">
        <v>295</v>
      </c>
      <c r="B147" s="2" t="s">
        <v>303</v>
      </c>
      <c r="C147" s="87">
        <v>24</v>
      </c>
      <c r="D147" s="87">
        <v>22</v>
      </c>
      <c r="E147" s="87">
        <v>0</v>
      </c>
      <c r="F147" s="87">
        <v>22</v>
      </c>
      <c r="G147" s="87">
        <v>8</v>
      </c>
      <c r="H147" s="87">
        <v>0</v>
      </c>
      <c r="I147" s="87">
        <v>16</v>
      </c>
      <c r="J147" s="87">
        <v>0</v>
      </c>
      <c r="K147" s="87">
        <v>24</v>
      </c>
    </row>
    <row r="148" spans="1:11" x14ac:dyDescent="0.2">
      <c r="A148" s="87" t="s">
        <v>295</v>
      </c>
      <c r="B148" s="2" t="s">
        <v>304</v>
      </c>
      <c r="C148" s="87">
        <v>30</v>
      </c>
      <c r="D148" s="87">
        <v>13</v>
      </c>
      <c r="E148" s="87">
        <v>0</v>
      </c>
      <c r="F148" s="87">
        <v>13</v>
      </c>
      <c r="G148" s="87">
        <v>3</v>
      </c>
      <c r="H148" s="87">
        <v>11</v>
      </c>
      <c r="I148" s="87">
        <v>0</v>
      </c>
      <c r="J148" s="87">
        <v>0</v>
      </c>
      <c r="K148" s="87">
        <v>14</v>
      </c>
    </row>
    <row r="149" spans="1:11" x14ac:dyDescent="0.2">
      <c r="A149" s="87" t="s">
        <v>295</v>
      </c>
      <c r="B149" s="2" t="s">
        <v>305</v>
      </c>
      <c r="C149" s="87">
        <v>30</v>
      </c>
      <c r="D149" s="87">
        <v>22</v>
      </c>
      <c r="E149" s="87">
        <v>4</v>
      </c>
      <c r="F149" s="87">
        <v>26</v>
      </c>
      <c r="G149" s="87">
        <v>5</v>
      </c>
      <c r="H149" s="87">
        <v>0</v>
      </c>
      <c r="I149" s="87">
        <v>9</v>
      </c>
      <c r="J149" s="87">
        <v>0</v>
      </c>
      <c r="K149" s="87">
        <v>14</v>
      </c>
    </row>
    <row r="150" spans="1:11" x14ac:dyDescent="0.2">
      <c r="A150" s="87" t="s">
        <v>295</v>
      </c>
      <c r="B150" s="2" t="s">
        <v>306</v>
      </c>
      <c r="C150" s="87">
        <v>30</v>
      </c>
      <c r="D150" s="87">
        <v>31</v>
      </c>
      <c r="E150" s="87">
        <v>2</v>
      </c>
      <c r="F150" s="87">
        <v>33</v>
      </c>
      <c r="G150" s="87">
        <v>3</v>
      </c>
      <c r="H150" s="87">
        <v>12</v>
      </c>
      <c r="I150" s="87">
        <v>0</v>
      </c>
      <c r="J150" s="87">
        <v>0</v>
      </c>
      <c r="K150" s="87">
        <v>15</v>
      </c>
    </row>
    <row r="151" spans="1:11" x14ac:dyDescent="0.2">
      <c r="A151" s="87" t="s">
        <v>295</v>
      </c>
      <c r="B151" s="2" t="s">
        <v>307</v>
      </c>
      <c r="C151" s="87">
        <v>24</v>
      </c>
      <c r="D151" s="87">
        <v>20</v>
      </c>
      <c r="E151" s="87">
        <v>18</v>
      </c>
      <c r="F151" s="87">
        <v>38</v>
      </c>
      <c r="G151" s="87">
        <v>3</v>
      </c>
      <c r="H151" s="87">
        <v>0</v>
      </c>
      <c r="I151" s="87">
        <v>14</v>
      </c>
      <c r="J151" s="87">
        <v>0</v>
      </c>
      <c r="K151" s="87">
        <v>17</v>
      </c>
    </row>
    <row r="152" spans="1:11" x14ac:dyDescent="0.2">
      <c r="A152" s="87" t="s">
        <v>295</v>
      </c>
      <c r="B152" s="2" t="s">
        <v>308</v>
      </c>
      <c r="C152" s="87">
        <v>30</v>
      </c>
      <c r="D152" s="87">
        <v>30</v>
      </c>
      <c r="E152" s="87">
        <v>24</v>
      </c>
      <c r="F152" s="87">
        <v>54</v>
      </c>
      <c r="G152" s="87">
        <v>2</v>
      </c>
      <c r="H152" s="87">
        <v>0</v>
      </c>
      <c r="I152" s="87">
        <v>24</v>
      </c>
      <c r="J152" s="87">
        <v>0</v>
      </c>
      <c r="K152" s="87">
        <v>26</v>
      </c>
    </row>
    <row r="153" spans="1:11" x14ac:dyDescent="0.2">
      <c r="A153" s="87" t="s">
        <v>309</v>
      </c>
      <c r="B153" s="2" t="s">
        <v>310</v>
      </c>
      <c r="C153" s="87">
        <v>54</v>
      </c>
      <c r="D153" s="87">
        <v>28</v>
      </c>
      <c r="E153" s="87">
        <v>11</v>
      </c>
      <c r="F153" s="87">
        <v>39</v>
      </c>
      <c r="G153" s="87">
        <v>12</v>
      </c>
      <c r="H153" s="87">
        <v>0</v>
      </c>
      <c r="I153" s="87">
        <v>4</v>
      </c>
      <c r="J153" s="87">
        <v>0</v>
      </c>
      <c r="K153" s="87">
        <v>16</v>
      </c>
    </row>
    <row r="154" spans="1:11" x14ac:dyDescent="0.2">
      <c r="A154" s="87" t="s">
        <v>309</v>
      </c>
      <c r="B154" s="2" t="s">
        <v>311</v>
      </c>
      <c r="C154" s="87">
        <v>12</v>
      </c>
      <c r="D154" s="87">
        <v>12</v>
      </c>
      <c r="E154" s="87">
        <v>0</v>
      </c>
      <c r="F154" s="87">
        <v>12</v>
      </c>
      <c r="G154" s="87">
        <v>12</v>
      </c>
      <c r="H154" s="87">
        <v>0</v>
      </c>
      <c r="I154" s="87">
        <v>0</v>
      </c>
      <c r="J154" s="87">
        <v>0</v>
      </c>
      <c r="K154" s="87">
        <v>12</v>
      </c>
    </row>
    <row r="155" spans="1:11" x14ac:dyDescent="0.2">
      <c r="A155" s="87" t="s">
        <v>309</v>
      </c>
      <c r="B155" s="2" t="s">
        <v>312</v>
      </c>
      <c r="C155" s="87">
        <v>16</v>
      </c>
      <c r="D155" s="87">
        <v>15</v>
      </c>
      <c r="E155" s="87">
        <v>0</v>
      </c>
      <c r="F155" s="87">
        <v>15</v>
      </c>
      <c r="G155" s="87">
        <v>10</v>
      </c>
      <c r="H155" s="87">
        <v>0</v>
      </c>
      <c r="I155" s="87">
        <v>0</v>
      </c>
      <c r="J155" s="87">
        <v>0</v>
      </c>
      <c r="K155" s="87">
        <v>10</v>
      </c>
    </row>
    <row r="156" spans="1:11" x14ac:dyDescent="0.2">
      <c r="A156" s="87" t="s">
        <v>313</v>
      </c>
      <c r="B156" s="2" t="s">
        <v>314</v>
      </c>
      <c r="C156" s="87">
        <v>24</v>
      </c>
      <c r="D156" s="87">
        <v>22</v>
      </c>
      <c r="E156" s="87">
        <v>0</v>
      </c>
      <c r="F156" s="87">
        <v>22</v>
      </c>
      <c r="G156" s="87">
        <v>9</v>
      </c>
      <c r="H156" s="87">
        <v>7</v>
      </c>
      <c r="I156" s="87">
        <v>0</v>
      </c>
      <c r="J156" s="87">
        <v>0</v>
      </c>
      <c r="K156" s="87">
        <v>16</v>
      </c>
    </row>
    <row r="157" spans="1:11" x14ac:dyDescent="0.2">
      <c r="A157" s="87" t="s">
        <v>313</v>
      </c>
      <c r="B157" s="2" t="s">
        <v>315</v>
      </c>
      <c r="C157" s="87">
        <v>144</v>
      </c>
      <c r="D157" s="87">
        <v>130</v>
      </c>
      <c r="E157" s="87">
        <v>0</v>
      </c>
      <c r="F157" s="87">
        <v>130</v>
      </c>
      <c r="G157" s="87">
        <v>90</v>
      </c>
      <c r="H157" s="87">
        <v>0</v>
      </c>
      <c r="I157" s="87">
        <v>0</v>
      </c>
      <c r="J157" s="87">
        <v>0</v>
      </c>
      <c r="K157" s="87">
        <v>90</v>
      </c>
    </row>
    <row r="158" spans="1:11" x14ac:dyDescent="0.2">
      <c r="A158" s="87" t="s">
        <v>313</v>
      </c>
      <c r="B158" s="2" t="s">
        <v>316</v>
      </c>
      <c r="C158" s="87">
        <v>40</v>
      </c>
      <c r="D158" s="87">
        <v>23</v>
      </c>
      <c r="E158" s="87">
        <v>0</v>
      </c>
      <c r="F158" s="87">
        <v>23</v>
      </c>
      <c r="G158" s="87">
        <v>0</v>
      </c>
      <c r="H158" s="87">
        <v>2</v>
      </c>
      <c r="I158" s="87">
        <v>19</v>
      </c>
      <c r="J158" s="87">
        <v>0</v>
      </c>
      <c r="K158" s="87">
        <v>21</v>
      </c>
    </row>
    <row r="159" spans="1:11" x14ac:dyDescent="0.2">
      <c r="A159" s="87" t="s">
        <v>313</v>
      </c>
      <c r="B159" s="2" t="s">
        <v>317</v>
      </c>
      <c r="C159" s="87">
        <v>24</v>
      </c>
      <c r="D159" s="87">
        <v>11</v>
      </c>
      <c r="E159" s="87">
        <v>0</v>
      </c>
      <c r="F159" s="87">
        <v>11</v>
      </c>
      <c r="G159" s="87">
        <v>8</v>
      </c>
      <c r="H159" s="87">
        <v>0</v>
      </c>
      <c r="I159" s="87">
        <v>1</v>
      </c>
      <c r="J159" s="87">
        <v>0</v>
      </c>
      <c r="K159" s="87">
        <v>9</v>
      </c>
    </row>
    <row r="160" spans="1:11" x14ac:dyDescent="0.2">
      <c r="A160" s="87" t="s">
        <v>313</v>
      </c>
      <c r="B160" s="2" t="s">
        <v>318</v>
      </c>
      <c r="C160" s="87">
        <v>16</v>
      </c>
      <c r="D160" s="87">
        <v>16</v>
      </c>
      <c r="E160" s="87">
        <v>0</v>
      </c>
      <c r="F160" s="87">
        <v>16</v>
      </c>
      <c r="G160" s="87">
        <v>11</v>
      </c>
      <c r="H160" s="87">
        <v>0</v>
      </c>
      <c r="I160" s="87">
        <v>0</v>
      </c>
      <c r="J160" s="87">
        <v>0</v>
      </c>
      <c r="K160" s="87">
        <v>11</v>
      </c>
    </row>
    <row r="161" spans="1:11" x14ac:dyDescent="0.2">
      <c r="A161" s="87" t="s">
        <v>319</v>
      </c>
      <c r="B161" s="2" t="s">
        <v>320</v>
      </c>
      <c r="C161" s="87">
        <v>18</v>
      </c>
      <c r="D161" s="87">
        <v>9</v>
      </c>
      <c r="E161" s="87">
        <v>0</v>
      </c>
      <c r="F161" s="87">
        <v>9</v>
      </c>
      <c r="G161" s="87">
        <v>12</v>
      </c>
      <c r="H161" s="87">
        <v>0</v>
      </c>
      <c r="I161" s="87">
        <v>0</v>
      </c>
      <c r="J161" s="87">
        <v>0</v>
      </c>
      <c r="K161" s="87">
        <v>12</v>
      </c>
    </row>
    <row r="162" spans="1:11" x14ac:dyDescent="0.2">
      <c r="A162" s="87" t="s">
        <v>319</v>
      </c>
      <c r="B162" s="2" t="s">
        <v>321</v>
      </c>
      <c r="C162" s="87">
        <v>160</v>
      </c>
      <c r="D162" s="87">
        <v>44</v>
      </c>
      <c r="E162" s="87">
        <v>1</v>
      </c>
      <c r="F162" s="87">
        <v>45</v>
      </c>
      <c r="G162" s="87">
        <v>5</v>
      </c>
      <c r="H162" s="87">
        <v>1</v>
      </c>
      <c r="I162" s="87">
        <v>1</v>
      </c>
      <c r="J162" s="87">
        <v>17</v>
      </c>
      <c r="K162" s="87">
        <v>24</v>
      </c>
    </row>
    <row r="163" spans="1:11" x14ac:dyDescent="0.2">
      <c r="A163" s="87" t="s">
        <v>322</v>
      </c>
      <c r="B163" s="2" t="s">
        <v>323</v>
      </c>
      <c r="C163" s="87">
        <v>22</v>
      </c>
      <c r="D163" s="87">
        <v>21</v>
      </c>
      <c r="E163" s="87">
        <v>0</v>
      </c>
      <c r="F163" s="87">
        <v>21</v>
      </c>
      <c r="G163" s="87">
        <v>6</v>
      </c>
      <c r="H163" s="87">
        <v>8</v>
      </c>
      <c r="I163" s="87">
        <v>0</v>
      </c>
      <c r="J163" s="87">
        <v>0</v>
      </c>
      <c r="K163" s="87">
        <v>14</v>
      </c>
    </row>
    <row r="164" spans="1:11" x14ac:dyDescent="0.2">
      <c r="A164" s="87" t="s">
        <v>322</v>
      </c>
      <c r="B164" s="2" t="s">
        <v>324</v>
      </c>
      <c r="C164" s="87">
        <v>72</v>
      </c>
      <c r="D164" s="87">
        <v>32</v>
      </c>
      <c r="E164" s="87">
        <v>0</v>
      </c>
      <c r="F164" s="87">
        <v>32</v>
      </c>
      <c r="G164" s="87">
        <v>20</v>
      </c>
      <c r="H164" s="87">
        <v>0</v>
      </c>
      <c r="I164" s="87">
        <v>0</v>
      </c>
      <c r="J164" s="87">
        <v>0</v>
      </c>
      <c r="K164" s="87">
        <v>20</v>
      </c>
    </row>
    <row r="165" spans="1:11" x14ac:dyDescent="0.2">
      <c r="A165" s="87" t="s">
        <v>322</v>
      </c>
      <c r="B165" s="2" t="s">
        <v>325</v>
      </c>
      <c r="C165" s="87">
        <v>24</v>
      </c>
      <c r="D165" s="87">
        <v>20</v>
      </c>
      <c r="E165" s="87">
        <v>0</v>
      </c>
      <c r="F165" s="87">
        <v>20</v>
      </c>
      <c r="G165" s="87">
        <v>9</v>
      </c>
      <c r="H165" s="87">
        <v>0</v>
      </c>
      <c r="I165" s="87">
        <v>2</v>
      </c>
      <c r="J165" s="87">
        <v>0</v>
      </c>
      <c r="K165" s="87">
        <v>11</v>
      </c>
    </row>
    <row r="166" spans="1:11" x14ac:dyDescent="0.2">
      <c r="A166" s="87" t="s">
        <v>322</v>
      </c>
      <c r="B166" s="2" t="s">
        <v>326</v>
      </c>
      <c r="C166" s="87">
        <v>14</v>
      </c>
      <c r="D166" s="87">
        <v>4</v>
      </c>
      <c r="E166" s="87">
        <v>0</v>
      </c>
      <c r="F166" s="87">
        <v>4</v>
      </c>
      <c r="G166" s="87">
        <v>2</v>
      </c>
      <c r="H166" s="87">
        <v>5</v>
      </c>
      <c r="I166" s="87">
        <v>0</v>
      </c>
      <c r="J166" s="87">
        <v>0</v>
      </c>
      <c r="K166" s="87">
        <v>7</v>
      </c>
    </row>
    <row r="167" spans="1:11" x14ac:dyDescent="0.2">
      <c r="A167" s="87" t="s">
        <v>322</v>
      </c>
      <c r="B167" s="2" t="s">
        <v>327</v>
      </c>
      <c r="C167" s="87">
        <v>65</v>
      </c>
      <c r="D167" s="87">
        <v>52</v>
      </c>
      <c r="E167" s="87">
        <v>0</v>
      </c>
      <c r="F167" s="87">
        <v>52</v>
      </c>
      <c r="G167" s="87">
        <v>28</v>
      </c>
      <c r="H167" s="87">
        <v>0</v>
      </c>
      <c r="I167" s="87">
        <v>0</v>
      </c>
      <c r="J167" s="87">
        <v>0</v>
      </c>
      <c r="K167" s="87">
        <v>28</v>
      </c>
    </row>
    <row r="168" spans="1:11" x14ac:dyDescent="0.2">
      <c r="A168" s="87" t="s">
        <v>322</v>
      </c>
      <c r="B168" s="2" t="s">
        <v>328</v>
      </c>
      <c r="C168" s="87">
        <v>150</v>
      </c>
      <c r="D168" s="87">
        <v>34</v>
      </c>
      <c r="E168" s="87">
        <v>0</v>
      </c>
      <c r="F168" s="87">
        <v>34</v>
      </c>
      <c r="G168" s="87">
        <v>16</v>
      </c>
      <c r="H168" s="87">
        <v>0</v>
      </c>
      <c r="I168" s="87">
        <v>0</v>
      </c>
      <c r="J168" s="87">
        <v>0</v>
      </c>
      <c r="K168" s="87">
        <v>16</v>
      </c>
    </row>
    <row r="169" spans="1:11" x14ac:dyDescent="0.2">
      <c r="A169" s="87" t="s">
        <v>329</v>
      </c>
      <c r="B169" s="2" t="s">
        <v>330</v>
      </c>
      <c r="C169" s="87">
        <v>24</v>
      </c>
      <c r="D169" s="87">
        <v>10</v>
      </c>
      <c r="E169" s="87">
        <v>11</v>
      </c>
      <c r="F169" s="87">
        <v>21</v>
      </c>
      <c r="G169" s="87">
        <v>17</v>
      </c>
      <c r="H169" s="87">
        <v>0</v>
      </c>
      <c r="I169" s="87">
        <v>0</v>
      </c>
      <c r="J169" s="87">
        <v>0</v>
      </c>
      <c r="K169" s="87">
        <v>17</v>
      </c>
    </row>
    <row r="170" spans="1:11" x14ac:dyDescent="0.2">
      <c r="A170" s="87" t="s">
        <v>329</v>
      </c>
      <c r="B170" s="2" t="s">
        <v>331</v>
      </c>
      <c r="C170" s="87">
        <v>25</v>
      </c>
      <c r="D170" s="87">
        <v>24</v>
      </c>
      <c r="E170" s="87">
        <v>1</v>
      </c>
      <c r="F170" s="87">
        <v>25</v>
      </c>
      <c r="G170" s="87">
        <v>16</v>
      </c>
      <c r="H170" s="87">
        <v>1</v>
      </c>
      <c r="I170" s="87">
        <v>1</v>
      </c>
      <c r="J170" s="87">
        <v>0</v>
      </c>
      <c r="K170" s="87">
        <v>18</v>
      </c>
    </row>
    <row r="171" spans="1:11" x14ac:dyDescent="0.2">
      <c r="A171" s="87" t="s">
        <v>332</v>
      </c>
      <c r="B171" s="2" t="s">
        <v>333</v>
      </c>
      <c r="C171" s="87">
        <v>30</v>
      </c>
      <c r="D171" s="87">
        <v>33</v>
      </c>
      <c r="E171" s="87">
        <v>0</v>
      </c>
      <c r="F171" s="87">
        <v>33</v>
      </c>
      <c r="G171" s="87">
        <v>21</v>
      </c>
      <c r="H171" s="87">
        <v>0</v>
      </c>
      <c r="I171" s="87">
        <v>0</v>
      </c>
      <c r="J171" s="87">
        <v>0</v>
      </c>
      <c r="K171" s="87">
        <v>21</v>
      </c>
    </row>
    <row r="172" spans="1:11" x14ac:dyDescent="0.2">
      <c r="A172" s="87" t="s">
        <v>334</v>
      </c>
      <c r="B172" s="2" t="s">
        <v>335</v>
      </c>
      <c r="C172" s="87">
        <v>20</v>
      </c>
      <c r="D172" s="87">
        <v>9</v>
      </c>
      <c r="E172" s="87">
        <v>0</v>
      </c>
      <c r="F172" s="87">
        <v>9</v>
      </c>
      <c r="G172" s="87">
        <v>13</v>
      </c>
      <c r="H172" s="87">
        <v>0</v>
      </c>
      <c r="I172" s="87">
        <v>0</v>
      </c>
      <c r="J172" s="87">
        <v>0</v>
      </c>
      <c r="K172" s="87">
        <v>13</v>
      </c>
    </row>
    <row r="173" spans="1:11" x14ac:dyDescent="0.2">
      <c r="A173" s="87" t="s">
        <v>334</v>
      </c>
      <c r="B173" s="2" t="s">
        <v>336</v>
      </c>
      <c r="C173" s="87">
        <v>52</v>
      </c>
      <c r="D173" s="87">
        <v>43</v>
      </c>
      <c r="E173" s="87">
        <v>0</v>
      </c>
      <c r="F173" s="87">
        <v>43</v>
      </c>
      <c r="G173" s="87">
        <v>6</v>
      </c>
      <c r="H173" s="87">
        <v>0</v>
      </c>
      <c r="I173" s="87">
        <v>18</v>
      </c>
      <c r="J173" s="87">
        <v>0</v>
      </c>
      <c r="K173" s="87">
        <v>24</v>
      </c>
    </row>
    <row r="174" spans="1:11" x14ac:dyDescent="0.2">
      <c r="A174" s="87" t="s">
        <v>334</v>
      </c>
      <c r="B174" s="2" t="s">
        <v>337</v>
      </c>
      <c r="C174" s="87">
        <v>20</v>
      </c>
      <c r="D174" s="87">
        <v>17</v>
      </c>
      <c r="E174" s="87">
        <v>0</v>
      </c>
      <c r="F174" s="87">
        <v>17</v>
      </c>
      <c r="G174" s="87">
        <v>8</v>
      </c>
      <c r="H174" s="87">
        <v>0</v>
      </c>
      <c r="I174" s="87">
        <v>0</v>
      </c>
      <c r="J174" s="87">
        <v>0</v>
      </c>
      <c r="K174" s="87">
        <v>8</v>
      </c>
    </row>
    <row r="175" spans="1:11" x14ac:dyDescent="0.2">
      <c r="A175" s="87" t="s">
        <v>334</v>
      </c>
      <c r="B175" s="2" t="s">
        <v>338</v>
      </c>
      <c r="C175" s="87">
        <v>22</v>
      </c>
      <c r="D175" s="87">
        <v>22</v>
      </c>
      <c r="E175" s="87">
        <v>0</v>
      </c>
      <c r="F175" s="87">
        <v>22</v>
      </c>
      <c r="G175" s="87">
        <v>18</v>
      </c>
      <c r="H175" s="87">
        <v>0</v>
      </c>
      <c r="I175" s="87">
        <v>0</v>
      </c>
      <c r="J175" s="87">
        <v>0</v>
      </c>
      <c r="K175" s="87">
        <v>18</v>
      </c>
    </row>
    <row r="176" spans="1:11" x14ac:dyDescent="0.2">
      <c r="A176" s="87" t="s">
        <v>334</v>
      </c>
      <c r="B176" s="2" t="s">
        <v>339</v>
      </c>
      <c r="C176" s="87">
        <v>240</v>
      </c>
      <c r="D176" s="87">
        <v>161</v>
      </c>
      <c r="E176" s="87">
        <v>0</v>
      </c>
      <c r="F176" s="87">
        <v>161</v>
      </c>
      <c r="G176" s="87">
        <v>119</v>
      </c>
      <c r="H176" s="87">
        <v>0</v>
      </c>
      <c r="I176" s="87">
        <v>0</v>
      </c>
      <c r="J176" s="87">
        <v>0</v>
      </c>
      <c r="K176" s="87">
        <v>119</v>
      </c>
    </row>
    <row r="177" spans="1:11" x14ac:dyDescent="0.2">
      <c r="A177" s="87" t="s">
        <v>334</v>
      </c>
      <c r="B177" s="2" t="s">
        <v>340</v>
      </c>
      <c r="C177" s="87">
        <v>24</v>
      </c>
      <c r="D177" s="87">
        <v>13</v>
      </c>
      <c r="E177" s="87">
        <v>0</v>
      </c>
      <c r="F177" s="87">
        <v>13</v>
      </c>
      <c r="G177" s="87">
        <v>13</v>
      </c>
      <c r="H177" s="87">
        <v>0</v>
      </c>
      <c r="I177" s="87">
        <v>0</v>
      </c>
      <c r="J177" s="87">
        <v>0</v>
      </c>
      <c r="K177" s="87">
        <v>13</v>
      </c>
    </row>
    <row r="178" spans="1:11" x14ac:dyDescent="0.2">
      <c r="A178" s="87" t="s">
        <v>341</v>
      </c>
      <c r="B178" s="2" t="s">
        <v>342</v>
      </c>
      <c r="C178" s="87">
        <v>24</v>
      </c>
      <c r="D178" s="87">
        <v>24</v>
      </c>
      <c r="E178" s="87">
        <v>0</v>
      </c>
      <c r="F178" s="87">
        <v>24</v>
      </c>
      <c r="G178" s="87">
        <v>24</v>
      </c>
      <c r="H178" s="87">
        <v>0</v>
      </c>
      <c r="I178" s="87">
        <v>0</v>
      </c>
      <c r="J178" s="87">
        <v>0</v>
      </c>
      <c r="K178" s="87">
        <v>24</v>
      </c>
    </row>
    <row r="179" spans="1:11" x14ac:dyDescent="0.2">
      <c r="A179" s="87" t="s">
        <v>341</v>
      </c>
      <c r="B179" s="2" t="s">
        <v>343</v>
      </c>
      <c r="C179" s="87">
        <v>12</v>
      </c>
      <c r="D179" s="87">
        <v>10</v>
      </c>
      <c r="E179" s="87">
        <v>0</v>
      </c>
      <c r="F179" s="87">
        <v>10</v>
      </c>
      <c r="G179" s="87">
        <v>7</v>
      </c>
      <c r="H179" s="87">
        <v>0</v>
      </c>
      <c r="I179" s="87">
        <v>3</v>
      </c>
      <c r="J179" s="87">
        <v>0</v>
      </c>
      <c r="K179" s="87">
        <v>10</v>
      </c>
    </row>
    <row r="180" spans="1:11" x14ac:dyDescent="0.2">
      <c r="A180" s="87" t="s">
        <v>341</v>
      </c>
      <c r="B180" s="2" t="s">
        <v>344</v>
      </c>
      <c r="C180" s="87">
        <v>18</v>
      </c>
      <c r="D180" s="87">
        <v>18</v>
      </c>
      <c r="E180" s="87">
        <v>0</v>
      </c>
      <c r="F180" s="87">
        <v>18</v>
      </c>
      <c r="G180" s="87">
        <v>9</v>
      </c>
      <c r="H180" s="87">
        <v>7</v>
      </c>
      <c r="I180" s="87">
        <v>2</v>
      </c>
      <c r="J180" s="87">
        <v>0</v>
      </c>
      <c r="K180" s="87">
        <v>18</v>
      </c>
    </row>
    <row r="181" spans="1:11" x14ac:dyDescent="0.2">
      <c r="A181" s="87" t="s">
        <v>341</v>
      </c>
      <c r="B181" s="2" t="s">
        <v>345</v>
      </c>
      <c r="C181" s="87">
        <v>18</v>
      </c>
      <c r="D181" s="87">
        <v>20</v>
      </c>
      <c r="E181" s="87">
        <v>0</v>
      </c>
      <c r="F181" s="87">
        <v>20</v>
      </c>
      <c r="G181" s="87">
        <v>9</v>
      </c>
      <c r="H181" s="87">
        <v>0</v>
      </c>
      <c r="I181" s="87">
        <v>8</v>
      </c>
      <c r="J181" s="87">
        <v>0</v>
      </c>
      <c r="K181" s="87">
        <v>17</v>
      </c>
    </row>
    <row r="182" spans="1:11" x14ac:dyDescent="0.2">
      <c r="A182" s="87" t="s">
        <v>341</v>
      </c>
      <c r="B182" s="2" t="s">
        <v>346</v>
      </c>
      <c r="C182" s="87">
        <v>12</v>
      </c>
      <c r="D182" s="87">
        <v>12</v>
      </c>
      <c r="E182" s="87">
        <v>0</v>
      </c>
      <c r="F182" s="87">
        <v>12</v>
      </c>
      <c r="G182" s="87">
        <v>12</v>
      </c>
      <c r="H182" s="87">
        <v>0</v>
      </c>
      <c r="I182" s="87">
        <v>0</v>
      </c>
      <c r="J182" s="87">
        <v>0</v>
      </c>
      <c r="K182" s="87">
        <v>12</v>
      </c>
    </row>
    <row r="183" spans="1:11" x14ac:dyDescent="0.2">
      <c r="A183" s="87" t="s">
        <v>347</v>
      </c>
      <c r="B183" s="2" t="s">
        <v>348</v>
      </c>
      <c r="C183" s="87">
        <v>12</v>
      </c>
      <c r="D183" s="87">
        <v>12</v>
      </c>
      <c r="E183" s="87">
        <v>0</v>
      </c>
      <c r="F183" s="87">
        <v>12</v>
      </c>
      <c r="G183" s="87">
        <v>0</v>
      </c>
      <c r="H183" s="87">
        <v>0</v>
      </c>
      <c r="I183" s="87">
        <v>12</v>
      </c>
      <c r="J183" s="87">
        <v>0</v>
      </c>
      <c r="K183" s="87">
        <v>12</v>
      </c>
    </row>
    <row r="184" spans="1:11" x14ac:dyDescent="0.2">
      <c r="A184" s="87" t="s">
        <v>347</v>
      </c>
      <c r="B184" s="2" t="s">
        <v>349</v>
      </c>
      <c r="C184" s="87">
        <v>24</v>
      </c>
      <c r="D184" s="87">
        <v>29</v>
      </c>
      <c r="E184" s="87">
        <v>0</v>
      </c>
      <c r="F184" s="87">
        <v>29</v>
      </c>
      <c r="G184" s="87">
        <v>11</v>
      </c>
      <c r="H184" s="87">
        <v>0</v>
      </c>
      <c r="I184" s="87">
        <v>0</v>
      </c>
      <c r="J184" s="87">
        <v>0</v>
      </c>
      <c r="K184" s="87">
        <v>11</v>
      </c>
    </row>
    <row r="185" spans="1:11" x14ac:dyDescent="0.2">
      <c r="A185" s="87" t="s">
        <v>350</v>
      </c>
      <c r="B185" s="2" t="s">
        <v>351</v>
      </c>
      <c r="C185" s="87">
        <v>30</v>
      </c>
      <c r="D185" s="87">
        <v>30</v>
      </c>
      <c r="E185" s="87">
        <v>8</v>
      </c>
      <c r="F185" s="87">
        <v>38</v>
      </c>
      <c r="G185" s="87">
        <v>24</v>
      </c>
      <c r="H185" s="87">
        <v>0</v>
      </c>
      <c r="I185" s="87">
        <v>2</v>
      </c>
      <c r="J185" s="87">
        <v>0</v>
      </c>
      <c r="K185" s="87">
        <v>26</v>
      </c>
    </row>
    <row r="186" spans="1:11" x14ac:dyDescent="0.2">
      <c r="A186" s="87" t="s">
        <v>350</v>
      </c>
      <c r="B186" s="2" t="s">
        <v>352</v>
      </c>
      <c r="C186" s="87">
        <v>28</v>
      </c>
      <c r="D186" s="87">
        <v>27</v>
      </c>
      <c r="E186" s="87">
        <v>0</v>
      </c>
      <c r="F186" s="87">
        <v>27</v>
      </c>
      <c r="G186" s="87">
        <v>23</v>
      </c>
      <c r="H186" s="87">
        <v>0</v>
      </c>
      <c r="I186" s="87">
        <v>0</v>
      </c>
      <c r="J186" s="87">
        <v>0</v>
      </c>
      <c r="K186" s="87">
        <v>23</v>
      </c>
    </row>
    <row r="187" spans="1:11" x14ac:dyDescent="0.2">
      <c r="A187" s="87" t="s">
        <v>350</v>
      </c>
      <c r="B187" s="2" t="s">
        <v>353</v>
      </c>
      <c r="C187" s="87">
        <v>18</v>
      </c>
      <c r="D187" s="87">
        <v>18</v>
      </c>
      <c r="E187" s="87">
        <v>0</v>
      </c>
      <c r="F187" s="87">
        <v>18</v>
      </c>
      <c r="G187" s="87">
        <v>10</v>
      </c>
      <c r="H187" s="87">
        <v>0</v>
      </c>
      <c r="I187" s="87">
        <v>0</v>
      </c>
      <c r="J187" s="87">
        <v>1</v>
      </c>
      <c r="K187" s="87">
        <v>11</v>
      </c>
    </row>
    <row r="188" spans="1:11" x14ac:dyDescent="0.2">
      <c r="A188" s="87" t="s">
        <v>350</v>
      </c>
      <c r="B188" s="2" t="s">
        <v>354</v>
      </c>
      <c r="C188" s="87">
        <v>14</v>
      </c>
      <c r="D188" s="87">
        <v>14</v>
      </c>
      <c r="E188" s="87">
        <v>0</v>
      </c>
      <c r="F188" s="87">
        <v>14</v>
      </c>
      <c r="G188" s="87">
        <v>12</v>
      </c>
      <c r="H188" s="87">
        <v>0</v>
      </c>
      <c r="I188" s="87">
        <v>0</v>
      </c>
      <c r="J188" s="87">
        <v>0</v>
      </c>
      <c r="K188" s="87">
        <v>12</v>
      </c>
    </row>
    <row r="189" spans="1:11" x14ac:dyDescent="0.2">
      <c r="A189" s="87" t="s">
        <v>350</v>
      </c>
      <c r="B189" s="2" t="s">
        <v>355</v>
      </c>
      <c r="C189" s="87">
        <v>30</v>
      </c>
      <c r="D189" s="87">
        <v>30</v>
      </c>
      <c r="E189" s="87">
        <v>0</v>
      </c>
      <c r="F189" s="87">
        <v>30</v>
      </c>
      <c r="G189" s="87">
        <v>17</v>
      </c>
      <c r="H189" s="87">
        <v>0</v>
      </c>
      <c r="I189" s="87">
        <v>0</v>
      </c>
      <c r="J189" s="87">
        <v>0</v>
      </c>
      <c r="K189" s="87">
        <v>17</v>
      </c>
    </row>
    <row r="190" spans="1:11" x14ac:dyDescent="0.2">
      <c r="A190" s="87" t="s">
        <v>350</v>
      </c>
      <c r="B190" s="2" t="s">
        <v>356</v>
      </c>
      <c r="C190" s="87">
        <v>28</v>
      </c>
      <c r="D190" s="87">
        <v>27</v>
      </c>
      <c r="E190" s="87">
        <v>0</v>
      </c>
      <c r="F190" s="87">
        <v>27</v>
      </c>
      <c r="G190" s="87">
        <v>17</v>
      </c>
      <c r="H190" s="87">
        <v>0</v>
      </c>
      <c r="I190" s="87">
        <v>0</v>
      </c>
      <c r="J190" s="87">
        <v>0</v>
      </c>
      <c r="K190" s="87">
        <v>17</v>
      </c>
    </row>
    <row r="191" spans="1:11" x14ac:dyDescent="0.2">
      <c r="A191" s="87" t="s">
        <v>350</v>
      </c>
      <c r="B191" s="2" t="s">
        <v>357</v>
      </c>
      <c r="C191" s="87">
        <v>30</v>
      </c>
      <c r="D191" s="87">
        <v>30</v>
      </c>
      <c r="E191" s="87">
        <v>0</v>
      </c>
      <c r="F191" s="87">
        <v>30</v>
      </c>
      <c r="G191" s="87">
        <v>24</v>
      </c>
      <c r="H191" s="87">
        <v>0</v>
      </c>
      <c r="I191" s="87">
        <v>0</v>
      </c>
      <c r="J191" s="87">
        <v>0</v>
      </c>
      <c r="K191" s="87">
        <v>24</v>
      </c>
    </row>
    <row r="192" spans="1:11" x14ac:dyDescent="0.2">
      <c r="A192" s="87" t="s">
        <v>350</v>
      </c>
      <c r="B192" s="2" t="s">
        <v>358</v>
      </c>
      <c r="C192" s="87">
        <v>20</v>
      </c>
      <c r="D192" s="87">
        <v>19</v>
      </c>
      <c r="E192" s="87">
        <v>0</v>
      </c>
      <c r="F192" s="87">
        <v>19</v>
      </c>
      <c r="G192" s="87">
        <v>11</v>
      </c>
      <c r="H192" s="87">
        <v>0</v>
      </c>
      <c r="I192" s="87">
        <v>0</v>
      </c>
      <c r="J192" s="87">
        <v>0</v>
      </c>
      <c r="K192" s="87">
        <v>11</v>
      </c>
    </row>
    <row r="193" spans="1:11" x14ac:dyDescent="0.2">
      <c r="A193" s="87" t="s">
        <v>350</v>
      </c>
      <c r="B193" s="2" t="s">
        <v>359</v>
      </c>
      <c r="C193" s="87">
        <v>36</v>
      </c>
      <c r="D193" s="87">
        <v>35</v>
      </c>
      <c r="E193" s="87">
        <v>0</v>
      </c>
      <c r="F193" s="87">
        <v>35</v>
      </c>
      <c r="G193" s="87">
        <v>30</v>
      </c>
      <c r="H193" s="87">
        <v>0</v>
      </c>
      <c r="I193" s="87">
        <v>0</v>
      </c>
      <c r="J193" s="87">
        <v>0</v>
      </c>
      <c r="K193" s="87">
        <v>30</v>
      </c>
    </row>
    <row r="194" spans="1:11" x14ac:dyDescent="0.2">
      <c r="A194" s="87" t="s">
        <v>350</v>
      </c>
      <c r="B194" s="2" t="s">
        <v>360</v>
      </c>
      <c r="C194" s="87">
        <v>15</v>
      </c>
      <c r="D194" s="87">
        <v>15</v>
      </c>
      <c r="E194" s="87">
        <v>0</v>
      </c>
      <c r="F194" s="87">
        <v>15</v>
      </c>
      <c r="G194" s="87">
        <v>13</v>
      </c>
      <c r="H194" s="87">
        <v>0</v>
      </c>
      <c r="I194" s="87">
        <v>0</v>
      </c>
      <c r="J194" s="87">
        <v>0</v>
      </c>
      <c r="K194" s="87">
        <v>13</v>
      </c>
    </row>
    <row r="195" spans="1:11" x14ac:dyDescent="0.2">
      <c r="A195" s="87" t="s">
        <v>350</v>
      </c>
      <c r="B195" s="2" t="s">
        <v>361</v>
      </c>
      <c r="C195" s="87">
        <v>354</v>
      </c>
      <c r="D195" s="87">
        <v>55</v>
      </c>
      <c r="E195" s="87">
        <v>31</v>
      </c>
      <c r="F195" s="87">
        <v>86</v>
      </c>
      <c r="G195" s="87">
        <v>0</v>
      </c>
      <c r="H195" s="87">
        <v>21</v>
      </c>
      <c r="I195" s="87">
        <v>0</v>
      </c>
      <c r="J195" s="87">
        <v>0</v>
      </c>
      <c r="K195" s="87">
        <v>21</v>
      </c>
    </row>
    <row r="196" spans="1:11" x14ac:dyDescent="0.2">
      <c r="A196" s="87" t="s">
        <v>350</v>
      </c>
      <c r="B196" s="2" t="s">
        <v>362</v>
      </c>
      <c r="C196" s="87">
        <v>60</v>
      </c>
      <c r="D196" s="87">
        <v>17</v>
      </c>
      <c r="E196" s="87">
        <v>71</v>
      </c>
      <c r="F196" s="87">
        <v>88</v>
      </c>
      <c r="G196" s="87">
        <v>0</v>
      </c>
      <c r="H196" s="87">
        <v>30</v>
      </c>
      <c r="I196" s="87">
        <v>0</v>
      </c>
      <c r="J196" s="87">
        <v>0</v>
      </c>
      <c r="K196" s="87">
        <v>30</v>
      </c>
    </row>
    <row r="197" spans="1:11" x14ac:dyDescent="0.2">
      <c r="A197" s="87" t="s">
        <v>350</v>
      </c>
      <c r="B197" s="2" t="s">
        <v>363</v>
      </c>
      <c r="C197" s="87">
        <v>16</v>
      </c>
      <c r="D197" s="87">
        <v>15</v>
      </c>
      <c r="E197" s="87">
        <v>0</v>
      </c>
      <c r="F197" s="87">
        <v>15</v>
      </c>
      <c r="G197" s="87">
        <v>12</v>
      </c>
      <c r="H197" s="87">
        <v>0</v>
      </c>
      <c r="I197" s="87">
        <v>0</v>
      </c>
      <c r="J197" s="87">
        <v>0</v>
      </c>
      <c r="K197" s="87">
        <v>12</v>
      </c>
    </row>
    <row r="198" spans="1:11" x14ac:dyDescent="0.2">
      <c r="A198" s="87" t="s">
        <v>350</v>
      </c>
      <c r="B198" s="2" t="s">
        <v>364</v>
      </c>
      <c r="C198" s="87">
        <v>20</v>
      </c>
      <c r="D198" s="87">
        <v>19</v>
      </c>
      <c r="E198" s="87">
        <v>0</v>
      </c>
      <c r="F198" s="87">
        <v>19</v>
      </c>
      <c r="G198" s="87">
        <v>15</v>
      </c>
      <c r="H198" s="87">
        <v>0</v>
      </c>
      <c r="I198" s="87">
        <v>0</v>
      </c>
      <c r="J198" s="87">
        <v>0</v>
      </c>
      <c r="K198" s="87">
        <v>15</v>
      </c>
    </row>
    <row r="199" spans="1:11" x14ac:dyDescent="0.2">
      <c r="A199" s="87" t="s">
        <v>350</v>
      </c>
      <c r="B199" s="2" t="s">
        <v>365</v>
      </c>
      <c r="C199" s="87">
        <v>24</v>
      </c>
      <c r="D199" s="87">
        <v>22</v>
      </c>
      <c r="E199" s="87">
        <v>0</v>
      </c>
      <c r="F199" s="87">
        <v>22</v>
      </c>
      <c r="G199" s="87">
        <v>23</v>
      </c>
      <c r="H199" s="87">
        <v>0</v>
      </c>
      <c r="I199" s="87">
        <v>0</v>
      </c>
      <c r="J199" s="87">
        <v>0</v>
      </c>
      <c r="K199" s="87">
        <v>23</v>
      </c>
    </row>
    <row r="200" spans="1:11" x14ac:dyDescent="0.2">
      <c r="A200" s="87" t="s">
        <v>350</v>
      </c>
      <c r="B200" s="2" t="s">
        <v>366</v>
      </c>
      <c r="C200" s="87">
        <v>26</v>
      </c>
      <c r="D200" s="87">
        <v>26</v>
      </c>
      <c r="E200" s="87">
        <v>0</v>
      </c>
      <c r="F200" s="87">
        <v>26</v>
      </c>
      <c r="G200" s="87">
        <v>23</v>
      </c>
      <c r="H200" s="87">
        <v>0</v>
      </c>
      <c r="I200" s="87">
        <v>0</v>
      </c>
      <c r="J200" s="87">
        <v>0</v>
      </c>
      <c r="K200" s="87">
        <v>23</v>
      </c>
    </row>
    <row r="201" spans="1:11" x14ac:dyDescent="0.2">
      <c r="A201" s="87" t="s">
        <v>350</v>
      </c>
      <c r="B201" s="2" t="s">
        <v>367</v>
      </c>
      <c r="C201" s="87">
        <v>24</v>
      </c>
      <c r="D201" s="87">
        <v>24</v>
      </c>
      <c r="E201" s="87">
        <v>0</v>
      </c>
      <c r="F201" s="87">
        <v>24</v>
      </c>
      <c r="G201" s="87">
        <v>24</v>
      </c>
      <c r="H201" s="87">
        <v>0</v>
      </c>
      <c r="I201" s="87">
        <v>0</v>
      </c>
      <c r="J201" s="87">
        <v>0</v>
      </c>
      <c r="K201" s="87">
        <v>24</v>
      </c>
    </row>
    <row r="202" spans="1:11" x14ac:dyDescent="0.2">
      <c r="A202" s="87" t="s">
        <v>350</v>
      </c>
      <c r="B202" s="2" t="s">
        <v>368</v>
      </c>
      <c r="C202" s="87">
        <v>16</v>
      </c>
      <c r="D202" s="87">
        <v>16</v>
      </c>
      <c r="E202" s="87">
        <v>0</v>
      </c>
      <c r="F202" s="87">
        <v>16</v>
      </c>
      <c r="G202" s="87">
        <v>9</v>
      </c>
      <c r="H202" s="87">
        <v>0</v>
      </c>
      <c r="I202" s="87">
        <v>0</v>
      </c>
      <c r="J202" s="87">
        <v>0</v>
      </c>
      <c r="K202" s="87">
        <v>9</v>
      </c>
    </row>
    <row r="203" spans="1:11" x14ac:dyDescent="0.2">
      <c r="A203" s="87" t="s">
        <v>350</v>
      </c>
      <c r="B203" s="2" t="s">
        <v>369</v>
      </c>
      <c r="C203" s="87">
        <v>12</v>
      </c>
      <c r="D203" s="87">
        <v>12</v>
      </c>
      <c r="E203" s="87">
        <v>0</v>
      </c>
      <c r="F203" s="87">
        <v>12</v>
      </c>
      <c r="G203" s="87">
        <v>8</v>
      </c>
      <c r="H203" s="87">
        <v>0</v>
      </c>
      <c r="I203" s="87">
        <v>0</v>
      </c>
      <c r="J203" s="87">
        <v>0</v>
      </c>
      <c r="K203" s="87">
        <v>8</v>
      </c>
    </row>
    <row r="204" spans="1:11" x14ac:dyDescent="0.2">
      <c r="A204" s="87" t="s">
        <v>370</v>
      </c>
      <c r="B204" s="2" t="s">
        <v>371</v>
      </c>
      <c r="C204" s="87">
        <v>20</v>
      </c>
      <c r="D204" s="87">
        <v>20</v>
      </c>
      <c r="E204" s="87">
        <v>0</v>
      </c>
      <c r="F204" s="87">
        <v>20</v>
      </c>
      <c r="G204" s="87">
        <v>1</v>
      </c>
      <c r="H204" s="87">
        <v>0</v>
      </c>
      <c r="I204" s="87">
        <v>7</v>
      </c>
      <c r="J204" s="87">
        <v>0</v>
      </c>
      <c r="K204" s="87">
        <v>8</v>
      </c>
    </row>
    <row r="205" spans="1:11" x14ac:dyDescent="0.2">
      <c r="A205" s="87" t="s">
        <v>372</v>
      </c>
      <c r="B205" s="2" t="s">
        <v>373</v>
      </c>
      <c r="C205" s="87">
        <v>28</v>
      </c>
      <c r="D205" s="87">
        <v>28</v>
      </c>
      <c r="E205" s="87">
        <v>0</v>
      </c>
      <c r="F205" s="87">
        <v>28</v>
      </c>
      <c r="G205" s="87">
        <v>21</v>
      </c>
      <c r="H205" s="87">
        <v>0</v>
      </c>
      <c r="I205" s="87">
        <v>0</v>
      </c>
      <c r="J205" s="87">
        <v>0</v>
      </c>
      <c r="K205" s="87">
        <v>21</v>
      </c>
    </row>
    <row r="206" spans="1:11" x14ac:dyDescent="0.2">
      <c r="A206" s="87" t="s">
        <v>372</v>
      </c>
      <c r="B206" s="2" t="s">
        <v>374</v>
      </c>
      <c r="C206" s="87">
        <v>24</v>
      </c>
      <c r="D206" s="87">
        <v>18</v>
      </c>
      <c r="E206" s="87">
        <v>0</v>
      </c>
      <c r="F206" s="87">
        <v>18</v>
      </c>
      <c r="G206" s="87">
        <v>15</v>
      </c>
      <c r="H206" s="87">
        <v>0</v>
      </c>
      <c r="I206" s="87">
        <v>3</v>
      </c>
      <c r="J206" s="87">
        <v>0</v>
      </c>
      <c r="K206" s="87">
        <v>18</v>
      </c>
    </row>
    <row r="207" spans="1:11" x14ac:dyDescent="0.2">
      <c r="A207" s="87" t="s">
        <v>372</v>
      </c>
      <c r="B207" s="2" t="s">
        <v>142</v>
      </c>
      <c r="C207" s="87">
        <v>192</v>
      </c>
      <c r="D207" s="87">
        <v>45</v>
      </c>
      <c r="E207" s="87">
        <v>72</v>
      </c>
      <c r="F207" s="87">
        <v>117</v>
      </c>
      <c r="G207" s="87">
        <v>0</v>
      </c>
      <c r="H207" s="87">
        <v>29</v>
      </c>
      <c r="I207" s="87">
        <v>0</v>
      </c>
      <c r="J207" s="87">
        <v>0</v>
      </c>
      <c r="K207" s="87">
        <v>29</v>
      </c>
    </row>
    <row r="208" spans="1:11" x14ac:dyDescent="0.2">
      <c r="A208" s="87" t="s">
        <v>372</v>
      </c>
      <c r="B208" s="2" t="s">
        <v>375</v>
      </c>
      <c r="C208" s="87">
        <v>21</v>
      </c>
      <c r="D208" s="87">
        <v>30</v>
      </c>
      <c r="E208" s="87">
        <v>0</v>
      </c>
      <c r="F208" s="87">
        <v>30</v>
      </c>
      <c r="G208" s="87">
        <v>4</v>
      </c>
      <c r="H208" s="87">
        <v>0</v>
      </c>
      <c r="I208" s="87">
        <v>0</v>
      </c>
      <c r="J208" s="87">
        <v>0</v>
      </c>
      <c r="K208" s="87">
        <v>4</v>
      </c>
    </row>
    <row r="209" spans="1:11" x14ac:dyDescent="0.2">
      <c r="A209" s="87" t="s">
        <v>372</v>
      </c>
      <c r="B209" s="2" t="s">
        <v>376</v>
      </c>
      <c r="C209" s="87">
        <v>120</v>
      </c>
      <c r="D209" s="87">
        <v>42</v>
      </c>
      <c r="E209" s="87">
        <v>56</v>
      </c>
      <c r="F209" s="87">
        <v>98</v>
      </c>
      <c r="G209" s="87">
        <v>0</v>
      </c>
      <c r="H209" s="87">
        <v>23</v>
      </c>
      <c r="I209" s="87">
        <v>0</v>
      </c>
      <c r="J209" s="87">
        <v>0</v>
      </c>
      <c r="K209" s="87">
        <v>23</v>
      </c>
    </row>
    <row r="210" spans="1:11" x14ac:dyDescent="0.2">
      <c r="A210" s="87" t="s">
        <v>377</v>
      </c>
      <c r="B210" s="2" t="s">
        <v>378</v>
      </c>
      <c r="C210" s="87">
        <v>12</v>
      </c>
      <c r="D210" s="87">
        <v>11</v>
      </c>
      <c r="E210" s="87">
        <v>0</v>
      </c>
      <c r="F210" s="87">
        <v>11</v>
      </c>
      <c r="G210" s="87">
        <v>11</v>
      </c>
      <c r="H210" s="87">
        <v>0</v>
      </c>
      <c r="I210" s="87">
        <v>0</v>
      </c>
      <c r="J210" s="87">
        <v>0</v>
      </c>
      <c r="K210" s="87">
        <v>11</v>
      </c>
    </row>
    <row r="211" spans="1:11" x14ac:dyDescent="0.2">
      <c r="A211" s="87" t="s">
        <v>377</v>
      </c>
      <c r="B211" s="2" t="s">
        <v>379</v>
      </c>
      <c r="C211" s="87">
        <v>15</v>
      </c>
      <c r="D211" s="87">
        <v>10</v>
      </c>
      <c r="E211" s="87">
        <v>0</v>
      </c>
      <c r="F211" s="87">
        <v>10</v>
      </c>
      <c r="G211" s="87">
        <v>13</v>
      </c>
      <c r="H211" s="87">
        <v>0</v>
      </c>
      <c r="I211" s="87">
        <v>0</v>
      </c>
      <c r="J211" s="87">
        <v>0</v>
      </c>
      <c r="K211" s="87">
        <v>13</v>
      </c>
    </row>
    <row r="212" spans="1:11" x14ac:dyDescent="0.2">
      <c r="A212" s="87" t="s">
        <v>377</v>
      </c>
      <c r="B212" s="2" t="s">
        <v>380</v>
      </c>
      <c r="C212" s="87">
        <v>12</v>
      </c>
      <c r="D212" s="87">
        <v>7</v>
      </c>
      <c r="E212" s="87">
        <v>0</v>
      </c>
      <c r="F212" s="87">
        <v>7</v>
      </c>
      <c r="G212" s="87">
        <v>6</v>
      </c>
      <c r="H212" s="87">
        <v>0</v>
      </c>
      <c r="I212" s="87">
        <v>0</v>
      </c>
      <c r="J212" s="87">
        <v>0</v>
      </c>
      <c r="K212" s="87">
        <v>6</v>
      </c>
    </row>
    <row r="213" spans="1:11" x14ac:dyDescent="0.2">
      <c r="A213" s="87" t="s">
        <v>377</v>
      </c>
      <c r="B213" s="2" t="s">
        <v>381</v>
      </c>
      <c r="C213" s="87">
        <v>12</v>
      </c>
      <c r="D213" s="87">
        <v>12</v>
      </c>
      <c r="E213" s="87">
        <v>0</v>
      </c>
      <c r="F213" s="87">
        <v>12</v>
      </c>
      <c r="G213" s="87">
        <v>0</v>
      </c>
      <c r="H213" s="87">
        <v>5</v>
      </c>
      <c r="I213" s="87">
        <v>0</v>
      </c>
      <c r="J213" s="87">
        <v>0</v>
      </c>
      <c r="K213" s="87">
        <v>5</v>
      </c>
    </row>
    <row r="214" spans="1:11" x14ac:dyDescent="0.2">
      <c r="A214" s="87" t="s">
        <v>377</v>
      </c>
      <c r="B214" s="2" t="s">
        <v>382</v>
      </c>
      <c r="C214" s="87">
        <v>6</v>
      </c>
      <c r="D214" s="87">
        <v>6</v>
      </c>
      <c r="E214" s="87">
        <v>0</v>
      </c>
      <c r="F214" s="87">
        <v>6</v>
      </c>
      <c r="G214" s="87">
        <v>6</v>
      </c>
      <c r="H214" s="87">
        <v>0</v>
      </c>
      <c r="I214" s="87">
        <v>0</v>
      </c>
      <c r="J214" s="87">
        <v>0</v>
      </c>
      <c r="K214" s="87">
        <v>6</v>
      </c>
    </row>
    <row r="215" spans="1:11" x14ac:dyDescent="0.2">
      <c r="A215" s="87" t="s">
        <v>383</v>
      </c>
      <c r="B215" s="2" t="s">
        <v>384</v>
      </c>
      <c r="C215" s="87">
        <v>17</v>
      </c>
      <c r="D215" s="87">
        <v>15</v>
      </c>
      <c r="E215" s="87">
        <v>0</v>
      </c>
      <c r="F215" s="87">
        <v>15</v>
      </c>
      <c r="G215" s="87">
        <v>13</v>
      </c>
      <c r="H215" s="87">
        <v>0</v>
      </c>
      <c r="I215" s="87">
        <v>1</v>
      </c>
      <c r="J215" s="87">
        <v>0</v>
      </c>
      <c r="K215" s="87">
        <v>14</v>
      </c>
    </row>
    <row r="216" spans="1:11" x14ac:dyDescent="0.2">
      <c r="A216" s="87" t="s">
        <v>383</v>
      </c>
      <c r="B216" s="2" t="s">
        <v>385</v>
      </c>
      <c r="C216" s="87">
        <v>24</v>
      </c>
      <c r="D216" s="87">
        <v>26</v>
      </c>
      <c r="E216" s="87">
        <v>0</v>
      </c>
      <c r="F216" s="87">
        <v>26</v>
      </c>
      <c r="G216" s="87">
        <v>16</v>
      </c>
      <c r="H216" s="87">
        <v>0</v>
      </c>
      <c r="I216" s="87">
        <v>0</v>
      </c>
      <c r="J216" s="87">
        <v>0</v>
      </c>
      <c r="K216" s="87">
        <v>16</v>
      </c>
    </row>
    <row r="217" spans="1:11" x14ac:dyDescent="0.2">
      <c r="A217" s="87" t="s">
        <v>383</v>
      </c>
      <c r="B217" s="2" t="s">
        <v>386</v>
      </c>
      <c r="C217" s="87">
        <v>30</v>
      </c>
      <c r="D217" s="87">
        <v>27</v>
      </c>
      <c r="E217" s="87">
        <v>0</v>
      </c>
      <c r="F217" s="87">
        <v>27</v>
      </c>
      <c r="G217" s="87">
        <v>22</v>
      </c>
      <c r="H217" s="87">
        <v>0</v>
      </c>
      <c r="I217" s="87">
        <v>0</v>
      </c>
      <c r="J217" s="87">
        <v>0</v>
      </c>
      <c r="K217" s="87">
        <v>22</v>
      </c>
    </row>
    <row r="218" spans="1:11" x14ac:dyDescent="0.2">
      <c r="A218" s="87" t="s">
        <v>383</v>
      </c>
      <c r="B218" s="2" t="s">
        <v>387</v>
      </c>
      <c r="C218" s="87">
        <v>30</v>
      </c>
      <c r="D218" s="87">
        <v>30</v>
      </c>
      <c r="E218" s="87">
        <v>0</v>
      </c>
      <c r="F218" s="87">
        <v>30</v>
      </c>
      <c r="G218" s="87">
        <v>20</v>
      </c>
      <c r="H218" s="87">
        <v>0</v>
      </c>
      <c r="I218" s="87">
        <v>6</v>
      </c>
      <c r="J218" s="87">
        <v>0</v>
      </c>
      <c r="K218" s="87">
        <v>26</v>
      </c>
    </row>
    <row r="219" spans="1:11" x14ac:dyDescent="0.2">
      <c r="A219" s="87" t="s">
        <v>383</v>
      </c>
      <c r="B219" s="2" t="s">
        <v>388</v>
      </c>
      <c r="C219" s="87">
        <v>23</v>
      </c>
      <c r="D219" s="87">
        <v>22</v>
      </c>
      <c r="E219" s="87">
        <v>0</v>
      </c>
      <c r="F219" s="87">
        <v>22</v>
      </c>
      <c r="G219" s="87">
        <v>17</v>
      </c>
      <c r="H219" s="87">
        <v>0</v>
      </c>
      <c r="I219" s="87">
        <v>2</v>
      </c>
      <c r="J219" s="87">
        <v>0</v>
      </c>
      <c r="K219" s="87">
        <v>19</v>
      </c>
    </row>
    <row r="220" spans="1:11" x14ac:dyDescent="0.2">
      <c r="A220" s="87" t="s">
        <v>383</v>
      </c>
      <c r="B220" s="2" t="s">
        <v>389</v>
      </c>
      <c r="C220" s="87">
        <v>45</v>
      </c>
      <c r="D220" s="87">
        <v>45</v>
      </c>
      <c r="E220" s="87">
        <v>0</v>
      </c>
      <c r="F220" s="87">
        <v>45</v>
      </c>
      <c r="G220" s="87">
        <v>36</v>
      </c>
      <c r="H220" s="87">
        <v>0</v>
      </c>
      <c r="I220" s="87">
        <v>0</v>
      </c>
      <c r="J220" s="87">
        <v>0</v>
      </c>
      <c r="K220" s="87">
        <v>36</v>
      </c>
    </row>
    <row r="221" spans="1:11" x14ac:dyDescent="0.2">
      <c r="A221" s="87" t="s">
        <v>390</v>
      </c>
      <c r="B221" s="2" t="s">
        <v>391</v>
      </c>
      <c r="C221" s="87">
        <v>75</v>
      </c>
      <c r="D221" s="87">
        <v>53</v>
      </c>
      <c r="E221" s="87">
        <v>43</v>
      </c>
      <c r="F221" s="87">
        <v>96</v>
      </c>
      <c r="G221" s="87">
        <v>0</v>
      </c>
      <c r="H221" s="87">
        <v>54</v>
      </c>
      <c r="I221" s="87">
        <v>0</v>
      </c>
      <c r="J221" s="87">
        <v>0</v>
      </c>
      <c r="K221" s="87">
        <v>54</v>
      </c>
    </row>
    <row r="222" spans="1:11" x14ac:dyDescent="0.2">
      <c r="A222" s="87" t="s">
        <v>390</v>
      </c>
      <c r="B222" s="2" t="s">
        <v>392</v>
      </c>
      <c r="C222" s="87">
        <v>40</v>
      </c>
      <c r="D222" s="87">
        <v>31</v>
      </c>
      <c r="E222" s="87">
        <v>16</v>
      </c>
      <c r="F222" s="87">
        <v>47</v>
      </c>
      <c r="G222" s="87">
        <v>5</v>
      </c>
      <c r="H222" s="87">
        <v>3</v>
      </c>
      <c r="I222" s="87">
        <v>11</v>
      </c>
      <c r="J222" s="87">
        <v>0</v>
      </c>
      <c r="K222" s="87">
        <v>19</v>
      </c>
    </row>
    <row r="223" spans="1:11" x14ac:dyDescent="0.2">
      <c r="A223" s="87" t="s">
        <v>390</v>
      </c>
      <c r="B223" s="2" t="s">
        <v>393</v>
      </c>
      <c r="C223" s="87">
        <v>18</v>
      </c>
      <c r="D223" s="87">
        <v>16</v>
      </c>
      <c r="E223" s="87">
        <v>0</v>
      </c>
      <c r="F223" s="87">
        <v>16</v>
      </c>
      <c r="G223" s="87">
        <v>16</v>
      </c>
      <c r="H223" s="87">
        <v>0</v>
      </c>
      <c r="I223" s="87">
        <v>0</v>
      </c>
      <c r="J223" s="87">
        <v>0</v>
      </c>
      <c r="K223" s="87">
        <v>16</v>
      </c>
    </row>
    <row r="224" spans="1:11" x14ac:dyDescent="0.2">
      <c r="A224" s="87" t="s">
        <v>390</v>
      </c>
      <c r="B224" s="2" t="s">
        <v>394</v>
      </c>
      <c r="C224" s="87">
        <v>24</v>
      </c>
      <c r="D224" s="87">
        <v>17</v>
      </c>
      <c r="E224" s="87">
        <v>0</v>
      </c>
      <c r="F224" s="87">
        <v>17</v>
      </c>
      <c r="G224" s="87">
        <v>0</v>
      </c>
      <c r="H224" s="87">
        <v>0</v>
      </c>
      <c r="I224" s="87">
        <v>15</v>
      </c>
      <c r="J224" s="87">
        <v>0</v>
      </c>
      <c r="K224" s="87">
        <v>15</v>
      </c>
    </row>
    <row r="225" spans="1:11" x14ac:dyDescent="0.2">
      <c r="A225" s="87" t="s">
        <v>390</v>
      </c>
      <c r="B225" s="2" t="s">
        <v>395</v>
      </c>
      <c r="C225" s="87">
        <v>16</v>
      </c>
      <c r="D225" s="87">
        <v>11</v>
      </c>
      <c r="E225" s="87">
        <v>8</v>
      </c>
      <c r="F225" s="87">
        <v>19</v>
      </c>
      <c r="G225" s="87">
        <v>6</v>
      </c>
      <c r="H225" s="87">
        <v>6</v>
      </c>
      <c r="I225" s="87">
        <v>0</v>
      </c>
      <c r="J225" s="87">
        <v>0</v>
      </c>
      <c r="K225" s="87">
        <v>12</v>
      </c>
    </row>
    <row r="226" spans="1:11" x14ac:dyDescent="0.2">
      <c r="A226" s="87" t="s">
        <v>390</v>
      </c>
      <c r="B226" s="2" t="s">
        <v>396</v>
      </c>
      <c r="C226" s="87">
        <v>16</v>
      </c>
      <c r="D226" s="87">
        <v>16</v>
      </c>
      <c r="E226" s="87">
        <v>0</v>
      </c>
      <c r="F226" s="87">
        <v>16</v>
      </c>
      <c r="G226" s="87">
        <v>10</v>
      </c>
      <c r="H226" s="87">
        <v>0</v>
      </c>
      <c r="I226" s="87">
        <v>0</v>
      </c>
      <c r="J226" s="87">
        <v>0</v>
      </c>
      <c r="K226" s="87">
        <v>10</v>
      </c>
    </row>
    <row r="227" spans="1:11" x14ac:dyDescent="0.2">
      <c r="A227" s="87" t="s">
        <v>397</v>
      </c>
      <c r="B227" s="2" t="s">
        <v>398</v>
      </c>
      <c r="C227" s="87">
        <v>25</v>
      </c>
      <c r="D227" s="87">
        <v>25</v>
      </c>
      <c r="E227" s="87">
        <v>0</v>
      </c>
      <c r="F227" s="87">
        <v>25</v>
      </c>
      <c r="G227" s="87">
        <v>0</v>
      </c>
      <c r="H227" s="87">
        <v>21</v>
      </c>
      <c r="I227" s="87">
        <v>0</v>
      </c>
      <c r="J227" s="87">
        <v>0</v>
      </c>
      <c r="K227" s="87">
        <v>21</v>
      </c>
    </row>
    <row r="228" spans="1:11" x14ac:dyDescent="0.2">
      <c r="A228" s="87" t="s">
        <v>399</v>
      </c>
      <c r="B228" s="2" t="s">
        <v>400</v>
      </c>
      <c r="C228" s="87">
        <v>24</v>
      </c>
      <c r="D228" s="87">
        <v>24</v>
      </c>
      <c r="E228" s="87">
        <v>0</v>
      </c>
      <c r="F228" s="87">
        <v>24</v>
      </c>
      <c r="G228" s="87">
        <v>21</v>
      </c>
      <c r="H228" s="87">
        <v>0</v>
      </c>
      <c r="I228" s="87">
        <v>0</v>
      </c>
      <c r="J228" s="87">
        <v>0</v>
      </c>
      <c r="K228" s="87">
        <v>21</v>
      </c>
    </row>
    <row r="229" spans="1:11" x14ac:dyDescent="0.2">
      <c r="A229" s="87" t="s">
        <v>399</v>
      </c>
      <c r="B229" s="2" t="s">
        <v>401</v>
      </c>
      <c r="C229" s="87">
        <v>71</v>
      </c>
      <c r="D229" s="87">
        <v>61</v>
      </c>
      <c r="E229" s="87">
        <v>0</v>
      </c>
      <c r="F229" s="87">
        <v>61</v>
      </c>
      <c r="G229" s="87">
        <v>71</v>
      </c>
      <c r="H229" s="87">
        <v>0</v>
      </c>
      <c r="I229" s="87">
        <v>0</v>
      </c>
      <c r="J229" s="87">
        <v>0</v>
      </c>
      <c r="K229" s="87">
        <v>71</v>
      </c>
    </row>
    <row r="230" spans="1:11" x14ac:dyDescent="0.2">
      <c r="A230" s="87" t="s">
        <v>402</v>
      </c>
      <c r="B230" s="2" t="s">
        <v>403</v>
      </c>
      <c r="C230" s="87">
        <v>24</v>
      </c>
      <c r="D230" s="87">
        <v>14</v>
      </c>
      <c r="E230" s="87">
        <v>0</v>
      </c>
      <c r="F230" s="87">
        <v>14</v>
      </c>
      <c r="G230" s="87">
        <v>11</v>
      </c>
      <c r="H230" s="87">
        <v>0</v>
      </c>
      <c r="I230" s="87">
        <v>0</v>
      </c>
      <c r="J230" s="87">
        <v>0</v>
      </c>
      <c r="K230" s="87">
        <v>11</v>
      </c>
    </row>
    <row r="231" spans="1:11" x14ac:dyDescent="0.2">
      <c r="A231" s="87" t="s">
        <v>402</v>
      </c>
      <c r="B231" s="2" t="s">
        <v>404</v>
      </c>
      <c r="C231" s="87">
        <v>18</v>
      </c>
      <c r="D231" s="87">
        <v>18</v>
      </c>
      <c r="E231" s="87">
        <v>0</v>
      </c>
      <c r="F231" s="87">
        <v>18</v>
      </c>
      <c r="G231" s="87">
        <v>7</v>
      </c>
      <c r="H231" s="87">
        <v>0</v>
      </c>
      <c r="I231" s="87">
        <v>0</v>
      </c>
      <c r="J231" s="87">
        <v>0</v>
      </c>
      <c r="K231" s="87">
        <v>7</v>
      </c>
    </row>
    <row r="232" spans="1:11" x14ac:dyDescent="0.2">
      <c r="A232" s="87" t="s">
        <v>402</v>
      </c>
      <c r="B232" s="2" t="s">
        <v>405</v>
      </c>
      <c r="C232" s="87">
        <v>32</v>
      </c>
      <c r="D232" s="87">
        <v>31</v>
      </c>
      <c r="E232" s="87">
        <v>0</v>
      </c>
      <c r="F232" s="87">
        <v>31</v>
      </c>
      <c r="G232" s="87">
        <v>31</v>
      </c>
      <c r="H232" s="87">
        <v>0</v>
      </c>
      <c r="I232" s="87">
        <v>0</v>
      </c>
      <c r="J232" s="87">
        <v>0</v>
      </c>
      <c r="K232" s="87">
        <v>31</v>
      </c>
    </row>
    <row r="233" spans="1:11" x14ac:dyDescent="0.2">
      <c r="A233" s="87" t="s">
        <v>402</v>
      </c>
      <c r="B233" s="2" t="s">
        <v>406</v>
      </c>
      <c r="C233" s="87">
        <v>18</v>
      </c>
      <c r="D233" s="87">
        <v>18</v>
      </c>
      <c r="E233" s="87">
        <v>0</v>
      </c>
      <c r="F233" s="87">
        <v>18</v>
      </c>
      <c r="G233" s="87">
        <v>11</v>
      </c>
      <c r="H233" s="87">
        <v>0</v>
      </c>
      <c r="I233" s="87">
        <v>0</v>
      </c>
      <c r="J233" s="87">
        <v>0</v>
      </c>
      <c r="K233" s="87">
        <v>11</v>
      </c>
    </row>
    <row r="234" spans="1:11" x14ac:dyDescent="0.2">
      <c r="A234" s="87" t="s">
        <v>402</v>
      </c>
      <c r="B234" s="2" t="s">
        <v>407</v>
      </c>
      <c r="C234" s="87">
        <v>24</v>
      </c>
      <c r="D234" s="87">
        <v>23</v>
      </c>
      <c r="E234" s="87">
        <v>0</v>
      </c>
      <c r="F234" s="87">
        <v>23</v>
      </c>
      <c r="G234" s="87">
        <v>10</v>
      </c>
      <c r="H234" s="87">
        <v>5</v>
      </c>
      <c r="I234" s="87">
        <v>0</v>
      </c>
      <c r="J234" s="87">
        <v>0</v>
      </c>
      <c r="K234" s="87">
        <v>15</v>
      </c>
    </row>
    <row r="235" spans="1:11" x14ac:dyDescent="0.2">
      <c r="A235" s="87" t="s">
        <v>402</v>
      </c>
      <c r="B235" s="2" t="s">
        <v>408</v>
      </c>
      <c r="C235" s="87">
        <v>34</v>
      </c>
      <c r="D235" s="87">
        <v>19</v>
      </c>
      <c r="E235" s="87">
        <v>12</v>
      </c>
      <c r="F235" s="87">
        <v>31</v>
      </c>
      <c r="G235" s="87">
        <v>31</v>
      </c>
      <c r="H235" s="87">
        <v>0</v>
      </c>
      <c r="I235" s="87">
        <v>0</v>
      </c>
      <c r="J235" s="87">
        <v>0</v>
      </c>
      <c r="K235" s="87">
        <v>31</v>
      </c>
    </row>
    <row r="236" spans="1:11" x14ac:dyDescent="0.2">
      <c r="A236" s="87" t="s">
        <v>402</v>
      </c>
      <c r="B236" s="2" t="s">
        <v>409</v>
      </c>
      <c r="C236" s="87">
        <v>22</v>
      </c>
      <c r="D236" s="87">
        <v>20</v>
      </c>
      <c r="E236" s="87">
        <v>0</v>
      </c>
      <c r="F236" s="87">
        <v>20</v>
      </c>
      <c r="G236" s="87">
        <v>20</v>
      </c>
      <c r="H236" s="87">
        <v>0</v>
      </c>
      <c r="I236" s="87">
        <v>0</v>
      </c>
      <c r="J236" s="87">
        <v>0</v>
      </c>
      <c r="K236" s="87">
        <v>20</v>
      </c>
    </row>
    <row r="237" spans="1:11" x14ac:dyDescent="0.2">
      <c r="A237" s="87" t="s">
        <v>402</v>
      </c>
      <c r="B237" s="2" t="s">
        <v>410</v>
      </c>
      <c r="C237" s="87">
        <v>24</v>
      </c>
      <c r="D237" s="87">
        <v>24</v>
      </c>
      <c r="E237" s="87">
        <v>0</v>
      </c>
      <c r="F237" s="87">
        <v>24</v>
      </c>
      <c r="G237" s="87">
        <v>14</v>
      </c>
      <c r="H237" s="87">
        <v>0</v>
      </c>
      <c r="I237" s="87">
        <v>0</v>
      </c>
      <c r="J237" s="87">
        <v>0</v>
      </c>
      <c r="K237" s="87">
        <v>14</v>
      </c>
    </row>
    <row r="238" spans="1:11" x14ac:dyDescent="0.2">
      <c r="A238" s="87" t="s">
        <v>402</v>
      </c>
      <c r="B238" s="2" t="s">
        <v>411</v>
      </c>
      <c r="C238" s="87">
        <v>20</v>
      </c>
      <c r="D238" s="87">
        <v>20</v>
      </c>
      <c r="E238" s="87">
        <v>0</v>
      </c>
      <c r="F238" s="87">
        <v>20</v>
      </c>
      <c r="G238" s="87">
        <v>16</v>
      </c>
      <c r="H238" s="87">
        <v>0</v>
      </c>
      <c r="I238" s="87">
        <v>0</v>
      </c>
      <c r="J238" s="87">
        <v>0</v>
      </c>
      <c r="K238" s="87">
        <v>16</v>
      </c>
    </row>
    <row r="239" spans="1:11" x14ac:dyDescent="0.2">
      <c r="A239" s="87" t="s">
        <v>412</v>
      </c>
      <c r="B239" s="2" t="s">
        <v>413</v>
      </c>
      <c r="C239" s="87">
        <v>63</v>
      </c>
      <c r="D239" s="87">
        <v>49</v>
      </c>
      <c r="E239" s="87">
        <v>0</v>
      </c>
      <c r="F239" s="87">
        <v>49</v>
      </c>
      <c r="G239" s="87">
        <v>40</v>
      </c>
      <c r="H239" s="87">
        <v>0</v>
      </c>
      <c r="I239" s="87">
        <v>7</v>
      </c>
      <c r="J239" s="87">
        <v>0</v>
      </c>
      <c r="K239" s="87">
        <v>47</v>
      </c>
    </row>
    <row r="240" spans="1:11" x14ac:dyDescent="0.2">
      <c r="A240" s="87" t="s">
        <v>414</v>
      </c>
      <c r="B240" s="2" t="s">
        <v>415</v>
      </c>
      <c r="C240" s="87">
        <v>36</v>
      </c>
      <c r="D240" s="87">
        <v>34</v>
      </c>
      <c r="E240" s="87">
        <v>0</v>
      </c>
      <c r="F240" s="87">
        <v>34</v>
      </c>
      <c r="G240" s="87">
        <v>22</v>
      </c>
      <c r="H240" s="87">
        <v>0</v>
      </c>
      <c r="I240" s="87">
        <v>9</v>
      </c>
      <c r="J240" s="87">
        <v>0</v>
      </c>
      <c r="K240" s="87">
        <v>31</v>
      </c>
    </row>
    <row r="241" spans="1:11" x14ac:dyDescent="0.2">
      <c r="A241" s="87" t="s">
        <v>414</v>
      </c>
      <c r="B241" s="2" t="s">
        <v>416</v>
      </c>
      <c r="C241" s="87">
        <v>216</v>
      </c>
      <c r="D241" s="87">
        <v>83</v>
      </c>
      <c r="E241" s="87">
        <v>0</v>
      </c>
      <c r="F241" s="87">
        <v>83</v>
      </c>
      <c r="G241" s="87">
        <v>30</v>
      </c>
      <c r="H241" s="87">
        <v>0</v>
      </c>
      <c r="I241" s="87">
        <v>0</v>
      </c>
      <c r="J241" s="87">
        <v>0</v>
      </c>
      <c r="K241" s="87">
        <v>30</v>
      </c>
    </row>
    <row r="242" spans="1:11" x14ac:dyDescent="0.2">
      <c r="A242" s="87" t="s">
        <v>414</v>
      </c>
      <c r="B242" s="2" t="s">
        <v>251</v>
      </c>
      <c r="C242" s="87">
        <v>276</v>
      </c>
      <c r="D242" s="87">
        <v>61</v>
      </c>
      <c r="E242" s="87">
        <v>0</v>
      </c>
      <c r="F242" s="87">
        <v>61</v>
      </c>
      <c r="G242" s="87">
        <v>37</v>
      </c>
      <c r="H242" s="87">
        <v>0</v>
      </c>
      <c r="I242" s="87">
        <v>0</v>
      </c>
      <c r="J242" s="87">
        <v>0</v>
      </c>
      <c r="K242" s="87">
        <v>37</v>
      </c>
    </row>
    <row r="243" spans="1:11" x14ac:dyDescent="0.2">
      <c r="A243" s="87" t="s">
        <v>414</v>
      </c>
      <c r="B243" s="2" t="s">
        <v>417</v>
      </c>
      <c r="C243" s="87">
        <v>19</v>
      </c>
      <c r="D243" s="87">
        <v>19</v>
      </c>
      <c r="E243" s="87">
        <v>0</v>
      </c>
      <c r="F243" s="87">
        <v>19</v>
      </c>
      <c r="G243" s="87">
        <v>9</v>
      </c>
      <c r="H243" s="87">
        <v>0</v>
      </c>
      <c r="I243" s="87">
        <v>8</v>
      </c>
      <c r="J243" s="87">
        <v>0</v>
      </c>
      <c r="K243" s="87">
        <v>17</v>
      </c>
    </row>
    <row r="244" spans="1:11" x14ac:dyDescent="0.2">
      <c r="A244" s="87" t="s">
        <v>414</v>
      </c>
      <c r="B244" s="2" t="s">
        <v>418</v>
      </c>
      <c r="C244" s="87">
        <v>18</v>
      </c>
      <c r="D244" s="87">
        <v>18</v>
      </c>
      <c r="E244" s="87">
        <v>0</v>
      </c>
      <c r="F244" s="87">
        <v>18</v>
      </c>
      <c r="G244" s="87">
        <v>18</v>
      </c>
      <c r="H244" s="87">
        <v>0</v>
      </c>
      <c r="I244" s="87">
        <v>0</v>
      </c>
      <c r="J244" s="87">
        <v>0</v>
      </c>
      <c r="K244" s="87">
        <v>18</v>
      </c>
    </row>
    <row r="245" spans="1:11" x14ac:dyDescent="0.2">
      <c r="A245" s="87" t="s">
        <v>414</v>
      </c>
      <c r="B245" s="2" t="s">
        <v>419</v>
      </c>
      <c r="C245" s="87">
        <v>20</v>
      </c>
      <c r="D245" s="87">
        <v>20</v>
      </c>
      <c r="E245" s="87">
        <v>0</v>
      </c>
      <c r="F245" s="87">
        <v>20</v>
      </c>
      <c r="G245" s="87">
        <v>14</v>
      </c>
      <c r="H245" s="87">
        <v>0</v>
      </c>
      <c r="I245" s="87">
        <v>0</v>
      </c>
      <c r="J245" s="87">
        <v>0</v>
      </c>
      <c r="K245" s="87">
        <v>14</v>
      </c>
    </row>
    <row r="246" spans="1:11" x14ac:dyDescent="0.2">
      <c r="A246" s="87" t="s">
        <v>414</v>
      </c>
      <c r="B246" s="2" t="s">
        <v>420</v>
      </c>
      <c r="C246" s="87">
        <v>30</v>
      </c>
      <c r="D246" s="87">
        <v>29</v>
      </c>
      <c r="E246" s="87">
        <v>0</v>
      </c>
      <c r="F246" s="87">
        <v>29</v>
      </c>
      <c r="G246" s="87">
        <v>19</v>
      </c>
      <c r="H246" s="87">
        <v>0</v>
      </c>
      <c r="I246" s="87">
        <v>0</v>
      </c>
      <c r="J246" s="87">
        <v>0</v>
      </c>
      <c r="K246" s="87">
        <v>19</v>
      </c>
    </row>
    <row r="247" spans="1:11" x14ac:dyDescent="0.2">
      <c r="A247" s="87" t="s">
        <v>414</v>
      </c>
      <c r="B247" s="2" t="s">
        <v>421</v>
      </c>
      <c r="C247" s="87">
        <v>20</v>
      </c>
      <c r="D247" s="87">
        <v>17</v>
      </c>
      <c r="E247" s="87">
        <v>0</v>
      </c>
      <c r="F247" s="87">
        <v>17</v>
      </c>
      <c r="G247" s="87">
        <v>15</v>
      </c>
      <c r="H247" s="87">
        <v>0</v>
      </c>
      <c r="I247" s="87">
        <v>0</v>
      </c>
      <c r="J247" s="87">
        <v>0</v>
      </c>
      <c r="K247" s="87">
        <v>15</v>
      </c>
    </row>
    <row r="248" spans="1:11" x14ac:dyDescent="0.2">
      <c r="A248" s="87" t="s">
        <v>414</v>
      </c>
      <c r="B248" s="2" t="s">
        <v>422</v>
      </c>
      <c r="C248" s="87">
        <v>24</v>
      </c>
      <c r="D248" s="87">
        <v>21</v>
      </c>
      <c r="E248" s="87">
        <v>0</v>
      </c>
      <c r="F248" s="87">
        <v>21</v>
      </c>
      <c r="G248" s="87">
        <v>7</v>
      </c>
      <c r="H248" s="87">
        <v>0</v>
      </c>
      <c r="I248" s="87">
        <v>13</v>
      </c>
      <c r="J248" s="87">
        <v>0</v>
      </c>
      <c r="K248" s="87">
        <v>20</v>
      </c>
    </row>
    <row r="249" spans="1:11" x14ac:dyDescent="0.2">
      <c r="A249" s="87" t="s">
        <v>423</v>
      </c>
      <c r="B249" s="2" t="s">
        <v>424</v>
      </c>
      <c r="C249" s="87">
        <v>24</v>
      </c>
      <c r="D249" s="87">
        <v>24</v>
      </c>
      <c r="E249" s="87">
        <v>0</v>
      </c>
      <c r="F249" s="87">
        <v>24</v>
      </c>
      <c r="G249" s="87">
        <v>23</v>
      </c>
      <c r="H249" s="87">
        <v>0</v>
      </c>
      <c r="I249" s="87">
        <v>0</v>
      </c>
      <c r="J249" s="87">
        <v>0</v>
      </c>
      <c r="K249" s="87">
        <v>23</v>
      </c>
    </row>
    <row r="250" spans="1:11" x14ac:dyDescent="0.2">
      <c r="A250" s="87" t="s">
        <v>423</v>
      </c>
      <c r="B250" s="2" t="s">
        <v>425</v>
      </c>
      <c r="C250" s="87">
        <v>24</v>
      </c>
      <c r="D250" s="87">
        <v>18</v>
      </c>
      <c r="E250" s="87">
        <v>0</v>
      </c>
      <c r="F250" s="87">
        <v>18</v>
      </c>
      <c r="G250" s="87">
        <v>15</v>
      </c>
      <c r="H250" s="87">
        <v>0</v>
      </c>
      <c r="I250" s="87">
        <v>3</v>
      </c>
      <c r="J250" s="87">
        <v>0</v>
      </c>
      <c r="K250" s="87">
        <v>18</v>
      </c>
    </row>
    <row r="251" spans="1:11" x14ac:dyDescent="0.2">
      <c r="A251" s="87" t="s">
        <v>423</v>
      </c>
      <c r="B251" s="2" t="s">
        <v>426</v>
      </c>
      <c r="C251" s="87">
        <v>10</v>
      </c>
      <c r="D251" s="87">
        <v>12</v>
      </c>
      <c r="E251" s="87">
        <v>0</v>
      </c>
      <c r="F251" s="87">
        <v>12</v>
      </c>
      <c r="G251" s="87">
        <v>0</v>
      </c>
      <c r="H251" s="87">
        <v>13</v>
      </c>
      <c r="I251" s="87">
        <v>0</v>
      </c>
      <c r="J251" s="87">
        <v>0</v>
      </c>
      <c r="K251" s="87">
        <v>13</v>
      </c>
    </row>
    <row r="252" spans="1:11" x14ac:dyDescent="0.2">
      <c r="A252" s="87" t="s">
        <v>423</v>
      </c>
      <c r="B252" s="2" t="s">
        <v>427</v>
      </c>
      <c r="C252" s="87">
        <v>24</v>
      </c>
      <c r="D252" s="87">
        <v>22</v>
      </c>
      <c r="E252" s="87">
        <v>0</v>
      </c>
      <c r="F252" s="87">
        <v>22</v>
      </c>
      <c r="G252" s="87">
        <v>14</v>
      </c>
      <c r="H252" s="87">
        <v>0</v>
      </c>
      <c r="I252" s="87">
        <v>7</v>
      </c>
      <c r="J252" s="87">
        <v>0</v>
      </c>
      <c r="K252" s="87">
        <v>21</v>
      </c>
    </row>
    <row r="253" spans="1:11" x14ac:dyDescent="0.2">
      <c r="A253" s="87" t="s">
        <v>423</v>
      </c>
      <c r="B253" s="2" t="s">
        <v>428</v>
      </c>
      <c r="C253" s="87">
        <v>288</v>
      </c>
      <c r="D253" s="87">
        <v>235</v>
      </c>
      <c r="E253" s="87">
        <v>0</v>
      </c>
      <c r="F253" s="87">
        <v>235</v>
      </c>
      <c r="G253" s="87">
        <v>235</v>
      </c>
      <c r="H253" s="87">
        <v>0</v>
      </c>
      <c r="I253" s="87">
        <v>0</v>
      </c>
      <c r="J253" s="87">
        <v>0</v>
      </c>
      <c r="K253" s="87">
        <v>235</v>
      </c>
    </row>
    <row r="254" spans="1:11" x14ac:dyDescent="0.2">
      <c r="A254" s="87" t="s">
        <v>423</v>
      </c>
      <c r="B254" s="2" t="s">
        <v>429</v>
      </c>
      <c r="C254" s="87">
        <v>26</v>
      </c>
      <c r="D254" s="87">
        <v>26</v>
      </c>
      <c r="E254" s="87">
        <v>0</v>
      </c>
      <c r="F254" s="87">
        <v>26</v>
      </c>
      <c r="G254" s="87">
        <v>17</v>
      </c>
      <c r="H254" s="87">
        <v>0</v>
      </c>
      <c r="I254" s="87">
        <v>12</v>
      </c>
      <c r="J254" s="87">
        <v>0</v>
      </c>
      <c r="K254" s="87">
        <v>29</v>
      </c>
    </row>
    <row r="255" spans="1:11" x14ac:dyDescent="0.2">
      <c r="A255" s="87" t="s">
        <v>430</v>
      </c>
      <c r="B255" s="2" t="s">
        <v>431</v>
      </c>
      <c r="C255" s="87">
        <v>40</v>
      </c>
      <c r="D255" s="87">
        <v>20</v>
      </c>
      <c r="E255" s="87">
        <v>0</v>
      </c>
      <c r="F255" s="87">
        <v>20</v>
      </c>
      <c r="G255" s="87">
        <v>20</v>
      </c>
      <c r="H255" s="87">
        <v>0</v>
      </c>
      <c r="I255" s="87">
        <v>0</v>
      </c>
      <c r="J255" s="87">
        <v>0</v>
      </c>
      <c r="K255" s="87">
        <v>20</v>
      </c>
    </row>
    <row r="256" spans="1:11" x14ac:dyDescent="0.2">
      <c r="A256" s="87" t="s">
        <v>430</v>
      </c>
      <c r="B256" s="2" t="s">
        <v>432</v>
      </c>
      <c r="C256" s="87">
        <v>288</v>
      </c>
      <c r="D256" s="87">
        <v>31</v>
      </c>
      <c r="E256" s="87">
        <v>0</v>
      </c>
      <c r="F256" s="87">
        <v>31</v>
      </c>
      <c r="G256" s="87">
        <v>12</v>
      </c>
      <c r="H256" s="87">
        <v>0</v>
      </c>
      <c r="I256" s="87">
        <v>0</v>
      </c>
      <c r="J256" s="87">
        <v>0</v>
      </c>
      <c r="K256" s="87">
        <v>12</v>
      </c>
    </row>
    <row r="257" spans="1:11" x14ac:dyDescent="0.2">
      <c r="A257" s="87" t="s">
        <v>433</v>
      </c>
      <c r="B257" s="2" t="s">
        <v>434</v>
      </c>
      <c r="C257" s="87">
        <v>34</v>
      </c>
      <c r="D257" s="87">
        <v>28</v>
      </c>
      <c r="E257" s="87">
        <v>0</v>
      </c>
      <c r="F257" s="87">
        <v>28</v>
      </c>
      <c r="G257" s="87">
        <v>24</v>
      </c>
      <c r="H257" s="87">
        <v>0</v>
      </c>
      <c r="I257" s="87">
        <v>0</v>
      </c>
      <c r="J257" s="87">
        <v>0</v>
      </c>
      <c r="K257" s="87">
        <v>24</v>
      </c>
    </row>
    <row r="258" spans="1:11" x14ac:dyDescent="0.2">
      <c r="A258" s="87" t="s">
        <v>435</v>
      </c>
      <c r="B258" s="2" t="s">
        <v>436</v>
      </c>
      <c r="C258" s="87">
        <v>96</v>
      </c>
      <c r="D258" s="87">
        <v>69</v>
      </c>
      <c r="E258" s="87">
        <v>0</v>
      </c>
      <c r="F258" s="87">
        <v>69</v>
      </c>
      <c r="G258" s="87">
        <v>26</v>
      </c>
      <c r="H258" s="87">
        <v>2</v>
      </c>
      <c r="I258" s="87">
        <v>0</v>
      </c>
      <c r="J258" s="87">
        <v>0</v>
      </c>
      <c r="K258" s="87">
        <v>28</v>
      </c>
    </row>
    <row r="259" spans="1:11" x14ac:dyDescent="0.2">
      <c r="A259" s="87" t="s">
        <v>435</v>
      </c>
      <c r="B259" s="2" t="s">
        <v>437</v>
      </c>
      <c r="C259" s="87">
        <v>12</v>
      </c>
      <c r="D259" s="87">
        <v>10</v>
      </c>
      <c r="E259" s="87">
        <v>0</v>
      </c>
      <c r="F259" s="87">
        <v>10</v>
      </c>
      <c r="G259" s="87">
        <v>9</v>
      </c>
      <c r="H259" s="87">
        <v>0</v>
      </c>
      <c r="I259" s="87">
        <v>0</v>
      </c>
      <c r="J259" s="87">
        <v>0</v>
      </c>
      <c r="K259" s="87">
        <v>9</v>
      </c>
    </row>
    <row r="260" spans="1:11" x14ac:dyDescent="0.2">
      <c r="A260" s="87" t="s">
        <v>435</v>
      </c>
      <c r="B260" s="2" t="s">
        <v>438</v>
      </c>
      <c r="C260" s="87">
        <v>26</v>
      </c>
      <c r="D260" s="87">
        <v>37</v>
      </c>
      <c r="E260" s="87">
        <v>0</v>
      </c>
      <c r="F260" s="87">
        <v>37</v>
      </c>
      <c r="G260" s="87">
        <v>17</v>
      </c>
      <c r="H260" s="87">
        <v>0</v>
      </c>
      <c r="I260" s="87">
        <v>0</v>
      </c>
      <c r="J260" s="87">
        <v>0</v>
      </c>
      <c r="K260" s="87">
        <v>17</v>
      </c>
    </row>
    <row r="261" spans="1:11" x14ac:dyDescent="0.2">
      <c r="A261" s="87" t="s">
        <v>435</v>
      </c>
      <c r="B261" s="2" t="s">
        <v>439</v>
      </c>
      <c r="C261" s="87">
        <v>18</v>
      </c>
      <c r="D261" s="87">
        <v>11</v>
      </c>
      <c r="E261" s="87">
        <v>0</v>
      </c>
      <c r="F261" s="87">
        <v>11</v>
      </c>
      <c r="G261" s="87">
        <v>0</v>
      </c>
      <c r="H261" s="87">
        <v>0</v>
      </c>
      <c r="I261" s="87">
        <v>4</v>
      </c>
      <c r="J261" s="87">
        <v>0</v>
      </c>
      <c r="K261" s="87">
        <v>4</v>
      </c>
    </row>
    <row r="262" spans="1:11" x14ac:dyDescent="0.2">
      <c r="A262" s="87" t="s">
        <v>440</v>
      </c>
      <c r="B262" s="2" t="s">
        <v>441</v>
      </c>
      <c r="C262" s="87">
        <v>36</v>
      </c>
      <c r="D262" s="87">
        <v>25</v>
      </c>
      <c r="E262" s="87">
        <v>0</v>
      </c>
      <c r="F262" s="87">
        <v>25</v>
      </c>
      <c r="G262" s="87">
        <v>38</v>
      </c>
      <c r="H262" s="87">
        <v>14</v>
      </c>
      <c r="I262" s="87">
        <v>0</v>
      </c>
      <c r="J262" s="87">
        <v>0</v>
      </c>
      <c r="K262" s="87">
        <v>52</v>
      </c>
    </row>
    <row r="263" spans="1:11" x14ac:dyDescent="0.2">
      <c r="A263" s="87" t="s">
        <v>440</v>
      </c>
      <c r="B263" s="2" t="s">
        <v>442</v>
      </c>
      <c r="C263" s="87">
        <v>40</v>
      </c>
      <c r="D263" s="87">
        <v>40</v>
      </c>
      <c r="E263" s="87">
        <v>0</v>
      </c>
      <c r="F263" s="87">
        <v>40</v>
      </c>
      <c r="G263" s="87">
        <v>0</v>
      </c>
      <c r="H263" s="87">
        <v>20</v>
      </c>
      <c r="I263" s="87">
        <v>0</v>
      </c>
      <c r="J263" s="87">
        <v>13</v>
      </c>
      <c r="K263" s="87">
        <v>33</v>
      </c>
    </row>
    <row r="264" spans="1:11" x14ac:dyDescent="0.2">
      <c r="A264" s="87" t="s">
        <v>440</v>
      </c>
      <c r="B264" s="2" t="s">
        <v>443</v>
      </c>
      <c r="C264" s="87">
        <v>40</v>
      </c>
      <c r="D264" s="87">
        <v>38</v>
      </c>
      <c r="E264" s="87">
        <v>0</v>
      </c>
      <c r="F264" s="87">
        <v>38</v>
      </c>
      <c r="G264" s="87">
        <v>9</v>
      </c>
      <c r="H264" s="87">
        <v>23</v>
      </c>
      <c r="I264" s="87">
        <v>0</v>
      </c>
      <c r="J264" s="87">
        <v>0</v>
      </c>
      <c r="K264" s="87">
        <v>32</v>
      </c>
    </row>
    <row r="265" spans="1:11" x14ac:dyDescent="0.2">
      <c r="A265" s="87" t="s">
        <v>440</v>
      </c>
      <c r="B265" s="2" t="s">
        <v>444</v>
      </c>
      <c r="C265" s="87">
        <v>52</v>
      </c>
      <c r="D265" s="87">
        <v>54</v>
      </c>
      <c r="E265" s="87">
        <v>0</v>
      </c>
      <c r="F265" s="87">
        <v>54</v>
      </c>
      <c r="G265" s="87">
        <v>15</v>
      </c>
      <c r="H265" s="87">
        <v>26</v>
      </c>
      <c r="I265" s="87">
        <v>4</v>
      </c>
      <c r="J265" s="87">
        <v>0</v>
      </c>
      <c r="K265" s="87">
        <v>45</v>
      </c>
    </row>
    <row r="266" spans="1:11" x14ac:dyDescent="0.2">
      <c r="A266" s="87" t="s">
        <v>440</v>
      </c>
      <c r="B266" s="2" t="s">
        <v>445</v>
      </c>
      <c r="C266" s="87">
        <v>44</v>
      </c>
      <c r="D266" s="87">
        <v>42</v>
      </c>
      <c r="E266" s="87">
        <v>0</v>
      </c>
      <c r="F266" s="87">
        <v>42</v>
      </c>
      <c r="G266" s="87">
        <v>37</v>
      </c>
      <c r="H266" s="87">
        <v>0</v>
      </c>
      <c r="I266" s="87">
        <v>0</v>
      </c>
      <c r="J266" s="87">
        <v>0</v>
      </c>
      <c r="K266" s="87">
        <v>37</v>
      </c>
    </row>
    <row r="267" spans="1:11" x14ac:dyDescent="0.2">
      <c r="A267" s="87" t="s">
        <v>440</v>
      </c>
      <c r="B267" s="2" t="s">
        <v>446</v>
      </c>
      <c r="C267" s="87">
        <v>50</v>
      </c>
      <c r="D267" s="87">
        <v>40</v>
      </c>
      <c r="E267" s="87">
        <v>0</v>
      </c>
      <c r="F267" s="87">
        <v>40</v>
      </c>
      <c r="G267" s="87">
        <v>17</v>
      </c>
      <c r="H267" s="87">
        <v>0</v>
      </c>
      <c r="I267" s="87">
        <v>0</v>
      </c>
      <c r="J267" s="87">
        <v>0</v>
      </c>
      <c r="K267" s="87">
        <v>17</v>
      </c>
    </row>
    <row r="268" spans="1:11" x14ac:dyDescent="0.2">
      <c r="A268" s="87" t="s">
        <v>440</v>
      </c>
      <c r="B268" s="2" t="s">
        <v>447</v>
      </c>
      <c r="C268" s="87">
        <v>24</v>
      </c>
      <c r="D268" s="87">
        <v>24</v>
      </c>
      <c r="E268" s="87">
        <v>0</v>
      </c>
      <c r="F268" s="87">
        <v>24</v>
      </c>
      <c r="G268" s="87">
        <v>0</v>
      </c>
      <c r="H268" s="87">
        <v>0</v>
      </c>
      <c r="I268" s="87">
        <v>21</v>
      </c>
      <c r="J268" s="87">
        <v>0</v>
      </c>
      <c r="K268" s="87">
        <v>21</v>
      </c>
    </row>
    <row r="269" spans="1:11" x14ac:dyDescent="0.2">
      <c r="A269" s="87" t="s">
        <v>440</v>
      </c>
      <c r="B269" s="2" t="s">
        <v>448</v>
      </c>
      <c r="C269" s="87">
        <v>38</v>
      </c>
      <c r="D269" s="87">
        <v>38</v>
      </c>
      <c r="E269" s="87">
        <v>0</v>
      </c>
      <c r="F269" s="87">
        <v>38</v>
      </c>
      <c r="G269" s="87">
        <v>19</v>
      </c>
      <c r="H269" s="87">
        <v>0</v>
      </c>
      <c r="I269" s="87">
        <v>9</v>
      </c>
      <c r="J269" s="87">
        <v>0</v>
      </c>
      <c r="K269" s="87">
        <v>28</v>
      </c>
    </row>
    <row r="270" spans="1:11" x14ac:dyDescent="0.2">
      <c r="A270" s="87" t="s">
        <v>449</v>
      </c>
      <c r="B270" s="2" t="s">
        <v>450</v>
      </c>
      <c r="C270" s="87">
        <v>15</v>
      </c>
      <c r="D270" s="87">
        <v>11</v>
      </c>
      <c r="E270" s="87">
        <v>0</v>
      </c>
      <c r="F270" s="87">
        <v>11</v>
      </c>
      <c r="G270" s="87">
        <v>8</v>
      </c>
      <c r="H270" s="87">
        <v>0</v>
      </c>
      <c r="I270" s="87">
        <v>0</v>
      </c>
      <c r="J270" s="87">
        <v>0</v>
      </c>
      <c r="K270" s="87">
        <v>8</v>
      </c>
    </row>
    <row r="271" spans="1:11" x14ac:dyDescent="0.2">
      <c r="A271" s="87" t="s">
        <v>451</v>
      </c>
      <c r="B271" s="2" t="s">
        <v>452</v>
      </c>
      <c r="C271" s="87">
        <v>24</v>
      </c>
      <c r="D271" s="87">
        <v>19</v>
      </c>
      <c r="E271" s="87">
        <v>0</v>
      </c>
      <c r="F271" s="87">
        <v>19</v>
      </c>
      <c r="G271" s="87">
        <v>15</v>
      </c>
      <c r="H271" s="87">
        <v>0</v>
      </c>
      <c r="I271" s="87">
        <v>0</v>
      </c>
      <c r="J271" s="87">
        <v>0</v>
      </c>
      <c r="K271" s="87">
        <v>15</v>
      </c>
    </row>
    <row r="272" spans="1:11" x14ac:dyDescent="0.2">
      <c r="A272" s="87" t="s">
        <v>451</v>
      </c>
      <c r="B272" s="2" t="s">
        <v>453</v>
      </c>
      <c r="C272" s="87">
        <v>48</v>
      </c>
      <c r="D272" s="87">
        <v>44</v>
      </c>
      <c r="E272" s="87">
        <v>0</v>
      </c>
      <c r="F272" s="87">
        <v>44</v>
      </c>
      <c r="G272" s="87">
        <v>35</v>
      </c>
      <c r="H272" s="87">
        <v>0</v>
      </c>
      <c r="I272" s="87">
        <v>0</v>
      </c>
      <c r="J272" s="87">
        <v>0</v>
      </c>
      <c r="K272" s="87">
        <v>35</v>
      </c>
    </row>
    <row r="273" spans="1:11" x14ac:dyDescent="0.2">
      <c r="A273" s="87" t="s">
        <v>451</v>
      </c>
      <c r="B273" s="2" t="s">
        <v>454</v>
      </c>
      <c r="C273" s="87">
        <v>18</v>
      </c>
      <c r="D273" s="87">
        <v>18</v>
      </c>
      <c r="E273" s="87">
        <v>0</v>
      </c>
      <c r="F273" s="87">
        <v>18</v>
      </c>
      <c r="G273" s="87">
        <v>15</v>
      </c>
      <c r="H273" s="87">
        <v>0</v>
      </c>
      <c r="I273" s="87">
        <v>0</v>
      </c>
      <c r="J273" s="87">
        <v>0</v>
      </c>
      <c r="K273" s="87">
        <v>15</v>
      </c>
    </row>
    <row r="274" spans="1:11" x14ac:dyDescent="0.2">
      <c r="A274" s="87" t="s">
        <v>451</v>
      </c>
      <c r="B274" s="2" t="s">
        <v>455</v>
      </c>
      <c r="C274" s="87">
        <v>32</v>
      </c>
      <c r="D274" s="87">
        <v>32</v>
      </c>
      <c r="E274" s="87">
        <v>0</v>
      </c>
      <c r="F274" s="87">
        <v>32</v>
      </c>
      <c r="G274" s="87">
        <v>25</v>
      </c>
      <c r="H274" s="87">
        <v>0</v>
      </c>
      <c r="I274" s="87">
        <v>0</v>
      </c>
      <c r="J274" s="87">
        <v>0</v>
      </c>
      <c r="K274" s="87">
        <v>25</v>
      </c>
    </row>
    <row r="275" spans="1:11" x14ac:dyDescent="0.2">
      <c r="A275" s="87" t="s">
        <v>451</v>
      </c>
      <c r="B275" s="2" t="s">
        <v>456</v>
      </c>
      <c r="C275" s="87">
        <v>24</v>
      </c>
      <c r="D275" s="87">
        <v>18</v>
      </c>
      <c r="E275" s="87">
        <v>0</v>
      </c>
      <c r="F275" s="87">
        <v>18</v>
      </c>
      <c r="G275" s="87">
        <v>20</v>
      </c>
      <c r="H275" s="87">
        <v>0</v>
      </c>
      <c r="I275" s="87">
        <v>0</v>
      </c>
      <c r="J275" s="87">
        <v>0</v>
      </c>
      <c r="K275" s="87">
        <v>20</v>
      </c>
    </row>
    <row r="276" spans="1:11" x14ac:dyDescent="0.2">
      <c r="A276" s="87" t="s">
        <v>451</v>
      </c>
      <c r="B276" s="2" t="s">
        <v>457</v>
      </c>
      <c r="C276" s="87">
        <v>12</v>
      </c>
      <c r="D276" s="87">
        <v>9</v>
      </c>
      <c r="E276" s="87">
        <v>0</v>
      </c>
      <c r="F276" s="87">
        <v>9</v>
      </c>
      <c r="G276" s="87">
        <v>8</v>
      </c>
      <c r="H276" s="87">
        <v>0</v>
      </c>
      <c r="I276" s="87">
        <v>0</v>
      </c>
      <c r="J276" s="87">
        <v>0</v>
      </c>
      <c r="K276" s="87">
        <v>8</v>
      </c>
    </row>
    <row r="277" spans="1:11" ht="13.5" thickBot="1" x14ac:dyDescent="0.25">
      <c r="A277" s="185"/>
      <c r="B277" s="94" t="s">
        <v>480</v>
      </c>
      <c r="C277" s="186">
        <f>SUM(C5:C276)</f>
        <v>11323</v>
      </c>
      <c r="D277" s="186">
        <f t="shared" ref="D277:K277" si="0">SUM(D5:D276)</f>
        <v>7601</v>
      </c>
      <c r="E277" s="186">
        <f t="shared" si="0"/>
        <v>815</v>
      </c>
      <c r="F277" s="186">
        <f t="shared" si="0"/>
        <v>8416</v>
      </c>
      <c r="G277" s="186">
        <f t="shared" si="0"/>
        <v>4380</v>
      </c>
      <c r="H277" s="186">
        <f t="shared" si="0"/>
        <v>543</v>
      </c>
      <c r="I277" s="186">
        <f t="shared" si="0"/>
        <v>674</v>
      </c>
      <c r="J277" s="186">
        <f t="shared" si="0"/>
        <v>158</v>
      </c>
      <c r="K277" s="186">
        <f t="shared" si="0"/>
        <v>5755</v>
      </c>
    </row>
    <row r="278" spans="1:11" ht="13.5" thickTop="1" x14ac:dyDescent="0.2"/>
    <row r="279" spans="1:11" x14ac:dyDescent="0.2">
      <c r="A279" s="30" t="s">
        <v>586</v>
      </c>
    </row>
    <row r="280" spans="1:11" x14ac:dyDescent="0.2">
      <c r="A280" s="37" t="s">
        <v>70</v>
      </c>
    </row>
  </sheetData>
  <mergeCells count="3">
    <mergeCell ref="D3:F3"/>
    <mergeCell ref="G3:J3"/>
    <mergeCell ref="A2:B2"/>
  </mergeCells>
  <conditionalFormatting sqref="A5:K277">
    <cfRule type="expression" dxfId="5" priority="1">
      <formula>MOD(ROW(),2)=0</formula>
    </cfRule>
  </conditionalFormatting>
  <hyperlinks>
    <hyperlink ref="A2:B2" location="TOC!A1" display="Return to Table of Contents"/>
  </hyperlinks>
  <pageMargins left="0.25" right="0.25" top="0.75" bottom="0.75" header="0.3" footer="0.3"/>
  <pageSetup scale="63" fitToHeight="0" pageOrder="overThenDown" orientation="portrait" r:id="rId1"/>
  <headerFooter>
    <oddHeader>&amp;L2014-15 &amp;"Arial,Italic"Survey of Allied Dental Education&amp;"Arial,Regular"
Report 2: Dental Assisting Education Programs</oddHeader>
  </headerFooter>
  <rowBreaks count="3" manualBreakCount="3">
    <brk id="84" max="10" man="1"/>
    <brk id="162" max="10" man="1"/>
    <brk id="239"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zoomScaleNormal="100" workbookViewId="0"/>
  </sheetViews>
  <sheetFormatPr defaultColWidth="9.140625" defaultRowHeight="12.75" x14ac:dyDescent="0.2"/>
  <cols>
    <col min="1" max="1" width="24.5703125" style="57" customWidth="1"/>
    <col min="2" max="2" width="15.28515625" style="57" customWidth="1"/>
    <col min="3" max="3" width="9.7109375" style="57" bestFit="1" customWidth="1"/>
    <col min="4" max="5" width="9.42578125" style="57" bestFit="1" customWidth="1"/>
    <col min="6" max="16384" width="9.140625" style="57"/>
  </cols>
  <sheetData>
    <row r="1" spans="1:12" x14ac:dyDescent="0.2">
      <c r="A1" s="147" t="s">
        <v>624</v>
      </c>
    </row>
    <row r="2" spans="1:12" x14ac:dyDescent="0.2">
      <c r="A2" s="269" t="s">
        <v>3</v>
      </c>
      <c r="D2" s="270"/>
      <c r="I2" s="153"/>
    </row>
    <row r="3" spans="1:12" x14ac:dyDescent="0.2">
      <c r="D3" s="270"/>
    </row>
    <row r="5" spans="1:12" x14ac:dyDescent="0.2">
      <c r="A5" s="147"/>
      <c r="D5" s="266"/>
      <c r="E5" s="266"/>
      <c r="F5" s="266"/>
      <c r="G5" s="266"/>
      <c r="H5" s="266"/>
      <c r="I5" s="266"/>
    </row>
    <row r="6" spans="1:12" x14ac:dyDescent="0.2">
      <c r="G6" s="213"/>
      <c r="H6" s="213"/>
      <c r="I6" s="266"/>
      <c r="J6" s="266"/>
      <c r="K6" s="266"/>
    </row>
    <row r="7" spans="1:12" x14ac:dyDescent="0.2">
      <c r="I7" s="54"/>
      <c r="J7" s="55"/>
      <c r="K7" s="55"/>
    </row>
    <row r="8" spans="1:12" x14ac:dyDescent="0.2">
      <c r="I8" s="54"/>
      <c r="J8" s="55"/>
      <c r="K8" s="55"/>
    </row>
    <row r="9" spans="1:12" x14ac:dyDescent="0.2">
      <c r="B9" s="57" t="s">
        <v>616</v>
      </c>
      <c r="C9" s="57" t="s">
        <v>617</v>
      </c>
      <c r="D9" s="57" t="s">
        <v>618</v>
      </c>
      <c r="E9" s="57" t="s">
        <v>619</v>
      </c>
      <c r="I9" s="54"/>
      <c r="J9" s="55"/>
      <c r="K9" s="55"/>
    </row>
    <row r="10" spans="1:12" x14ac:dyDescent="0.2">
      <c r="B10" s="271"/>
      <c r="C10" s="271">
        <v>7428</v>
      </c>
      <c r="D10" s="271">
        <v>5597</v>
      </c>
      <c r="E10" s="271">
        <v>4256</v>
      </c>
      <c r="I10" s="54"/>
      <c r="J10" s="55"/>
      <c r="K10" s="55"/>
    </row>
    <row r="11" spans="1:12" x14ac:dyDescent="0.2">
      <c r="C11" s="272"/>
      <c r="D11" s="213">
        <f>D10/C10</f>
        <v>0.75350026925148084</v>
      </c>
      <c r="E11" s="213">
        <f>E10/D10</f>
        <v>0.76040736108629625</v>
      </c>
      <c r="I11" s="54"/>
      <c r="J11" s="55"/>
      <c r="K11" s="55"/>
    </row>
    <row r="12" spans="1:12" x14ac:dyDescent="0.2">
      <c r="I12" s="54"/>
      <c r="J12" s="55"/>
      <c r="K12" s="55"/>
    </row>
    <row r="13" spans="1:12" x14ac:dyDescent="0.2">
      <c r="I13" s="54"/>
      <c r="J13" s="55"/>
      <c r="K13" s="55"/>
    </row>
    <row r="16" spans="1:12" x14ac:dyDescent="0.2">
      <c r="L16" s="153"/>
    </row>
    <row r="17" spans="1:12" x14ac:dyDescent="0.2">
      <c r="L17" s="153"/>
    </row>
    <row r="18" spans="1:12" x14ac:dyDescent="0.2">
      <c r="L18" s="153"/>
    </row>
    <row r="19" spans="1:12" x14ac:dyDescent="0.2">
      <c r="K19" s="153"/>
    </row>
    <row r="20" spans="1:12" x14ac:dyDescent="0.2">
      <c r="K20" s="153"/>
    </row>
    <row r="27" spans="1:12" ht="13.5" customHeight="1" x14ac:dyDescent="0.2">
      <c r="A27" s="273" t="s">
        <v>574</v>
      </c>
    </row>
    <row r="28" spans="1:12" x14ac:dyDescent="0.2">
      <c r="A28" s="274" t="s">
        <v>70</v>
      </c>
    </row>
    <row r="31" spans="1:12" x14ac:dyDescent="0.2">
      <c r="A31" s="147" t="s">
        <v>625</v>
      </c>
    </row>
    <row r="40" spans="2:15" ht="25.5" x14ac:dyDescent="0.2">
      <c r="C40" s="275" t="s">
        <v>620</v>
      </c>
      <c r="D40" s="275" t="s">
        <v>621</v>
      </c>
      <c r="E40" s="275" t="s">
        <v>546</v>
      </c>
    </row>
    <row r="41" spans="2:15" x14ac:dyDescent="0.2">
      <c r="B41" s="57" t="s">
        <v>622</v>
      </c>
      <c r="C41" s="213">
        <v>0.84052287581699348</v>
      </c>
      <c r="D41" s="213">
        <v>4.6405228758169936E-2</v>
      </c>
      <c r="E41" s="276">
        <v>0.1130718954248366</v>
      </c>
    </row>
    <row r="42" spans="2:15" x14ac:dyDescent="0.2">
      <c r="B42" s="57" t="s">
        <v>623</v>
      </c>
      <c r="C42" s="213">
        <v>0.42648875710402767</v>
      </c>
      <c r="D42" s="213">
        <v>4.9668059995082371E-2</v>
      </c>
      <c r="E42" s="213">
        <v>0.52594049668059994</v>
      </c>
    </row>
    <row r="44" spans="2:15" x14ac:dyDescent="0.2">
      <c r="O44" s="270"/>
    </row>
    <row r="58" spans="1:1" x14ac:dyDescent="0.2">
      <c r="A58" s="273" t="s">
        <v>574</v>
      </c>
    </row>
    <row r="59" spans="1:1" x14ac:dyDescent="0.2">
      <c r="A59" s="274" t="s">
        <v>70</v>
      </c>
    </row>
    <row r="86" spans="1:1" x14ac:dyDescent="0.2">
      <c r="A86" s="153"/>
    </row>
  </sheetData>
  <hyperlinks>
    <hyperlink ref="A2" location="TOC!A1" display="Return to Table of Contents"/>
  </hyperlinks>
  <pageMargins left="0.25" right="0.25" top="0.75" bottom="0.75" header="0.3" footer="0.3"/>
  <pageSetup scale="73" fitToHeight="0" orientation="portrait" r:id="rId1"/>
  <headerFooter>
    <oddHeader>&amp;L2014-15&amp;"Arial,Italic" Survey of Allied Dental Education&amp;"Arial,Regular"
Report 2: Dental Assisting Education Programs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heetViews>
  <sheetFormatPr defaultRowHeight="12.75" x14ac:dyDescent="0.2"/>
  <cols>
    <col min="1" max="1" width="47.7109375" style="2" customWidth="1"/>
    <col min="2" max="4" width="9.140625" style="2"/>
    <col min="5" max="5" width="13.28515625" style="2" customWidth="1"/>
    <col min="6" max="16384" width="9.140625" style="2"/>
  </cols>
  <sheetData>
    <row r="1" spans="1:8" x14ac:dyDescent="0.2">
      <c r="A1" s="25" t="s">
        <v>607</v>
      </c>
    </row>
    <row r="2" spans="1:8" x14ac:dyDescent="0.2">
      <c r="A2" s="189" t="s">
        <v>3</v>
      </c>
    </row>
    <row r="3" spans="1:8" x14ac:dyDescent="0.2">
      <c r="A3" s="198"/>
      <c r="B3" s="304" t="s">
        <v>63</v>
      </c>
      <c r="C3" s="304"/>
      <c r="D3" s="304"/>
      <c r="E3" s="304"/>
      <c r="F3" s="304"/>
    </row>
    <row r="4" spans="1:8" s="194" customFormat="1" ht="18.75" customHeight="1" x14ac:dyDescent="0.2">
      <c r="A4" s="199" t="s">
        <v>629</v>
      </c>
      <c r="B4" s="200" t="s">
        <v>516</v>
      </c>
      <c r="C4" s="200" t="s">
        <v>626</v>
      </c>
      <c r="D4" s="200" t="s">
        <v>627</v>
      </c>
      <c r="E4" s="200" t="s">
        <v>628</v>
      </c>
      <c r="F4" s="200" t="s">
        <v>107</v>
      </c>
      <c r="H4" s="265"/>
    </row>
    <row r="5" spans="1:8" x14ac:dyDescent="0.2">
      <c r="A5" s="195" t="s">
        <v>630</v>
      </c>
      <c r="B5" s="196">
        <v>1.5</v>
      </c>
      <c r="C5" s="196">
        <v>1</v>
      </c>
      <c r="D5" s="196">
        <v>0</v>
      </c>
      <c r="E5" s="196">
        <v>17</v>
      </c>
      <c r="F5" s="196">
        <v>269</v>
      </c>
    </row>
    <row r="6" spans="1:8" x14ac:dyDescent="0.2">
      <c r="A6" s="195" t="s">
        <v>631</v>
      </c>
      <c r="B6" s="196">
        <v>2.5</v>
      </c>
      <c r="C6" s="196">
        <v>1</v>
      </c>
      <c r="D6" s="196">
        <v>0</v>
      </c>
      <c r="E6" s="196">
        <v>29</v>
      </c>
      <c r="F6" s="196">
        <v>269</v>
      </c>
    </row>
    <row r="7" spans="1:8" x14ac:dyDescent="0.2">
      <c r="A7" s="195" t="s">
        <v>632</v>
      </c>
      <c r="B7" s="248">
        <v>5</v>
      </c>
      <c r="C7" s="196">
        <v>3</v>
      </c>
      <c r="D7" s="196">
        <v>0</v>
      </c>
      <c r="E7" s="196">
        <v>30</v>
      </c>
      <c r="F7" s="196">
        <v>269</v>
      </c>
    </row>
    <row r="8" spans="1:8" ht="25.5" x14ac:dyDescent="0.2">
      <c r="A8" s="195" t="s">
        <v>633</v>
      </c>
      <c r="B8" s="197">
        <v>0.9</v>
      </c>
      <c r="C8" s="197">
        <v>1</v>
      </c>
      <c r="D8" s="197">
        <v>0</v>
      </c>
      <c r="E8" s="197">
        <v>8</v>
      </c>
      <c r="F8" s="197">
        <v>269</v>
      </c>
    </row>
    <row r="9" spans="1:8" x14ac:dyDescent="0.2">
      <c r="A9" s="195" t="s">
        <v>634</v>
      </c>
      <c r="B9" s="248">
        <v>2.8</v>
      </c>
      <c r="C9" s="196">
        <v>2</v>
      </c>
      <c r="D9" s="196">
        <v>0</v>
      </c>
      <c r="E9" s="196">
        <v>25</v>
      </c>
      <c r="F9" s="196">
        <v>269</v>
      </c>
    </row>
    <row r="10" spans="1:8" ht="25.5" x14ac:dyDescent="0.2">
      <c r="A10" s="195" t="s">
        <v>635</v>
      </c>
      <c r="B10" s="197">
        <v>2.2000000000000002</v>
      </c>
      <c r="C10" s="197">
        <v>1</v>
      </c>
      <c r="D10" s="197">
        <v>0</v>
      </c>
      <c r="E10" s="197">
        <v>30</v>
      </c>
      <c r="F10" s="197">
        <v>269</v>
      </c>
    </row>
    <row r="11" spans="1:8" x14ac:dyDescent="0.2">
      <c r="A11" s="195" t="s">
        <v>636</v>
      </c>
      <c r="B11" s="196">
        <v>1.4</v>
      </c>
      <c r="C11" s="196">
        <v>1</v>
      </c>
      <c r="D11" s="196">
        <v>0</v>
      </c>
      <c r="E11" s="196">
        <v>8</v>
      </c>
      <c r="F11" s="196">
        <v>269</v>
      </c>
    </row>
    <row r="12" spans="1:8" x14ac:dyDescent="0.2">
      <c r="A12" s="195" t="s">
        <v>637</v>
      </c>
      <c r="B12" s="196">
        <v>1.4</v>
      </c>
      <c r="C12" s="196">
        <v>1</v>
      </c>
      <c r="D12" s="196">
        <v>0</v>
      </c>
      <c r="E12" s="196">
        <v>7</v>
      </c>
      <c r="F12" s="196">
        <v>269</v>
      </c>
    </row>
    <row r="13" spans="1:8" ht="25.5" x14ac:dyDescent="0.2">
      <c r="A13" s="195" t="s">
        <v>638</v>
      </c>
      <c r="B13" s="197">
        <v>3.7</v>
      </c>
      <c r="C13" s="197">
        <v>3</v>
      </c>
      <c r="D13" s="197">
        <v>0</v>
      </c>
      <c r="E13" s="197">
        <v>20</v>
      </c>
      <c r="F13" s="197">
        <v>269</v>
      </c>
    </row>
    <row r="14" spans="1:8" ht="13.5" thickBot="1" x14ac:dyDescent="0.25">
      <c r="A14" s="201" t="s">
        <v>92</v>
      </c>
      <c r="B14" s="204">
        <v>9.1999999999999993</v>
      </c>
      <c r="C14" s="202">
        <v>3</v>
      </c>
      <c r="D14" s="202">
        <v>0</v>
      </c>
      <c r="E14" s="202">
        <v>37</v>
      </c>
      <c r="F14" s="202">
        <v>269</v>
      </c>
    </row>
    <row r="15" spans="1:8" x14ac:dyDescent="0.2">
      <c r="A15" s="31"/>
    </row>
    <row r="16" spans="1:8" x14ac:dyDescent="0.2">
      <c r="A16" s="30" t="s">
        <v>639</v>
      </c>
    </row>
    <row r="17" spans="1:6" x14ac:dyDescent="0.2">
      <c r="A17" s="31" t="s">
        <v>70</v>
      </c>
    </row>
    <row r="22" spans="1:6" x14ac:dyDescent="0.2">
      <c r="A22" s="57"/>
      <c r="B22" s="57"/>
      <c r="C22" s="57"/>
      <c r="D22" s="57"/>
      <c r="E22" s="57"/>
      <c r="F22" s="57"/>
    </row>
    <row r="23" spans="1:6" x14ac:dyDescent="0.2">
      <c r="A23" s="258"/>
      <c r="B23" s="258"/>
      <c r="C23" s="258"/>
      <c r="D23" s="258"/>
      <c r="E23" s="258"/>
      <c r="F23" s="258"/>
    </row>
    <row r="24" spans="1:6" x14ac:dyDescent="0.2">
      <c r="A24" s="54"/>
      <c r="B24" s="55"/>
      <c r="C24" s="55"/>
      <c r="D24" s="55"/>
      <c r="E24" s="55"/>
      <c r="F24" s="55"/>
    </row>
    <row r="25" spans="1:6" x14ac:dyDescent="0.2">
      <c r="A25" s="54"/>
      <c r="B25" s="55"/>
      <c r="C25" s="55"/>
      <c r="D25" s="55"/>
      <c r="E25" s="55"/>
      <c r="F25" s="55"/>
    </row>
    <row r="26" spans="1:6" x14ac:dyDescent="0.2">
      <c r="A26" s="263"/>
      <c r="B26" s="264"/>
      <c r="C26" s="264"/>
      <c r="D26" s="264"/>
      <c r="E26" s="264"/>
      <c r="F26" s="264"/>
    </row>
    <row r="27" spans="1:6" x14ac:dyDescent="0.2">
      <c r="A27" s="263"/>
      <c r="B27" s="264"/>
      <c r="C27" s="264"/>
      <c r="D27" s="264"/>
      <c r="E27" s="264"/>
      <c r="F27" s="264"/>
    </row>
    <row r="28" spans="1:6" x14ac:dyDescent="0.2">
      <c r="A28" s="263"/>
      <c r="B28" s="264"/>
      <c r="C28" s="264"/>
      <c r="D28" s="264"/>
      <c r="E28" s="264"/>
      <c r="F28" s="264"/>
    </row>
    <row r="29" spans="1:6" x14ac:dyDescent="0.2">
      <c r="A29" s="263"/>
      <c r="B29" s="264"/>
      <c r="C29" s="264"/>
      <c r="D29" s="264"/>
      <c r="E29" s="264"/>
      <c r="F29" s="264"/>
    </row>
    <row r="30" spans="1:6" x14ac:dyDescent="0.2">
      <c r="A30" s="263"/>
      <c r="B30" s="264"/>
      <c r="C30" s="264"/>
      <c r="D30" s="264"/>
      <c r="E30" s="264"/>
      <c r="F30" s="264"/>
    </row>
    <row r="31" spans="1:6" x14ac:dyDescent="0.2">
      <c r="A31" s="263"/>
      <c r="B31" s="264"/>
      <c r="C31" s="264"/>
      <c r="D31" s="264"/>
      <c r="E31" s="264"/>
      <c r="F31" s="264"/>
    </row>
    <row r="32" spans="1:6" x14ac:dyDescent="0.2">
      <c r="A32" s="263"/>
      <c r="B32" s="264"/>
      <c r="C32" s="264"/>
      <c r="D32" s="264"/>
      <c r="E32" s="264"/>
      <c r="F32" s="264"/>
    </row>
    <row r="33" spans="1:6" x14ac:dyDescent="0.2">
      <c r="A33" s="263"/>
      <c r="B33" s="264"/>
      <c r="C33" s="264"/>
      <c r="D33" s="264"/>
      <c r="E33" s="264"/>
      <c r="F33" s="264"/>
    </row>
    <row r="34" spans="1:6" x14ac:dyDescent="0.2">
      <c r="A34" s="222"/>
      <c r="B34" s="222"/>
      <c r="C34" s="222"/>
      <c r="D34" s="222"/>
      <c r="E34" s="222"/>
      <c r="F34" s="222"/>
    </row>
  </sheetData>
  <mergeCells count="1">
    <mergeCell ref="B3:F3"/>
  </mergeCells>
  <conditionalFormatting sqref="A5:F14">
    <cfRule type="expression" dxfId="4" priority="1">
      <formula>MOD(ROW(),2)=0</formula>
    </cfRule>
  </conditionalFormatting>
  <hyperlinks>
    <hyperlink ref="A2" location="TOC!A1" display="Return to Table of Contents"/>
  </hyperlinks>
  <pageMargins left="0.7" right="0.7" top="0.75" bottom="0.75" header="0.3" footer="0.3"/>
  <pageSetup scale="94" fitToHeight="0" orientation="portrait" r:id="rId1"/>
  <headerFooter>
    <oddHeader>&amp;L2014-15&amp;"Arial,Italic" Survey of Allied Dental Education&amp;"Arial,Regular"
Report 2: Dental Assisting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ColWidth="9.140625" defaultRowHeight="12.75" x14ac:dyDescent="0.2"/>
  <cols>
    <col min="1" max="1" width="31" style="2" customWidth="1"/>
    <col min="2" max="2" width="7" style="2" customWidth="1"/>
    <col min="3" max="3" width="6.5703125" style="2" customWidth="1"/>
    <col min="4" max="4" width="7.28515625" style="2" customWidth="1"/>
    <col min="5" max="5" width="7" style="2" customWidth="1"/>
    <col min="6" max="6" width="6.85546875" style="2" customWidth="1"/>
    <col min="7" max="7" width="6.7109375" style="2" customWidth="1"/>
    <col min="8" max="16384" width="9.140625" style="2"/>
  </cols>
  <sheetData>
    <row r="1" spans="1:18" x14ac:dyDescent="0.2">
      <c r="A1" s="25" t="s">
        <v>608</v>
      </c>
    </row>
    <row r="2" spans="1:18" x14ac:dyDescent="0.2">
      <c r="A2" s="189" t="s">
        <v>3</v>
      </c>
    </row>
    <row r="3" spans="1:18" ht="12.75" customHeight="1" x14ac:dyDescent="0.2">
      <c r="A3" s="100"/>
      <c r="B3" s="300" t="s">
        <v>63</v>
      </c>
      <c r="C3" s="300"/>
      <c r="D3" s="300"/>
      <c r="E3" s="300"/>
      <c r="F3" s="300"/>
      <c r="G3" s="300"/>
    </row>
    <row r="4" spans="1:18" ht="12.75" customHeight="1" x14ac:dyDescent="0.2">
      <c r="A4" s="100"/>
      <c r="B4" s="302"/>
      <c r="C4" s="302"/>
      <c r="D4" s="302"/>
      <c r="E4" s="302"/>
      <c r="F4" s="302"/>
      <c r="G4" s="302"/>
    </row>
    <row r="5" spans="1:18" x14ac:dyDescent="0.2">
      <c r="A5" s="165"/>
      <c r="B5" s="309" t="s">
        <v>640</v>
      </c>
      <c r="C5" s="309"/>
      <c r="D5" s="309"/>
      <c r="E5" s="309"/>
      <c r="F5" s="305" t="s">
        <v>480</v>
      </c>
      <c r="G5" s="306"/>
    </row>
    <row r="6" spans="1:18" x14ac:dyDescent="0.2">
      <c r="A6" s="165"/>
      <c r="B6" s="310" t="s">
        <v>541</v>
      </c>
      <c r="C6" s="310"/>
      <c r="D6" s="298" t="s">
        <v>542</v>
      </c>
      <c r="E6" s="290"/>
      <c r="F6" s="60"/>
      <c r="G6" s="61"/>
    </row>
    <row r="7" spans="1:18" x14ac:dyDescent="0.2">
      <c r="A7" s="193" t="s">
        <v>551</v>
      </c>
      <c r="B7" s="193" t="s">
        <v>107</v>
      </c>
      <c r="C7" s="193" t="s">
        <v>108</v>
      </c>
      <c r="D7" s="191" t="s">
        <v>107</v>
      </c>
      <c r="E7" s="192" t="s">
        <v>108</v>
      </c>
      <c r="F7" s="191" t="s">
        <v>107</v>
      </c>
      <c r="G7" s="192" t="s">
        <v>108</v>
      </c>
    </row>
    <row r="8" spans="1:18" ht="15" customHeight="1" x14ac:dyDescent="0.2">
      <c r="A8" s="2" t="s">
        <v>641</v>
      </c>
      <c r="B8" s="2">
        <v>3</v>
      </c>
      <c r="C8" s="168">
        <f>(B8/B$14)*100</f>
        <v>2.0979020979020979</v>
      </c>
      <c r="D8" s="205">
        <v>65</v>
      </c>
      <c r="E8" s="168">
        <f>(D8/D$14)*100</f>
        <v>5.5508112724167376</v>
      </c>
      <c r="F8" s="144">
        <f>B8+D8</f>
        <v>68</v>
      </c>
      <c r="G8" s="168">
        <f>(F8/F$14)*100</f>
        <v>5.1750380517503807</v>
      </c>
    </row>
    <row r="9" spans="1:18" ht="15" customHeight="1" x14ac:dyDescent="0.2">
      <c r="A9" s="2" t="s">
        <v>642</v>
      </c>
      <c r="B9" s="2">
        <v>10</v>
      </c>
      <c r="C9" s="168">
        <f t="shared" ref="C9:C14" si="0">(B9/B$14)*100</f>
        <v>6.9930069930069934</v>
      </c>
      <c r="D9" s="205">
        <v>258</v>
      </c>
      <c r="E9" s="168">
        <f t="shared" ref="E9:E14" si="1">(D9/D$14)*100</f>
        <v>22.032450896669513</v>
      </c>
      <c r="F9" s="144">
        <f t="shared" ref="F9:F14" si="2">B9+D9</f>
        <v>268</v>
      </c>
      <c r="G9" s="168">
        <f t="shared" ref="G9:G14" si="3">(F9/F$14)*100</f>
        <v>20.395738203957382</v>
      </c>
      <c r="P9" s="190"/>
      <c r="Q9" s="190"/>
      <c r="R9" s="190"/>
    </row>
    <row r="10" spans="1:18" ht="15" customHeight="1" x14ac:dyDescent="0.2">
      <c r="A10" s="2" t="s">
        <v>643</v>
      </c>
      <c r="B10" s="2">
        <v>22</v>
      </c>
      <c r="C10" s="117">
        <f t="shared" si="0"/>
        <v>15.384615384615385</v>
      </c>
      <c r="D10">
        <v>323</v>
      </c>
      <c r="E10" s="168">
        <f t="shared" si="1"/>
        <v>27.583262169086254</v>
      </c>
      <c r="F10" s="144">
        <f t="shared" si="2"/>
        <v>345</v>
      </c>
      <c r="G10" s="168">
        <f t="shared" si="3"/>
        <v>26.25570776255708</v>
      </c>
      <c r="P10" s="54"/>
      <c r="Q10" s="55"/>
      <c r="R10" s="55"/>
    </row>
    <row r="11" spans="1:18" ht="15" customHeight="1" x14ac:dyDescent="0.2">
      <c r="A11" s="2" t="s">
        <v>644</v>
      </c>
      <c r="B11" s="2">
        <v>46</v>
      </c>
      <c r="C11" s="117">
        <f t="shared" si="0"/>
        <v>32.167832167832167</v>
      </c>
      <c r="D11">
        <v>368</v>
      </c>
      <c r="E11" s="168">
        <f t="shared" si="1"/>
        <v>31.42613151152861</v>
      </c>
      <c r="F11" s="144">
        <f t="shared" si="2"/>
        <v>414</v>
      </c>
      <c r="G11" s="168">
        <f t="shared" si="3"/>
        <v>31.506849315068493</v>
      </c>
      <c r="P11" s="54"/>
      <c r="Q11" s="55"/>
      <c r="R11" s="55"/>
    </row>
    <row r="12" spans="1:18" ht="15" customHeight="1" x14ac:dyDescent="0.2">
      <c r="A12" s="2" t="s">
        <v>645</v>
      </c>
      <c r="B12" s="2">
        <v>60</v>
      </c>
      <c r="C12" s="168">
        <f t="shared" si="0"/>
        <v>41.95804195804196</v>
      </c>
      <c r="D12" s="206">
        <v>150</v>
      </c>
      <c r="E12" s="168">
        <f t="shared" si="1"/>
        <v>12.809564474807855</v>
      </c>
      <c r="F12" s="144">
        <f t="shared" si="2"/>
        <v>210</v>
      </c>
      <c r="G12" s="168">
        <f t="shared" si="3"/>
        <v>15.981735159817351</v>
      </c>
      <c r="P12" s="54"/>
      <c r="Q12" s="55"/>
      <c r="R12" s="55"/>
    </row>
    <row r="13" spans="1:18" ht="15" customHeight="1" x14ac:dyDescent="0.2">
      <c r="A13" s="2" t="s">
        <v>546</v>
      </c>
      <c r="B13" s="2">
        <v>2</v>
      </c>
      <c r="C13" s="168">
        <f t="shared" si="0"/>
        <v>1.3986013986013985</v>
      </c>
      <c r="D13" s="206">
        <v>7</v>
      </c>
      <c r="E13" s="168">
        <f t="shared" si="1"/>
        <v>0.59777967549103328</v>
      </c>
      <c r="F13" s="144">
        <f t="shared" si="2"/>
        <v>9</v>
      </c>
      <c r="G13" s="168">
        <f t="shared" si="3"/>
        <v>0.68493150684931503</v>
      </c>
      <c r="P13" s="54"/>
      <c r="Q13" s="55"/>
      <c r="R13" s="55"/>
    </row>
    <row r="14" spans="1:18" ht="15" customHeight="1" thickBot="1" x14ac:dyDescent="0.25">
      <c r="A14" s="126" t="s">
        <v>106</v>
      </c>
      <c r="B14" s="126">
        <f>SUM(B8:B13)</f>
        <v>143</v>
      </c>
      <c r="C14" s="128">
        <f t="shared" si="0"/>
        <v>100</v>
      </c>
      <c r="D14" s="131">
        <f>SUM(D8:D13)</f>
        <v>1171</v>
      </c>
      <c r="E14" s="128">
        <f t="shared" si="1"/>
        <v>100</v>
      </c>
      <c r="F14" s="149">
        <f t="shared" si="2"/>
        <v>1314</v>
      </c>
      <c r="G14" s="207">
        <f t="shared" si="3"/>
        <v>100</v>
      </c>
      <c r="P14" s="54"/>
      <c r="Q14" s="55"/>
      <c r="R14" s="55"/>
    </row>
    <row r="15" spans="1:18" x14ac:dyDescent="0.2">
      <c r="A15" s="57"/>
      <c r="B15" s="57"/>
      <c r="C15" s="157"/>
      <c r="D15" s="121"/>
      <c r="E15" s="157"/>
      <c r="F15" s="146"/>
      <c r="G15" s="157"/>
      <c r="P15" s="54"/>
      <c r="Q15" s="55"/>
      <c r="R15" s="55"/>
    </row>
    <row r="16" spans="1:18" x14ac:dyDescent="0.2">
      <c r="A16" s="30" t="s">
        <v>639</v>
      </c>
      <c r="P16" s="54"/>
      <c r="Q16" s="55"/>
      <c r="R16" s="55"/>
    </row>
    <row r="17" spans="1:18" x14ac:dyDescent="0.2">
      <c r="A17" s="31" t="s">
        <v>70</v>
      </c>
      <c r="P17" s="54"/>
      <c r="Q17" s="55"/>
      <c r="R17" s="55"/>
    </row>
    <row r="18" spans="1:18" x14ac:dyDescent="0.2">
      <c r="P18" s="54"/>
      <c r="Q18" s="55"/>
      <c r="R18" s="55"/>
    </row>
    <row r="19" spans="1:18" x14ac:dyDescent="0.2">
      <c r="A19" s="25" t="s">
        <v>647</v>
      </c>
      <c r="P19" s="190"/>
      <c r="Q19" s="190"/>
      <c r="R19" s="190"/>
    </row>
    <row r="20" spans="1:18" ht="12.75" customHeight="1" x14ac:dyDescent="0.2">
      <c r="A20" s="100"/>
      <c r="B20" s="300" t="s">
        <v>63</v>
      </c>
      <c r="C20" s="300"/>
      <c r="D20" s="300"/>
      <c r="E20" s="300"/>
      <c r="F20" s="300"/>
      <c r="G20" s="300"/>
      <c r="P20" s="54"/>
      <c r="Q20" s="55"/>
      <c r="R20" s="55"/>
    </row>
    <row r="21" spans="1:18" ht="12.75" customHeight="1" x14ac:dyDescent="0.2">
      <c r="A21" s="100"/>
      <c r="B21" s="302"/>
      <c r="C21" s="302"/>
      <c r="D21" s="302"/>
      <c r="E21" s="302"/>
      <c r="F21" s="302"/>
      <c r="G21" s="302"/>
      <c r="P21" s="54"/>
      <c r="Q21" s="55"/>
      <c r="R21" s="55"/>
    </row>
    <row r="22" spans="1:18" x14ac:dyDescent="0.2">
      <c r="A22" s="165"/>
      <c r="B22" s="309" t="s">
        <v>640</v>
      </c>
      <c r="C22" s="309"/>
      <c r="D22" s="309"/>
      <c r="E22" s="309"/>
      <c r="F22" s="305" t="s">
        <v>480</v>
      </c>
      <c r="G22" s="306"/>
      <c r="P22" s="54"/>
      <c r="Q22" s="55"/>
      <c r="R22" s="55"/>
    </row>
    <row r="23" spans="1:18" x14ac:dyDescent="0.2">
      <c r="A23" s="165"/>
      <c r="B23" s="310" t="s">
        <v>541</v>
      </c>
      <c r="C23" s="310"/>
      <c r="D23" s="298" t="s">
        <v>542</v>
      </c>
      <c r="E23" s="290"/>
      <c r="F23" s="60"/>
      <c r="G23" s="61"/>
      <c r="P23" s="54"/>
      <c r="Q23" s="55"/>
      <c r="R23" s="55"/>
    </row>
    <row r="24" spans="1:18" x14ac:dyDescent="0.2">
      <c r="A24" s="193" t="s">
        <v>558</v>
      </c>
      <c r="B24" s="193" t="s">
        <v>107</v>
      </c>
      <c r="C24" s="193" t="s">
        <v>108</v>
      </c>
      <c r="D24" s="191" t="s">
        <v>107</v>
      </c>
      <c r="E24" s="192" t="s">
        <v>108</v>
      </c>
      <c r="F24" s="191" t="s">
        <v>107</v>
      </c>
      <c r="G24" s="192" t="s">
        <v>108</v>
      </c>
      <c r="P24" s="54"/>
      <c r="Q24" s="55"/>
      <c r="R24" s="55"/>
    </row>
    <row r="25" spans="1:18" ht="15" customHeight="1" x14ac:dyDescent="0.2">
      <c r="A25" s="2" t="s">
        <v>559</v>
      </c>
      <c r="B25" s="2">
        <v>7</v>
      </c>
      <c r="C25" s="168">
        <f>(B25/B$34)*100</f>
        <v>4.895104895104895</v>
      </c>
      <c r="D25" s="116">
        <v>73</v>
      </c>
      <c r="E25" s="117">
        <f>(D25/D$34)*100</f>
        <v>6.2339880444064901</v>
      </c>
      <c r="F25">
        <f>B25+D25</f>
        <v>80</v>
      </c>
      <c r="G25" s="168">
        <f>(F25/F$34)*100</f>
        <v>6.0882800608828003</v>
      </c>
      <c r="P25" s="54"/>
      <c r="Q25" s="55"/>
      <c r="R25" s="55"/>
    </row>
    <row r="26" spans="1:18" ht="15" customHeight="1" x14ac:dyDescent="0.2">
      <c r="A26" s="2" t="s">
        <v>560</v>
      </c>
      <c r="B26" s="2">
        <v>117</v>
      </c>
      <c r="C26" s="168">
        <f t="shared" ref="C26:C34" si="4">(B26/B$34)*100</f>
        <v>81.818181818181827</v>
      </c>
      <c r="D26" s="144">
        <v>952</v>
      </c>
      <c r="E26" s="117">
        <f t="shared" ref="E26:E34" si="5">(D26/D$34)*100</f>
        <v>81.298035866780523</v>
      </c>
      <c r="F26" s="208">
        <f t="shared" ref="F26:F33" si="6">B26+D26</f>
        <v>1069</v>
      </c>
      <c r="G26" s="168">
        <f t="shared" ref="G26:G34" si="7">(F26/F$34)*100</f>
        <v>81.354642313546421</v>
      </c>
      <c r="P26" s="54"/>
      <c r="Q26" s="55"/>
      <c r="R26" s="55"/>
    </row>
    <row r="27" spans="1:18" ht="15" customHeight="1" x14ac:dyDescent="0.2">
      <c r="A27" s="2" t="s">
        <v>561</v>
      </c>
      <c r="B27" s="2">
        <v>7</v>
      </c>
      <c r="C27" s="168">
        <f t="shared" si="4"/>
        <v>4.895104895104895</v>
      </c>
      <c r="D27" s="116">
        <v>68</v>
      </c>
      <c r="E27" s="117">
        <f t="shared" si="5"/>
        <v>5.8070025619128947</v>
      </c>
      <c r="F27">
        <f t="shared" si="6"/>
        <v>75</v>
      </c>
      <c r="G27" s="168">
        <f t="shared" si="7"/>
        <v>5.7077625570776256</v>
      </c>
      <c r="P27" s="54"/>
      <c r="Q27" s="55"/>
      <c r="R27" s="55"/>
    </row>
    <row r="28" spans="1:18" ht="15" customHeight="1" x14ac:dyDescent="0.2">
      <c r="A28" s="2" t="s">
        <v>562</v>
      </c>
      <c r="B28" s="2">
        <v>0</v>
      </c>
      <c r="C28" s="168">
        <f t="shared" si="4"/>
        <v>0</v>
      </c>
      <c r="D28" s="116">
        <v>5</v>
      </c>
      <c r="E28" s="117">
        <f t="shared" si="5"/>
        <v>0.42698548249359519</v>
      </c>
      <c r="F28">
        <f t="shared" si="6"/>
        <v>5</v>
      </c>
      <c r="G28" s="168">
        <f t="shared" si="7"/>
        <v>0.38051750380517502</v>
      </c>
      <c r="P28" s="54"/>
      <c r="Q28" s="55"/>
      <c r="R28" s="55"/>
    </row>
    <row r="29" spans="1:18" ht="15" customHeight="1" x14ac:dyDescent="0.2">
      <c r="A29" s="2" t="s">
        <v>563</v>
      </c>
      <c r="B29" s="2">
        <v>9</v>
      </c>
      <c r="C29" s="168">
        <f t="shared" si="4"/>
        <v>6.2937062937062942</v>
      </c>
      <c r="D29" s="116">
        <v>37</v>
      </c>
      <c r="E29" s="117">
        <f t="shared" si="5"/>
        <v>3.1596925704526049</v>
      </c>
      <c r="F29">
        <f t="shared" si="6"/>
        <v>46</v>
      </c>
      <c r="G29" s="168">
        <f t="shared" si="7"/>
        <v>3.5007610350076099</v>
      </c>
      <c r="P29" s="54"/>
      <c r="Q29" s="55"/>
      <c r="R29" s="55"/>
    </row>
    <row r="30" spans="1:18" ht="15" customHeight="1" x14ac:dyDescent="0.2">
      <c r="A30" s="2" t="s">
        <v>564</v>
      </c>
      <c r="B30" s="2">
        <v>0</v>
      </c>
      <c r="C30" s="168">
        <f t="shared" si="4"/>
        <v>0</v>
      </c>
      <c r="D30" s="116">
        <v>4</v>
      </c>
      <c r="E30" s="117">
        <f t="shared" si="5"/>
        <v>0.34158838599487618</v>
      </c>
      <c r="F30">
        <f t="shared" si="6"/>
        <v>4</v>
      </c>
      <c r="G30" s="168">
        <f t="shared" si="7"/>
        <v>0.30441400304414001</v>
      </c>
      <c r="P30" s="54"/>
      <c r="Q30" s="55"/>
      <c r="R30" s="55"/>
    </row>
    <row r="31" spans="1:18" ht="15" customHeight="1" x14ac:dyDescent="0.2">
      <c r="A31" s="2" t="s">
        <v>565</v>
      </c>
      <c r="B31" s="2">
        <v>0</v>
      </c>
      <c r="C31" s="168">
        <f t="shared" si="4"/>
        <v>0</v>
      </c>
      <c r="D31" s="116">
        <v>5</v>
      </c>
      <c r="E31" s="117">
        <f t="shared" si="5"/>
        <v>0.42698548249359519</v>
      </c>
      <c r="F31">
        <f t="shared" si="6"/>
        <v>5</v>
      </c>
      <c r="G31" s="168">
        <f t="shared" si="7"/>
        <v>0.38051750380517502</v>
      </c>
      <c r="P31" s="54"/>
      <c r="Q31" s="55"/>
      <c r="R31" s="55"/>
    </row>
    <row r="32" spans="1:18" ht="15" customHeight="1" x14ac:dyDescent="0.2">
      <c r="A32" s="2" t="s">
        <v>546</v>
      </c>
      <c r="B32" s="2">
        <v>3</v>
      </c>
      <c r="C32" s="168">
        <f t="shared" si="4"/>
        <v>2.0979020979020979</v>
      </c>
      <c r="D32" s="116">
        <v>26</v>
      </c>
      <c r="E32" s="117">
        <f t="shared" si="5"/>
        <v>2.2203245089666952</v>
      </c>
      <c r="F32">
        <f t="shared" si="6"/>
        <v>29</v>
      </c>
      <c r="G32" s="168">
        <f t="shared" si="7"/>
        <v>2.2070015220700152</v>
      </c>
      <c r="P32" s="54"/>
      <c r="Q32" s="55"/>
      <c r="R32" s="55"/>
    </row>
    <row r="33" spans="1:18" ht="15" customHeight="1" x14ac:dyDescent="0.2">
      <c r="A33" s="2" t="s">
        <v>566</v>
      </c>
      <c r="B33" s="2">
        <v>0</v>
      </c>
      <c r="C33" s="168">
        <f t="shared" si="4"/>
        <v>0</v>
      </c>
      <c r="D33" s="116">
        <v>1</v>
      </c>
      <c r="E33" s="117">
        <f t="shared" si="5"/>
        <v>8.5397096498719044E-2</v>
      </c>
      <c r="F33">
        <f t="shared" si="6"/>
        <v>1</v>
      </c>
      <c r="G33" s="168">
        <f t="shared" si="7"/>
        <v>7.6103500761035003E-2</v>
      </c>
      <c r="P33" s="54"/>
      <c r="Q33" s="55"/>
      <c r="R33" s="55"/>
    </row>
    <row r="34" spans="1:18" ht="15" customHeight="1" thickBot="1" x14ac:dyDescent="0.25">
      <c r="A34" s="126" t="s">
        <v>106</v>
      </c>
      <c r="B34" s="126">
        <f>SUM(B25:B33)</f>
        <v>143</v>
      </c>
      <c r="C34" s="128">
        <f t="shared" si="4"/>
        <v>100</v>
      </c>
      <c r="D34" s="131">
        <f>SUM(D25:D33)</f>
        <v>1171</v>
      </c>
      <c r="E34" s="128">
        <f t="shared" si="5"/>
        <v>100</v>
      </c>
      <c r="F34" s="131">
        <f>SUM(F25:F33)</f>
        <v>1314</v>
      </c>
      <c r="G34" s="207">
        <f t="shared" si="7"/>
        <v>100</v>
      </c>
      <c r="P34" s="54"/>
      <c r="Q34" s="55"/>
      <c r="R34" s="55"/>
    </row>
    <row r="35" spans="1:18" x14ac:dyDescent="0.2">
      <c r="A35" s="57"/>
      <c r="B35" s="57"/>
      <c r="C35" s="157"/>
      <c r="D35" s="121"/>
      <c r="E35" s="157"/>
      <c r="F35" s="121"/>
      <c r="G35" s="157"/>
      <c r="P35" s="54"/>
      <c r="Q35" s="55"/>
      <c r="R35" s="55"/>
    </row>
    <row r="36" spans="1:18" x14ac:dyDescent="0.2">
      <c r="A36" s="30" t="s">
        <v>639</v>
      </c>
      <c r="P36" s="54"/>
      <c r="Q36" s="55"/>
      <c r="R36" s="55"/>
    </row>
    <row r="37" spans="1:18" x14ac:dyDescent="0.2">
      <c r="A37" s="31" t="s">
        <v>70</v>
      </c>
      <c r="P37" s="54"/>
      <c r="Q37" s="55"/>
      <c r="R37" s="55"/>
    </row>
    <row r="38" spans="1:18" x14ac:dyDescent="0.2">
      <c r="P38" s="57"/>
      <c r="Q38" s="57"/>
      <c r="R38" s="57"/>
    </row>
    <row r="39" spans="1:18" x14ac:dyDescent="0.2">
      <c r="H39" s="5"/>
    </row>
    <row r="40" spans="1:18" x14ac:dyDescent="0.2">
      <c r="H40" s="5"/>
    </row>
  </sheetData>
  <mergeCells count="10">
    <mergeCell ref="B22:E22"/>
    <mergeCell ref="F22:G22"/>
    <mergeCell ref="B23:C23"/>
    <mergeCell ref="D23:E23"/>
    <mergeCell ref="B3:G4"/>
    <mergeCell ref="B5:E5"/>
    <mergeCell ref="F5:G5"/>
    <mergeCell ref="B6:C6"/>
    <mergeCell ref="D6:E6"/>
    <mergeCell ref="B20:G21"/>
  </mergeCells>
  <conditionalFormatting sqref="A8:G14 A25:G34">
    <cfRule type="expression" dxfId="3" priority="1">
      <formula>MOD(ROW(),2)=1</formula>
    </cfRule>
  </conditionalFormatting>
  <hyperlinks>
    <hyperlink ref="A2" location="TOC!A1" display="Return to Table of Contents"/>
  </hyperlinks>
  <pageMargins left="0.25" right="0.25" top="0.75" bottom="0.75" header="0.3" footer="0.3"/>
  <pageSetup scale="90" orientation="portrait" r:id="rId1"/>
  <headerFooter>
    <oddHeader>&amp;L2014-15 &amp;"Arial,Italic"Survey of Allied Dental Education&amp;"Arial,Regular"
Report 2: Dental Assisting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6"/>
  <sheetViews>
    <sheetView zoomScaleNormal="100" workbookViewId="0">
      <selection activeCell="A2" sqref="A2"/>
    </sheetView>
  </sheetViews>
  <sheetFormatPr defaultColWidth="9.140625" defaultRowHeight="12.75" x14ac:dyDescent="0.2"/>
  <cols>
    <col min="1" max="1" width="24.140625" style="2" customWidth="1"/>
    <col min="2" max="2" width="13" style="2" customWidth="1"/>
    <col min="3" max="3" width="11.7109375" style="2" bestFit="1" customWidth="1"/>
    <col min="4" max="4" width="13.42578125" style="2" bestFit="1" customWidth="1"/>
    <col min="5" max="5" width="9.28515625" style="2" bestFit="1" customWidth="1"/>
    <col min="6" max="6" width="13.28515625" style="2" bestFit="1" customWidth="1"/>
    <col min="7" max="16384" width="9.140625" style="2"/>
  </cols>
  <sheetData>
    <row r="1" spans="1:9" x14ac:dyDescent="0.2">
      <c r="A1" s="25" t="s">
        <v>610</v>
      </c>
    </row>
    <row r="2" spans="1:9" x14ac:dyDescent="0.2">
      <c r="A2" s="189" t="s">
        <v>3</v>
      </c>
    </row>
    <row r="3" spans="1:9" x14ac:dyDescent="0.2">
      <c r="H3" s="4"/>
    </row>
    <row r="8" spans="1:9" x14ac:dyDescent="0.2">
      <c r="C8" s="2" t="s">
        <v>678</v>
      </c>
      <c r="D8" s="187">
        <v>1.7999999999999999E-2</v>
      </c>
      <c r="E8" s="187"/>
    </row>
    <row r="9" spans="1:9" x14ac:dyDescent="0.2">
      <c r="C9" s="2" t="s">
        <v>648</v>
      </c>
      <c r="D9" s="187">
        <v>0.14599999999999999</v>
      </c>
      <c r="E9" s="187"/>
    </row>
    <row r="10" spans="1:9" x14ac:dyDescent="0.2">
      <c r="C10" s="2" t="s">
        <v>649</v>
      </c>
      <c r="D10" s="187">
        <v>1.7999999999999999E-2</v>
      </c>
      <c r="E10" s="187"/>
    </row>
    <row r="11" spans="1:9" x14ac:dyDescent="0.2">
      <c r="C11" s="2" t="s">
        <v>650</v>
      </c>
      <c r="D11" s="187">
        <v>0.20100000000000001</v>
      </c>
      <c r="E11" s="187"/>
    </row>
    <row r="12" spans="1:9" x14ac:dyDescent="0.2">
      <c r="C12" s="2" t="s">
        <v>651</v>
      </c>
      <c r="D12" s="187">
        <v>0.37</v>
      </c>
      <c r="E12" s="187"/>
    </row>
    <row r="13" spans="1:9" x14ac:dyDescent="0.2">
      <c r="C13" s="2" t="s">
        <v>652</v>
      </c>
      <c r="D13" s="187">
        <v>0.14000000000000001</v>
      </c>
      <c r="E13" s="187"/>
    </row>
    <row r="14" spans="1:9" ht="13.5" thickBot="1" x14ac:dyDescent="0.25">
      <c r="C14" s="2" t="s">
        <v>653</v>
      </c>
      <c r="D14" s="209">
        <v>0.108</v>
      </c>
      <c r="E14" s="187"/>
    </row>
    <row r="15" spans="1:9" x14ac:dyDescent="0.2">
      <c r="B15" s="319" t="s">
        <v>654</v>
      </c>
      <c r="C15" s="321" t="s">
        <v>655</v>
      </c>
      <c r="D15" s="321"/>
      <c r="E15" s="210"/>
      <c r="F15" s="210"/>
      <c r="G15" s="36"/>
      <c r="H15" s="36"/>
      <c r="I15" s="36"/>
    </row>
    <row r="16" spans="1:9" x14ac:dyDescent="0.2">
      <c r="B16" s="320"/>
      <c r="C16" s="322"/>
      <c r="D16" s="322"/>
      <c r="E16" s="211"/>
      <c r="F16" s="211"/>
      <c r="G16" s="36"/>
      <c r="H16" s="36"/>
      <c r="I16" s="36"/>
    </row>
    <row r="17" spans="1:9" x14ac:dyDescent="0.2">
      <c r="B17" t="s">
        <v>656</v>
      </c>
      <c r="C17" s="84">
        <v>142</v>
      </c>
      <c r="D17" s="215">
        <f>C17/$C24*100</f>
        <v>10.80669710806697</v>
      </c>
      <c r="E17" s="212"/>
      <c r="F17" s="212"/>
      <c r="G17" s="36"/>
      <c r="H17" s="36"/>
      <c r="I17" s="36"/>
    </row>
    <row r="18" spans="1:9" x14ac:dyDescent="0.2">
      <c r="B18" t="s">
        <v>657</v>
      </c>
      <c r="C18" s="84">
        <v>184</v>
      </c>
      <c r="D18" s="215">
        <f>C18/$C24*100</f>
        <v>14.00304414003044</v>
      </c>
      <c r="E18" s="212"/>
      <c r="F18" s="212"/>
      <c r="G18" s="36"/>
      <c r="H18" s="36"/>
      <c r="I18" s="36"/>
    </row>
    <row r="19" spans="1:9" x14ac:dyDescent="0.2">
      <c r="B19" t="s">
        <v>658</v>
      </c>
      <c r="C19" s="84">
        <v>486</v>
      </c>
      <c r="D19" s="215">
        <f>C19/$C24*100</f>
        <v>36.986301369863014</v>
      </c>
      <c r="E19" s="212"/>
      <c r="F19" s="212"/>
      <c r="G19" s="36"/>
      <c r="H19" s="36"/>
      <c r="I19" s="36"/>
    </row>
    <row r="20" spans="1:9" x14ac:dyDescent="0.2">
      <c r="B20" t="s">
        <v>659</v>
      </c>
      <c r="C20" s="84">
        <v>264</v>
      </c>
      <c r="D20" s="215">
        <f>C20/$C24*100</f>
        <v>20.091324200913242</v>
      </c>
      <c r="E20" s="212"/>
      <c r="F20" s="212"/>
      <c r="G20" s="36"/>
      <c r="H20" s="36"/>
      <c r="I20" s="36"/>
    </row>
    <row r="21" spans="1:9" x14ac:dyDescent="0.2">
      <c r="B21" t="s">
        <v>660</v>
      </c>
      <c r="C21" s="84">
        <v>23</v>
      </c>
      <c r="D21" s="215">
        <f>C21/$C24*100</f>
        <v>1.750380517503805</v>
      </c>
      <c r="E21" s="212"/>
      <c r="F21" s="212"/>
      <c r="G21" s="36"/>
      <c r="H21" s="36"/>
      <c r="I21" s="36"/>
    </row>
    <row r="22" spans="1:9" x14ac:dyDescent="0.2">
      <c r="B22" t="s">
        <v>661</v>
      </c>
      <c r="C22" s="84">
        <v>192</v>
      </c>
      <c r="D22" s="215">
        <f>C22/$C24*100</f>
        <v>14.611872146118721</v>
      </c>
      <c r="E22" s="212"/>
      <c r="F22" s="212"/>
      <c r="G22" s="36"/>
      <c r="H22" s="36"/>
      <c r="I22" s="36"/>
    </row>
    <row r="23" spans="1:9" x14ac:dyDescent="0.2">
      <c r="B23" t="s">
        <v>662</v>
      </c>
      <c r="C23" s="84">
        <v>23</v>
      </c>
      <c r="D23" s="215">
        <f>C23/$C24*100</f>
        <v>1.750380517503805</v>
      </c>
      <c r="E23" s="36"/>
      <c r="F23" s="212"/>
      <c r="G23" s="36"/>
      <c r="H23" s="36"/>
      <c r="I23" s="36"/>
    </row>
    <row r="24" spans="1:9" x14ac:dyDescent="0.2">
      <c r="B24" s="36"/>
      <c r="C24" s="36">
        <f>SUM(C17:C23)</f>
        <v>1314</v>
      </c>
      <c r="D24" s="36"/>
      <c r="E24" s="36"/>
      <c r="F24" s="36"/>
      <c r="G24" s="36"/>
      <c r="H24" s="36"/>
      <c r="I24" s="36"/>
    </row>
    <row r="25" spans="1:9" x14ac:dyDescent="0.2">
      <c r="B25" s="36"/>
      <c r="C25" s="36"/>
      <c r="D25" s="36"/>
      <c r="E25" s="36"/>
      <c r="F25" s="36"/>
      <c r="G25" s="36"/>
      <c r="H25" s="36"/>
      <c r="I25" s="36"/>
    </row>
    <row r="27" spans="1:9" x14ac:dyDescent="0.2">
      <c r="A27" s="30" t="s">
        <v>639</v>
      </c>
    </row>
    <row r="28" spans="1:9" x14ac:dyDescent="0.2">
      <c r="A28" s="31" t="s">
        <v>70</v>
      </c>
    </row>
    <row r="31" spans="1:9" x14ac:dyDescent="0.2">
      <c r="A31" s="25" t="s">
        <v>611</v>
      </c>
    </row>
    <row r="35" spans="1:6" x14ac:dyDescent="0.2">
      <c r="B35" s="2" t="s">
        <v>678</v>
      </c>
      <c r="C35" s="187">
        <v>6.6971080669710803E-2</v>
      </c>
      <c r="D35" s="187"/>
    </row>
    <row r="36" spans="1:6" x14ac:dyDescent="0.2">
      <c r="B36" s="2" t="s">
        <v>663</v>
      </c>
      <c r="C36" s="209">
        <v>0.20015220700152206</v>
      </c>
      <c r="D36" s="187"/>
    </row>
    <row r="37" spans="1:6" x14ac:dyDescent="0.2">
      <c r="B37" s="2" t="s">
        <v>664</v>
      </c>
      <c r="C37" s="209">
        <v>0.5487062404870624</v>
      </c>
      <c r="D37" s="187"/>
    </row>
    <row r="38" spans="1:6" x14ac:dyDescent="0.2">
      <c r="B38" s="2" t="s">
        <v>665</v>
      </c>
      <c r="C38" s="209">
        <v>4.9467275494672752E-2</v>
      </c>
      <c r="D38" s="187"/>
    </row>
    <row r="39" spans="1:6" x14ac:dyDescent="0.2">
      <c r="B39" s="2" t="s">
        <v>666</v>
      </c>
      <c r="C39" s="209">
        <v>4.7945205479452052E-2</v>
      </c>
      <c r="D39" s="187"/>
    </row>
    <row r="40" spans="1:6" x14ac:dyDescent="0.2">
      <c r="B40" s="2" t="s">
        <v>667</v>
      </c>
      <c r="C40" s="216">
        <v>8.6757990867579904E-2</v>
      </c>
      <c r="D40" s="187"/>
    </row>
    <row r="42" spans="1:6" x14ac:dyDescent="0.2">
      <c r="A42" s="288"/>
      <c r="B42" s="288"/>
      <c r="C42" s="288"/>
      <c r="D42" s="190"/>
      <c r="E42" s="190"/>
      <c r="F42" s="57"/>
    </row>
    <row r="43" spans="1:6" x14ac:dyDescent="0.2">
      <c r="A43" s="288"/>
      <c r="B43" s="288"/>
      <c r="C43" s="288"/>
      <c r="D43" s="190"/>
      <c r="E43" s="190"/>
      <c r="F43" s="57"/>
    </row>
    <row r="44" spans="1:6" x14ac:dyDescent="0.2">
      <c r="A44" s="190"/>
      <c r="B44" t="s">
        <v>668</v>
      </c>
      <c r="C44" s="84">
        <v>114</v>
      </c>
      <c r="D44" s="84">
        <f>C44/1314</f>
        <v>8.6757990867579904E-2</v>
      </c>
      <c r="E44" s="74"/>
      <c r="F44" s="57"/>
    </row>
    <row r="45" spans="1:6" x14ac:dyDescent="0.2">
      <c r="A45" s="190"/>
      <c r="B45" t="s">
        <v>669</v>
      </c>
      <c r="C45" s="84">
        <v>63</v>
      </c>
      <c r="D45" s="84">
        <f t="shared" ref="D45:D49" si="0">C45/1314</f>
        <v>4.7945205479452052E-2</v>
      </c>
      <c r="E45" s="74"/>
      <c r="F45" s="57"/>
    </row>
    <row r="46" spans="1:6" x14ac:dyDescent="0.2">
      <c r="A46" s="190"/>
      <c r="B46" t="s">
        <v>670</v>
      </c>
      <c r="C46" s="84">
        <v>65</v>
      </c>
      <c r="D46" s="84">
        <f t="shared" si="0"/>
        <v>4.9467275494672752E-2</v>
      </c>
      <c r="E46" s="74"/>
      <c r="F46" s="57"/>
    </row>
    <row r="47" spans="1:6" x14ac:dyDescent="0.2">
      <c r="A47" s="190"/>
      <c r="B47" t="s">
        <v>671</v>
      </c>
      <c r="C47" s="84">
        <v>721</v>
      </c>
      <c r="D47" s="84">
        <f t="shared" si="0"/>
        <v>0.5487062404870624</v>
      </c>
      <c r="E47" s="74"/>
      <c r="F47" s="57"/>
    </row>
    <row r="48" spans="1:6" x14ac:dyDescent="0.2">
      <c r="A48" s="190"/>
      <c r="B48" t="s">
        <v>672</v>
      </c>
      <c r="C48" s="84">
        <v>263</v>
      </c>
      <c r="D48" s="84">
        <f t="shared" si="0"/>
        <v>0.20015220700152206</v>
      </c>
      <c r="E48" s="74"/>
      <c r="F48" s="57"/>
    </row>
    <row r="49" spans="1:21" x14ac:dyDescent="0.2">
      <c r="A49" s="57"/>
      <c r="B49" t="s">
        <v>673</v>
      </c>
      <c r="C49" s="84">
        <f>71+17</f>
        <v>88</v>
      </c>
      <c r="D49" s="84">
        <f t="shared" si="0"/>
        <v>6.6971080669710803E-2</v>
      </c>
      <c r="E49" s="57"/>
      <c r="F49" s="57"/>
    </row>
    <row r="50" spans="1:21" x14ac:dyDescent="0.2">
      <c r="A50" s="57"/>
      <c r="B50" s="57"/>
      <c r="C50" s="57"/>
      <c r="D50" s="57"/>
      <c r="E50" s="57"/>
      <c r="F50" s="57"/>
    </row>
    <row r="56" spans="1:21" x14ac:dyDescent="0.2">
      <c r="A56" s="30" t="s">
        <v>646</v>
      </c>
    </row>
    <row r="57" spans="1:21" x14ac:dyDescent="0.2">
      <c r="A57" s="31" t="s">
        <v>70</v>
      </c>
    </row>
    <row r="59" spans="1:21" x14ac:dyDescent="0.2">
      <c r="A59" s="31"/>
    </row>
    <row r="60" spans="1:21" x14ac:dyDescent="0.2">
      <c r="A60" s="25" t="s">
        <v>612</v>
      </c>
      <c r="F60" s="4"/>
    </row>
    <row r="63" spans="1:21" x14ac:dyDescent="0.2">
      <c r="M63" s="5"/>
      <c r="U63" s="187"/>
    </row>
    <row r="64" spans="1:21" x14ac:dyDescent="0.2">
      <c r="U64" s="187"/>
    </row>
    <row r="65" spans="2:23" x14ac:dyDescent="0.2">
      <c r="M65" s="153"/>
      <c r="N65" s="57"/>
      <c r="O65" s="57"/>
      <c r="P65" s="57"/>
      <c r="Q65" s="57"/>
      <c r="R65" s="57"/>
      <c r="S65" s="57"/>
      <c r="T65" s="57"/>
      <c r="U65" s="213"/>
      <c r="V65" s="57"/>
      <c r="W65" s="57"/>
    </row>
    <row r="66" spans="2:23" x14ac:dyDescent="0.2">
      <c r="D66" s="2" t="s">
        <v>62</v>
      </c>
      <c r="M66" s="57"/>
      <c r="N66" s="57"/>
      <c r="O66" s="57"/>
      <c r="P66" s="57"/>
      <c r="Q66" s="57"/>
      <c r="R66" s="57"/>
      <c r="S66" s="57"/>
      <c r="T66" s="57"/>
      <c r="U66" s="213"/>
      <c r="V66" s="57"/>
      <c r="W66" s="57"/>
    </row>
    <row r="67" spans="2:23" x14ac:dyDescent="0.2">
      <c r="C67" s="2" t="s">
        <v>92</v>
      </c>
      <c r="D67" s="187">
        <f>46/1314</f>
        <v>3.5007610350076102E-2</v>
      </c>
      <c r="E67" s="188"/>
      <c r="M67" s="57"/>
      <c r="N67" s="57"/>
      <c r="O67" s="57"/>
      <c r="P67" s="57"/>
      <c r="Q67" s="57"/>
      <c r="R67" s="57"/>
      <c r="S67" s="57"/>
      <c r="T67" s="57"/>
      <c r="U67" s="213"/>
      <c r="V67" s="57"/>
      <c r="W67" s="57"/>
    </row>
    <row r="68" spans="2:23" x14ac:dyDescent="0.2">
      <c r="C68" s="2" t="s">
        <v>674</v>
      </c>
      <c r="D68" s="213">
        <f>8/1314</f>
        <v>6.0882800608828003E-3</v>
      </c>
      <c r="E68" s="188"/>
      <c r="M68" s="57"/>
      <c r="N68" s="57"/>
      <c r="O68" s="57"/>
      <c r="P68" s="57"/>
      <c r="Q68" s="57"/>
      <c r="R68" s="57"/>
      <c r="S68" s="57"/>
      <c r="T68" s="57"/>
      <c r="U68" s="57"/>
      <c r="V68" s="57"/>
      <c r="W68" s="57"/>
    </row>
    <row r="69" spans="2:23" x14ac:dyDescent="0.2">
      <c r="C69" s="2" t="s">
        <v>675</v>
      </c>
      <c r="D69" s="213">
        <f>178/1314</f>
        <v>0.13546423135464231</v>
      </c>
      <c r="E69" s="188"/>
      <c r="M69" s="153"/>
      <c r="N69" s="57"/>
      <c r="O69" s="57"/>
      <c r="P69" s="57"/>
      <c r="Q69" s="57"/>
      <c r="R69" s="57"/>
      <c r="S69" s="57"/>
      <c r="T69" s="57"/>
      <c r="U69" s="57"/>
      <c r="V69" s="57"/>
      <c r="W69" s="57"/>
    </row>
    <row r="70" spans="2:23" x14ac:dyDescent="0.2">
      <c r="C70" s="2" t="s">
        <v>676</v>
      </c>
      <c r="D70" s="213">
        <f>417/1314</f>
        <v>0.31735159817351599</v>
      </c>
      <c r="E70" s="188"/>
      <c r="M70" s="153"/>
      <c r="N70" s="57"/>
      <c r="O70" s="57"/>
      <c r="P70" s="57"/>
      <c r="Q70" s="57"/>
      <c r="R70" s="57"/>
      <c r="S70" s="57"/>
      <c r="T70" s="57"/>
      <c r="U70" s="57"/>
      <c r="V70" s="57"/>
      <c r="W70" s="57"/>
    </row>
    <row r="71" spans="2:23" x14ac:dyDescent="0.2">
      <c r="C71" s="2" t="s">
        <v>677</v>
      </c>
      <c r="D71" s="187">
        <f>940/1314</f>
        <v>0.71537290715372903</v>
      </c>
      <c r="E71" s="188"/>
      <c r="M71" s="57"/>
      <c r="N71" s="57"/>
      <c r="O71" s="57"/>
      <c r="P71" s="57"/>
      <c r="Q71" s="142"/>
      <c r="R71" s="57"/>
      <c r="S71" s="57"/>
      <c r="T71" s="57"/>
      <c r="U71" s="57"/>
      <c r="V71" s="57"/>
      <c r="W71" s="57"/>
    </row>
    <row r="72" spans="2:23" x14ac:dyDescent="0.2">
      <c r="M72" s="57"/>
      <c r="N72" s="57"/>
      <c r="O72" s="57"/>
      <c r="P72" s="57"/>
      <c r="Q72" s="142"/>
      <c r="R72" s="57"/>
      <c r="S72" s="57"/>
      <c r="T72" s="57"/>
      <c r="U72" s="57"/>
      <c r="V72" s="57"/>
      <c r="W72" s="57"/>
    </row>
    <row r="73" spans="2:23" x14ac:dyDescent="0.2">
      <c r="M73" s="57"/>
      <c r="N73" s="57"/>
      <c r="O73" s="57"/>
      <c r="P73" s="57"/>
      <c r="Q73" s="57"/>
      <c r="R73" s="57"/>
      <c r="S73" s="57"/>
      <c r="T73" s="57"/>
      <c r="U73" s="57"/>
      <c r="V73" s="57"/>
      <c r="W73" s="57"/>
    </row>
    <row r="74" spans="2:23" x14ac:dyDescent="0.2">
      <c r="I74" s="187"/>
      <c r="M74" s="57"/>
      <c r="N74" s="57"/>
      <c r="O74" s="147"/>
      <c r="P74" s="57"/>
      <c r="Q74" s="57"/>
      <c r="R74" s="57"/>
      <c r="S74" s="57"/>
      <c r="T74" s="147"/>
      <c r="U74" s="57"/>
      <c r="V74" s="57"/>
      <c r="W74" s="57"/>
    </row>
    <row r="75" spans="2:23" x14ac:dyDescent="0.2">
      <c r="B75" s="2" t="s">
        <v>92</v>
      </c>
      <c r="C75" s="2">
        <f>46/1314</f>
        <v>3.5007610350076102E-2</v>
      </c>
      <c r="I75" s="187"/>
      <c r="M75" s="57"/>
      <c r="N75" s="57"/>
      <c r="O75" s="57"/>
      <c r="P75" s="57"/>
      <c r="Q75" s="57"/>
      <c r="R75" s="57"/>
      <c r="S75" s="57"/>
      <c r="T75" s="57"/>
      <c r="U75" s="57"/>
      <c r="V75" s="57"/>
      <c r="W75" s="57"/>
    </row>
    <row r="76" spans="2:23" x14ac:dyDescent="0.2">
      <c r="B76" s="2" t="s">
        <v>674</v>
      </c>
      <c r="C76" s="57">
        <f>8/1314</f>
        <v>6.0882800608828003E-3</v>
      </c>
      <c r="D76" s="57"/>
      <c r="F76" s="57"/>
      <c r="G76" s="57"/>
      <c r="H76" s="57"/>
      <c r="I76" s="187"/>
      <c r="M76" s="57"/>
      <c r="N76" s="57"/>
      <c r="O76" s="57"/>
      <c r="P76" s="57"/>
      <c r="Q76" s="57"/>
      <c r="R76" s="157"/>
      <c r="S76" s="57"/>
      <c r="T76" s="57"/>
      <c r="U76" s="57"/>
      <c r="V76" s="213"/>
      <c r="W76" s="57"/>
    </row>
    <row r="77" spans="2:23" x14ac:dyDescent="0.2">
      <c r="B77" s="2" t="s">
        <v>675</v>
      </c>
      <c r="C77" s="57">
        <f>178/1314</f>
        <v>0.13546423135464231</v>
      </c>
      <c r="D77" s="57"/>
      <c r="F77" s="57"/>
      <c r="G77" s="57"/>
      <c r="H77" s="57"/>
      <c r="I77" s="187"/>
      <c r="M77" s="57"/>
      <c r="N77" s="57"/>
      <c r="O77" s="57"/>
      <c r="P77" s="57"/>
      <c r="Q77" s="57"/>
      <c r="R77" s="157"/>
      <c r="S77" s="57"/>
      <c r="T77" s="57"/>
      <c r="U77" s="57"/>
      <c r="V77" s="213"/>
      <c r="W77" s="57"/>
    </row>
    <row r="78" spans="2:23" x14ac:dyDescent="0.2">
      <c r="B78" s="2" t="s">
        <v>676</v>
      </c>
      <c r="C78" s="57">
        <f>417/1314</f>
        <v>0.31735159817351599</v>
      </c>
      <c r="D78" s="57"/>
      <c r="F78" s="57"/>
      <c r="G78" s="57"/>
      <c r="H78" s="57"/>
      <c r="I78" s="187"/>
      <c r="M78" s="57"/>
      <c r="N78" s="153"/>
      <c r="O78" s="57"/>
      <c r="P78" s="57"/>
      <c r="Q78" s="57"/>
      <c r="R78" s="157"/>
      <c r="S78" s="57"/>
      <c r="T78" s="57"/>
      <c r="U78" s="57"/>
      <c r="V78" s="213"/>
      <c r="W78" s="57"/>
    </row>
    <row r="79" spans="2:23" x14ac:dyDescent="0.2">
      <c r="B79" s="2" t="s">
        <v>677</v>
      </c>
      <c r="C79" s="2">
        <f>940/1314</f>
        <v>0.71537290715372903</v>
      </c>
      <c r="M79" s="57"/>
      <c r="N79" s="214"/>
      <c r="O79" s="57"/>
      <c r="P79" s="57"/>
      <c r="Q79" s="57"/>
      <c r="R79" s="157"/>
      <c r="S79" s="57"/>
      <c r="T79" s="57"/>
      <c r="U79" s="57"/>
      <c r="V79" s="213"/>
      <c r="W79" s="57"/>
    </row>
    <row r="80" spans="2:23" x14ac:dyDescent="0.2">
      <c r="M80" s="57"/>
      <c r="N80" s="57"/>
      <c r="O80" s="57"/>
      <c r="P80" s="57"/>
      <c r="Q80" s="57"/>
      <c r="R80" s="157"/>
      <c r="S80" s="57"/>
      <c r="T80" s="57"/>
      <c r="U80" s="57"/>
      <c r="V80" s="213"/>
      <c r="W80" s="57"/>
    </row>
    <row r="81" spans="1:23" x14ac:dyDescent="0.2">
      <c r="M81" s="57"/>
      <c r="N81" s="57"/>
      <c r="O81" s="57"/>
      <c r="P81" s="57"/>
      <c r="Q81" s="57"/>
      <c r="R81" s="57"/>
      <c r="S81" s="57"/>
      <c r="T81" s="57"/>
      <c r="U81" s="57"/>
      <c r="V81" s="57"/>
      <c r="W81" s="57"/>
    </row>
    <row r="85" spans="1:23" x14ac:dyDescent="0.2">
      <c r="A85" s="30" t="s">
        <v>639</v>
      </c>
    </row>
    <row r="86" spans="1:23" x14ac:dyDescent="0.2">
      <c r="A86" s="31" t="s">
        <v>70</v>
      </c>
    </row>
  </sheetData>
  <mergeCells count="6">
    <mergeCell ref="B15:B16"/>
    <mergeCell ref="C15:C16"/>
    <mergeCell ref="D15:D16"/>
    <mergeCell ref="A42:A43"/>
    <mergeCell ref="B42:B43"/>
    <mergeCell ref="C42:C43"/>
  </mergeCells>
  <hyperlinks>
    <hyperlink ref="A2" location="TOC!A1" display="Return to Table of Contents"/>
  </hyperlinks>
  <pageMargins left="0.25" right="0.25" top="0.75" bottom="0.75" header="0.3" footer="0.3"/>
  <pageSetup scale="43" orientation="portrait" r:id="rId1"/>
  <headerFooter>
    <oddHeader>&amp;L2014-15 &amp;"Arial,Italic"Survey of Allied Dental Education&amp;"Arial,Regular"
Report 2: Dental Assisting Education Programs</oddHeader>
  </headerFooter>
  <rowBreaks count="1" manualBreakCount="1">
    <brk id="59"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1"/>
  <sheetViews>
    <sheetView zoomScaleNormal="100" workbookViewId="0">
      <pane ySplit="4" topLeftCell="A5" activePane="bottomLeft" state="frozen"/>
      <selection pane="bottomLeft"/>
    </sheetView>
  </sheetViews>
  <sheetFormatPr defaultRowHeight="12.75" x14ac:dyDescent="0.2"/>
  <cols>
    <col min="1" max="1" width="5.85546875" style="87" customWidth="1"/>
    <col min="2" max="2" width="84.5703125" style="2" customWidth="1"/>
    <col min="3" max="3" width="11.140625" style="217" customWidth="1"/>
    <col min="4" max="4" width="10.85546875" style="217" customWidth="1"/>
    <col min="5" max="5" width="9.140625" style="217"/>
    <col min="6" max="16384" width="9.140625" style="2"/>
  </cols>
  <sheetData>
    <row r="1" spans="1:5" x14ac:dyDescent="0.2">
      <c r="A1" s="86" t="s">
        <v>613</v>
      </c>
    </row>
    <row r="2" spans="1:5" x14ac:dyDescent="0.2">
      <c r="A2" s="293" t="s">
        <v>3</v>
      </c>
      <c r="B2" s="293"/>
    </row>
    <row r="3" spans="1:5" x14ac:dyDescent="0.2">
      <c r="A3" s="193"/>
      <c r="B3" s="39"/>
      <c r="C3" s="323" t="s">
        <v>682</v>
      </c>
      <c r="D3" s="323"/>
      <c r="E3" s="323"/>
    </row>
    <row r="4" spans="1:5" ht="38.25" x14ac:dyDescent="0.2">
      <c r="A4" s="193" t="s">
        <v>462</v>
      </c>
      <c r="B4" s="39" t="s">
        <v>463</v>
      </c>
      <c r="C4" s="280" t="s">
        <v>679</v>
      </c>
      <c r="D4" s="280" t="s">
        <v>680</v>
      </c>
      <c r="E4" s="280" t="s">
        <v>681</v>
      </c>
    </row>
    <row r="5" spans="1:5" x14ac:dyDescent="0.2">
      <c r="A5" s="87" t="s">
        <v>140</v>
      </c>
      <c r="B5" s="2" t="s">
        <v>141</v>
      </c>
      <c r="C5" s="217">
        <v>1</v>
      </c>
      <c r="D5" s="217">
        <v>1</v>
      </c>
      <c r="E5" s="217">
        <v>2</v>
      </c>
    </row>
    <row r="6" spans="1:5" x14ac:dyDescent="0.2">
      <c r="A6" s="87" t="s">
        <v>140</v>
      </c>
      <c r="B6" s="2" t="s">
        <v>142</v>
      </c>
      <c r="C6" s="217">
        <v>0</v>
      </c>
      <c r="D6" s="217">
        <v>4</v>
      </c>
      <c r="E6" s="217">
        <v>4</v>
      </c>
    </row>
    <row r="7" spans="1:5" x14ac:dyDescent="0.2">
      <c r="A7" s="87" t="s">
        <v>140</v>
      </c>
      <c r="B7" s="2" t="s">
        <v>143</v>
      </c>
      <c r="C7" s="217">
        <v>2</v>
      </c>
      <c r="D7" s="217">
        <v>2</v>
      </c>
      <c r="E7" s="217">
        <v>4</v>
      </c>
    </row>
    <row r="8" spans="1:5" x14ac:dyDescent="0.2">
      <c r="A8" s="87" t="s">
        <v>140</v>
      </c>
      <c r="B8" s="2" t="s">
        <v>144</v>
      </c>
      <c r="C8" s="217">
        <v>1</v>
      </c>
      <c r="D8" s="217">
        <v>4</v>
      </c>
      <c r="E8" s="217">
        <v>5</v>
      </c>
    </row>
    <row r="9" spans="1:5" x14ac:dyDescent="0.2">
      <c r="A9" s="87" t="s">
        <v>140</v>
      </c>
      <c r="B9" s="2" t="s">
        <v>145</v>
      </c>
      <c r="C9" s="217">
        <v>1</v>
      </c>
      <c r="D9" s="217">
        <v>2</v>
      </c>
      <c r="E9" s="217">
        <v>3</v>
      </c>
    </row>
    <row r="10" spans="1:5" x14ac:dyDescent="0.2">
      <c r="A10" s="87" t="s">
        <v>140</v>
      </c>
      <c r="B10" s="2" t="s">
        <v>146</v>
      </c>
      <c r="C10" s="217">
        <v>5</v>
      </c>
      <c r="D10" s="217">
        <v>0</v>
      </c>
      <c r="E10" s="217">
        <v>5</v>
      </c>
    </row>
    <row r="11" spans="1:5" x14ac:dyDescent="0.2">
      <c r="A11" s="87" t="s">
        <v>147</v>
      </c>
      <c r="B11" s="2" t="s">
        <v>148</v>
      </c>
      <c r="C11" s="217">
        <v>2</v>
      </c>
      <c r="D11" s="217">
        <v>1</v>
      </c>
      <c r="E11" s="217">
        <v>3</v>
      </c>
    </row>
    <row r="12" spans="1:5" x14ac:dyDescent="0.2">
      <c r="A12" s="87" t="s">
        <v>149</v>
      </c>
      <c r="B12" s="2" t="s">
        <v>150</v>
      </c>
      <c r="C12" s="217">
        <v>3</v>
      </c>
      <c r="D12" s="217">
        <v>10</v>
      </c>
      <c r="E12" s="217">
        <v>13</v>
      </c>
    </row>
    <row r="13" spans="1:5" x14ac:dyDescent="0.2">
      <c r="A13" s="87" t="s">
        <v>149</v>
      </c>
      <c r="B13" s="2" t="s">
        <v>151</v>
      </c>
      <c r="C13" s="217">
        <v>1</v>
      </c>
      <c r="D13" s="217">
        <v>2</v>
      </c>
      <c r="E13" s="217">
        <v>3</v>
      </c>
    </row>
    <row r="14" spans="1:5" x14ac:dyDescent="0.2">
      <c r="A14" s="87" t="s">
        <v>149</v>
      </c>
      <c r="B14" s="2" t="s">
        <v>152</v>
      </c>
      <c r="C14" s="217">
        <v>1</v>
      </c>
      <c r="D14" s="217">
        <v>2</v>
      </c>
      <c r="E14" s="217">
        <v>3</v>
      </c>
    </row>
    <row r="15" spans="1:5" x14ac:dyDescent="0.2">
      <c r="A15" s="87" t="s">
        <v>153</v>
      </c>
      <c r="B15" s="2" t="s">
        <v>154</v>
      </c>
      <c r="C15" s="217">
        <v>1</v>
      </c>
      <c r="D15" s="217">
        <v>1</v>
      </c>
      <c r="E15" s="217">
        <v>2</v>
      </c>
    </row>
    <row r="16" spans="1:5" x14ac:dyDescent="0.2">
      <c r="A16" s="87" t="s">
        <v>153</v>
      </c>
      <c r="B16" s="2" t="s">
        <v>155</v>
      </c>
      <c r="C16" s="217">
        <v>3</v>
      </c>
      <c r="D16" s="217">
        <v>1</v>
      </c>
      <c r="E16" s="217">
        <v>4</v>
      </c>
    </row>
    <row r="17" spans="1:5" x14ac:dyDescent="0.2">
      <c r="A17" s="87" t="s">
        <v>156</v>
      </c>
      <c r="B17" s="2" t="s">
        <v>157</v>
      </c>
      <c r="C17" s="217">
        <v>2</v>
      </c>
      <c r="D17" s="217">
        <v>3</v>
      </c>
      <c r="E17" s="217">
        <v>5</v>
      </c>
    </row>
    <row r="18" spans="1:5" x14ac:dyDescent="0.2">
      <c r="A18" s="87" t="s">
        <v>156</v>
      </c>
      <c r="B18" s="2" t="s">
        <v>158</v>
      </c>
      <c r="C18" s="217">
        <v>2</v>
      </c>
      <c r="D18" s="217">
        <v>3</v>
      </c>
      <c r="E18" s="217">
        <v>5</v>
      </c>
    </row>
    <row r="19" spans="1:5" x14ac:dyDescent="0.2">
      <c r="A19" s="87" t="s">
        <v>156</v>
      </c>
      <c r="B19" s="2" t="s">
        <v>159</v>
      </c>
      <c r="C19" s="217">
        <v>2</v>
      </c>
      <c r="D19" s="217">
        <v>3</v>
      </c>
      <c r="E19" s="217">
        <v>5</v>
      </c>
    </row>
    <row r="20" spans="1:5" x14ac:dyDescent="0.2">
      <c r="A20" s="87" t="s">
        <v>156</v>
      </c>
      <c r="B20" s="2" t="s">
        <v>160</v>
      </c>
      <c r="C20" s="217">
        <v>1</v>
      </c>
      <c r="D20" s="217">
        <v>3</v>
      </c>
      <c r="E20" s="217">
        <v>4</v>
      </c>
    </row>
    <row r="21" spans="1:5" x14ac:dyDescent="0.2">
      <c r="A21" s="87" t="s">
        <v>156</v>
      </c>
      <c r="B21" s="2" t="s">
        <v>161</v>
      </c>
      <c r="C21" s="217">
        <v>1</v>
      </c>
      <c r="D21" s="217">
        <v>4</v>
      </c>
      <c r="E21" s="217">
        <v>5</v>
      </c>
    </row>
    <row r="22" spans="1:5" x14ac:dyDescent="0.2">
      <c r="A22" s="87" t="s">
        <v>156</v>
      </c>
      <c r="B22" s="2" t="s">
        <v>162</v>
      </c>
      <c r="C22" s="217">
        <v>1</v>
      </c>
      <c r="D22" s="217">
        <v>2</v>
      </c>
      <c r="E22" s="217">
        <v>3</v>
      </c>
    </row>
    <row r="23" spans="1:5" x14ac:dyDescent="0.2">
      <c r="A23" s="87" t="s">
        <v>156</v>
      </c>
      <c r="B23" s="2" t="s">
        <v>163</v>
      </c>
      <c r="C23" s="217">
        <v>1</v>
      </c>
      <c r="D23" s="217">
        <v>3</v>
      </c>
      <c r="E23" s="217">
        <v>4</v>
      </c>
    </row>
    <row r="24" spans="1:5" x14ac:dyDescent="0.2">
      <c r="A24" s="87" t="s">
        <v>156</v>
      </c>
      <c r="B24" s="2" t="s">
        <v>164</v>
      </c>
      <c r="C24" s="217">
        <v>1</v>
      </c>
      <c r="D24" s="217">
        <v>2</v>
      </c>
      <c r="E24" s="217">
        <v>3</v>
      </c>
    </row>
    <row r="25" spans="1:5" x14ac:dyDescent="0.2">
      <c r="A25" s="87" t="s">
        <v>156</v>
      </c>
      <c r="B25" s="2" t="s">
        <v>165</v>
      </c>
      <c r="C25" s="217">
        <v>1</v>
      </c>
      <c r="D25" s="217">
        <v>2</v>
      </c>
      <c r="E25" s="217">
        <v>3</v>
      </c>
    </row>
    <row r="26" spans="1:5" x14ac:dyDescent="0.2">
      <c r="A26" s="87" t="s">
        <v>156</v>
      </c>
      <c r="B26" s="2" t="s">
        <v>166</v>
      </c>
      <c r="C26" s="217">
        <v>2</v>
      </c>
      <c r="D26" s="217">
        <v>5</v>
      </c>
      <c r="E26" s="217">
        <v>7</v>
      </c>
    </row>
    <row r="27" spans="1:5" x14ac:dyDescent="0.2">
      <c r="A27" s="87" t="s">
        <v>156</v>
      </c>
      <c r="B27" s="2" t="s">
        <v>167</v>
      </c>
      <c r="C27" s="217">
        <v>1</v>
      </c>
      <c r="D27" s="217">
        <v>9</v>
      </c>
      <c r="E27" s="217">
        <v>10</v>
      </c>
    </row>
    <row r="28" spans="1:5" x14ac:dyDescent="0.2">
      <c r="A28" s="87" t="s">
        <v>156</v>
      </c>
      <c r="B28" s="2" t="s">
        <v>168</v>
      </c>
      <c r="C28" s="217">
        <v>1</v>
      </c>
      <c r="D28" s="217">
        <v>1</v>
      </c>
      <c r="E28" s="217">
        <v>2</v>
      </c>
    </row>
    <row r="29" spans="1:5" x14ac:dyDescent="0.2">
      <c r="A29" s="87" t="s">
        <v>156</v>
      </c>
      <c r="B29" s="2" t="s">
        <v>169</v>
      </c>
      <c r="C29" s="217">
        <v>6</v>
      </c>
      <c r="D29" s="217">
        <v>1</v>
      </c>
      <c r="E29" s="217">
        <v>7</v>
      </c>
    </row>
    <row r="30" spans="1:5" x14ac:dyDescent="0.2">
      <c r="A30" s="87" t="s">
        <v>156</v>
      </c>
      <c r="B30" s="2" t="s">
        <v>170</v>
      </c>
      <c r="C30" s="217">
        <v>3</v>
      </c>
      <c r="D30" s="217">
        <v>3</v>
      </c>
      <c r="E30" s="217">
        <v>6</v>
      </c>
    </row>
    <row r="31" spans="1:5" x14ac:dyDescent="0.2">
      <c r="A31" s="87" t="s">
        <v>156</v>
      </c>
      <c r="B31" s="2" t="s">
        <v>171</v>
      </c>
      <c r="C31" s="217">
        <v>5</v>
      </c>
      <c r="D31" s="217">
        <v>2</v>
      </c>
      <c r="E31" s="217">
        <v>7</v>
      </c>
    </row>
    <row r="32" spans="1:5" x14ac:dyDescent="0.2">
      <c r="A32" s="87" t="s">
        <v>156</v>
      </c>
      <c r="B32" s="2" t="s">
        <v>172</v>
      </c>
      <c r="C32" s="217">
        <v>1</v>
      </c>
      <c r="D32" s="217">
        <v>4</v>
      </c>
      <c r="E32" s="217">
        <v>5</v>
      </c>
    </row>
    <row r="33" spans="1:5" x14ac:dyDescent="0.2">
      <c r="A33" s="87" t="s">
        <v>156</v>
      </c>
      <c r="B33" s="2" t="s">
        <v>173</v>
      </c>
      <c r="C33" s="217">
        <v>1</v>
      </c>
      <c r="D33" s="217">
        <v>2</v>
      </c>
      <c r="E33" s="217">
        <v>3</v>
      </c>
    </row>
    <row r="34" spans="1:5" x14ac:dyDescent="0.2">
      <c r="A34" s="87" t="s">
        <v>156</v>
      </c>
      <c r="B34" s="2" t="s">
        <v>174</v>
      </c>
      <c r="C34" s="217">
        <v>2</v>
      </c>
      <c r="D34" s="217">
        <v>4</v>
      </c>
      <c r="E34" s="217">
        <v>6</v>
      </c>
    </row>
    <row r="35" spans="1:5" x14ac:dyDescent="0.2">
      <c r="A35" s="87" t="s">
        <v>156</v>
      </c>
      <c r="B35" s="2" t="s">
        <v>175</v>
      </c>
      <c r="C35" s="217">
        <v>3</v>
      </c>
      <c r="D35" s="217">
        <v>3</v>
      </c>
      <c r="E35" s="217">
        <v>6</v>
      </c>
    </row>
    <row r="36" spans="1:5" x14ac:dyDescent="0.2">
      <c r="A36" s="87" t="s">
        <v>156</v>
      </c>
      <c r="B36" s="2" t="s">
        <v>176</v>
      </c>
      <c r="C36" s="217">
        <v>2</v>
      </c>
      <c r="D36" s="217">
        <v>3</v>
      </c>
      <c r="E36" s="217">
        <v>5</v>
      </c>
    </row>
    <row r="37" spans="1:5" x14ac:dyDescent="0.2">
      <c r="A37" s="87" t="s">
        <v>156</v>
      </c>
      <c r="B37" s="2" t="s">
        <v>177</v>
      </c>
      <c r="C37" s="217">
        <v>1</v>
      </c>
      <c r="D37" s="217">
        <v>4</v>
      </c>
      <c r="E37" s="217">
        <v>5</v>
      </c>
    </row>
    <row r="38" spans="1:5" x14ac:dyDescent="0.2">
      <c r="A38" s="87" t="s">
        <v>156</v>
      </c>
      <c r="B38" s="2" t="s">
        <v>178</v>
      </c>
      <c r="C38" s="217">
        <v>3</v>
      </c>
      <c r="D38" s="217">
        <v>3</v>
      </c>
      <c r="E38" s="217">
        <v>6</v>
      </c>
    </row>
    <row r="39" spans="1:5" x14ac:dyDescent="0.2">
      <c r="A39" s="87" t="s">
        <v>156</v>
      </c>
      <c r="B39" s="2" t="s">
        <v>179</v>
      </c>
      <c r="C39" s="217">
        <v>1</v>
      </c>
      <c r="D39" s="217">
        <v>5</v>
      </c>
      <c r="E39" s="217">
        <v>6</v>
      </c>
    </row>
    <row r="40" spans="1:5" x14ac:dyDescent="0.2">
      <c r="A40" s="87" t="s">
        <v>180</v>
      </c>
      <c r="B40" s="2" t="s">
        <v>181</v>
      </c>
      <c r="C40" s="217">
        <v>2</v>
      </c>
      <c r="D40" s="217">
        <v>9</v>
      </c>
      <c r="E40" s="217">
        <v>11</v>
      </c>
    </row>
    <row r="41" spans="1:5" x14ac:dyDescent="0.2">
      <c r="A41" s="87" t="s">
        <v>180</v>
      </c>
      <c r="B41" s="2" t="s">
        <v>182</v>
      </c>
      <c r="C41" s="217">
        <v>3</v>
      </c>
      <c r="D41" s="217">
        <v>5</v>
      </c>
      <c r="E41" s="217">
        <v>8</v>
      </c>
    </row>
    <row r="42" spans="1:5" x14ac:dyDescent="0.2">
      <c r="A42" s="87" t="s">
        <v>180</v>
      </c>
      <c r="B42" s="2" t="s">
        <v>183</v>
      </c>
      <c r="C42" s="217">
        <v>2</v>
      </c>
      <c r="D42" s="217">
        <v>1</v>
      </c>
      <c r="E42" s="217">
        <v>3</v>
      </c>
    </row>
    <row r="43" spans="1:5" x14ac:dyDescent="0.2">
      <c r="A43" s="87" t="s">
        <v>180</v>
      </c>
      <c r="B43" s="2" t="s">
        <v>184</v>
      </c>
      <c r="C43" s="217">
        <v>2</v>
      </c>
      <c r="D43" s="217">
        <v>2</v>
      </c>
      <c r="E43" s="217">
        <v>4</v>
      </c>
    </row>
    <row r="44" spans="1:5" x14ac:dyDescent="0.2">
      <c r="A44" s="87" t="s">
        <v>180</v>
      </c>
      <c r="B44" s="2" t="s">
        <v>185</v>
      </c>
      <c r="C44" s="217">
        <v>2</v>
      </c>
      <c r="D44" s="217">
        <v>1</v>
      </c>
      <c r="E44" s="217">
        <v>3</v>
      </c>
    </row>
    <row r="45" spans="1:5" x14ac:dyDescent="0.2">
      <c r="A45" s="87" t="s">
        <v>186</v>
      </c>
      <c r="B45" s="2" t="s">
        <v>187</v>
      </c>
      <c r="C45" s="217">
        <v>1</v>
      </c>
      <c r="D45" s="217">
        <v>1</v>
      </c>
      <c r="E45" s="217">
        <v>2</v>
      </c>
    </row>
    <row r="46" spans="1:5" x14ac:dyDescent="0.2">
      <c r="A46" s="87" t="s">
        <v>186</v>
      </c>
      <c r="B46" s="2" t="s">
        <v>188</v>
      </c>
      <c r="C46" s="217">
        <v>3</v>
      </c>
      <c r="D46" s="217">
        <v>3</v>
      </c>
      <c r="E46" s="217">
        <v>6</v>
      </c>
    </row>
    <row r="47" spans="1:5" x14ac:dyDescent="0.2">
      <c r="A47" s="87" t="s">
        <v>186</v>
      </c>
      <c r="B47" s="2" t="s">
        <v>189</v>
      </c>
      <c r="C47" s="217">
        <v>2</v>
      </c>
      <c r="D47" s="217">
        <v>4</v>
      </c>
      <c r="E47" s="217">
        <v>6</v>
      </c>
    </row>
    <row r="48" spans="1:5" x14ac:dyDescent="0.2">
      <c r="A48" s="87" t="s">
        <v>186</v>
      </c>
      <c r="B48" s="2" t="s">
        <v>190</v>
      </c>
      <c r="C48" s="217">
        <v>1</v>
      </c>
      <c r="D48" s="217">
        <v>1</v>
      </c>
      <c r="E48" s="217">
        <v>2</v>
      </c>
    </row>
    <row r="49" spans="1:5" x14ac:dyDescent="0.2">
      <c r="A49" s="87" t="s">
        <v>191</v>
      </c>
      <c r="B49" s="2" t="s">
        <v>192</v>
      </c>
      <c r="C49" s="217">
        <v>1</v>
      </c>
      <c r="D49" s="217">
        <v>2</v>
      </c>
      <c r="E49" s="217">
        <v>3</v>
      </c>
    </row>
    <row r="50" spans="1:5" x14ac:dyDescent="0.2">
      <c r="A50" s="87" t="s">
        <v>191</v>
      </c>
      <c r="B50" s="2" t="s">
        <v>193</v>
      </c>
      <c r="C50" s="217">
        <v>2</v>
      </c>
      <c r="D50" s="217">
        <v>9</v>
      </c>
      <c r="E50" s="217">
        <v>11</v>
      </c>
    </row>
    <row r="51" spans="1:5" x14ac:dyDescent="0.2">
      <c r="A51" s="87" t="s">
        <v>191</v>
      </c>
      <c r="B51" s="2" t="s">
        <v>194</v>
      </c>
      <c r="C51" s="217">
        <v>3</v>
      </c>
      <c r="D51" s="217">
        <v>0</v>
      </c>
      <c r="E51" s="217">
        <v>3</v>
      </c>
    </row>
    <row r="52" spans="1:5" x14ac:dyDescent="0.2">
      <c r="A52" s="87" t="s">
        <v>191</v>
      </c>
      <c r="B52" s="2" t="s">
        <v>195</v>
      </c>
      <c r="C52" s="217">
        <v>2</v>
      </c>
      <c r="D52" s="217">
        <v>5</v>
      </c>
      <c r="E52" s="217">
        <v>7</v>
      </c>
    </row>
    <row r="53" spans="1:5" x14ac:dyDescent="0.2">
      <c r="A53" s="87" t="s">
        <v>191</v>
      </c>
      <c r="B53" s="2" t="s">
        <v>196</v>
      </c>
      <c r="C53" s="217">
        <v>2</v>
      </c>
      <c r="D53" s="217">
        <v>1</v>
      </c>
      <c r="E53" s="217">
        <v>3</v>
      </c>
    </row>
    <row r="54" spans="1:5" x14ac:dyDescent="0.2">
      <c r="A54" s="87" t="s">
        <v>191</v>
      </c>
      <c r="B54" s="2" t="s">
        <v>197</v>
      </c>
      <c r="C54" s="217">
        <v>1</v>
      </c>
      <c r="D54" s="217">
        <v>2</v>
      </c>
      <c r="E54" s="217">
        <v>3</v>
      </c>
    </row>
    <row r="55" spans="1:5" x14ac:dyDescent="0.2">
      <c r="A55" s="87" t="s">
        <v>191</v>
      </c>
      <c r="B55" s="2" t="s">
        <v>198</v>
      </c>
      <c r="C55" s="217">
        <v>4</v>
      </c>
      <c r="D55" s="217">
        <v>5</v>
      </c>
      <c r="E55" s="217">
        <v>9</v>
      </c>
    </row>
    <row r="56" spans="1:5" x14ac:dyDescent="0.2">
      <c r="A56" s="87" t="s">
        <v>191</v>
      </c>
      <c r="B56" s="2" t="s">
        <v>199</v>
      </c>
      <c r="C56" s="217">
        <v>1</v>
      </c>
      <c r="D56" s="217">
        <v>1</v>
      </c>
      <c r="E56" s="217">
        <v>2</v>
      </c>
    </row>
    <row r="57" spans="1:5" x14ac:dyDescent="0.2">
      <c r="A57" s="87" t="s">
        <v>191</v>
      </c>
      <c r="B57" s="2" t="s">
        <v>200</v>
      </c>
      <c r="C57" s="217">
        <v>1</v>
      </c>
      <c r="D57" s="217">
        <v>9</v>
      </c>
      <c r="E57" s="217">
        <v>10</v>
      </c>
    </row>
    <row r="58" spans="1:5" x14ac:dyDescent="0.2">
      <c r="A58" s="87" t="s">
        <v>191</v>
      </c>
      <c r="B58" s="2" t="s">
        <v>201</v>
      </c>
      <c r="C58" s="217">
        <v>1</v>
      </c>
      <c r="D58" s="217">
        <v>3</v>
      </c>
      <c r="E58" s="217">
        <v>4</v>
      </c>
    </row>
    <row r="59" spans="1:5" x14ac:dyDescent="0.2">
      <c r="A59" s="87" t="s">
        <v>191</v>
      </c>
      <c r="B59" s="2" t="s">
        <v>202</v>
      </c>
      <c r="C59" s="217">
        <v>1</v>
      </c>
      <c r="D59" s="217">
        <v>6</v>
      </c>
      <c r="E59" s="217">
        <v>7</v>
      </c>
    </row>
    <row r="60" spans="1:5" x14ac:dyDescent="0.2">
      <c r="A60" s="87" t="s">
        <v>191</v>
      </c>
      <c r="B60" s="2" t="s">
        <v>203</v>
      </c>
      <c r="C60" s="217">
        <v>2</v>
      </c>
      <c r="D60" s="217">
        <v>1</v>
      </c>
      <c r="E60" s="217">
        <v>3</v>
      </c>
    </row>
    <row r="61" spans="1:5" x14ac:dyDescent="0.2">
      <c r="A61" s="87" t="s">
        <v>191</v>
      </c>
      <c r="B61" s="2" t="s">
        <v>204</v>
      </c>
      <c r="C61" s="217">
        <v>2</v>
      </c>
      <c r="D61" s="217">
        <v>1</v>
      </c>
      <c r="E61" s="217">
        <v>3</v>
      </c>
    </row>
    <row r="62" spans="1:5" x14ac:dyDescent="0.2">
      <c r="A62" s="87" t="s">
        <v>191</v>
      </c>
      <c r="B62" s="2" t="s">
        <v>205</v>
      </c>
      <c r="C62" s="217">
        <v>1</v>
      </c>
      <c r="D62" s="217">
        <v>3</v>
      </c>
      <c r="E62" s="217">
        <v>4</v>
      </c>
    </row>
    <row r="63" spans="1:5" x14ac:dyDescent="0.2">
      <c r="A63" s="87" t="s">
        <v>191</v>
      </c>
      <c r="B63" s="2" t="s">
        <v>206</v>
      </c>
      <c r="C63" s="217">
        <v>3</v>
      </c>
      <c r="D63" s="217">
        <v>0</v>
      </c>
      <c r="E63" s="217">
        <v>3</v>
      </c>
    </row>
    <row r="64" spans="1:5" x14ac:dyDescent="0.2">
      <c r="A64" s="87" t="s">
        <v>191</v>
      </c>
      <c r="B64" s="2" t="s">
        <v>207</v>
      </c>
      <c r="C64" s="217">
        <v>0</v>
      </c>
      <c r="D64" s="217">
        <v>0</v>
      </c>
      <c r="E64" s="217">
        <v>0</v>
      </c>
    </row>
    <row r="65" spans="1:5" x14ac:dyDescent="0.2">
      <c r="A65" s="87" t="s">
        <v>191</v>
      </c>
      <c r="B65" s="2" t="s">
        <v>208</v>
      </c>
      <c r="C65" s="217">
        <v>2</v>
      </c>
      <c r="D65" s="217">
        <v>0</v>
      </c>
      <c r="E65" s="217">
        <v>2</v>
      </c>
    </row>
    <row r="66" spans="1:5" x14ac:dyDescent="0.2">
      <c r="A66" s="87" t="s">
        <v>191</v>
      </c>
      <c r="B66" s="2" t="s">
        <v>209</v>
      </c>
      <c r="C66" s="217">
        <v>5</v>
      </c>
      <c r="D66" s="217">
        <v>13</v>
      </c>
      <c r="E66" s="217">
        <v>18</v>
      </c>
    </row>
    <row r="67" spans="1:5" x14ac:dyDescent="0.2">
      <c r="A67" s="87" t="s">
        <v>191</v>
      </c>
      <c r="B67" s="2" t="s">
        <v>210</v>
      </c>
      <c r="C67" s="217">
        <v>2</v>
      </c>
      <c r="D67" s="217">
        <v>0</v>
      </c>
      <c r="E67" s="217">
        <v>2</v>
      </c>
    </row>
    <row r="68" spans="1:5" x14ac:dyDescent="0.2">
      <c r="A68" s="87" t="s">
        <v>191</v>
      </c>
      <c r="B68" s="2" t="s">
        <v>211</v>
      </c>
      <c r="C68" s="217">
        <v>3</v>
      </c>
      <c r="D68" s="217">
        <v>0</v>
      </c>
      <c r="E68" s="217">
        <v>3</v>
      </c>
    </row>
    <row r="69" spans="1:5" x14ac:dyDescent="0.2">
      <c r="A69" s="87" t="s">
        <v>191</v>
      </c>
      <c r="B69" s="2" t="s">
        <v>212</v>
      </c>
      <c r="C69" s="217">
        <v>4</v>
      </c>
      <c r="D69" s="217">
        <v>5</v>
      </c>
      <c r="E69" s="217">
        <v>9</v>
      </c>
    </row>
    <row r="70" spans="1:5" x14ac:dyDescent="0.2">
      <c r="A70" s="87" t="s">
        <v>191</v>
      </c>
      <c r="B70" s="2" t="s">
        <v>213</v>
      </c>
      <c r="C70" s="217">
        <v>1</v>
      </c>
      <c r="D70" s="217">
        <v>5</v>
      </c>
      <c r="E70" s="217">
        <v>6</v>
      </c>
    </row>
    <row r="71" spans="1:5" x14ac:dyDescent="0.2">
      <c r="A71" s="87" t="s">
        <v>191</v>
      </c>
      <c r="B71" s="2" t="s">
        <v>214</v>
      </c>
      <c r="C71" s="217">
        <v>5</v>
      </c>
      <c r="D71" s="217">
        <v>9</v>
      </c>
      <c r="E71" s="217">
        <v>14</v>
      </c>
    </row>
    <row r="72" spans="1:5" x14ac:dyDescent="0.2">
      <c r="A72" s="87" t="s">
        <v>191</v>
      </c>
      <c r="B72" s="2" t="s">
        <v>215</v>
      </c>
      <c r="C72" s="217">
        <v>2</v>
      </c>
      <c r="D72" s="217">
        <v>0</v>
      </c>
      <c r="E72" s="217">
        <v>2</v>
      </c>
    </row>
    <row r="73" spans="1:5" x14ac:dyDescent="0.2">
      <c r="A73" s="87" t="s">
        <v>216</v>
      </c>
      <c r="B73" s="2" t="s">
        <v>217</v>
      </c>
      <c r="C73" s="217">
        <v>2</v>
      </c>
      <c r="D73" s="217">
        <v>0</v>
      </c>
      <c r="E73" s="217">
        <v>2</v>
      </c>
    </row>
    <row r="74" spans="1:5" x14ac:dyDescent="0.2">
      <c r="A74" s="87" t="s">
        <v>216</v>
      </c>
      <c r="B74" s="2" t="s">
        <v>218</v>
      </c>
      <c r="C74" s="217">
        <v>2</v>
      </c>
      <c r="D74" s="217">
        <v>1</v>
      </c>
      <c r="E74" s="217">
        <v>3</v>
      </c>
    </row>
    <row r="75" spans="1:5" x14ac:dyDescent="0.2">
      <c r="A75" s="87" t="s">
        <v>216</v>
      </c>
      <c r="B75" s="2" t="s">
        <v>219</v>
      </c>
      <c r="C75" s="217">
        <v>2</v>
      </c>
      <c r="D75" s="217">
        <v>3</v>
      </c>
      <c r="E75" s="217">
        <v>5</v>
      </c>
    </row>
    <row r="76" spans="1:5" x14ac:dyDescent="0.2">
      <c r="A76" s="87" t="s">
        <v>216</v>
      </c>
      <c r="B76" s="2" t="s">
        <v>220</v>
      </c>
      <c r="C76" s="217">
        <v>2</v>
      </c>
      <c r="D76" s="217">
        <v>1</v>
      </c>
      <c r="E76" s="217">
        <v>3</v>
      </c>
    </row>
    <row r="77" spans="1:5" x14ac:dyDescent="0.2">
      <c r="A77" s="87" t="s">
        <v>216</v>
      </c>
      <c r="B77" s="2" t="s">
        <v>221</v>
      </c>
      <c r="C77" s="217">
        <v>1</v>
      </c>
      <c r="D77" s="217">
        <v>0</v>
      </c>
      <c r="E77" s="217">
        <v>1</v>
      </c>
    </row>
    <row r="78" spans="1:5" x14ac:dyDescent="0.2">
      <c r="A78" s="87" t="s">
        <v>216</v>
      </c>
      <c r="B78" s="2" t="s">
        <v>222</v>
      </c>
      <c r="C78" s="217">
        <v>2</v>
      </c>
      <c r="D78" s="217">
        <v>2</v>
      </c>
      <c r="E78" s="217">
        <v>4</v>
      </c>
    </row>
    <row r="79" spans="1:5" x14ac:dyDescent="0.2">
      <c r="A79" s="87" t="s">
        <v>216</v>
      </c>
      <c r="B79" s="2" t="s">
        <v>223</v>
      </c>
      <c r="C79" s="217">
        <v>1</v>
      </c>
      <c r="D79" s="217">
        <v>2</v>
      </c>
      <c r="E79" s="217">
        <v>3</v>
      </c>
    </row>
    <row r="80" spans="1:5" x14ac:dyDescent="0.2">
      <c r="A80" s="87" t="s">
        <v>216</v>
      </c>
      <c r="B80" s="2" t="s">
        <v>224</v>
      </c>
      <c r="C80" s="217">
        <v>1</v>
      </c>
      <c r="D80" s="217">
        <v>0</v>
      </c>
      <c r="E80" s="217">
        <v>1</v>
      </c>
    </row>
    <row r="81" spans="1:5" x14ac:dyDescent="0.2">
      <c r="A81" s="87" t="s">
        <v>216</v>
      </c>
      <c r="B81" s="2" t="s">
        <v>225</v>
      </c>
      <c r="C81" s="217">
        <v>1</v>
      </c>
      <c r="D81" s="217">
        <v>0</v>
      </c>
      <c r="E81" s="217">
        <v>1</v>
      </c>
    </row>
    <row r="82" spans="1:5" x14ac:dyDescent="0.2">
      <c r="A82" s="87" t="s">
        <v>216</v>
      </c>
      <c r="B82" s="2" t="s">
        <v>226</v>
      </c>
      <c r="C82" s="217">
        <v>1</v>
      </c>
      <c r="D82" s="217">
        <v>1</v>
      </c>
      <c r="E82" s="217">
        <v>2</v>
      </c>
    </row>
    <row r="83" spans="1:5" x14ac:dyDescent="0.2">
      <c r="A83" s="87" t="s">
        <v>216</v>
      </c>
      <c r="B83" s="2" t="s">
        <v>227</v>
      </c>
      <c r="C83" s="217">
        <v>2</v>
      </c>
      <c r="D83" s="217">
        <v>1</v>
      </c>
      <c r="E83" s="217">
        <v>3</v>
      </c>
    </row>
    <row r="84" spans="1:5" x14ac:dyDescent="0.2">
      <c r="A84" s="87" t="s">
        <v>216</v>
      </c>
      <c r="B84" s="2" t="s">
        <v>228</v>
      </c>
      <c r="C84" s="217">
        <v>2</v>
      </c>
      <c r="D84" s="217">
        <v>1</v>
      </c>
      <c r="E84" s="217">
        <v>3</v>
      </c>
    </row>
    <row r="85" spans="1:5" x14ac:dyDescent="0.2">
      <c r="A85" s="87" t="s">
        <v>229</v>
      </c>
      <c r="B85" s="2" t="s">
        <v>230</v>
      </c>
      <c r="C85" s="217">
        <v>3</v>
      </c>
      <c r="D85" s="217">
        <v>3</v>
      </c>
      <c r="E85" s="217">
        <v>6</v>
      </c>
    </row>
    <row r="86" spans="1:5" x14ac:dyDescent="0.2">
      <c r="A86" s="87" t="s">
        <v>229</v>
      </c>
      <c r="B86" s="2" t="s">
        <v>231</v>
      </c>
      <c r="C86" s="217">
        <v>1</v>
      </c>
      <c r="D86" s="217">
        <v>5</v>
      </c>
      <c r="E86" s="217">
        <v>6</v>
      </c>
    </row>
    <row r="87" spans="1:5" x14ac:dyDescent="0.2">
      <c r="A87" s="87" t="s">
        <v>232</v>
      </c>
      <c r="B87" s="2" t="s">
        <v>233</v>
      </c>
      <c r="C87" s="217">
        <v>1</v>
      </c>
      <c r="D87" s="217">
        <v>2</v>
      </c>
      <c r="E87" s="217">
        <v>3</v>
      </c>
    </row>
    <row r="88" spans="1:5" x14ac:dyDescent="0.2">
      <c r="A88" s="87" t="s">
        <v>232</v>
      </c>
      <c r="B88" s="2" t="s">
        <v>234</v>
      </c>
      <c r="C88" s="217">
        <v>2</v>
      </c>
      <c r="D88" s="217">
        <v>0</v>
      </c>
      <c r="E88" s="217">
        <v>2</v>
      </c>
    </row>
    <row r="89" spans="1:5" x14ac:dyDescent="0.2">
      <c r="A89" s="87" t="s">
        <v>235</v>
      </c>
      <c r="B89" s="2" t="s">
        <v>236</v>
      </c>
      <c r="C89" s="217">
        <v>1</v>
      </c>
      <c r="D89" s="217">
        <v>5</v>
      </c>
      <c r="E89" s="217">
        <v>6</v>
      </c>
    </row>
    <row r="90" spans="1:5" x14ac:dyDescent="0.2">
      <c r="A90" s="87" t="s">
        <v>235</v>
      </c>
      <c r="B90" s="2" t="s">
        <v>237</v>
      </c>
      <c r="C90" s="217">
        <v>0</v>
      </c>
      <c r="D90" s="217">
        <v>3</v>
      </c>
      <c r="E90" s="217">
        <v>3</v>
      </c>
    </row>
    <row r="91" spans="1:5" x14ac:dyDescent="0.2">
      <c r="A91" s="87" t="s">
        <v>235</v>
      </c>
      <c r="B91" s="2" t="s">
        <v>238</v>
      </c>
      <c r="C91" s="217">
        <v>1</v>
      </c>
      <c r="D91" s="217">
        <v>3</v>
      </c>
      <c r="E91" s="217">
        <v>4</v>
      </c>
    </row>
    <row r="92" spans="1:5" x14ac:dyDescent="0.2">
      <c r="A92" s="87" t="s">
        <v>235</v>
      </c>
      <c r="B92" s="2" t="s">
        <v>239</v>
      </c>
      <c r="C92" s="217">
        <v>1</v>
      </c>
      <c r="D92" s="217">
        <v>2</v>
      </c>
      <c r="E92" s="217">
        <v>3</v>
      </c>
    </row>
    <row r="93" spans="1:5" x14ac:dyDescent="0.2">
      <c r="A93" s="87" t="s">
        <v>235</v>
      </c>
      <c r="B93" s="2" t="s">
        <v>240</v>
      </c>
      <c r="C93" s="217">
        <v>2</v>
      </c>
      <c r="D93" s="217">
        <v>12</v>
      </c>
      <c r="E93" s="217">
        <v>14</v>
      </c>
    </row>
    <row r="94" spans="1:5" x14ac:dyDescent="0.2">
      <c r="A94" s="87" t="s">
        <v>241</v>
      </c>
      <c r="B94" s="2" t="s">
        <v>242</v>
      </c>
      <c r="C94" s="217">
        <v>4</v>
      </c>
      <c r="D94" s="217">
        <v>20</v>
      </c>
      <c r="E94" s="217">
        <v>24</v>
      </c>
    </row>
    <row r="95" spans="1:5" x14ac:dyDescent="0.2">
      <c r="A95" s="87" t="s">
        <v>241</v>
      </c>
      <c r="B95" s="2" t="s">
        <v>243</v>
      </c>
      <c r="C95" s="217">
        <v>2</v>
      </c>
      <c r="D95" s="217">
        <v>9</v>
      </c>
      <c r="E95" s="217">
        <v>11</v>
      </c>
    </row>
    <row r="96" spans="1:5" x14ac:dyDescent="0.2">
      <c r="A96" s="87" t="s">
        <v>241</v>
      </c>
      <c r="B96" s="2" t="s">
        <v>244</v>
      </c>
      <c r="C96" s="217">
        <v>4</v>
      </c>
      <c r="D96" s="217">
        <v>7</v>
      </c>
      <c r="E96" s="217">
        <v>11</v>
      </c>
    </row>
    <row r="97" spans="1:5" x14ac:dyDescent="0.2">
      <c r="A97" s="87" t="s">
        <v>241</v>
      </c>
      <c r="B97" s="2" t="s">
        <v>245</v>
      </c>
      <c r="C97" s="217">
        <v>1</v>
      </c>
      <c r="D97" s="217">
        <v>1</v>
      </c>
      <c r="E97" s="217">
        <v>2</v>
      </c>
    </row>
    <row r="98" spans="1:5" x14ac:dyDescent="0.2">
      <c r="A98" s="87" t="s">
        <v>241</v>
      </c>
      <c r="B98" s="2" t="s">
        <v>246</v>
      </c>
      <c r="C98" s="217">
        <v>2</v>
      </c>
      <c r="D98" s="217">
        <v>5</v>
      </c>
      <c r="E98" s="217">
        <v>7</v>
      </c>
    </row>
    <row r="99" spans="1:5" x14ac:dyDescent="0.2">
      <c r="A99" s="87" t="s">
        <v>241</v>
      </c>
      <c r="B99" s="2" t="s">
        <v>247</v>
      </c>
      <c r="C99" s="217">
        <v>1</v>
      </c>
      <c r="D99" s="217">
        <v>4</v>
      </c>
      <c r="E99" s="217">
        <v>5</v>
      </c>
    </row>
    <row r="100" spans="1:5" x14ac:dyDescent="0.2">
      <c r="A100" s="87" t="s">
        <v>241</v>
      </c>
      <c r="B100" s="2" t="s">
        <v>248</v>
      </c>
      <c r="C100" s="217">
        <v>1</v>
      </c>
      <c r="D100" s="217">
        <v>4</v>
      </c>
      <c r="E100" s="217">
        <v>5</v>
      </c>
    </row>
    <row r="101" spans="1:5" x14ac:dyDescent="0.2">
      <c r="A101" s="87" t="s">
        <v>241</v>
      </c>
      <c r="B101" s="2" t="s">
        <v>249</v>
      </c>
      <c r="C101" s="217">
        <v>1</v>
      </c>
      <c r="D101" s="217">
        <v>3</v>
      </c>
      <c r="E101" s="217">
        <v>4</v>
      </c>
    </row>
    <row r="102" spans="1:5" x14ac:dyDescent="0.2">
      <c r="A102" s="87" t="s">
        <v>241</v>
      </c>
      <c r="B102" s="2" t="s">
        <v>250</v>
      </c>
      <c r="C102" s="217">
        <v>2</v>
      </c>
      <c r="D102" s="217">
        <v>0</v>
      </c>
      <c r="E102" s="217">
        <v>2</v>
      </c>
    </row>
    <row r="103" spans="1:5" x14ac:dyDescent="0.2">
      <c r="A103" s="87" t="s">
        <v>241</v>
      </c>
      <c r="B103" s="2" t="s">
        <v>251</v>
      </c>
      <c r="C103" s="217">
        <v>4</v>
      </c>
      <c r="D103" s="217">
        <v>4</v>
      </c>
      <c r="E103" s="217">
        <v>8</v>
      </c>
    </row>
    <row r="104" spans="1:5" x14ac:dyDescent="0.2">
      <c r="A104" s="87" t="s">
        <v>241</v>
      </c>
      <c r="B104" s="2" t="s">
        <v>252</v>
      </c>
      <c r="C104" s="217">
        <v>2</v>
      </c>
      <c r="D104" s="217">
        <v>5</v>
      </c>
      <c r="E104" s="217">
        <v>7</v>
      </c>
    </row>
    <row r="105" spans="1:5" x14ac:dyDescent="0.2">
      <c r="A105" s="87" t="s">
        <v>253</v>
      </c>
      <c r="B105" s="2" t="s">
        <v>254</v>
      </c>
      <c r="C105" s="217">
        <v>2</v>
      </c>
      <c r="D105" s="217">
        <v>5</v>
      </c>
      <c r="E105" s="217">
        <v>7</v>
      </c>
    </row>
    <row r="106" spans="1:5" x14ac:dyDescent="0.2">
      <c r="A106" s="87" t="s">
        <v>253</v>
      </c>
      <c r="B106" s="2" t="s">
        <v>255</v>
      </c>
      <c r="C106" s="217">
        <v>2</v>
      </c>
      <c r="D106" s="217">
        <v>2</v>
      </c>
      <c r="E106" s="217">
        <v>4</v>
      </c>
    </row>
    <row r="107" spans="1:5" x14ac:dyDescent="0.2">
      <c r="A107" s="87" t="s">
        <v>253</v>
      </c>
      <c r="B107" s="2" t="s">
        <v>256</v>
      </c>
      <c r="C107" s="217">
        <v>2</v>
      </c>
      <c r="D107" s="217">
        <v>0</v>
      </c>
      <c r="E107" s="217">
        <v>2</v>
      </c>
    </row>
    <row r="108" spans="1:5" x14ac:dyDescent="0.2">
      <c r="A108" s="87" t="s">
        <v>253</v>
      </c>
      <c r="B108" s="2" t="s">
        <v>257</v>
      </c>
      <c r="C108" s="217">
        <v>2</v>
      </c>
      <c r="D108" s="217">
        <v>0</v>
      </c>
      <c r="E108" s="217">
        <v>2</v>
      </c>
    </row>
    <row r="109" spans="1:5" x14ac:dyDescent="0.2">
      <c r="A109" s="87" t="s">
        <v>253</v>
      </c>
      <c r="B109" s="2" t="s">
        <v>258</v>
      </c>
      <c r="C109" s="217">
        <v>1</v>
      </c>
      <c r="D109" s="217">
        <v>2</v>
      </c>
      <c r="E109" s="217">
        <v>3</v>
      </c>
    </row>
    <row r="110" spans="1:5" x14ac:dyDescent="0.2">
      <c r="A110" s="87" t="s">
        <v>253</v>
      </c>
      <c r="B110" s="2" t="s">
        <v>259</v>
      </c>
      <c r="C110" s="217">
        <v>3</v>
      </c>
      <c r="D110" s="217">
        <v>2</v>
      </c>
      <c r="E110" s="217">
        <v>5</v>
      </c>
    </row>
    <row r="111" spans="1:5" x14ac:dyDescent="0.2">
      <c r="A111" s="87" t="s">
        <v>253</v>
      </c>
      <c r="B111" s="2" t="s">
        <v>260</v>
      </c>
      <c r="C111" s="217">
        <v>1</v>
      </c>
      <c r="D111" s="217">
        <v>4</v>
      </c>
      <c r="E111" s="217">
        <v>5</v>
      </c>
    </row>
    <row r="112" spans="1:5" x14ac:dyDescent="0.2">
      <c r="A112" s="87" t="s">
        <v>253</v>
      </c>
      <c r="B112" s="2" t="s">
        <v>261</v>
      </c>
      <c r="C112" s="217">
        <v>2</v>
      </c>
      <c r="D112" s="217">
        <v>5</v>
      </c>
      <c r="E112" s="217">
        <v>7</v>
      </c>
    </row>
    <row r="113" spans="1:5" x14ac:dyDescent="0.2">
      <c r="A113" s="87" t="s">
        <v>253</v>
      </c>
      <c r="B113" s="2" t="s">
        <v>262</v>
      </c>
      <c r="C113" s="217">
        <v>4</v>
      </c>
      <c r="D113" s="217">
        <v>0</v>
      </c>
      <c r="E113" s="217">
        <v>4</v>
      </c>
    </row>
    <row r="114" spans="1:5" x14ac:dyDescent="0.2">
      <c r="A114" s="87" t="s">
        <v>253</v>
      </c>
      <c r="B114" s="2" t="s">
        <v>263</v>
      </c>
      <c r="C114" s="217">
        <v>3</v>
      </c>
      <c r="D114" s="217">
        <v>3</v>
      </c>
      <c r="E114" s="217">
        <v>6</v>
      </c>
    </row>
    <row r="115" spans="1:5" x14ac:dyDescent="0.2">
      <c r="A115" s="87" t="s">
        <v>264</v>
      </c>
      <c r="B115" s="2" t="s">
        <v>265</v>
      </c>
      <c r="C115" s="217">
        <v>2</v>
      </c>
      <c r="D115" s="217">
        <v>4</v>
      </c>
      <c r="E115" s="217">
        <v>6</v>
      </c>
    </row>
    <row r="116" spans="1:5" x14ac:dyDescent="0.2">
      <c r="A116" s="87" t="s">
        <v>264</v>
      </c>
      <c r="B116" s="2" t="s">
        <v>266</v>
      </c>
      <c r="C116" s="217">
        <v>0</v>
      </c>
      <c r="D116" s="217">
        <v>3</v>
      </c>
      <c r="E116" s="217">
        <v>3</v>
      </c>
    </row>
    <row r="117" spans="1:5" x14ac:dyDescent="0.2">
      <c r="A117" s="87" t="s">
        <v>264</v>
      </c>
      <c r="B117" s="2" t="s">
        <v>267</v>
      </c>
      <c r="C117" s="217">
        <v>2</v>
      </c>
      <c r="D117" s="217">
        <v>0</v>
      </c>
      <c r="E117" s="217">
        <v>2</v>
      </c>
    </row>
    <row r="118" spans="1:5" x14ac:dyDescent="0.2">
      <c r="A118" s="87" t="s">
        <v>264</v>
      </c>
      <c r="B118" s="2" t="s">
        <v>268</v>
      </c>
      <c r="C118" s="217">
        <v>1</v>
      </c>
      <c r="D118" s="217">
        <v>3</v>
      </c>
      <c r="E118" s="217">
        <v>4</v>
      </c>
    </row>
    <row r="119" spans="1:5" x14ac:dyDescent="0.2">
      <c r="A119" s="87" t="s">
        <v>269</v>
      </c>
      <c r="B119" s="2" t="s">
        <v>270</v>
      </c>
      <c r="C119" s="217">
        <v>1</v>
      </c>
      <c r="D119" s="217">
        <v>6</v>
      </c>
      <c r="E119" s="217">
        <v>7</v>
      </c>
    </row>
    <row r="120" spans="1:5" x14ac:dyDescent="0.2">
      <c r="A120" s="87" t="s">
        <v>269</v>
      </c>
      <c r="B120" s="2" t="s">
        <v>271</v>
      </c>
      <c r="C120" s="217">
        <v>2</v>
      </c>
      <c r="D120" s="217">
        <v>3</v>
      </c>
      <c r="E120" s="217">
        <v>5</v>
      </c>
    </row>
    <row r="121" spans="1:5" x14ac:dyDescent="0.2">
      <c r="A121" s="87" t="s">
        <v>272</v>
      </c>
      <c r="B121" s="2" t="s">
        <v>273</v>
      </c>
      <c r="C121" s="217">
        <v>1</v>
      </c>
      <c r="D121" s="217">
        <v>7</v>
      </c>
      <c r="E121" s="217">
        <v>8</v>
      </c>
    </row>
    <row r="122" spans="1:5" x14ac:dyDescent="0.2">
      <c r="A122" s="87" t="s">
        <v>274</v>
      </c>
      <c r="B122" s="2" t="s">
        <v>275</v>
      </c>
      <c r="C122" s="217">
        <v>1</v>
      </c>
      <c r="D122" s="217">
        <v>2</v>
      </c>
      <c r="E122" s="217">
        <v>3</v>
      </c>
    </row>
    <row r="123" spans="1:5" x14ac:dyDescent="0.2">
      <c r="A123" s="87" t="s">
        <v>276</v>
      </c>
      <c r="B123" s="2" t="s">
        <v>277</v>
      </c>
      <c r="C123" s="217">
        <v>1</v>
      </c>
      <c r="D123" s="217">
        <v>1</v>
      </c>
      <c r="E123" s="217">
        <v>2</v>
      </c>
    </row>
    <row r="124" spans="1:5" x14ac:dyDescent="0.2">
      <c r="A124" s="87" t="s">
        <v>276</v>
      </c>
      <c r="B124" s="2" t="s">
        <v>278</v>
      </c>
      <c r="C124" s="217">
        <v>1</v>
      </c>
      <c r="D124" s="217">
        <v>5</v>
      </c>
      <c r="E124" s="217">
        <v>6</v>
      </c>
    </row>
    <row r="125" spans="1:5" x14ac:dyDescent="0.2">
      <c r="A125" s="87" t="s">
        <v>276</v>
      </c>
      <c r="B125" s="2" t="s">
        <v>279</v>
      </c>
      <c r="C125" s="217">
        <v>2</v>
      </c>
      <c r="D125" s="217">
        <v>4</v>
      </c>
      <c r="E125" s="217">
        <v>6</v>
      </c>
    </row>
    <row r="126" spans="1:5" x14ac:dyDescent="0.2">
      <c r="A126" s="87" t="s">
        <v>276</v>
      </c>
      <c r="B126" s="2" t="s">
        <v>280</v>
      </c>
      <c r="C126" s="217">
        <v>1</v>
      </c>
      <c r="D126" s="217">
        <v>4</v>
      </c>
      <c r="E126" s="217">
        <v>5</v>
      </c>
    </row>
    <row r="127" spans="1:5" x14ac:dyDescent="0.2">
      <c r="A127" s="87" t="s">
        <v>276</v>
      </c>
      <c r="B127" s="2" t="s">
        <v>281</v>
      </c>
      <c r="C127" s="217">
        <v>2</v>
      </c>
      <c r="D127" s="217">
        <v>2</v>
      </c>
      <c r="E127" s="217">
        <v>4</v>
      </c>
    </row>
    <row r="128" spans="1:5" x14ac:dyDescent="0.2">
      <c r="A128" s="87" t="s">
        <v>276</v>
      </c>
      <c r="B128" s="2" t="s">
        <v>282</v>
      </c>
      <c r="C128" s="217">
        <v>1</v>
      </c>
      <c r="D128" s="217">
        <v>5</v>
      </c>
      <c r="E128" s="217">
        <v>6</v>
      </c>
    </row>
    <row r="129" spans="1:5" x14ac:dyDescent="0.2">
      <c r="A129" s="87" t="s">
        <v>276</v>
      </c>
      <c r="B129" s="2" t="s">
        <v>283</v>
      </c>
      <c r="C129" s="217">
        <v>2</v>
      </c>
      <c r="D129" s="217">
        <v>3</v>
      </c>
      <c r="E129" s="217">
        <v>5</v>
      </c>
    </row>
    <row r="130" spans="1:5" x14ac:dyDescent="0.2">
      <c r="A130" s="87" t="s">
        <v>276</v>
      </c>
      <c r="B130" s="2" t="s">
        <v>284</v>
      </c>
      <c r="C130" s="217">
        <v>2</v>
      </c>
      <c r="D130" s="217">
        <v>0</v>
      </c>
      <c r="E130" s="217">
        <v>2</v>
      </c>
    </row>
    <row r="131" spans="1:5" x14ac:dyDescent="0.2">
      <c r="A131" s="87" t="s">
        <v>285</v>
      </c>
      <c r="B131" s="2" t="s">
        <v>286</v>
      </c>
      <c r="C131" s="217">
        <v>1</v>
      </c>
      <c r="D131" s="217">
        <v>3</v>
      </c>
      <c r="E131" s="217">
        <v>4</v>
      </c>
    </row>
    <row r="132" spans="1:5" x14ac:dyDescent="0.2">
      <c r="A132" s="87" t="s">
        <v>285</v>
      </c>
      <c r="B132" s="2" t="s">
        <v>287</v>
      </c>
      <c r="C132" s="217">
        <v>1</v>
      </c>
      <c r="D132" s="217">
        <v>2</v>
      </c>
      <c r="E132" s="217">
        <v>3</v>
      </c>
    </row>
    <row r="133" spans="1:5" x14ac:dyDescent="0.2">
      <c r="A133" s="87" t="s">
        <v>285</v>
      </c>
      <c r="B133" s="2" t="s">
        <v>288</v>
      </c>
      <c r="C133" s="217">
        <v>2</v>
      </c>
      <c r="D133" s="217">
        <v>1</v>
      </c>
      <c r="E133" s="217">
        <v>3</v>
      </c>
    </row>
    <row r="134" spans="1:5" x14ac:dyDescent="0.2">
      <c r="A134" s="87" t="s">
        <v>285</v>
      </c>
      <c r="B134" s="2" t="s">
        <v>289</v>
      </c>
      <c r="C134" s="217">
        <v>7</v>
      </c>
      <c r="D134" s="217">
        <v>3</v>
      </c>
      <c r="E134" s="217">
        <v>10</v>
      </c>
    </row>
    <row r="135" spans="1:5" x14ac:dyDescent="0.2">
      <c r="A135" s="87" t="s">
        <v>285</v>
      </c>
      <c r="B135" s="2" t="s">
        <v>290</v>
      </c>
      <c r="C135" s="217">
        <v>2</v>
      </c>
      <c r="D135" s="217">
        <v>8</v>
      </c>
      <c r="E135" s="217">
        <v>10</v>
      </c>
    </row>
    <row r="136" spans="1:5" x14ac:dyDescent="0.2">
      <c r="A136" s="87" t="s">
        <v>285</v>
      </c>
      <c r="B136" s="2" t="s">
        <v>291</v>
      </c>
      <c r="C136" s="217">
        <v>1</v>
      </c>
      <c r="D136" s="217">
        <v>4</v>
      </c>
      <c r="E136" s="217">
        <v>5</v>
      </c>
    </row>
    <row r="137" spans="1:5" x14ac:dyDescent="0.2">
      <c r="A137" s="87" t="s">
        <v>285</v>
      </c>
      <c r="B137" s="2" t="s">
        <v>292</v>
      </c>
      <c r="C137" s="217">
        <v>2</v>
      </c>
      <c r="D137" s="217">
        <v>1</v>
      </c>
      <c r="E137" s="217">
        <v>3</v>
      </c>
    </row>
    <row r="138" spans="1:5" x14ac:dyDescent="0.2">
      <c r="A138" s="87" t="s">
        <v>285</v>
      </c>
      <c r="B138" s="2" t="s">
        <v>293</v>
      </c>
      <c r="C138" s="217">
        <v>3</v>
      </c>
      <c r="D138" s="217">
        <v>1</v>
      </c>
      <c r="E138" s="217">
        <v>4</v>
      </c>
    </row>
    <row r="139" spans="1:5" x14ac:dyDescent="0.2">
      <c r="A139" s="87" t="s">
        <v>285</v>
      </c>
      <c r="B139" s="2" t="s">
        <v>294</v>
      </c>
      <c r="C139" s="217">
        <v>0</v>
      </c>
      <c r="D139" s="217">
        <v>9</v>
      </c>
      <c r="E139" s="217">
        <v>9</v>
      </c>
    </row>
    <row r="140" spans="1:5" x14ac:dyDescent="0.2">
      <c r="A140" s="87" t="s">
        <v>295</v>
      </c>
      <c r="B140" s="2" t="s">
        <v>296</v>
      </c>
      <c r="C140" s="217">
        <v>1</v>
      </c>
      <c r="D140" s="217">
        <v>1</v>
      </c>
      <c r="E140" s="217">
        <v>2</v>
      </c>
    </row>
    <row r="141" spans="1:5" x14ac:dyDescent="0.2">
      <c r="A141" s="87" t="s">
        <v>295</v>
      </c>
      <c r="B141" s="2" t="s">
        <v>297</v>
      </c>
      <c r="C141" s="217">
        <v>5</v>
      </c>
      <c r="D141" s="217">
        <v>1</v>
      </c>
      <c r="E141" s="217">
        <v>6</v>
      </c>
    </row>
    <row r="142" spans="1:5" x14ac:dyDescent="0.2">
      <c r="A142" s="87" t="s">
        <v>295</v>
      </c>
      <c r="B142" s="2" t="s">
        <v>298</v>
      </c>
      <c r="C142" s="217">
        <v>2</v>
      </c>
      <c r="D142" s="217">
        <v>0</v>
      </c>
      <c r="E142" s="217">
        <v>2</v>
      </c>
    </row>
    <row r="143" spans="1:5" x14ac:dyDescent="0.2">
      <c r="A143" s="87" t="s">
        <v>295</v>
      </c>
      <c r="B143" s="2" t="s">
        <v>299</v>
      </c>
      <c r="C143" s="217">
        <v>4</v>
      </c>
      <c r="D143" s="217">
        <v>0</v>
      </c>
      <c r="E143" s="217">
        <v>4</v>
      </c>
    </row>
    <row r="144" spans="1:5" x14ac:dyDescent="0.2">
      <c r="A144" s="87" t="s">
        <v>295</v>
      </c>
      <c r="B144" s="2" t="s">
        <v>300</v>
      </c>
      <c r="C144" s="217">
        <v>3</v>
      </c>
      <c r="D144" s="217">
        <v>3</v>
      </c>
      <c r="E144" s="217">
        <v>6</v>
      </c>
    </row>
    <row r="145" spans="1:5" x14ac:dyDescent="0.2">
      <c r="A145" s="87" t="s">
        <v>295</v>
      </c>
      <c r="B145" s="2" t="s">
        <v>301</v>
      </c>
      <c r="C145" s="217">
        <v>2</v>
      </c>
      <c r="D145" s="217">
        <v>0</v>
      </c>
      <c r="E145" s="217">
        <v>2</v>
      </c>
    </row>
    <row r="146" spans="1:5" x14ac:dyDescent="0.2">
      <c r="A146" s="87" t="s">
        <v>295</v>
      </c>
      <c r="B146" s="2" t="s">
        <v>302</v>
      </c>
      <c r="C146" s="217">
        <v>1</v>
      </c>
      <c r="D146" s="217">
        <v>2</v>
      </c>
      <c r="E146" s="217">
        <v>3</v>
      </c>
    </row>
    <row r="147" spans="1:5" x14ac:dyDescent="0.2">
      <c r="A147" s="87" t="s">
        <v>295</v>
      </c>
      <c r="B147" s="2" t="s">
        <v>303</v>
      </c>
      <c r="C147" s="217">
        <v>1</v>
      </c>
      <c r="D147" s="217">
        <v>5</v>
      </c>
      <c r="E147" s="217">
        <v>6</v>
      </c>
    </row>
    <row r="148" spans="1:5" x14ac:dyDescent="0.2">
      <c r="A148" s="87" t="s">
        <v>295</v>
      </c>
      <c r="B148" s="2" t="s">
        <v>304</v>
      </c>
      <c r="C148" s="217">
        <v>1</v>
      </c>
      <c r="D148" s="217">
        <v>1</v>
      </c>
      <c r="E148" s="217">
        <v>2</v>
      </c>
    </row>
    <row r="149" spans="1:5" x14ac:dyDescent="0.2">
      <c r="A149" s="87" t="s">
        <v>295</v>
      </c>
      <c r="B149" s="2" t="s">
        <v>305</v>
      </c>
      <c r="C149" s="217">
        <v>2</v>
      </c>
      <c r="D149" s="217">
        <v>0</v>
      </c>
      <c r="E149" s="217">
        <v>2</v>
      </c>
    </row>
    <row r="150" spans="1:5" x14ac:dyDescent="0.2">
      <c r="A150" s="87" t="s">
        <v>295</v>
      </c>
      <c r="B150" s="2" t="s">
        <v>306</v>
      </c>
      <c r="C150" s="217">
        <v>1</v>
      </c>
      <c r="D150" s="217">
        <v>4</v>
      </c>
      <c r="E150" s="217">
        <v>5</v>
      </c>
    </row>
    <row r="151" spans="1:5" x14ac:dyDescent="0.2">
      <c r="A151" s="87" t="s">
        <v>295</v>
      </c>
      <c r="B151" s="2" t="s">
        <v>307</v>
      </c>
      <c r="C151" s="217">
        <v>2</v>
      </c>
      <c r="D151" s="217">
        <v>1</v>
      </c>
      <c r="E151" s="217">
        <v>3</v>
      </c>
    </row>
    <row r="152" spans="1:5" x14ac:dyDescent="0.2">
      <c r="A152" s="87" t="s">
        <v>295</v>
      </c>
      <c r="B152" s="2" t="s">
        <v>308</v>
      </c>
      <c r="C152" s="217">
        <v>2</v>
      </c>
      <c r="D152" s="217">
        <v>2</v>
      </c>
      <c r="E152" s="217">
        <v>4</v>
      </c>
    </row>
    <row r="153" spans="1:5" x14ac:dyDescent="0.2">
      <c r="A153" s="87" t="s">
        <v>309</v>
      </c>
      <c r="B153" s="2" t="s">
        <v>310</v>
      </c>
      <c r="C153" s="217">
        <v>4</v>
      </c>
      <c r="D153" s="217">
        <v>0</v>
      </c>
      <c r="E153" s="217">
        <v>4</v>
      </c>
    </row>
    <row r="154" spans="1:5" x14ac:dyDescent="0.2">
      <c r="A154" s="87" t="s">
        <v>309</v>
      </c>
      <c r="B154" s="2" t="s">
        <v>311</v>
      </c>
      <c r="C154" s="217">
        <v>1</v>
      </c>
      <c r="D154" s="217">
        <v>1</v>
      </c>
      <c r="E154" s="217">
        <v>2</v>
      </c>
    </row>
    <row r="155" spans="1:5" x14ac:dyDescent="0.2">
      <c r="A155" s="87" t="s">
        <v>309</v>
      </c>
      <c r="B155" s="2" t="s">
        <v>312</v>
      </c>
      <c r="C155" s="217">
        <v>1</v>
      </c>
      <c r="D155" s="217">
        <v>1</v>
      </c>
      <c r="E155" s="217">
        <v>2</v>
      </c>
    </row>
    <row r="156" spans="1:5" x14ac:dyDescent="0.2">
      <c r="A156" s="87" t="s">
        <v>313</v>
      </c>
      <c r="B156" s="2" t="s">
        <v>314</v>
      </c>
      <c r="C156" s="217">
        <v>1</v>
      </c>
      <c r="D156" s="217">
        <v>3</v>
      </c>
      <c r="E156" s="217">
        <v>4</v>
      </c>
    </row>
    <row r="157" spans="1:5" x14ac:dyDescent="0.2">
      <c r="A157" s="87" t="s">
        <v>313</v>
      </c>
      <c r="B157" s="2" t="s">
        <v>315</v>
      </c>
      <c r="C157" s="217">
        <v>4</v>
      </c>
      <c r="D157" s="217">
        <v>4</v>
      </c>
      <c r="E157" s="217">
        <v>8</v>
      </c>
    </row>
    <row r="158" spans="1:5" x14ac:dyDescent="0.2">
      <c r="A158" s="87" t="s">
        <v>313</v>
      </c>
      <c r="B158" s="2" t="s">
        <v>316</v>
      </c>
      <c r="C158" s="217">
        <v>3</v>
      </c>
      <c r="D158" s="217">
        <v>4</v>
      </c>
      <c r="E158" s="217">
        <v>7</v>
      </c>
    </row>
    <row r="159" spans="1:5" x14ac:dyDescent="0.2">
      <c r="A159" s="87" t="s">
        <v>313</v>
      </c>
      <c r="B159" s="2" t="s">
        <v>317</v>
      </c>
      <c r="C159" s="217">
        <v>1</v>
      </c>
      <c r="D159" s="217">
        <v>2</v>
      </c>
      <c r="E159" s="217">
        <v>3</v>
      </c>
    </row>
    <row r="160" spans="1:5" x14ac:dyDescent="0.2">
      <c r="A160" s="87" t="s">
        <v>313</v>
      </c>
      <c r="B160" s="2" t="s">
        <v>318</v>
      </c>
      <c r="C160" s="217">
        <v>2</v>
      </c>
      <c r="D160" s="217">
        <v>1</v>
      </c>
      <c r="E160" s="217">
        <v>3</v>
      </c>
    </row>
    <row r="161" spans="1:5" x14ac:dyDescent="0.2">
      <c r="A161" s="87" t="s">
        <v>319</v>
      </c>
      <c r="B161" s="2" t="s">
        <v>320</v>
      </c>
      <c r="C161" s="217">
        <v>2</v>
      </c>
      <c r="D161" s="217">
        <v>1</v>
      </c>
      <c r="E161" s="217">
        <v>3</v>
      </c>
    </row>
    <row r="162" spans="1:5" x14ac:dyDescent="0.2">
      <c r="A162" s="87" t="s">
        <v>319</v>
      </c>
      <c r="B162" s="2" t="s">
        <v>321</v>
      </c>
      <c r="C162" s="217">
        <v>3</v>
      </c>
      <c r="D162" s="217">
        <v>0</v>
      </c>
      <c r="E162" s="217">
        <v>3</v>
      </c>
    </row>
    <row r="163" spans="1:5" x14ac:dyDescent="0.2">
      <c r="A163" s="87" t="s">
        <v>322</v>
      </c>
      <c r="B163" s="2" t="s">
        <v>323</v>
      </c>
      <c r="C163" s="217">
        <v>2</v>
      </c>
      <c r="D163" s="217">
        <v>0</v>
      </c>
      <c r="E163" s="217">
        <v>2</v>
      </c>
    </row>
    <row r="164" spans="1:5" x14ac:dyDescent="0.2">
      <c r="A164" s="87" t="s">
        <v>322</v>
      </c>
      <c r="B164" s="2" t="s">
        <v>324</v>
      </c>
      <c r="C164" s="217">
        <v>2</v>
      </c>
      <c r="D164" s="217">
        <v>3</v>
      </c>
      <c r="E164" s="217">
        <v>5</v>
      </c>
    </row>
    <row r="165" spans="1:5" x14ac:dyDescent="0.2">
      <c r="A165" s="87" t="s">
        <v>322</v>
      </c>
      <c r="B165" s="2" t="s">
        <v>325</v>
      </c>
      <c r="C165" s="217">
        <v>3</v>
      </c>
      <c r="D165" s="217">
        <v>0</v>
      </c>
      <c r="E165" s="217">
        <v>3</v>
      </c>
    </row>
    <row r="166" spans="1:5" x14ac:dyDescent="0.2">
      <c r="A166" s="87" t="s">
        <v>322</v>
      </c>
      <c r="B166" s="2" t="s">
        <v>326</v>
      </c>
      <c r="C166" s="217">
        <v>1</v>
      </c>
      <c r="D166" s="217">
        <v>1</v>
      </c>
      <c r="E166" s="217">
        <v>2</v>
      </c>
    </row>
    <row r="167" spans="1:5" x14ac:dyDescent="0.2">
      <c r="A167" s="87" t="s">
        <v>322</v>
      </c>
      <c r="B167" s="2" t="s">
        <v>327</v>
      </c>
      <c r="C167" s="217">
        <v>4</v>
      </c>
      <c r="D167" s="217">
        <v>4</v>
      </c>
      <c r="E167" s="217">
        <v>8</v>
      </c>
    </row>
    <row r="168" spans="1:5" x14ac:dyDescent="0.2">
      <c r="A168" s="87" t="s">
        <v>322</v>
      </c>
      <c r="B168" s="2" t="s">
        <v>328</v>
      </c>
      <c r="C168" s="217">
        <v>1</v>
      </c>
      <c r="D168" s="217">
        <v>1</v>
      </c>
      <c r="E168" s="217">
        <v>2</v>
      </c>
    </row>
    <row r="169" spans="1:5" x14ac:dyDescent="0.2">
      <c r="A169" s="87" t="s">
        <v>329</v>
      </c>
      <c r="B169" s="2" t="s">
        <v>330</v>
      </c>
      <c r="C169" s="217">
        <v>2</v>
      </c>
      <c r="D169" s="217">
        <v>3</v>
      </c>
      <c r="E169" s="217">
        <v>5</v>
      </c>
    </row>
    <row r="170" spans="1:5" x14ac:dyDescent="0.2">
      <c r="A170" s="87" t="s">
        <v>329</v>
      </c>
      <c r="B170" s="2" t="s">
        <v>331</v>
      </c>
      <c r="C170" s="217">
        <v>3</v>
      </c>
      <c r="D170" s="217">
        <v>2</v>
      </c>
      <c r="E170" s="217">
        <v>5</v>
      </c>
    </row>
    <row r="171" spans="1:5" x14ac:dyDescent="0.2">
      <c r="A171" s="87" t="s">
        <v>332</v>
      </c>
      <c r="B171" s="2" t="s">
        <v>333</v>
      </c>
      <c r="C171" s="217">
        <v>2</v>
      </c>
      <c r="D171" s="217">
        <v>6</v>
      </c>
      <c r="E171" s="217">
        <v>8</v>
      </c>
    </row>
    <row r="172" spans="1:5" x14ac:dyDescent="0.2">
      <c r="A172" s="87" t="s">
        <v>334</v>
      </c>
      <c r="B172" s="2" t="s">
        <v>335</v>
      </c>
      <c r="C172" s="217">
        <v>1</v>
      </c>
      <c r="D172" s="217">
        <v>2</v>
      </c>
      <c r="E172" s="217">
        <v>3</v>
      </c>
    </row>
    <row r="173" spans="1:5" x14ac:dyDescent="0.2">
      <c r="A173" s="87" t="s">
        <v>334</v>
      </c>
      <c r="B173" s="2" t="s">
        <v>336</v>
      </c>
      <c r="C173" s="217">
        <v>6</v>
      </c>
      <c r="D173" s="217">
        <v>8</v>
      </c>
      <c r="E173" s="217">
        <v>14</v>
      </c>
    </row>
    <row r="174" spans="1:5" x14ac:dyDescent="0.2">
      <c r="A174" s="87" t="s">
        <v>334</v>
      </c>
      <c r="B174" s="2" t="s">
        <v>337</v>
      </c>
      <c r="C174" s="217">
        <v>2</v>
      </c>
      <c r="D174" s="217">
        <v>0</v>
      </c>
      <c r="E174" s="217">
        <v>2</v>
      </c>
    </row>
    <row r="175" spans="1:5" x14ac:dyDescent="0.2">
      <c r="A175" s="87" t="s">
        <v>334</v>
      </c>
      <c r="B175" s="2" t="s">
        <v>338</v>
      </c>
      <c r="C175" s="217">
        <v>2</v>
      </c>
      <c r="D175" s="217">
        <v>0</v>
      </c>
      <c r="E175" s="217">
        <v>2</v>
      </c>
    </row>
    <row r="176" spans="1:5" x14ac:dyDescent="0.2">
      <c r="A176" s="87" t="s">
        <v>334</v>
      </c>
      <c r="B176" s="2" t="s">
        <v>339</v>
      </c>
      <c r="C176" s="217">
        <v>6</v>
      </c>
      <c r="D176" s="217">
        <v>2</v>
      </c>
      <c r="E176" s="217">
        <v>8</v>
      </c>
    </row>
    <row r="177" spans="1:5" x14ac:dyDescent="0.2">
      <c r="A177" s="87" t="s">
        <v>334</v>
      </c>
      <c r="B177" s="2" t="s">
        <v>340</v>
      </c>
      <c r="C177" s="217">
        <v>9</v>
      </c>
      <c r="D177" s="217">
        <v>3</v>
      </c>
      <c r="E177" s="217">
        <v>12</v>
      </c>
    </row>
    <row r="178" spans="1:5" x14ac:dyDescent="0.2">
      <c r="A178" s="87" t="s">
        <v>341</v>
      </c>
      <c r="B178" s="2" t="s">
        <v>342</v>
      </c>
      <c r="C178" s="217">
        <v>2</v>
      </c>
      <c r="D178" s="217">
        <v>4</v>
      </c>
      <c r="E178" s="217">
        <v>6</v>
      </c>
    </row>
    <row r="179" spans="1:5" x14ac:dyDescent="0.2">
      <c r="A179" s="87" t="s">
        <v>341</v>
      </c>
      <c r="B179" s="2" t="s">
        <v>343</v>
      </c>
      <c r="C179" s="217">
        <v>2</v>
      </c>
      <c r="D179" s="217">
        <v>0</v>
      </c>
      <c r="E179" s="217">
        <v>2</v>
      </c>
    </row>
    <row r="180" spans="1:5" x14ac:dyDescent="0.2">
      <c r="A180" s="87" t="s">
        <v>341</v>
      </c>
      <c r="B180" s="2" t="s">
        <v>344</v>
      </c>
      <c r="C180" s="217">
        <v>2</v>
      </c>
      <c r="D180" s="217">
        <v>2</v>
      </c>
      <c r="E180" s="217">
        <v>4</v>
      </c>
    </row>
    <row r="181" spans="1:5" x14ac:dyDescent="0.2">
      <c r="A181" s="87" t="s">
        <v>341</v>
      </c>
      <c r="B181" s="2" t="s">
        <v>345</v>
      </c>
      <c r="C181" s="217">
        <v>1</v>
      </c>
      <c r="D181" s="217">
        <v>5</v>
      </c>
      <c r="E181" s="217">
        <v>6</v>
      </c>
    </row>
    <row r="182" spans="1:5" x14ac:dyDescent="0.2">
      <c r="A182" s="87" t="s">
        <v>341</v>
      </c>
      <c r="B182" s="2" t="s">
        <v>346</v>
      </c>
      <c r="C182" s="217">
        <v>1</v>
      </c>
      <c r="D182" s="217">
        <v>1</v>
      </c>
      <c r="E182" s="217">
        <v>2</v>
      </c>
    </row>
    <row r="183" spans="1:5" x14ac:dyDescent="0.2">
      <c r="A183" s="87" t="s">
        <v>347</v>
      </c>
      <c r="B183" s="2" t="s">
        <v>348</v>
      </c>
      <c r="C183" s="217">
        <v>5</v>
      </c>
      <c r="D183" s="217">
        <v>2</v>
      </c>
      <c r="E183" s="217">
        <v>7</v>
      </c>
    </row>
    <row r="184" spans="1:5" x14ac:dyDescent="0.2">
      <c r="A184" s="87" t="s">
        <v>347</v>
      </c>
      <c r="B184" s="2" t="s">
        <v>349</v>
      </c>
      <c r="C184" s="217">
        <v>1</v>
      </c>
      <c r="D184" s="217">
        <v>3</v>
      </c>
      <c r="E184" s="217">
        <v>4</v>
      </c>
    </row>
    <row r="185" spans="1:5" x14ac:dyDescent="0.2">
      <c r="A185" s="87" t="s">
        <v>350</v>
      </c>
      <c r="B185" s="2" t="s">
        <v>351</v>
      </c>
      <c r="C185" s="217">
        <v>3</v>
      </c>
      <c r="D185" s="217">
        <v>4</v>
      </c>
      <c r="E185" s="217">
        <v>7</v>
      </c>
    </row>
    <row r="186" spans="1:5" x14ac:dyDescent="0.2">
      <c r="A186" s="87" t="s">
        <v>350</v>
      </c>
      <c r="B186" s="2" t="s">
        <v>352</v>
      </c>
      <c r="C186" s="217">
        <v>6</v>
      </c>
      <c r="D186" s="217">
        <v>2</v>
      </c>
      <c r="E186" s="217">
        <v>8</v>
      </c>
    </row>
    <row r="187" spans="1:5" x14ac:dyDescent="0.2">
      <c r="A187" s="87" t="s">
        <v>350</v>
      </c>
      <c r="B187" s="2" t="s">
        <v>353</v>
      </c>
      <c r="C187" s="217">
        <v>2</v>
      </c>
      <c r="D187" s="217">
        <v>6</v>
      </c>
      <c r="E187" s="217">
        <v>8</v>
      </c>
    </row>
    <row r="188" spans="1:5" x14ac:dyDescent="0.2">
      <c r="A188" s="87" t="s">
        <v>350</v>
      </c>
      <c r="B188" s="2" t="s">
        <v>354</v>
      </c>
      <c r="C188" s="217">
        <v>2</v>
      </c>
      <c r="D188" s="217">
        <v>4</v>
      </c>
      <c r="E188" s="217">
        <v>6</v>
      </c>
    </row>
    <row r="189" spans="1:5" x14ac:dyDescent="0.2">
      <c r="A189" s="87" t="s">
        <v>350</v>
      </c>
      <c r="B189" s="2" t="s">
        <v>355</v>
      </c>
      <c r="C189" s="217">
        <v>4</v>
      </c>
      <c r="D189" s="217">
        <v>1</v>
      </c>
      <c r="E189" s="217">
        <v>5</v>
      </c>
    </row>
    <row r="190" spans="1:5" x14ac:dyDescent="0.2">
      <c r="A190" s="87" t="s">
        <v>350</v>
      </c>
      <c r="B190" s="2" t="s">
        <v>356</v>
      </c>
      <c r="C190" s="217">
        <v>2</v>
      </c>
      <c r="D190" s="217">
        <v>3</v>
      </c>
      <c r="E190" s="217">
        <v>5</v>
      </c>
    </row>
    <row r="191" spans="1:5" x14ac:dyDescent="0.2">
      <c r="A191" s="87" t="s">
        <v>350</v>
      </c>
      <c r="B191" s="2" t="s">
        <v>357</v>
      </c>
      <c r="C191" s="217">
        <v>2</v>
      </c>
      <c r="D191" s="217">
        <v>1</v>
      </c>
      <c r="E191" s="217">
        <v>3</v>
      </c>
    </row>
    <row r="192" spans="1:5" x14ac:dyDescent="0.2">
      <c r="A192" s="87" t="s">
        <v>350</v>
      </c>
      <c r="B192" s="2" t="s">
        <v>358</v>
      </c>
      <c r="C192" s="217">
        <v>2</v>
      </c>
      <c r="D192" s="217">
        <v>9</v>
      </c>
      <c r="E192" s="217">
        <v>11</v>
      </c>
    </row>
    <row r="193" spans="1:5" x14ac:dyDescent="0.2">
      <c r="A193" s="87" t="s">
        <v>350</v>
      </c>
      <c r="B193" s="2" t="s">
        <v>359</v>
      </c>
      <c r="C193" s="217">
        <v>4</v>
      </c>
      <c r="D193" s="217">
        <v>0</v>
      </c>
      <c r="E193" s="217">
        <v>4</v>
      </c>
    </row>
    <row r="194" spans="1:5" x14ac:dyDescent="0.2">
      <c r="A194" s="87" t="s">
        <v>350</v>
      </c>
      <c r="B194" s="2" t="s">
        <v>360</v>
      </c>
      <c r="C194" s="217">
        <v>1</v>
      </c>
      <c r="D194" s="217">
        <v>0</v>
      </c>
      <c r="E194" s="217">
        <v>1</v>
      </c>
    </row>
    <row r="195" spans="1:5" x14ac:dyDescent="0.2">
      <c r="A195" s="87" t="s">
        <v>350</v>
      </c>
      <c r="B195" s="2" t="s">
        <v>361</v>
      </c>
      <c r="C195" s="217">
        <v>2</v>
      </c>
      <c r="D195" s="217">
        <v>1</v>
      </c>
      <c r="E195" s="217">
        <v>3</v>
      </c>
    </row>
    <row r="196" spans="1:5" x14ac:dyDescent="0.2">
      <c r="A196" s="87" t="s">
        <v>350</v>
      </c>
      <c r="B196" s="2" t="s">
        <v>362</v>
      </c>
      <c r="C196" s="217">
        <v>1</v>
      </c>
      <c r="D196" s="217">
        <v>3</v>
      </c>
      <c r="E196" s="217">
        <v>4</v>
      </c>
    </row>
    <row r="197" spans="1:5" x14ac:dyDescent="0.2">
      <c r="A197" s="87" t="s">
        <v>350</v>
      </c>
      <c r="B197" s="2" t="s">
        <v>363</v>
      </c>
      <c r="C197" s="217">
        <v>1</v>
      </c>
      <c r="D197" s="217">
        <v>3</v>
      </c>
      <c r="E197" s="217">
        <v>4</v>
      </c>
    </row>
    <row r="198" spans="1:5" x14ac:dyDescent="0.2">
      <c r="A198" s="87" t="s">
        <v>350</v>
      </c>
      <c r="B198" s="2" t="s">
        <v>364</v>
      </c>
      <c r="C198" s="217">
        <v>2</v>
      </c>
      <c r="D198" s="217">
        <v>1</v>
      </c>
      <c r="E198" s="217">
        <v>3</v>
      </c>
    </row>
    <row r="199" spans="1:5" x14ac:dyDescent="0.2">
      <c r="A199" s="87" t="s">
        <v>350</v>
      </c>
      <c r="B199" s="2" t="s">
        <v>365</v>
      </c>
      <c r="C199" s="217">
        <v>2</v>
      </c>
      <c r="D199" s="217">
        <v>1</v>
      </c>
      <c r="E199" s="217">
        <v>3</v>
      </c>
    </row>
    <row r="200" spans="1:5" x14ac:dyDescent="0.2">
      <c r="A200" s="87" t="s">
        <v>350</v>
      </c>
      <c r="B200" s="2" t="s">
        <v>366</v>
      </c>
      <c r="C200" s="217">
        <v>3</v>
      </c>
      <c r="D200" s="217">
        <v>3</v>
      </c>
      <c r="E200" s="217">
        <v>6</v>
      </c>
    </row>
    <row r="201" spans="1:5" x14ac:dyDescent="0.2">
      <c r="A201" s="87" t="s">
        <v>350</v>
      </c>
      <c r="B201" s="2" t="s">
        <v>367</v>
      </c>
      <c r="C201" s="217">
        <v>2</v>
      </c>
      <c r="D201" s="217">
        <v>3</v>
      </c>
      <c r="E201" s="217">
        <v>5</v>
      </c>
    </row>
    <row r="202" spans="1:5" x14ac:dyDescent="0.2">
      <c r="A202" s="87" t="s">
        <v>350</v>
      </c>
      <c r="B202" s="2" t="s">
        <v>368</v>
      </c>
      <c r="C202" s="217">
        <v>1</v>
      </c>
      <c r="D202" s="217">
        <v>4</v>
      </c>
      <c r="E202" s="217">
        <v>5</v>
      </c>
    </row>
    <row r="203" spans="1:5" x14ac:dyDescent="0.2">
      <c r="A203" s="87" t="s">
        <v>350</v>
      </c>
      <c r="B203" s="2" t="s">
        <v>369</v>
      </c>
      <c r="C203" s="217">
        <v>1</v>
      </c>
      <c r="D203" s="217">
        <v>8</v>
      </c>
      <c r="E203" s="217">
        <v>9</v>
      </c>
    </row>
    <row r="204" spans="1:5" x14ac:dyDescent="0.2">
      <c r="A204" s="87" t="s">
        <v>370</v>
      </c>
      <c r="B204" s="2" t="s">
        <v>371</v>
      </c>
      <c r="C204" s="217">
        <v>1</v>
      </c>
      <c r="D204" s="217">
        <v>1</v>
      </c>
      <c r="E204" s="217">
        <v>2</v>
      </c>
    </row>
    <row r="205" spans="1:5" x14ac:dyDescent="0.2">
      <c r="A205" s="87" t="s">
        <v>372</v>
      </c>
      <c r="B205" s="2" t="s">
        <v>373</v>
      </c>
      <c r="C205" s="217">
        <v>1</v>
      </c>
      <c r="D205" s="217">
        <v>8</v>
      </c>
      <c r="E205" s="217">
        <v>9</v>
      </c>
    </row>
    <row r="206" spans="1:5" x14ac:dyDescent="0.2">
      <c r="A206" s="87" t="s">
        <v>372</v>
      </c>
      <c r="B206" s="2" t="s">
        <v>374</v>
      </c>
      <c r="C206" s="217">
        <v>1</v>
      </c>
      <c r="D206" s="217">
        <v>2</v>
      </c>
      <c r="E206" s="217">
        <v>3</v>
      </c>
    </row>
    <row r="207" spans="1:5" x14ac:dyDescent="0.2">
      <c r="A207" s="87" t="s">
        <v>372</v>
      </c>
      <c r="B207" s="2" t="s">
        <v>142</v>
      </c>
      <c r="C207" s="217">
        <v>3</v>
      </c>
      <c r="D207" s="217">
        <v>2</v>
      </c>
      <c r="E207" s="217">
        <v>5</v>
      </c>
    </row>
    <row r="208" spans="1:5" x14ac:dyDescent="0.2">
      <c r="A208" s="87" t="s">
        <v>372</v>
      </c>
      <c r="B208" s="2" t="s">
        <v>375</v>
      </c>
      <c r="C208" s="217">
        <v>3</v>
      </c>
      <c r="D208" s="217">
        <v>1</v>
      </c>
      <c r="E208" s="217">
        <v>4</v>
      </c>
    </row>
    <row r="209" spans="1:5" x14ac:dyDescent="0.2">
      <c r="A209" s="87" t="s">
        <v>372</v>
      </c>
      <c r="B209" s="2" t="s">
        <v>376</v>
      </c>
      <c r="C209" s="217">
        <v>1</v>
      </c>
      <c r="D209" s="217">
        <v>6</v>
      </c>
      <c r="E209" s="217">
        <v>7</v>
      </c>
    </row>
    <row r="210" spans="1:5" x14ac:dyDescent="0.2">
      <c r="A210" s="87" t="s">
        <v>377</v>
      </c>
      <c r="B210" s="2" t="s">
        <v>378</v>
      </c>
      <c r="C210" s="217">
        <v>1</v>
      </c>
      <c r="D210" s="217">
        <v>2</v>
      </c>
      <c r="E210" s="217">
        <v>3</v>
      </c>
    </row>
    <row r="211" spans="1:5" x14ac:dyDescent="0.2">
      <c r="A211" s="87" t="s">
        <v>377</v>
      </c>
      <c r="B211" s="2" t="s">
        <v>379</v>
      </c>
      <c r="C211" s="217">
        <v>1</v>
      </c>
      <c r="D211" s="217">
        <v>1</v>
      </c>
      <c r="E211" s="217">
        <v>2</v>
      </c>
    </row>
    <row r="212" spans="1:5" x14ac:dyDescent="0.2">
      <c r="A212" s="87" t="s">
        <v>377</v>
      </c>
      <c r="B212" s="2" t="s">
        <v>380</v>
      </c>
      <c r="C212" s="217">
        <v>1</v>
      </c>
      <c r="D212" s="217">
        <v>1</v>
      </c>
      <c r="E212" s="217">
        <v>2</v>
      </c>
    </row>
    <row r="213" spans="1:5" x14ac:dyDescent="0.2">
      <c r="A213" s="87" t="s">
        <v>377</v>
      </c>
      <c r="B213" s="2" t="s">
        <v>381</v>
      </c>
      <c r="C213" s="217">
        <v>1</v>
      </c>
      <c r="D213" s="217">
        <v>7</v>
      </c>
      <c r="E213" s="217">
        <v>8</v>
      </c>
    </row>
    <row r="214" spans="1:5" x14ac:dyDescent="0.2">
      <c r="A214" s="87" t="s">
        <v>377</v>
      </c>
      <c r="B214" s="2" t="s">
        <v>382</v>
      </c>
      <c r="C214" s="217">
        <v>1</v>
      </c>
      <c r="D214" s="217">
        <v>0</v>
      </c>
      <c r="E214" s="217">
        <v>1</v>
      </c>
    </row>
    <row r="215" spans="1:5" x14ac:dyDescent="0.2">
      <c r="A215" s="87" t="s">
        <v>383</v>
      </c>
      <c r="B215" s="2" t="s">
        <v>384</v>
      </c>
      <c r="C215" s="217">
        <v>1</v>
      </c>
      <c r="D215" s="217">
        <v>3</v>
      </c>
      <c r="E215" s="217">
        <v>4</v>
      </c>
    </row>
    <row r="216" spans="1:5" x14ac:dyDescent="0.2">
      <c r="A216" s="87" t="s">
        <v>383</v>
      </c>
      <c r="B216" s="2" t="s">
        <v>385</v>
      </c>
      <c r="C216" s="217">
        <v>2</v>
      </c>
      <c r="D216" s="217">
        <v>2</v>
      </c>
      <c r="E216" s="217">
        <v>4</v>
      </c>
    </row>
    <row r="217" spans="1:5" x14ac:dyDescent="0.2">
      <c r="A217" s="87" t="s">
        <v>383</v>
      </c>
      <c r="B217" s="2" t="s">
        <v>386</v>
      </c>
      <c r="C217" s="217">
        <v>2</v>
      </c>
      <c r="D217" s="217">
        <v>3</v>
      </c>
      <c r="E217" s="217">
        <v>5</v>
      </c>
    </row>
    <row r="218" spans="1:5" x14ac:dyDescent="0.2">
      <c r="A218" s="87" t="s">
        <v>383</v>
      </c>
      <c r="B218" s="2" t="s">
        <v>387</v>
      </c>
      <c r="C218" s="217">
        <v>1</v>
      </c>
      <c r="D218" s="217">
        <v>5</v>
      </c>
      <c r="E218" s="217">
        <v>6</v>
      </c>
    </row>
    <row r="219" spans="1:5" x14ac:dyDescent="0.2">
      <c r="A219" s="87" t="s">
        <v>383</v>
      </c>
      <c r="B219" s="2" t="s">
        <v>388</v>
      </c>
      <c r="C219" s="217">
        <v>2</v>
      </c>
      <c r="D219" s="217">
        <v>0</v>
      </c>
      <c r="E219" s="217">
        <v>2</v>
      </c>
    </row>
    <row r="220" spans="1:5" x14ac:dyDescent="0.2">
      <c r="A220" s="87" t="s">
        <v>383</v>
      </c>
      <c r="B220" s="2" t="s">
        <v>389</v>
      </c>
      <c r="C220" s="217">
        <v>3</v>
      </c>
      <c r="D220" s="217">
        <v>4</v>
      </c>
      <c r="E220" s="217">
        <v>7</v>
      </c>
    </row>
    <row r="221" spans="1:5" x14ac:dyDescent="0.2">
      <c r="A221" s="87" t="s">
        <v>390</v>
      </c>
      <c r="B221" s="2" t="s">
        <v>391</v>
      </c>
      <c r="C221" s="217">
        <v>2</v>
      </c>
      <c r="D221" s="217">
        <v>6</v>
      </c>
      <c r="E221" s="217">
        <v>8</v>
      </c>
    </row>
    <row r="222" spans="1:5" x14ac:dyDescent="0.2">
      <c r="A222" s="87" t="s">
        <v>390</v>
      </c>
      <c r="B222" s="2" t="s">
        <v>392</v>
      </c>
      <c r="C222" s="217">
        <v>3</v>
      </c>
      <c r="D222" s="217">
        <v>4</v>
      </c>
      <c r="E222" s="217">
        <v>7</v>
      </c>
    </row>
    <row r="223" spans="1:5" x14ac:dyDescent="0.2">
      <c r="A223" s="87" t="s">
        <v>390</v>
      </c>
      <c r="B223" s="2" t="s">
        <v>393</v>
      </c>
      <c r="C223" s="217">
        <v>1</v>
      </c>
      <c r="D223" s="217">
        <v>2</v>
      </c>
      <c r="E223" s="217">
        <v>3</v>
      </c>
    </row>
    <row r="224" spans="1:5" x14ac:dyDescent="0.2">
      <c r="A224" s="87" t="s">
        <v>390</v>
      </c>
      <c r="B224" s="2" t="s">
        <v>394</v>
      </c>
      <c r="C224" s="217">
        <v>2</v>
      </c>
      <c r="D224" s="217">
        <v>2</v>
      </c>
      <c r="E224" s="217">
        <v>4</v>
      </c>
    </row>
    <row r="225" spans="1:5" x14ac:dyDescent="0.2">
      <c r="A225" s="87" t="s">
        <v>390</v>
      </c>
      <c r="B225" s="2" t="s">
        <v>395</v>
      </c>
      <c r="C225" s="217">
        <v>2</v>
      </c>
      <c r="D225" s="217">
        <v>8</v>
      </c>
      <c r="E225" s="217">
        <v>10</v>
      </c>
    </row>
    <row r="226" spans="1:5" x14ac:dyDescent="0.2">
      <c r="A226" s="87" t="s">
        <v>390</v>
      </c>
      <c r="B226" s="2" t="s">
        <v>396</v>
      </c>
      <c r="C226" s="217">
        <v>1</v>
      </c>
      <c r="D226" s="217">
        <v>8</v>
      </c>
      <c r="E226" s="217">
        <v>9</v>
      </c>
    </row>
    <row r="227" spans="1:5" x14ac:dyDescent="0.2">
      <c r="A227" s="87" t="s">
        <v>397</v>
      </c>
      <c r="B227" s="2" t="s">
        <v>398</v>
      </c>
      <c r="C227" s="217">
        <v>5</v>
      </c>
      <c r="D227" s="217">
        <v>0</v>
      </c>
      <c r="E227" s="217">
        <v>5</v>
      </c>
    </row>
    <row r="228" spans="1:5" x14ac:dyDescent="0.2">
      <c r="A228" s="87" t="s">
        <v>399</v>
      </c>
      <c r="B228" s="2" t="s">
        <v>400</v>
      </c>
      <c r="C228" s="217">
        <v>2</v>
      </c>
      <c r="D228" s="217">
        <v>7</v>
      </c>
      <c r="E228" s="217">
        <v>9</v>
      </c>
    </row>
    <row r="229" spans="1:5" x14ac:dyDescent="0.2">
      <c r="A229" s="87" t="s">
        <v>399</v>
      </c>
      <c r="B229" s="2" t="s">
        <v>401</v>
      </c>
      <c r="C229" s="217">
        <v>2</v>
      </c>
      <c r="D229" s="217">
        <v>4</v>
      </c>
      <c r="E229" s="217">
        <v>6</v>
      </c>
    </row>
    <row r="230" spans="1:5" x14ac:dyDescent="0.2">
      <c r="A230" s="87" t="s">
        <v>402</v>
      </c>
      <c r="B230" s="2" t="s">
        <v>403</v>
      </c>
      <c r="C230" s="217">
        <v>1</v>
      </c>
      <c r="D230" s="217">
        <v>1</v>
      </c>
      <c r="E230" s="217">
        <v>2</v>
      </c>
    </row>
    <row r="231" spans="1:5" x14ac:dyDescent="0.2">
      <c r="A231" s="87" t="s">
        <v>402</v>
      </c>
      <c r="B231" s="2" t="s">
        <v>404</v>
      </c>
      <c r="C231" s="217">
        <v>4</v>
      </c>
      <c r="D231" s="217">
        <v>2</v>
      </c>
      <c r="E231" s="217">
        <v>6</v>
      </c>
    </row>
    <row r="232" spans="1:5" x14ac:dyDescent="0.2">
      <c r="A232" s="87" t="s">
        <v>402</v>
      </c>
      <c r="B232" s="2" t="s">
        <v>405</v>
      </c>
      <c r="C232" s="217">
        <v>2</v>
      </c>
      <c r="D232" s="217">
        <v>8</v>
      </c>
      <c r="E232" s="217">
        <v>10</v>
      </c>
    </row>
    <row r="233" spans="1:5" x14ac:dyDescent="0.2">
      <c r="A233" s="87" t="s">
        <v>402</v>
      </c>
      <c r="B233" s="2" t="s">
        <v>406</v>
      </c>
      <c r="C233" s="217">
        <v>1</v>
      </c>
      <c r="D233" s="217">
        <v>3</v>
      </c>
      <c r="E233" s="217">
        <v>4</v>
      </c>
    </row>
    <row r="234" spans="1:5" x14ac:dyDescent="0.2">
      <c r="A234" s="87" t="s">
        <v>402</v>
      </c>
      <c r="B234" s="2" t="s">
        <v>407</v>
      </c>
      <c r="C234" s="217">
        <v>1</v>
      </c>
      <c r="D234" s="217">
        <v>8</v>
      </c>
      <c r="E234" s="217">
        <v>9</v>
      </c>
    </row>
    <row r="235" spans="1:5" x14ac:dyDescent="0.2">
      <c r="A235" s="87" t="s">
        <v>402</v>
      </c>
      <c r="B235" s="2" t="s">
        <v>408</v>
      </c>
      <c r="C235" s="217">
        <v>1</v>
      </c>
      <c r="D235" s="217">
        <v>3</v>
      </c>
      <c r="E235" s="217">
        <v>4</v>
      </c>
    </row>
    <row r="236" spans="1:5" x14ac:dyDescent="0.2">
      <c r="A236" s="87" t="s">
        <v>402</v>
      </c>
      <c r="B236" s="2" t="s">
        <v>409</v>
      </c>
      <c r="C236" s="217">
        <v>2</v>
      </c>
      <c r="D236" s="217">
        <v>1</v>
      </c>
      <c r="E236" s="217">
        <v>3</v>
      </c>
    </row>
    <row r="237" spans="1:5" x14ac:dyDescent="0.2">
      <c r="A237" s="87" t="s">
        <v>402</v>
      </c>
      <c r="B237" s="2" t="s">
        <v>410</v>
      </c>
      <c r="C237" s="217">
        <v>2</v>
      </c>
      <c r="D237" s="217">
        <v>4</v>
      </c>
      <c r="E237" s="217">
        <v>6</v>
      </c>
    </row>
    <row r="238" spans="1:5" x14ac:dyDescent="0.2">
      <c r="A238" s="87" t="s">
        <v>402</v>
      </c>
      <c r="B238" s="2" t="s">
        <v>411</v>
      </c>
      <c r="C238" s="217">
        <v>2</v>
      </c>
      <c r="D238" s="217">
        <v>3</v>
      </c>
      <c r="E238" s="217">
        <v>5</v>
      </c>
    </row>
    <row r="239" spans="1:5" x14ac:dyDescent="0.2">
      <c r="A239" s="87" t="s">
        <v>412</v>
      </c>
      <c r="B239" s="2" t="s">
        <v>413</v>
      </c>
      <c r="C239" s="217">
        <v>3</v>
      </c>
      <c r="D239" s="217">
        <v>3</v>
      </c>
      <c r="E239" s="217">
        <v>6</v>
      </c>
    </row>
    <row r="240" spans="1:5" x14ac:dyDescent="0.2">
      <c r="A240" s="87" t="s">
        <v>414</v>
      </c>
      <c r="B240" s="2" t="s">
        <v>415</v>
      </c>
      <c r="C240" s="217">
        <v>3</v>
      </c>
      <c r="D240" s="217">
        <v>4</v>
      </c>
      <c r="E240" s="217">
        <v>7</v>
      </c>
    </row>
    <row r="241" spans="1:5" x14ac:dyDescent="0.2">
      <c r="A241" s="87" t="s">
        <v>414</v>
      </c>
      <c r="B241" s="2" t="s">
        <v>416</v>
      </c>
      <c r="C241" s="217">
        <v>4</v>
      </c>
      <c r="D241" s="217">
        <v>4</v>
      </c>
      <c r="E241" s="217">
        <v>8</v>
      </c>
    </row>
    <row r="242" spans="1:5" x14ac:dyDescent="0.2">
      <c r="A242" s="87" t="s">
        <v>414</v>
      </c>
      <c r="B242" s="2" t="s">
        <v>251</v>
      </c>
      <c r="C242" s="217">
        <v>2</v>
      </c>
      <c r="D242" s="217">
        <v>3</v>
      </c>
      <c r="E242" s="217">
        <v>5</v>
      </c>
    </row>
    <row r="243" spans="1:5" x14ac:dyDescent="0.2">
      <c r="A243" s="87" t="s">
        <v>414</v>
      </c>
      <c r="B243" s="2" t="s">
        <v>417</v>
      </c>
      <c r="C243" s="217">
        <v>1</v>
      </c>
      <c r="D243" s="217">
        <v>3</v>
      </c>
      <c r="E243" s="217">
        <v>4</v>
      </c>
    </row>
    <row r="244" spans="1:5" x14ac:dyDescent="0.2">
      <c r="A244" s="87" t="s">
        <v>414</v>
      </c>
      <c r="B244" s="2" t="s">
        <v>418</v>
      </c>
      <c r="C244" s="217">
        <v>1</v>
      </c>
      <c r="D244" s="217">
        <v>1</v>
      </c>
      <c r="E244" s="217">
        <v>2</v>
      </c>
    </row>
    <row r="245" spans="1:5" x14ac:dyDescent="0.2">
      <c r="A245" s="87" t="s">
        <v>414</v>
      </c>
      <c r="B245" s="2" t="s">
        <v>419</v>
      </c>
      <c r="C245" s="217">
        <v>1</v>
      </c>
      <c r="D245" s="217">
        <v>1</v>
      </c>
      <c r="E245" s="217">
        <v>2</v>
      </c>
    </row>
    <row r="246" spans="1:5" x14ac:dyDescent="0.2">
      <c r="A246" s="87" t="s">
        <v>414</v>
      </c>
      <c r="B246" s="2" t="s">
        <v>420</v>
      </c>
      <c r="C246" s="217">
        <v>2</v>
      </c>
      <c r="D246" s="217">
        <v>0</v>
      </c>
      <c r="E246" s="217">
        <v>2</v>
      </c>
    </row>
    <row r="247" spans="1:5" x14ac:dyDescent="0.2">
      <c r="A247" s="87" t="s">
        <v>414</v>
      </c>
      <c r="B247" s="2" t="s">
        <v>421</v>
      </c>
      <c r="C247" s="217">
        <v>1</v>
      </c>
      <c r="D247" s="217">
        <v>1</v>
      </c>
      <c r="E247" s="217">
        <v>2</v>
      </c>
    </row>
    <row r="248" spans="1:5" x14ac:dyDescent="0.2">
      <c r="A248" s="87" t="s">
        <v>414</v>
      </c>
      <c r="B248" s="2" t="s">
        <v>422</v>
      </c>
      <c r="C248" s="217">
        <v>2</v>
      </c>
      <c r="D248" s="217">
        <v>0</v>
      </c>
      <c r="E248" s="217">
        <v>2</v>
      </c>
    </row>
    <row r="249" spans="1:5" x14ac:dyDescent="0.2">
      <c r="A249" s="87" t="s">
        <v>423</v>
      </c>
      <c r="B249" s="2" t="s">
        <v>424</v>
      </c>
      <c r="C249" s="217">
        <v>2</v>
      </c>
      <c r="D249" s="217">
        <v>1</v>
      </c>
      <c r="E249" s="217">
        <v>3</v>
      </c>
    </row>
    <row r="250" spans="1:5" x14ac:dyDescent="0.2">
      <c r="A250" s="87" t="s">
        <v>423</v>
      </c>
      <c r="B250" s="2" t="s">
        <v>425</v>
      </c>
      <c r="C250" s="217">
        <v>3</v>
      </c>
      <c r="D250" s="217">
        <v>1</v>
      </c>
      <c r="E250" s="217">
        <v>4</v>
      </c>
    </row>
    <row r="251" spans="1:5" x14ac:dyDescent="0.2">
      <c r="A251" s="87" t="s">
        <v>423</v>
      </c>
      <c r="B251" s="2" t="s">
        <v>426</v>
      </c>
      <c r="C251" s="217">
        <v>3</v>
      </c>
      <c r="D251" s="217">
        <v>3</v>
      </c>
      <c r="E251" s="217">
        <v>6</v>
      </c>
    </row>
    <row r="252" spans="1:5" x14ac:dyDescent="0.2">
      <c r="A252" s="87" t="s">
        <v>423</v>
      </c>
      <c r="B252" s="2" t="s">
        <v>427</v>
      </c>
      <c r="C252" s="217">
        <v>2</v>
      </c>
      <c r="D252" s="217">
        <v>2</v>
      </c>
      <c r="E252" s="217">
        <v>4</v>
      </c>
    </row>
    <row r="253" spans="1:5" x14ac:dyDescent="0.2">
      <c r="A253" s="87" t="s">
        <v>423</v>
      </c>
      <c r="B253" s="2" t="s">
        <v>428</v>
      </c>
      <c r="C253" s="217">
        <v>11</v>
      </c>
      <c r="D253" s="217">
        <v>0</v>
      </c>
      <c r="E253" s="217">
        <v>11</v>
      </c>
    </row>
    <row r="254" spans="1:5" x14ac:dyDescent="0.2">
      <c r="A254" s="87" t="s">
        <v>423</v>
      </c>
      <c r="B254" s="2" t="s">
        <v>429</v>
      </c>
      <c r="C254" s="217">
        <v>2</v>
      </c>
      <c r="D254" s="217">
        <v>0</v>
      </c>
      <c r="E254" s="217">
        <v>2</v>
      </c>
    </row>
    <row r="255" spans="1:5" x14ac:dyDescent="0.2">
      <c r="A255" s="87" t="s">
        <v>430</v>
      </c>
      <c r="B255" s="2" t="s">
        <v>431</v>
      </c>
      <c r="C255" s="217">
        <v>1</v>
      </c>
      <c r="D255" s="217">
        <v>2</v>
      </c>
      <c r="E255" s="217">
        <v>3</v>
      </c>
    </row>
    <row r="256" spans="1:5" x14ac:dyDescent="0.2">
      <c r="A256" s="87" t="s">
        <v>430</v>
      </c>
      <c r="B256" s="2" t="s">
        <v>432</v>
      </c>
      <c r="C256" s="217">
        <v>2</v>
      </c>
      <c r="D256" s="217">
        <v>1</v>
      </c>
      <c r="E256" s="217">
        <v>3</v>
      </c>
    </row>
    <row r="257" spans="1:5" x14ac:dyDescent="0.2">
      <c r="A257" s="87" t="s">
        <v>433</v>
      </c>
      <c r="B257" s="2" t="s">
        <v>434</v>
      </c>
      <c r="C257" s="217">
        <v>2</v>
      </c>
      <c r="D257" s="217">
        <v>1</v>
      </c>
      <c r="E257" s="217">
        <v>3</v>
      </c>
    </row>
    <row r="258" spans="1:5" x14ac:dyDescent="0.2">
      <c r="A258" s="87" t="s">
        <v>435</v>
      </c>
      <c r="B258" s="2" t="s">
        <v>436</v>
      </c>
      <c r="C258" s="217">
        <v>2</v>
      </c>
      <c r="D258" s="217">
        <v>2</v>
      </c>
      <c r="E258" s="217">
        <v>4</v>
      </c>
    </row>
    <row r="259" spans="1:5" x14ac:dyDescent="0.2">
      <c r="A259" s="87" t="s">
        <v>435</v>
      </c>
      <c r="B259" s="2" t="s">
        <v>437</v>
      </c>
      <c r="C259" s="217">
        <v>2</v>
      </c>
      <c r="D259" s="217">
        <v>2</v>
      </c>
      <c r="E259" s="217">
        <v>4</v>
      </c>
    </row>
    <row r="260" spans="1:5" x14ac:dyDescent="0.2">
      <c r="A260" s="87" t="s">
        <v>435</v>
      </c>
      <c r="B260" s="2" t="s">
        <v>438</v>
      </c>
      <c r="C260" s="217">
        <v>1</v>
      </c>
      <c r="D260" s="217">
        <v>3</v>
      </c>
      <c r="E260" s="217">
        <v>4</v>
      </c>
    </row>
    <row r="261" spans="1:5" x14ac:dyDescent="0.2">
      <c r="A261" s="87" t="s">
        <v>435</v>
      </c>
      <c r="B261" s="2" t="s">
        <v>439</v>
      </c>
      <c r="C261" s="217">
        <v>1</v>
      </c>
      <c r="D261" s="217">
        <v>1</v>
      </c>
      <c r="E261" s="217">
        <v>2</v>
      </c>
    </row>
    <row r="262" spans="1:5" x14ac:dyDescent="0.2">
      <c r="A262" s="87" t="s">
        <v>440</v>
      </c>
      <c r="B262" s="2" t="s">
        <v>441</v>
      </c>
      <c r="C262" s="217">
        <v>3</v>
      </c>
      <c r="D262" s="217">
        <v>0</v>
      </c>
      <c r="E262" s="217">
        <v>3</v>
      </c>
    </row>
    <row r="263" spans="1:5" x14ac:dyDescent="0.2">
      <c r="A263" s="87" t="s">
        <v>440</v>
      </c>
      <c r="B263" s="2" t="s">
        <v>442</v>
      </c>
      <c r="C263" s="217">
        <v>2</v>
      </c>
      <c r="D263" s="217">
        <v>0</v>
      </c>
      <c r="E263" s="217">
        <v>2</v>
      </c>
    </row>
    <row r="264" spans="1:5" x14ac:dyDescent="0.2">
      <c r="A264" s="87" t="s">
        <v>440</v>
      </c>
      <c r="B264" s="2" t="s">
        <v>443</v>
      </c>
      <c r="C264" s="217">
        <v>2</v>
      </c>
      <c r="D264" s="217">
        <v>1</v>
      </c>
      <c r="E264" s="217">
        <v>3</v>
      </c>
    </row>
    <row r="265" spans="1:5" x14ac:dyDescent="0.2">
      <c r="A265" s="87" t="s">
        <v>440</v>
      </c>
      <c r="B265" s="2" t="s">
        <v>444</v>
      </c>
      <c r="C265" s="217">
        <v>3</v>
      </c>
      <c r="D265" s="217">
        <v>5</v>
      </c>
      <c r="E265" s="217">
        <v>8</v>
      </c>
    </row>
    <row r="266" spans="1:5" x14ac:dyDescent="0.2">
      <c r="A266" s="87" t="s">
        <v>440</v>
      </c>
      <c r="B266" s="2" t="s">
        <v>445</v>
      </c>
      <c r="C266" s="217">
        <v>2</v>
      </c>
      <c r="D266" s="217">
        <v>0</v>
      </c>
      <c r="E266" s="217">
        <v>2</v>
      </c>
    </row>
    <row r="267" spans="1:5" x14ac:dyDescent="0.2">
      <c r="A267" s="87" t="s">
        <v>440</v>
      </c>
      <c r="B267" s="2" t="s">
        <v>446</v>
      </c>
      <c r="C267" s="217">
        <v>1</v>
      </c>
      <c r="D267" s="217">
        <v>5</v>
      </c>
      <c r="E267" s="217">
        <v>6</v>
      </c>
    </row>
    <row r="268" spans="1:5" x14ac:dyDescent="0.2">
      <c r="A268" s="87" t="s">
        <v>440</v>
      </c>
      <c r="B268" s="2" t="s">
        <v>447</v>
      </c>
      <c r="C268" s="217">
        <v>2</v>
      </c>
      <c r="D268" s="217">
        <v>2</v>
      </c>
      <c r="E268" s="217">
        <v>4</v>
      </c>
    </row>
    <row r="269" spans="1:5" x14ac:dyDescent="0.2">
      <c r="A269" s="87" t="s">
        <v>440</v>
      </c>
      <c r="B269" s="2" t="s">
        <v>448</v>
      </c>
      <c r="C269" s="217">
        <v>2</v>
      </c>
      <c r="D269" s="217">
        <v>3</v>
      </c>
      <c r="E269" s="217">
        <v>5</v>
      </c>
    </row>
    <row r="270" spans="1:5" x14ac:dyDescent="0.2">
      <c r="A270" s="87" t="s">
        <v>449</v>
      </c>
      <c r="B270" s="2" t="s">
        <v>450</v>
      </c>
      <c r="C270" s="217">
        <v>1</v>
      </c>
      <c r="D270" s="217">
        <v>1</v>
      </c>
      <c r="E270" s="217">
        <v>2</v>
      </c>
    </row>
    <row r="271" spans="1:5" x14ac:dyDescent="0.2">
      <c r="A271" s="87" t="s">
        <v>451</v>
      </c>
      <c r="B271" s="2" t="s">
        <v>452</v>
      </c>
      <c r="C271" s="217">
        <v>1</v>
      </c>
      <c r="D271" s="217">
        <v>2</v>
      </c>
      <c r="E271" s="217">
        <v>3</v>
      </c>
    </row>
    <row r="272" spans="1:5" x14ac:dyDescent="0.2">
      <c r="A272" s="87" t="s">
        <v>451</v>
      </c>
      <c r="B272" s="2" t="s">
        <v>453</v>
      </c>
      <c r="C272" s="217">
        <v>2</v>
      </c>
      <c r="D272" s="217">
        <v>5</v>
      </c>
      <c r="E272" s="217">
        <v>7</v>
      </c>
    </row>
    <row r="273" spans="1:5" x14ac:dyDescent="0.2">
      <c r="A273" s="87" t="s">
        <v>451</v>
      </c>
      <c r="B273" s="2" t="s">
        <v>454</v>
      </c>
      <c r="C273" s="217">
        <v>2</v>
      </c>
      <c r="D273" s="217">
        <v>0</v>
      </c>
      <c r="E273" s="217">
        <v>2</v>
      </c>
    </row>
    <row r="274" spans="1:5" x14ac:dyDescent="0.2">
      <c r="A274" s="87" t="s">
        <v>451</v>
      </c>
      <c r="B274" s="2" t="s">
        <v>455</v>
      </c>
      <c r="C274" s="217">
        <v>2</v>
      </c>
      <c r="D274" s="217">
        <v>6</v>
      </c>
      <c r="E274" s="217">
        <v>8</v>
      </c>
    </row>
    <row r="275" spans="1:5" x14ac:dyDescent="0.2">
      <c r="A275" s="87" t="s">
        <v>451</v>
      </c>
      <c r="B275" s="2" t="s">
        <v>456</v>
      </c>
      <c r="C275" s="217">
        <v>2</v>
      </c>
      <c r="D275" s="217">
        <v>0</v>
      </c>
      <c r="E275" s="217">
        <v>2</v>
      </c>
    </row>
    <row r="276" spans="1:5" ht="13.5" thickBot="1" x14ac:dyDescent="0.25">
      <c r="A276" s="91" t="s">
        <v>451</v>
      </c>
      <c r="B276" s="92" t="s">
        <v>457</v>
      </c>
      <c r="C276" s="218">
        <v>2</v>
      </c>
      <c r="D276" s="218">
        <v>1</v>
      </c>
      <c r="E276" s="218">
        <v>3</v>
      </c>
    </row>
    <row r="277" spans="1:5" x14ac:dyDescent="0.2">
      <c r="A277" s="234"/>
      <c r="B277" s="224" t="s">
        <v>480</v>
      </c>
      <c r="C277" s="221">
        <f>SUM(C5:C276)</f>
        <v>549</v>
      </c>
      <c r="D277" s="221">
        <f t="shared" ref="D277:E277" si="0">SUM(D5:D276)</f>
        <v>765</v>
      </c>
      <c r="E277" s="221">
        <f t="shared" si="0"/>
        <v>1314</v>
      </c>
    </row>
    <row r="278" spans="1:5" ht="13.5" thickBot="1" x14ac:dyDescent="0.25">
      <c r="A278" s="220"/>
      <c r="B278" s="235" t="s">
        <v>596</v>
      </c>
      <c r="C278" s="219">
        <f>C277/E277*100</f>
        <v>41.780821917808218</v>
      </c>
      <c r="D278" s="219">
        <f>D277/E277*100</f>
        <v>58.219178082191782</v>
      </c>
      <c r="E278" s="219">
        <f>E277/E277*100</f>
        <v>100</v>
      </c>
    </row>
    <row r="279" spans="1:5" ht="13.5" thickTop="1" x14ac:dyDescent="0.2"/>
    <row r="280" spans="1:5" x14ac:dyDescent="0.2">
      <c r="A280" s="225" t="s">
        <v>639</v>
      </c>
    </row>
    <row r="281" spans="1:5" x14ac:dyDescent="0.2">
      <c r="A281" s="226" t="s">
        <v>70</v>
      </c>
    </row>
  </sheetData>
  <mergeCells count="2">
    <mergeCell ref="C3:E3"/>
    <mergeCell ref="A2:B2"/>
  </mergeCells>
  <conditionalFormatting sqref="A5:E278">
    <cfRule type="expression" dxfId="2" priority="1">
      <formula>MOD(ROW(),2)=0</formula>
    </cfRule>
  </conditionalFormatting>
  <hyperlinks>
    <hyperlink ref="A2:B2" location="TOC!A1" display="Return to Table of Contents"/>
  </hyperlinks>
  <pageMargins left="0.25" right="0.25" top="0.75" bottom="0.75" header="0.3" footer="0.3"/>
  <pageSetup scale="59" fitToWidth="0" fitToHeight="0" pageOrder="overThenDown" orientation="portrait" r:id="rId1"/>
  <headerFooter>
    <oddHeader>&amp;L2014-15 &amp;"Arial,Italic"Survey of Allied Dental Education&amp;"Arial,Regular"
Report 2: Dental Assisting Education Programs</oddHeader>
  </headerFooter>
  <rowBreaks count="3" manualBreakCount="3">
    <brk id="84" max="4" man="1"/>
    <brk id="162" max="4" man="1"/>
    <brk id="239"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9"/>
  <sheetViews>
    <sheetView zoomScaleNormal="100" workbookViewId="0">
      <pane ySplit="3" topLeftCell="A4" activePane="bottomLeft" state="frozen"/>
      <selection pane="bottomLeft"/>
    </sheetView>
  </sheetViews>
  <sheetFormatPr defaultRowHeight="12.75" x14ac:dyDescent="0.2"/>
  <cols>
    <col min="1" max="1" width="5.85546875" style="229" customWidth="1"/>
    <col min="2" max="2" width="76.140625" style="222" customWidth="1"/>
    <col min="3" max="3" width="10.7109375" style="229" bestFit="1" customWidth="1"/>
    <col min="4" max="4" width="11.85546875" style="229" bestFit="1" customWidth="1"/>
    <col min="5" max="5" width="8.140625" style="229" bestFit="1" customWidth="1"/>
    <col min="6" max="6" width="12.28515625" style="229" bestFit="1" customWidth="1"/>
    <col min="7" max="8" width="11.85546875" style="229" bestFit="1" customWidth="1"/>
    <col min="9" max="9" width="12.140625" style="229" bestFit="1" customWidth="1"/>
    <col min="10" max="10" width="9.140625" style="229" bestFit="1" customWidth="1"/>
    <col min="11" max="11" width="8.28515625" style="229" customWidth="1"/>
    <col min="12" max="16384" width="9.140625" style="222"/>
  </cols>
  <sheetData>
    <row r="1" spans="1:11" x14ac:dyDescent="0.2">
      <c r="A1" s="228" t="s">
        <v>614</v>
      </c>
    </row>
    <row r="2" spans="1:11" x14ac:dyDescent="0.2">
      <c r="A2" s="293" t="s">
        <v>692</v>
      </c>
      <c r="B2" s="293"/>
    </row>
    <row r="3" spans="1:11" ht="42.75" customHeight="1" x14ac:dyDescent="0.2">
      <c r="A3" s="230" t="s">
        <v>462</v>
      </c>
      <c r="B3" s="227" t="s">
        <v>463</v>
      </c>
      <c r="C3" s="233" t="s">
        <v>683</v>
      </c>
      <c r="D3" s="233" t="s">
        <v>684</v>
      </c>
      <c r="E3" s="233" t="s">
        <v>685</v>
      </c>
      <c r="F3" s="233" t="s">
        <v>686</v>
      </c>
      <c r="G3" s="233" t="s">
        <v>687</v>
      </c>
      <c r="H3" s="233" t="s">
        <v>688</v>
      </c>
      <c r="I3" s="233" t="s">
        <v>689</v>
      </c>
      <c r="J3" s="233" t="s">
        <v>690</v>
      </c>
      <c r="K3" s="233" t="s">
        <v>469</v>
      </c>
    </row>
    <row r="4" spans="1:11" x14ac:dyDescent="0.2">
      <c r="A4" s="229" t="s">
        <v>140</v>
      </c>
      <c r="B4" s="222" t="s">
        <v>141</v>
      </c>
      <c r="C4" s="229" t="s">
        <v>460</v>
      </c>
      <c r="D4" s="229" t="s">
        <v>460</v>
      </c>
      <c r="E4" s="229" t="s">
        <v>460</v>
      </c>
      <c r="F4" s="229" t="s">
        <v>460</v>
      </c>
      <c r="G4" s="229" t="s">
        <v>460</v>
      </c>
      <c r="H4" s="229" t="s">
        <v>460</v>
      </c>
      <c r="I4" s="229" t="s">
        <v>460</v>
      </c>
      <c r="J4" s="229" t="s">
        <v>459</v>
      </c>
      <c r="K4" s="229" t="s">
        <v>460</v>
      </c>
    </row>
    <row r="5" spans="1:11" x14ac:dyDescent="0.2">
      <c r="A5" s="229" t="s">
        <v>140</v>
      </c>
      <c r="B5" s="222" t="s">
        <v>142</v>
      </c>
      <c r="C5" s="229" t="s">
        <v>460</v>
      </c>
      <c r="D5" s="229" t="s">
        <v>460</v>
      </c>
      <c r="E5" s="229" t="s">
        <v>460</v>
      </c>
      <c r="F5" s="229" t="s">
        <v>460</v>
      </c>
      <c r="G5" s="229" t="s">
        <v>460</v>
      </c>
      <c r="H5" s="229" t="s">
        <v>459</v>
      </c>
      <c r="I5" s="229" t="s">
        <v>460</v>
      </c>
      <c r="J5" s="229" t="s">
        <v>460</v>
      </c>
      <c r="K5" s="229" t="s">
        <v>460</v>
      </c>
    </row>
    <row r="6" spans="1:11" x14ac:dyDescent="0.2">
      <c r="A6" s="229" t="s">
        <v>140</v>
      </c>
      <c r="B6" s="222" t="s">
        <v>143</v>
      </c>
      <c r="C6" s="229" t="s">
        <v>460</v>
      </c>
      <c r="D6" s="229" t="s">
        <v>460</v>
      </c>
      <c r="E6" s="229" t="s">
        <v>460</v>
      </c>
      <c r="F6" s="229" t="s">
        <v>460</v>
      </c>
      <c r="G6" s="229" t="s">
        <v>460</v>
      </c>
      <c r="H6" s="229" t="s">
        <v>460</v>
      </c>
      <c r="I6" s="229" t="s">
        <v>460</v>
      </c>
      <c r="J6" s="229" t="s">
        <v>460</v>
      </c>
      <c r="K6" s="229" t="s">
        <v>460</v>
      </c>
    </row>
    <row r="7" spans="1:11" x14ac:dyDescent="0.2">
      <c r="A7" s="229" t="s">
        <v>140</v>
      </c>
      <c r="B7" s="222" t="s">
        <v>144</v>
      </c>
      <c r="C7" s="229" t="s">
        <v>460</v>
      </c>
      <c r="D7" s="229" t="s">
        <v>460</v>
      </c>
      <c r="E7" s="229" t="s">
        <v>460</v>
      </c>
      <c r="F7" s="229" t="s">
        <v>460</v>
      </c>
      <c r="G7" s="229" t="s">
        <v>460</v>
      </c>
      <c r="H7" s="229" t="s">
        <v>460</v>
      </c>
      <c r="I7" s="229" t="s">
        <v>460</v>
      </c>
      <c r="J7" s="229" t="s">
        <v>460</v>
      </c>
      <c r="K7" s="229" t="s">
        <v>460</v>
      </c>
    </row>
    <row r="8" spans="1:11" x14ac:dyDescent="0.2">
      <c r="A8" s="229" t="s">
        <v>140</v>
      </c>
      <c r="B8" s="222" t="s">
        <v>145</v>
      </c>
      <c r="C8" s="229" t="s">
        <v>460</v>
      </c>
      <c r="D8" s="229" t="s">
        <v>460</v>
      </c>
      <c r="E8" s="229" t="s">
        <v>460</v>
      </c>
      <c r="F8" s="229" t="s">
        <v>460</v>
      </c>
      <c r="G8" s="229" t="s">
        <v>460</v>
      </c>
      <c r="H8" s="229" t="s">
        <v>460</v>
      </c>
      <c r="I8" s="229" t="s">
        <v>460</v>
      </c>
      <c r="J8" s="229" t="s">
        <v>460</v>
      </c>
      <c r="K8" s="229" t="s">
        <v>460</v>
      </c>
    </row>
    <row r="9" spans="1:11" x14ac:dyDescent="0.2">
      <c r="A9" s="229" t="s">
        <v>140</v>
      </c>
      <c r="B9" s="222" t="s">
        <v>146</v>
      </c>
      <c r="C9" s="229" t="s">
        <v>460</v>
      </c>
      <c r="D9" s="229" t="s">
        <v>460</v>
      </c>
      <c r="E9" s="229" t="s">
        <v>460</v>
      </c>
      <c r="F9" s="229" t="s">
        <v>460</v>
      </c>
      <c r="G9" s="229" t="s">
        <v>460</v>
      </c>
      <c r="H9" s="229" t="s">
        <v>460</v>
      </c>
      <c r="I9" s="229" t="s">
        <v>460</v>
      </c>
      <c r="J9" s="229" t="s">
        <v>460</v>
      </c>
      <c r="K9" s="229" t="s">
        <v>460</v>
      </c>
    </row>
    <row r="10" spans="1:11" x14ac:dyDescent="0.2">
      <c r="A10" s="229" t="s">
        <v>147</v>
      </c>
      <c r="B10" s="222" t="s">
        <v>148</v>
      </c>
      <c r="C10" s="229" t="s">
        <v>460</v>
      </c>
      <c r="D10" s="229" t="s">
        <v>460</v>
      </c>
      <c r="E10" s="229" t="s">
        <v>460</v>
      </c>
      <c r="F10" s="229" t="s">
        <v>460</v>
      </c>
      <c r="G10" s="229" t="s">
        <v>460</v>
      </c>
      <c r="H10" s="229" t="s">
        <v>460</v>
      </c>
      <c r="I10" s="229" t="s">
        <v>460</v>
      </c>
      <c r="J10" s="229" t="s">
        <v>460</v>
      </c>
      <c r="K10" s="229" t="s">
        <v>460</v>
      </c>
    </row>
    <row r="11" spans="1:11" x14ac:dyDescent="0.2">
      <c r="A11" s="229" t="s">
        <v>149</v>
      </c>
      <c r="B11" s="222" t="s">
        <v>150</v>
      </c>
      <c r="C11" s="229" t="s">
        <v>460</v>
      </c>
      <c r="D11" s="229" t="s">
        <v>460</v>
      </c>
      <c r="E11" s="229" t="s">
        <v>460</v>
      </c>
      <c r="F11" s="229" t="s">
        <v>460</v>
      </c>
      <c r="G11" s="229" t="s">
        <v>460</v>
      </c>
      <c r="H11" s="229" t="s">
        <v>459</v>
      </c>
      <c r="I11" s="229" t="s">
        <v>460</v>
      </c>
      <c r="J11" s="229" t="s">
        <v>459</v>
      </c>
      <c r="K11" s="229" t="s">
        <v>460</v>
      </c>
    </row>
    <row r="12" spans="1:11" x14ac:dyDescent="0.2">
      <c r="A12" s="229" t="s">
        <v>149</v>
      </c>
      <c r="B12" s="222" t="s">
        <v>151</v>
      </c>
      <c r="C12" s="229" t="s">
        <v>460</v>
      </c>
      <c r="D12" s="229" t="s">
        <v>460</v>
      </c>
      <c r="E12" s="229" t="s">
        <v>460</v>
      </c>
      <c r="F12" s="229" t="s">
        <v>460</v>
      </c>
      <c r="G12" s="229" t="s">
        <v>460</v>
      </c>
      <c r="H12" s="229" t="s">
        <v>460</v>
      </c>
      <c r="I12" s="229" t="s">
        <v>460</v>
      </c>
      <c r="J12" s="229" t="s">
        <v>460</v>
      </c>
      <c r="K12" s="229" t="s">
        <v>460</v>
      </c>
    </row>
    <row r="13" spans="1:11" x14ac:dyDescent="0.2">
      <c r="A13" s="229" t="s">
        <v>149</v>
      </c>
      <c r="B13" s="222" t="s">
        <v>152</v>
      </c>
      <c r="C13" s="229" t="s">
        <v>460</v>
      </c>
      <c r="D13" s="229" t="s">
        <v>460</v>
      </c>
      <c r="E13" s="229" t="s">
        <v>460</v>
      </c>
      <c r="F13" s="229" t="s">
        <v>460</v>
      </c>
      <c r="G13" s="229" t="s">
        <v>460</v>
      </c>
      <c r="H13" s="229" t="s">
        <v>460</v>
      </c>
      <c r="I13" s="229" t="s">
        <v>459</v>
      </c>
      <c r="J13" s="229" t="s">
        <v>459</v>
      </c>
      <c r="K13" s="229" t="s">
        <v>460</v>
      </c>
    </row>
    <row r="14" spans="1:11" x14ac:dyDescent="0.2">
      <c r="A14" s="229" t="s">
        <v>153</v>
      </c>
      <c r="B14" s="222" t="s">
        <v>154</v>
      </c>
      <c r="C14" s="229" t="s">
        <v>460</v>
      </c>
      <c r="D14" s="229" t="s">
        <v>460</v>
      </c>
      <c r="E14" s="229" t="s">
        <v>460</v>
      </c>
      <c r="F14" s="229" t="s">
        <v>460</v>
      </c>
      <c r="G14" s="229" t="s">
        <v>460</v>
      </c>
      <c r="H14" s="229" t="s">
        <v>460</v>
      </c>
      <c r="I14" s="229" t="s">
        <v>460</v>
      </c>
      <c r="J14" s="229" t="s">
        <v>460</v>
      </c>
      <c r="K14" s="229" t="s">
        <v>460</v>
      </c>
    </row>
    <row r="15" spans="1:11" x14ac:dyDescent="0.2">
      <c r="A15" s="229" t="s">
        <v>153</v>
      </c>
      <c r="B15" s="222" t="s">
        <v>155</v>
      </c>
      <c r="C15" s="229" t="s">
        <v>460</v>
      </c>
      <c r="D15" s="229" t="s">
        <v>460</v>
      </c>
      <c r="E15" s="229" t="s">
        <v>460</v>
      </c>
      <c r="F15" s="229" t="s">
        <v>460</v>
      </c>
      <c r="G15" s="229" t="s">
        <v>460</v>
      </c>
      <c r="H15" s="229" t="s">
        <v>460</v>
      </c>
      <c r="I15" s="229" t="s">
        <v>460</v>
      </c>
      <c r="J15" s="229" t="s">
        <v>460</v>
      </c>
      <c r="K15" s="229" t="s">
        <v>460</v>
      </c>
    </row>
    <row r="16" spans="1:11" x14ac:dyDescent="0.2">
      <c r="A16" s="229" t="s">
        <v>156</v>
      </c>
      <c r="B16" s="222" t="s">
        <v>157</v>
      </c>
      <c r="C16" s="229" t="s">
        <v>460</v>
      </c>
      <c r="D16" s="229" t="s">
        <v>460</v>
      </c>
      <c r="E16" s="229" t="s">
        <v>460</v>
      </c>
      <c r="F16" s="229" t="s">
        <v>460</v>
      </c>
      <c r="G16" s="229" t="s">
        <v>459</v>
      </c>
      <c r="H16" s="229" t="s">
        <v>460</v>
      </c>
      <c r="I16" s="229" t="s">
        <v>460</v>
      </c>
      <c r="J16" s="229" t="s">
        <v>460</v>
      </c>
      <c r="K16" s="229" t="s">
        <v>460</v>
      </c>
    </row>
    <row r="17" spans="1:11" x14ac:dyDescent="0.2">
      <c r="A17" s="229" t="s">
        <v>156</v>
      </c>
      <c r="B17" s="222" t="s">
        <v>158</v>
      </c>
      <c r="C17" s="229" t="s">
        <v>460</v>
      </c>
      <c r="D17" s="229" t="s">
        <v>460</v>
      </c>
      <c r="E17" s="229" t="s">
        <v>460</v>
      </c>
      <c r="F17" s="229" t="s">
        <v>460</v>
      </c>
      <c r="G17" s="229" t="s">
        <v>459</v>
      </c>
      <c r="H17" s="229" t="s">
        <v>460</v>
      </c>
      <c r="I17" s="229" t="s">
        <v>460</v>
      </c>
      <c r="J17" s="229" t="s">
        <v>460</v>
      </c>
      <c r="K17" s="229" t="s">
        <v>460</v>
      </c>
    </row>
    <row r="18" spans="1:11" x14ac:dyDescent="0.2">
      <c r="A18" s="229" t="s">
        <v>156</v>
      </c>
      <c r="B18" s="222" t="s">
        <v>159</v>
      </c>
      <c r="C18" s="229" t="s">
        <v>460</v>
      </c>
      <c r="D18" s="229" t="s">
        <v>460</v>
      </c>
      <c r="E18" s="229" t="s">
        <v>460</v>
      </c>
      <c r="F18" s="229" t="s">
        <v>460</v>
      </c>
      <c r="G18" s="229" t="s">
        <v>459</v>
      </c>
      <c r="H18" s="229" t="s">
        <v>459</v>
      </c>
      <c r="I18" s="229" t="s">
        <v>460</v>
      </c>
      <c r="J18" s="229" t="s">
        <v>460</v>
      </c>
      <c r="K18" s="229" t="s">
        <v>460</v>
      </c>
    </row>
    <row r="19" spans="1:11" x14ac:dyDescent="0.2">
      <c r="A19" s="229" t="s">
        <v>156</v>
      </c>
      <c r="B19" s="222" t="s">
        <v>160</v>
      </c>
      <c r="C19" s="229" t="s">
        <v>460</v>
      </c>
      <c r="D19" s="229" t="s">
        <v>460</v>
      </c>
      <c r="E19" s="229" t="s">
        <v>460</v>
      </c>
      <c r="F19" s="229" t="s">
        <v>460</v>
      </c>
      <c r="G19" s="229" t="s">
        <v>460</v>
      </c>
      <c r="H19" s="229" t="s">
        <v>460</v>
      </c>
      <c r="I19" s="229" t="s">
        <v>460</v>
      </c>
      <c r="J19" s="229" t="s">
        <v>460</v>
      </c>
      <c r="K19" s="229" t="s">
        <v>460</v>
      </c>
    </row>
    <row r="20" spans="1:11" x14ac:dyDescent="0.2">
      <c r="A20" s="229" t="s">
        <v>156</v>
      </c>
      <c r="B20" s="222" t="s">
        <v>161</v>
      </c>
      <c r="C20" s="229" t="s">
        <v>460</v>
      </c>
      <c r="D20" s="229" t="s">
        <v>460</v>
      </c>
      <c r="E20" s="229" t="s">
        <v>460</v>
      </c>
      <c r="F20" s="229" t="s">
        <v>460</v>
      </c>
      <c r="G20" s="229" t="s">
        <v>460</v>
      </c>
      <c r="H20" s="229" t="s">
        <v>460</v>
      </c>
      <c r="I20" s="229" t="s">
        <v>460</v>
      </c>
      <c r="J20" s="229" t="s">
        <v>460</v>
      </c>
      <c r="K20" s="229" t="s">
        <v>460</v>
      </c>
    </row>
    <row r="21" spans="1:11" x14ac:dyDescent="0.2">
      <c r="A21" s="229" t="s">
        <v>156</v>
      </c>
      <c r="B21" s="222" t="s">
        <v>162</v>
      </c>
      <c r="C21" s="229" t="s">
        <v>460</v>
      </c>
      <c r="D21" s="229" t="s">
        <v>460</v>
      </c>
      <c r="E21" s="229" t="s">
        <v>460</v>
      </c>
      <c r="F21" s="229" t="s">
        <v>460</v>
      </c>
      <c r="G21" s="229" t="s">
        <v>459</v>
      </c>
      <c r="H21" s="229" t="s">
        <v>460</v>
      </c>
      <c r="I21" s="229" t="s">
        <v>460</v>
      </c>
      <c r="J21" s="229" t="s">
        <v>460</v>
      </c>
      <c r="K21" s="229" t="s">
        <v>460</v>
      </c>
    </row>
    <row r="22" spans="1:11" x14ac:dyDescent="0.2">
      <c r="A22" s="229" t="s">
        <v>156</v>
      </c>
      <c r="B22" s="222" t="s">
        <v>163</v>
      </c>
      <c r="C22" s="229" t="s">
        <v>460</v>
      </c>
      <c r="D22" s="229" t="s">
        <v>460</v>
      </c>
      <c r="E22" s="229" t="s">
        <v>460</v>
      </c>
      <c r="F22" s="229" t="s">
        <v>460</v>
      </c>
      <c r="G22" s="229" t="s">
        <v>460</v>
      </c>
      <c r="H22" s="229" t="s">
        <v>460</v>
      </c>
      <c r="I22" s="229" t="s">
        <v>460</v>
      </c>
      <c r="J22" s="229" t="s">
        <v>460</v>
      </c>
      <c r="K22" s="229" t="s">
        <v>460</v>
      </c>
    </row>
    <row r="23" spans="1:11" x14ac:dyDescent="0.2">
      <c r="A23" s="229" t="s">
        <v>156</v>
      </c>
      <c r="B23" s="222" t="s">
        <v>164</v>
      </c>
      <c r="C23" s="229" t="s">
        <v>460</v>
      </c>
      <c r="D23" s="229" t="s">
        <v>460</v>
      </c>
      <c r="E23" s="229" t="s">
        <v>460</v>
      </c>
      <c r="F23" s="229" t="s">
        <v>460</v>
      </c>
      <c r="G23" s="229" t="s">
        <v>459</v>
      </c>
      <c r="H23" s="229" t="s">
        <v>460</v>
      </c>
      <c r="I23" s="229" t="s">
        <v>460</v>
      </c>
      <c r="J23" s="229" t="s">
        <v>460</v>
      </c>
      <c r="K23" s="229" t="s">
        <v>460</v>
      </c>
    </row>
    <row r="24" spans="1:11" x14ac:dyDescent="0.2">
      <c r="A24" s="229" t="s">
        <v>156</v>
      </c>
      <c r="B24" s="222" t="s">
        <v>165</v>
      </c>
      <c r="C24" s="229" t="s">
        <v>460</v>
      </c>
      <c r="D24" s="229" t="s">
        <v>460</v>
      </c>
      <c r="E24" s="229" t="s">
        <v>460</v>
      </c>
      <c r="F24" s="229" t="s">
        <v>460</v>
      </c>
      <c r="G24" s="229" t="s">
        <v>460</v>
      </c>
      <c r="H24" s="229" t="s">
        <v>460</v>
      </c>
      <c r="I24" s="229" t="s">
        <v>460</v>
      </c>
      <c r="J24" s="229" t="s">
        <v>460</v>
      </c>
      <c r="K24" s="229" t="s">
        <v>460</v>
      </c>
    </row>
    <row r="25" spans="1:11" x14ac:dyDescent="0.2">
      <c r="A25" s="229" t="s">
        <v>156</v>
      </c>
      <c r="B25" s="222" t="s">
        <v>166</v>
      </c>
      <c r="C25" s="229" t="s">
        <v>460</v>
      </c>
      <c r="D25" s="229" t="s">
        <v>460</v>
      </c>
      <c r="E25" s="229" t="s">
        <v>460</v>
      </c>
      <c r="F25" s="229" t="s">
        <v>460</v>
      </c>
      <c r="G25" s="229" t="s">
        <v>460</v>
      </c>
      <c r="H25" s="229" t="s">
        <v>460</v>
      </c>
      <c r="I25" s="229" t="s">
        <v>460</v>
      </c>
      <c r="J25" s="229" t="s">
        <v>460</v>
      </c>
      <c r="K25" s="229" t="s">
        <v>460</v>
      </c>
    </row>
    <row r="26" spans="1:11" x14ac:dyDescent="0.2">
      <c r="A26" s="229" t="s">
        <v>156</v>
      </c>
      <c r="B26" s="222" t="s">
        <v>167</v>
      </c>
      <c r="C26" s="229" t="s">
        <v>460</v>
      </c>
      <c r="D26" s="229" t="s">
        <v>460</v>
      </c>
      <c r="E26" s="229" t="s">
        <v>460</v>
      </c>
      <c r="F26" s="229" t="s">
        <v>460</v>
      </c>
      <c r="G26" s="229" t="s">
        <v>460</v>
      </c>
      <c r="H26" s="229" t="s">
        <v>460</v>
      </c>
      <c r="I26" s="229" t="s">
        <v>460</v>
      </c>
      <c r="J26" s="229" t="s">
        <v>460</v>
      </c>
      <c r="K26" s="229" t="s">
        <v>460</v>
      </c>
    </row>
    <row r="27" spans="1:11" x14ac:dyDescent="0.2">
      <c r="A27" s="229" t="s">
        <v>156</v>
      </c>
      <c r="B27" s="222" t="s">
        <v>168</v>
      </c>
      <c r="C27" s="229" t="s">
        <v>460</v>
      </c>
      <c r="D27" s="229" t="s">
        <v>460</v>
      </c>
      <c r="E27" s="229" t="s">
        <v>460</v>
      </c>
      <c r="F27" s="229" t="s">
        <v>460</v>
      </c>
      <c r="G27" s="229" t="s">
        <v>460</v>
      </c>
      <c r="H27" s="229" t="s">
        <v>459</v>
      </c>
      <c r="I27" s="229" t="s">
        <v>460</v>
      </c>
      <c r="J27" s="229" t="s">
        <v>460</v>
      </c>
      <c r="K27" s="229" t="s">
        <v>460</v>
      </c>
    </row>
    <row r="28" spans="1:11" x14ac:dyDescent="0.2">
      <c r="A28" s="229" t="s">
        <v>156</v>
      </c>
      <c r="B28" s="222" t="s">
        <v>169</v>
      </c>
      <c r="C28" s="229" t="s">
        <v>460</v>
      </c>
      <c r="D28" s="229" t="s">
        <v>460</v>
      </c>
      <c r="E28" s="229" t="s">
        <v>459</v>
      </c>
      <c r="F28" s="229" t="s">
        <v>460</v>
      </c>
      <c r="G28" s="229" t="s">
        <v>459</v>
      </c>
      <c r="H28" s="229" t="s">
        <v>460</v>
      </c>
      <c r="I28" s="229" t="s">
        <v>459</v>
      </c>
      <c r="J28" s="229" t="s">
        <v>460</v>
      </c>
      <c r="K28" s="229" t="s">
        <v>460</v>
      </c>
    </row>
    <row r="29" spans="1:11" x14ac:dyDescent="0.2">
      <c r="A29" s="229" t="s">
        <v>156</v>
      </c>
      <c r="B29" s="222" t="s">
        <v>170</v>
      </c>
      <c r="C29" s="229" t="s">
        <v>460</v>
      </c>
      <c r="D29" s="229" t="s">
        <v>460</v>
      </c>
      <c r="E29" s="229" t="s">
        <v>459</v>
      </c>
      <c r="F29" s="229" t="s">
        <v>460</v>
      </c>
      <c r="G29" s="229" t="s">
        <v>459</v>
      </c>
      <c r="H29" s="229" t="s">
        <v>460</v>
      </c>
      <c r="I29" s="229" t="s">
        <v>459</v>
      </c>
      <c r="J29" s="229" t="s">
        <v>460</v>
      </c>
      <c r="K29" s="229" t="s">
        <v>460</v>
      </c>
    </row>
    <row r="30" spans="1:11" x14ac:dyDescent="0.2">
      <c r="A30" s="229" t="s">
        <v>156</v>
      </c>
      <c r="B30" s="222" t="s">
        <v>171</v>
      </c>
      <c r="C30" s="229" t="s">
        <v>460</v>
      </c>
      <c r="D30" s="229" t="s">
        <v>460</v>
      </c>
      <c r="E30" s="229" t="s">
        <v>459</v>
      </c>
      <c r="F30" s="229" t="s">
        <v>460</v>
      </c>
      <c r="G30" s="229" t="s">
        <v>459</v>
      </c>
      <c r="H30" s="229" t="s">
        <v>460</v>
      </c>
      <c r="I30" s="229" t="s">
        <v>459</v>
      </c>
      <c r="J30" s="229" t="s">
        <v>460</v>
      </c>
      <c r="K30" s="229" t="s">
        <v>460</v>
      </c>
    </row>
    <row r="31" spans="1:11" x14ac:dyDescent="0.2">
      <c r="A31" s="229" t="s">
        <v>156</v>
      </c>
      <c r="B31" s="222" t="s">
        <v>172</v>
      </c>
      <c r="C31" s="229" t="s">
        <v>460</v>
      </c>
      <c r="D31" s="229" t="s">
        <v>460</v>
      </c>
      <c r="E31" s="229" t="s">
        <v>460</v>
      </c>
      <c r="F31" s="229" t="s">
        <v>460</v>
      </c>
      <c r="G31" s="229" t="s">
        <v>460</v>
      </c>
      <c r="H31" s="229" t="s">
        <v>460</v>
      </c>
      <c r="I31" s="229" t="s">
        <v>460</v>
      </c>
      <c r="J31" s="229" t="s">
        <v>460</v>
      </c>
      <c r="K31" s="229" t="s">
        <v>460</v>
      </c>
    </row>
    <row r="32" spans="1:11" x14ac:dyDescent="0.2">
      <c r="A32" s="229" t="s">
        <v>156</v>
      </c>
      <c r="B32" s="222" t="s">
        <v>173</v>
      </c>
      <c r="C32" s="229" t="s">
        <v>460</v>
      </c>
      <c r="D32" s="229" t="s">
        <v>460</v>
      </c>
      <c r="E32" s="229" t="s">
        <v>460</v>
      </c>
      <c r="F32" s="229" t="s">
        <v>460</v>
      </c>
      <c r="G32" s="229" t="s">
        <v>460</v>
      </c>
      <c r="H32" s="229" t="s">
        <v>460</v>
      </c>
      <c r="I32" s="229" t="s">
        <v>460</v>
      </c>
      <c r="J32" s="229" t="s">
        <v>460</v>
      </c>
      <c r="K32" s="229" t="s">
        <v>460</v>
      </c>
    </row>
    <row r="33" spans="1:11" x14ac:dyDescent="0.2">
      <c r="A33" s="229" t="s">
        <v>156</v>
      </c>
      <c r="B33" s="222" t="s">
        <v>174</v>
      </c>
      <c r="C33" s="229" t="s">
        <v>460</v>
      </c>
      <c r="D33" s="229" t="s">
        <v>460</v>
      </c>
      <c r="E33" s="229" t="s">
        <v>459</v>
      </c>
      <c r="F33" s="229" t="s">
        <v>460</v>
      </c>
      <c r="G33" s="229" t="s">
        <v>460</v>
      </c>
      <c r="H33" s="229" t="s">
        <v>460</v>
      </c>
      <c r="I33" s="229" t="s">
        <v>460</v>
      </c>
      <c r="J33" s="229" t="s">
        <v>460</v>
      </c>
      <c r="K33" s="229" t="s">
        <v>460</v>
      </c>
    </row>
    <row r="34" spans="1:11" x14ac:dyDescent="0.2">
      <c r="A34" s="229" t="s">
        <v>156</v>
      </c>
      <c r="B34" s="222" t="s">
        <v>175</v>
      </c>
      <c r="C34" s="229" t="s">
        <v>460</v>
      </c>
      <c r="D34" s="229" t="s">
        <v>460</v>
      </c>
      <c r="E34" s="229" t="s">
        <v>460</v>
      </c>
      <c r="F34" s="229" t="s">
        <v>460</v>
      </c>
      <c r="G34" s="229" t="s">
        <v>460</v>
      </c>
      <c r="H34" s="229" t="s">
        <v>460</v>
      </c>
      <c r="I34" s="229" t="s">
        <v>460</v>
      </c>
      <c r="J34" s="229" t="s">
        <v>459</v>
      </c>
      <c r="K34" s="229" t="s">
        <v>460</v>
      </c>
    </row>
    <row r="35" spans="1:11" x14ac:dyDescent="0.2">
      <c r="A35" s="229" t="s">
        <v>156</v>
      </c>
      <c r="B35" s="222" t="s">
        <v>176</v>
      </c>
      <c r="C35" s="229" t="s">
        <v>460</v>
      </c>
      <c r="D35" s="229" t="s">
        <v>460</v>
      </c>
      <c r="E35" s="229" t="s">
        <v>460</v>
      </c>
      <c r="F35" s="229" t="s">
        <v>460</v>
      </c>
      <c r="G35" s="229" t="s">
        <v>460</v>
      </c>
      <c r="H35" s="229" t="s">
        <v>460</v>
      </c>
      <c r="I35" s="229" t="s">
        <v>460</v>
      </c>
      <c r="J35" s="229" t="s">
        <v>460</v>
      </c>
      <c r="K35" s="229" t="s">
        <v>460</v>
      </c>
    </row>
    <row r="36" spans="1:11" x14ac:dyDescent="0.2">
      <c r="A36" s="229" t="s">
        <v>156</v>
      </c>
      <c r="B36" s="222" t="s">
        <v>177</v>
      </c>
      <c r="C36" s="229" t="s">
        <v>460</v>
      </c>
      <c r="D36" s="229" t="s">
        <v>460</v>
      </c>
      <c r="E36" s="229" t="s">
        <v>460</v>
      </c>
      <c r="F36" s="229" t="s">
        <v>460</v>
      </c>
      <c r="G36" s="229" t="s">
        <v>460</v>
      </c>
      <c r="H36" s="229" t="s">
        <v>460</v>
      </c>
      <c r="I36" s="229" t="s">
        <v>460</v>
      </c>
      <c r="J36" s="229" t="s">
        <v>460</v>
      </c>
      <c r="K36" s="229" t="s">
        <v>460</v>
      </c>
    </row>
    <row r="37" spans="1:11" x14ac:dyDescent="0.2">
      <c r="A37" s="229" t="s">
        <v>156</v>
      </c>
      <c r="B37" s="222" t="s">
        <v>178</v>
      </c>
      <c r="C37" s="229" t="s">
        <v>460</v>
      </c>
      <c r="D37" s="229" t="s">
        <v>460</v>
      </c>
      <c r="E37" s="229" t="s">
        <v>460</v>
      </c>
      <c r="F37" s="229" t="s">
        <v>460</v>
      </c>
      <c r="G37" s="229" t="s">
        <v>460</v>
      </c>
      <c r="H37" s="229" t="s">
        <v>460</v>
      </c>
      <c r="I37" s="229" t="s">
        <v>460</v>
      </c>
      <c r="J37" s="229" t="s">
        <v>460</v>
      </c>
      <c r="K37" s="229" t="s">
        <v>460</v>
      </c>
    </row>
    <row r="38" spans="1:11" x14ac:dyDescent="0.2">
      <c r="A38" s="229" t="s">
        <v>156</v>
      </c>
      <c r="B38" s="222" t="s">
        <v>179</v>
      </c>
      <c r="C38" s="229" t="s">
        <v>460</v>
      </c>
      <c r="D38" s="229" t="s">
        <v>460</v>
      </c>
      <c r="E38" s="229" t="s">
        <v>460</v>
      </c>
      <c r="F38" s="229" t="s">
        <v>460</v>
      </c>
      <c r="G38" s="229" t="s">
        <v>459</v>
      </c>
      <c r="H38" s="229" t="s">
        <v>460</v>
      </c>
      <c r="I38" s="229" t="s">
        <v>460</v>
      </c>
      <c r="J38" s="229" t="s">
        <v>460</v>
      </c>
      <c r="K38" s="229" t="s">
        <v>460</v>
      </c>
    </row>
    <row r="39" spans="1:11" x14ac:dyDescent="0.2">
      <c r="A39" s="229" t="s">
        <v>180</v>
      </c>
      <c r="B39" s="222" t="s">
        <v>181</v>
      </c>
      <c r="C39" s="229" t="s">
        <v>460</v>
      </c>
      <c r="D39" s="229" t="s">
        <v>460</v>
      </c>
      <c r="E39" s="229" t="s">
        <v>459</v>
      </c>
      <c r="F39" s="229" t="s">
        <v>459</v>
      </c>
      <c r="G39" s="229" t="s">
        <v>459</v>
      </c>
      <c r="H39" s="229" t="s">
        <v>460</v>
      </c>
      <c r="I39" s="229" t="s">
        <v>459</v>
      </c>
      <c r="J39" s="229" t="s">
        <v>459</v>
      </c>
      <c r="K39" s="229" t="s">
        <v>460</v>
      </c>
    </row>
    <row r="40" spans="1:11" x14ac:dyDescent="0.2">
      <c r="A40" s="229" t="s">
        <v>180</v>
      </c>
      <c r="B40" s="222" t="s">
        <v>182</v>
      </c>
      <c r="C40" s="229" t="s">
        <v>460</v>
      </c>
      <c r="D40" s="229" t="s">
        <v>460</v>
      </c>
      <c r="E40" s="229" t="s">
        <v>459</v>
      </c>
      <c r="F40" s="229" t="s">
        <v>460</v>
      </c>
      <c r="G40" s="229" t="s">
        <v>460</v>
      </c>
      <c r="H40" s="229" t="s">
        <v>460</v>
      </c>
      <c r="I40" s="229" t="s">
        <v>460</v>
      </c>
      <c r="J40" s="229" t="s">
        <v>460</v>
      </c>
      <c r="K40" s="229" t="s">
        <v>460</v>
      </c>
    </row>
    <row r="41" spans="1:11" x14ac:dyDescent="0.2">
      <c r="A41" s="229" t="s">
        <v>180</v>
      </c>
      <c r="B41" s="222" t="s">
        <v>183</v>
      </c>
      <c r="C41" s="229" t="s">
        <v>460</v>
      </c>
      <c r="D41" s="229" t="s">
        <v>460</v>
      </c>
      <c r="E41" s="229" t="s">
        <v>460</v>
      </c>
      <c r="F41" s="229" t="s">
        <v>459</v>
      </c>
      <c r="G41" s="229" t="s">
        <v>459</v>
      </c>
      <c r="H41" s="229" t="s">
        <v>460</v>
      </c>
      <c r="I41" s="229" t="s">
        <v>460</v>
      </c>
      <c r="J41" s="229" t="s">
        <v>460</v>
      </c>
      <c r="K41" s="229" t="s">
        <v>460</v>
      </c>
    </row>
    <row r="42" spans="1:11" x14ac:dyDescent="0.2">
      <c r="A42" s="229" t="s">
        <v>180</v>
      </c>
      <c r="B42" s="222" t="s">
        <v>184</v>
      </c>
      <c r="C42" s="229" t="s">
        <v>460</v>
      </c>
      <c r="D42" s="229" t="s">
        <v>460</v>
      </c>
      <c r="E42" s="229" t="s">
        <v>459</v>
      </c>
      <c r="F42" s="229" t="s">
        <v>460</v>
      </c>
      <c r="G42" s="229" t="s">
        <v>459</v>
      </c>
      <c r="H42" s="229" t="s">
        <v>460</v>
      </c>
      <c r="I42" s="229" t="s">
        <v>460</v>
      </c>
      <c r="J42" s="229" t="s">
        <v>459</v>
      </c>
      <c r="K42" s="229" t="s">
        <v>460</v>
      </c>
    </row>
    <row r="43" spans="1:11" x14ac:dyDescent="0.2">
      <c r="A43" s="229" t="s">
        <v>180</v>
      </c>
      <c r="B43" s="222" t="s">
        <v>185</v>
      </c>
      <c r="C43" s="229" t="s">
        <v>460</v>
      </c>
      <c r="D43" s="229" t="s">
        <v>460</v>
      </c>
      <c r="E43" s="229" t="s">
        <v>460</v>
      </c>
      <c r="F43" s="229" t="s">
        <v>460</v>
      </c>
      <c r="G43" s="229" t="s">
        <v>460</v>
      </c>
      <c r="H43" s="229" t="s">
        <v>460</v>
      </c>
      <c r="I43" s="229" t="s">
        <v>460</v>
      </c>
      <c r="J43" s="229" t="s">
        <v>459</v>
      </c>
      <c r="K43" s="229" t="s">
        <v>460</v>
      </c>
    </row>
    <row r="44" spans="1:11" x14ac:dyDescent="0.2">
      <c r="A44" s="229" t="s">
        <v>186</v>
      </c>
      <c r="B44" s="222" t="s">
        <v>187</v>
      </c>
      <c r="C44" s="229" t="s">
        <v>460</v>
      </c>
      <c r="D44" s="229" t="s">
        <v>460</v>
      </c>
      <c r="E44" s="229" t="s">
        <v>460</v>
      </c>
      <c r="F44" s="229" t="s">
        <v>460</v>
      </c>
      <c r="G44" s="229" t="s">
        <v>460</v>
      </c>
      <c r="H44" s="229" t="s">
        <v>460</v>
      </c>
      <c r="I44" s="229" t="s">
        <v>460</v>
      </c>
      <c r="J44" s="229" t="s">
        <v>460</v>
      </c>
      <c r="K44" s="229" t="s">
        <v>460</v>
      </c>
    </row>
    <row r="45" spans="1:11" x14ac:dyDescent="0.2">
      <c r="A45" s="229" t="s">
        <v>186</v>
      </c>
      <c r="B45" s="222" t="s">
        <v>188</v>
      </c>
      <c r="C45" s="229" t="s">
        <v>460</v>
      </c>
      <c r="D45" s="229" t="s">
        <v>460</v>
      </c>
      <c r="E45" s="229" t="s">
        <v>460</v>
      </c>
      <c r="F45" s="229" t="s">
        <v>460</v>
      </c>
      <c r="G45" s="229" t="s">
        <v>460</v>
      </c>
      <c r="H45" s="229" t="s">
        <v>460</v>
      </c>
      <c r="I45" s="229" t="s">
        <v>460</v>
      </c>
      <c r="J45" s="229" t="s">
        <v>459</v>
      </c>
      <c r="K45" s="229" t="s">
        <v>460</v>
      </c>
    </row>
    <row r="46" spans="1:11" x14ac:dyDescent="0.2">
      <c r="A46" s="229" t="s">
        <v>186</v>
      </c>
      <c r="B46" s="222" t="s">
        <v>189</v>
      </c>
      <c r="C46" s="229" t="s">
        <v>460</v>
      </c>
      <c r="D46" s="229" t="s">
        <v>460</v>
      </c>
      <c r="E46" s="229" t="s">
        <v>460</v>
      </c>
      <c r="F46" s="229" t="s">
        <v>460</v>
      </c>
      <c r="G46" s="229" t="s">
        <v>460</v>
      </c>
      <c r="H46" s="229" t="s">
        <v>460</v>
      </c>
      <c r="I46" s="229" t="s">
        <v>460</v>
      </c>
      <c r="J46" s="229" t="s">
        <v>459</v>
      </c>
      <c r="K46" s="229" t="s">
        <v>460</v>
      </c>
    </row>
    <row r="47" spans="1:11" x14ac:dyDescent="0.2">
      <c r="A47" s="229" t="s">
        <v>186</v>
      </c>
      <c r="B47" s="222" t="s">
        <v>190</v>
      </c>
      <c r="C47" s="229" t="s">
        <v>460</v>
      </c>
      <c r="D47" s="229" t="s">
        <v>460</v>
      </c>
      <c r="E47" s="229" t="s">
        <v>460</v>
      </c>
      <c r="F47" s="229" t="s">
        <v>460</v>
      </c>
      <c r="G47" s="229" t="s">
        <v>460</v>
      </c>
      <c r="H47" s="229" t="s">
        <v>460</v>
      </c>
      <c r="I47" s="229" t="s">
        <v>460</v>
      </c>
      <c r="J47" s="229" t="s">
        <v>460</v>
      </c>
      <c r="K47" s="229" t="s">
        <v>460</v>
      </c>
    </row>
    <row r="48" spans="1:11" x14ac:dyDescent="0.2">
      <c r="A48" s="229" t="s">
        <v>191</v>
      </c>
      <c r="B48" s="222" t="s">
        <v>192</v>
      </c>
      <c r="C48" s="229" t="s">
        <v>460</v>
      </c>
      <c r="D48" s="229" t="s">
        <v>460</v>
      </c>
      <c r="E48" s="229" t="s">
        <v>460</v>
      </c>
      <c r="F48" s="229" t="s">
        <v>460</v>
      </c>
      <c r="G48" s="229" t="s">
        <v>460</v>
      </c>
      <c r="H48" s="229" t="s">
        <v>460</v>
      </c>
      <c r="I48" s="229" t="s">
        <v>460</v>
      </c>
      <c r="J48" s="229" t="s">
        <v>460</v>
      </c>
      <c r="K48" s="229" t="s">
        <v>460</v>
      </c>
    </row>
    <row r="49" spans="1:11" x14ac:dyDescent="0.2">
      <c r="A49" s="229" t="s">
        <v>191</v>
      </c>
      <c r="B49" s="222" t="s">
        <v>193</v>
      </c>
      <c r="C49" s="229" t="s">
        <v>460</v>
      </c>
      <c r="D49" s="229" t="s">
        <v>460</v>
      </c>
      <c r="E49" s="229" t="s">
        <v>460</v>
      </c>
      <c r="F49" s="229" t="s">
        <v>460</v>
      </c>
      <c r="G49" s="229" t="s">
        <v>460</v>
      </c>
      <c r="H49" s="229" t="s">
        <v>460</v>
      </c>
      <c r="I49" s="229" t="s">
        <v>460</v>
      </c>
      <c r="J49" s="229" t="s">
        <v>460</v>
      </c>
      <c r="K49" s="229" t="s">
        <v>460</v>
      </c>
    </row>
    <row r="50" spans="1:11" x14ac:dyDescent="0.2">
      <c r="A50" s="229" t="s">
        <v>191</v>
      </c>
      <c r="B50" s="222" t="s">
        <v>194</v>
      </c>
      <c r="C50" s="229" t="s">
        <v>460</v>
      </c>
      <c r="D50" s="229" t="s">
        <v>460</v>
      </c>
      <c r="E50" s="229" t="s">
        <v>460</v>
      </c>
      <c r="F50" s="229" t="s">
        <v>460</v>
      </c>
      <c r="G50" s="229" t="s">
        <v>460</v>
      </c>
      <c r="H50" s="229" t="s">
        <v>460</v>
      </c>
      <c r="I50" s="229" t="s">
        <v>460</v>
      </c>
      <c r="J50" s="229" t="s">
        <v>460</v>
      </c>
      <c r="K50" s="229" t="s">
        <v>460</v>
      </c>
    </row>
    <row r="51" spans="1:11" x14ac:dyDescent="0.2">
      <c r="A51" s="229" t="s">
        <v>191</v>
      </c>
      <c r="B51" s="222" t="s">
        <v>195</v>
      </c>
      <c r="C51" s="229" t="s">
        <v>460</v>
      </c>
      <c r="D51" s="229" t="s">
        <v>460</v>
      </c>
      <c r="E51" s="229" t="s">
        <v>460</v>
      </c>
      <c r="F51" s="229" t="s">
        <v>460</v>
      </c>
      <c r="G51" s="229" t="s">
        <v>460</v>
      </c>
      <c r="H51" s="229" t="s">
        <v>460</v>
      </c>
      <c r="I51" s="229" t="s">
        <v>460</v>
      </c>
      <c r="J51" s="229" t="s">
        <v>459</v>
      </c>
      <c r="K51" s="229" t="s">
        <v>460</v>
      </c>
    </row>
    <row r="52" spans="1:11" x14ac:dyDescent="0.2">
      <c r="A52" s="229" t="s">
        <v>191</v>
      </c>
      <c r="B52" s="222" t="s">
        <v>196</v>
      </c>
      <c r="C52" s="229" t="s">
        <v>460</v>
      </c>
      <c r="D52" s="229" t="s">
        <v>460</v>
      </c>
      <c r="E52" s="229" t="s">
        <v>460</v>
      </c>
      <c r="F52" s="229" t="s">
        <v>460</v>
      </c>
      <c r="G52" s="229" t="s">
        <v>460</v>
      </c>
      <c r="H52" s="229" t="s">
        <v>460</v>
      </c>
      <c r="I52" s="229" t="s">
        <v>460</v>
      </c>
      <c r="J52" s="229" t="s">
        <v>460</v>
      </c>
      <c r="K52" s="229" t="s">
        <v>460</v>
      </c>
    </row>
    <row r="53" spans="1:11" x14ac:dyDescent="0.2">
      <c r="A53" s="229" t="s">
        <v>191</v>
      </c>
      <c r="B53" s="222" t="s">
        <v>197</v>
      </c>
      <c r="C53" s="229" t="s">
        <v>460</v>
      </c>
      <c r="D53" s="229" t="s">
        <v>460</v>
      </c>
      <c r="E53" s="229" t="s">
        <v>460</v>
      </c>
      <c r="F53" s="229" t="s">
        <v>460</v>
      </c>
      <c r="G53" s="229" t="s">
        <v>460</v>
      </c>
      <c r="H53" s="229" t="s">
        <v>460</v>
      </c>
      <c r="I53" s="229" t="s">
        <v>460</v>
      </c>
      <c r="J53" s="229" t="s">
        <v>460</v>
      </c>
      <c r="K53" s="229" t="s">
        <v>460</v>
      </c>
    </row>
    <row r="54" spans="1:11" x14ac:dyDescent="0.2">
      <c r="A54" s="229" t="s">
        <v>191</v>
      </c>
      <c r="B54" s="222" t="s">
        <v>198</v>
      </c>
      <c r="C54" s="229" t="s">
        <v>460</v>
      </c>
      <c r="D54" s="229" t="s">
        <v>460</v>
      </c>
      <c r="E54" s="229" t="s">
        <v>459</v>
      </c>
      <c r="F54" s="229" t="s">
        <v>460</v>
      </c>
      <c r="G54" s="229" t="s">
        <v>459</v>
      </c>
      <c r="H54" s="229" t="s">
        <v>460</v>
      </c>
      <c r="I54" s="229" t="s">
        <v>459</v>
      </c>
      <c r="J54" s="229" t="s">
        <v>459</v>
      </c>
      <c r="K54" s="229" t="s">
        <v>460</v>
      </c>
    </row>
    <row r="55" spans="1:11" x14ac:dyDescent="0.2">
      <c r="A55" s="229" t="s">
        <v>191</v>
      </c>
      <c r="B55" s="222" t="s">
        <v>199</v>
      </c>
      <c r="C55" s="229" t="s">
        <v>460</v>
      </c>
      <c r="D55" s="229" t="s">
        <v>460</v>
      </c>
      <c r="E55" s="229" t="s">
        <v>460</v>
      </c>
      <c r="F55" s="229" t="s">
        <v>460</v>
      </c>
      <c r="G55" s="229" t="s">
        <v>460</v>
      </c>
      <c r="H55" s="229" t="s">
        <v>460</v>
      </c>
      <c r="I55" s="229" t="s">
        <v>460</v>
      </c>
      <c r="J55" s="229" t="s">
        <v>460</v>
      </c>
      <c r="K55" s="229" t="s">
        <v>460</v>
      </c>
    </row>
    <row r="56" spans="1:11" x14ac:dyDescent="0.2">
      <c r="A56" s="229" t="s">
        <v>191</v>
      </c>
      <c r="B56" s="222" t="s">
        <v>200</v>
      </c>
      <c r="C56" s="229" t="s">
        <v>460</v>
      </c>
      <c r="D56" s="229" t="s">
        <v>460</v>
      </c>
      <c r="E56" s="229" t="s">
        <v>460</v>
      </c>
      <c r="F56" s="229" t="s">
        <v>460</v>
      </c>
      <c r="G56" s="229" t="s">
        <v>460</v>
      </c>
      <c r="H56" s="229" t="s">
        <v>460</v>
      </c>
      <c r="I56" s="229" t="s">
        <v>460</v>
      </c>
      <c r="J56" s="229" t="s">
        <v>459</v>
      </c>
      <c r="K56" s="229" t="s">
        <v>460</v>
      </c>
    </row>
    <row r="57" spans="1:11" x14ac:dyDescent="0.2">
      <c r="A57" s="229" t="s">
        <v>191</v>
      </c>
      <c r="B57" s="222" t="s">
        <v>201</v>
      </c>
      <c r="C57" s="229" t="s">
        <v>460</v>
      </c>
      <c r="D57" s="229" t="s">
        <v>460</v>
      </c>
      <c r="E57" s="229" t="s">
        <v>460</v>
      </c>
      <c r="F57" s="229" t="s">
        <v>460</v>
      </c>
      <c r="G57" s="229" t="s">
        <v>460</v>
      </c>
      <c r="H57" s="229" t="s">
        <v>460</v>
      </c>
      <c r="I57" s="229" t="s">
        <v>460</v>
      </c>
      <c r="J57" s="229" t="s">
        <v>460</v>
      </c>
      <c r="K57" s="229" t="s">
        <v>460</v>
      </c>
    </row>
    <row r="58" spans="1:11" x14ac:dyDescent="0.2">
      <c r="A58" s="229" t="s">
        <v>191</v>
      </c>
      <c r="B58" s="222" t="s">
        <v>202</v>
      </c>
      <c r="C58" s="229" t="s">
        <v>460</v>
      </c>
      <c r="D58" s="229" t="s">
        <v>460</v>
      </c>
      <c r="E58" s="229" t="s">
        <v>460</v>
      </c>
      <c r="F58" s="229" t="s">
        <v>460</v>
      </c>
      <c r="G58" s="229" t="s">
        <v>460</v>
      </c>
      <c r="H58" s="229" t="s">
        <v>460</v>
      </c>
      <c r="I58" s="229" t="s">
        <v>460</v>
      </c>
      <c r="J58" s="229" t="s">
        <v>460</v>
      </c>
      <c r="K58" s="229" t="s">
        <v>460</v>
      </c>
    </row>
    <row r="59" spans="1:11" x14ac:dyDescent="0.2">
      <c r="A59" s="229" t="s">
        <v>191</v>
      </c>
      <c r="B59" s="222" t="s">
        <v>203</v>
      </c>
      <c r="C59" s="229" t="s">
        <v>460</v>
      </c>
      <c r="D59" s="229" t="s">
        <v>460</v>
      </c>
      <c r="E59" s="229" t="s">
        <v>460</v>
      </c>
      <c r="F59" s="229" t="s">
        <v>460</v>
      </c>
      <c r="G59" s="229" t="s">
        <v>460</v>
      </c>
      <c r="H59" s="229" t="s">
        <v>459</v>
      </c>
      <c r="I59" s="229" t="s">
        <v>460</v>
      </c>
      <c r="J59" s="229" t="s">
        <v>460</v>
      </c>
      <c r="K59" s="229" t="s">
        <v>460</v>
      </c>
    </row>
    <row r="60" spans="1:11" x14ac:dyDescent="0.2">
      <c r="A60" s="229" t="s">
        <v>191</v>
      </c>
      <c r="B60" s="222" t="s">
        <v>204</v>
      </c>
      <c r="C60" s="229" t="s">
        <v>460</v>
      </c>
      <c r="D60" s="229" t="s">
        <v>460</v>
      </c>
      <c r="E60" s="229" t="s">
        <v>460</v>
      </c>
      <c r="F60" s="229" t="s">
        <v>460</v>
      </c>
      <c r="G60" s="229" t="s">
        <v>460</v>
      </c>
      <c r="H60" s="229" t="s">
        <v>460</v>
      </c>
      <c r="I60" s="229" t="s">
        <v>460</v>
      </c>
      <c r="J60" s="229" t="s">
        <v>460</v>
      </c>
      <c r="K60" s="229" t="s">
        <v>460</v>
      </c>
    </row>
    <row r="61" spans="1:11" x14ac:dyDescent="0.2">
      <c r="A61" s="229" t="s">
        <v>191</v>
      </c>
      <c r="B61" s="222" t="s">
        <v>205</v>
      </c>
      <c r="C61" s="229" t="s">
        <v>460</v>
      </c>
      <c r="D61" s="229" t="s">
        <v>460</v>
      </c>
      <c r="E61" s="229" t="s">
        <v>460</v>
      </c>
      <c r="F61" s="229" t="s">
        <v>460</v>
      </c>
      <c r="G61" s="229" t="s">
        <v>460</v>
      </c>
      <c r="H61" s="229" t="s">
        <v>460</v>
      </c>
      <c r="I61" s="229" t="s">
        <v>460</v>
      </c>
      <c r="J61" s="229" t="s">
        <v>460</v>
      </c>
      <c r="K61" s="229" t="s">
        <v>460</v>
      </c>
    </row>
    <row r="62" spans="1:11" x14ac:dyDescent="0.2">
      <c r="A62" s="229" t="s">
        <v>191</v>
      </c>
      <c r="B62" s="222" t="s">
        <v>206</v>
      </c>
      <c r="C62" s="229" t="s">
        <v>460</v>
      </c>
      <c r="D62" s="229" t="s">
        <v>460</v>
      </c>
      <c r="E62" s="229" t="s">
        <v>460</v>
      </c>
      <c r="F62" s="229" t="s">
        <v>460</v>
      </c>
      <c r="G62" s="229" t="s">
        <v>460</v>
      </c>
      <c r="H62" s="229" t="s">
        <v>460</v>
      </c>
      <c r="I62" s="229" t="s">
        <v>460</v>
      </c>
      <c r="J62" s="229" t="s">
        <v>460</v>
      </c>
      <c r="K62" s="229" t="s">
        <v>460</v>
      </c>
    </row>
    <row r="63" spans="1:11" x14ac:dyDescent="0.2">
      <c r="A63" s="229" t="s">
        <v>191</v>
      </c>
      <c r="B63" s="222" t="s">
        <v>207</v>
      </c>
      <c r="C63" s="229" t="s">
        <v>460</v>
      </c>
      <c r="D63" s="229" t="s">
        <v>460</v>
      </c>
      <c r="E63" s="229" t="s">
        <v>460</v>
      </c>
      <c r="F63" s="229" t="s">
        <v>460</v>
      </c>
      <c r="G63" s="229" t="s">
        <v>460</v>
      </c>
      <c r="H63" s="229" t="s">
        <v>460</v>
      </c>
      <c r="I63" s="229" t="s">
        <v>460</v>
      </c>
      <c r="J63" s="229" t="s">
        <v>460</v>
      </c>
      <c r="K63" s="229" t="s">
        <v>460</v>
      </c>
    </row>
    <row r="64" spans="1:11" x14ac:dyDescent="0.2">
      <c r="A64" s="229" t="s">
        <v>191</v>
      </c>
      <c r="B64" s="222" t="s">
        <v>208</v>
      </c>
      <c r="C64" s="229" t="s">
        <v>460</v>
      </c>
      <c r="D64" s="229" t="s">
        <v>460</v>
      </c>
      <c r="E64" s="229" t="s">
        <v>460</v>
      </c>
      <c r="F64" s="229" t="s">
        <v>460</v>
      </c>
      <c r="G64" s="229" t="s">
        <v>460</v>
      </c>
      <c r="H64" s="229" t="s">
        <v>460</v>
      </c>
      <c r="I64" s="229" t="s">
        <v>460</v>
      </c>
      <c r="J64" s="229" t="s">
        <v>460</v>
      </c>
      <c r="K64" s="229" t="s">
        <v>460</v>
      </c>
    </row>
    <row r="65" spans="1:11" x14ac:dyDescent="0.2">
      <c r="A65" s="229" t="s">
        <v>191</v>
      </c>
      <c r="B65" s="222" t="s">
        <v>209</v>
      </c>
      <c r="C65" s="229" t="s">
        <v>460</v>
      </c>
      <c r="D65" s="229" t="s">
        <v>460</v>
      </c>
      <c r="E65" s="229" t="s">
        <v>460</v>
      </c>
      <c r="F65" s="229" t="s">
        <v>460</v>
      </c>
      <c r="G65" s="229" t="s">
        <v>460</v>
      </c>
      <c r="H65" s="229" t="s">
        <v>460</v>
      </c>
      <c r="I65" s="229" t="s">
        <v>460</v>
      </c>
      <c r="J65" s="229" t="s">
        <v>460</v>
      </c>
      <c r="K65" s="229" t="s">
        <v>460</v>
      </c>
    </row>
    <row r="66" spans="1:11" x14ac:dyDescent="0.2">
      <c r="A66" s="229" t="s">
        <v>191</v>
      </c>
      <c r="B66" s="222" t="s">
        <v>210</v>
      </c>
      <c r="C66" s="229" t="s">
        <v>460</v>
      </c>
      <c r="D66" s="229" t="s">
        <v>459</v>
      </c>
      <c r="E66" s="229" t="s">
        <v>460</v>
      </c>
      <c r="F66" s="229" t="s">
        <v>460</v>
      </c>
      <c r="G66" s="229" t="s">
        <v>460</v>
      </c>
      <c r="H66" s="229" t="s">
        <v>459</v>
      </c>
      <c r="I66" s="229" t="s">
        <v>460</v>
      </c>
      <c r="J66" s="229" t="s">
        <v>459</v>
      </c>
      <c r="K66" s="229" t="s">
        <v>460</v>
      </c>
    </row>
    <row r="67" spans="1:11" x14ac:dyDescent="0.2">
      <c r="A67" s="229" t="s">
        <v>191</v>
      </c>
      <c r="B67" s="222" t="s">
        <v>211</v>
      </c>
      <c r="C67" s="229" t="s">
        <v>459</v>
      </c>
      <c r="D67" s="229" t="s">
        <v>460</v>
      </c>
      <c r="E67" s="229" t="s">
        <v>460</v>
      </c>
      <c r="F67" s="229" t="s">
        <v>460</v>
      </c>
      <c r="G67" s="229" t="s">
        <v>460</v>
      </c>
      <c r="H67" s="229" t="s">
        <v>460</v>
      </c>
      <c r="I67" s="229" t="s">
        <v>460</v>
      </c>
      <c r="J67" s="229" t="s">
        <v>460</v>
      </c>
      <c r="K67" s="229" t="s">
        <v>460</v>
      </c>
    </row>
    <row r="68" spans="1:11" x14ac:dyDescent="0.2">
      <c r="A68" s="229" t="s">
        <v>191</v>
      </c>
      <c r="B68" s="222" t="s">
        <v>212</v>
      </c>
      <c r="C68" s="229" t="s">
        <v>460</v>
      </c>
      <c r="D68" s="229" t="s">
        <v>460</v>
      </c>
      <c r="E68" s="229" t="s">
        <v>460</v>
      </c>
      <c r="F68" s="229" t="s">
        <v>460</v>
      </c>
      <c r="G68" s="229" t="s">
        <v>460</v>
      </c>
      <c r="H68" s="229" t="s">
        <v>460</v>
      </c>
      <c r="I68" s="229" t="s">
        <v>460</v>
      </c>
      <c r="J68" s="229" t="s">
        <v>459</v>
      </c>
      <c r="K68" s="229" t="s">
        <v>460</v>
      </c>
    </row>
    <row r="69" spans="1:11" x14ac:dyDescent="0.2">
      <c r="A69" s="229" t="s">
        <v>191</v>
      </c>
      <c r="B69" s="222" t="s">
        <v>213</v>
      </c>
      <c r="C69" s="229" t="s">
        <v>460</v>
      </c>
      <c r="D69" s="229" t="s">
        <v>460</v>
      </c>
      <c r="E69" s="229" t="s">
        <v>460</v>
      </c>
      <c r="F69" s="229" t="s">
        <v>460</v>
      </c>
      <c r="G69" s="229" t="s">
        <v>460</v>
      </c>
      <c r="H69" s="229" t="s">
        <v>460</v>
      </c>
      <c r="I69" s="229" t="s">
        <v>460</v>
      </c>
      <c r="J69" s="229" t="s">
        <v>459</v>
      </c>
      <c r="K69" s="229" t="s">
        <v>460</v>
      </c>
    </row>
    <row r="70" spans="1:11" x14ac:dyDescent="0.2">
      <c r="A70" s="229" t="s">
        <v>191</v>
      </c>
      <c r="B70" s="222" t="s">
        <v>214</v>
      </c>
      <c r="C70" s="229" t="s">
        <v>460</v>
      </c>
      <c r="D70" s="229" t="s">
        <v>460</v>
      </c>
      <c r="E70" s="229" t="s">
        <v>460</v>
      </c>
      <c r="F70" s="229" t="s">
        <v>460</v>
      </c>
      <c r="G70" s="229" t="s">
        <v>460</v>
      </c>
      <c r="H70" s="229" t="s">
        <v>460</v>
      </c>
      <c r="I70" s="229" t="s">
        <v>460</v>
      </c>
      <c r="J70" s="229" t="s">
        <v>459</v>
      </c>
      <c r="K70" s="229" t="s">
        <v>460</v>
      </c>
    </row>
    <row r="71" spans="1:11" x14ac:dyDescent="0.2">
      <c r="A71" s="229" t="s">
        <v>191</v>
      </c>
      <c r="B71" s="222" t="s">
        <v>215</v>
      </c>
      <c r="C71" s="229" t="s">
        <v>460</v>
      </c>
      <c r="D71" s="229" t="s">
        <v>460</v>
      </c>
      <c r="E71" s="229" t="s">
        <v>460</v>
      </c>
      <c r="F71" s="229" t="s">
        <v>460</v>
      </c>
      <c r="G71" s="229" t="s">
        <v>460</v>
      </c>
      <c r="H71" s="229" t="s">
        <v>459</v>
      </c>
      <c r="I71" s="229" t="s">
        <v>460</v>
      </c>
      <c r="J71" s="229" t="s">
        <v>460</v>
      </c>
      <c r="K71" s="229" t="s">
        <v>460</v>
      </c>
    </row>
    <row r="72" spans="1:11" x14ac:dyDescent="0.2">
      <c r="A72" s="229" t="s">
        <v>216</v>
      </c>
      <c r="B72" s="222" t="s">
        <v>217</v>
      </c>
      <c r="C72" s="229" t="s">
        <v>460</v>
      </c>
      <c r="D72" s="229" t="s">
        <v>460</v>
      </c>
      <c r="E72" s="229" t="s">
        <v>460</v>
      </c>
      <c r="F72" s="229" t="s">
        <v>460</v>
      </c>
      <c r="G72" s="229" t="s">
        <v>459</v>
      </c>
      <c r="H72" s="229" t="s">
        <v>460</v>
      </c>
      <c r="I72" s="229" t="s">
        <v>460</v>
      </c>
      <c r="J72" s="229" t="s">
        <v>459</v>
      </c>
      <c r="K72" s="229" t="s">
        <v>460</v>
      </c>
    </row>
    <row r="73" spans="1:11" x14ac:dyDescent="0.2">
      <c r="A73" s="229" t="s">
        <v>216</v>
      </c>
      <c r="B73" s="222" t="s">
        <v>218</v>
      </c>
      <c r="C73" s="229" t="s">
        <v>460</v>
      </c>
      <c r="D73" s="229" t="s">
        <v>460</v>
      </c>
      <c r="E73" s="229" t="s">
        <v>460</v>
      </c>
      <c r="F73" s="229" t="s">
        <v>460</v>
      </c>
      <c r="G73" s="229" t="s">
        <v>460</v>
      </c>
      <c r="H73" s="229" t="s">
        <v>460</v>
      </c>
      <c r="I73" s="229" t="s">
        <v>460</v>
      </c>
      <c r="J73" s="229" t="s">
        <v>459</v>
      </c>
      <c r="K73" s="229" t="s">
        <v>460</v>
      </c>
    </row>
    <row r="74" spans="1:11" x14ac:dyDescent="0.2">
      <c r="A74" s="229" t="s">
        <v>216</v>
      </c>
      <c r="B74" s="222" t="s">
        <v>219</v>
      </c>
      <c r="C74" s="229" t="s">
        <v>460</v>
      </c>
      <c r="D74" s="229" t="s">
        <v>460</v>
      </c>
      <c r="E74" s="229" t="s">
        <v>460</v>
      </c>
      <c r="F74" s="229" t="s">
        <v>460</v>
      </c>
      <c r="G74" s="229" t="s">
        <v>459</v>
      </c>
      <c r="H74" s="229" t="s">
        <v>460</v>
      </c>
      <c r="I74" s="229" t="s">
        <v>460</v>
      </c>
      <c r="J74" s="229" t="s">
        <v>459</v>
      </c>
      <c r="K74" s="229" t="s">
        <v>460</v>
      </c>
    </row>
    <row r="75" spans="1:11" x14ac:dyDescent="0.2">
      <c r="A75" s="229" t="s">
        <v>216</v>
      </c>
      <c r="B75" s="222" t="s">
        <v>220</v>
      </c>
      <c r="C75" s="229" t="s">
        <v>460</v>
      </c>
      <c r="D75" s="229" t="s">
        <v>460</v>
      </c>
      <c r="E75" s="229" t="s">
        <v>460</v>
      </c>
      <c r="F75" s="229" t="s">
        <v>460</v>
      </c>
      <c r="G75" s="229" t="s">
        <v>460</v>
      </c>
      <c r="H75" s="229" t="s">
        <v>460</v>
      </c>
      <c r="I75" s="229" t="s">
        <v>460</v>
      </c>
      <c r="J75" s="229" t="s">
        <v>460</v>
      </c>
      <c r="K75" s="229" t="s">
        <v>460</v>
      </c>
    </row>
    <row r="76" spans="1:11" x14ac:dyDescent="0.2">
      <c r="A76" s="229" t="s">
        <v>216</v>
      </c>
      <c r="B76" s="222" t="s">
        <v>221</v>
      </c>
      <c r="C76" s="229" t="s">
        <v>460</v>
      </c>
      <c r="D76" s="229" t="s">
        <v>460</v>
      </c>
      <c r="E76" s="229" t="s">
        <v>460</v>
      </c>
      <c r="F76" s="229" t="s">
        <v>460</v>
      </c>
      <c r="G76" s="229" t="s">
        <v>460</v>
      </c>
      <c r="H76" s="229" t="s">
        <v>460</v>
      </c>
      <c r="I76" s="229" t="s">
        <v>460</v>
      </c>
      <c r="J76" s="229" t="s">
        <v>459</v>
      </c>
      <c r="K76" s="229" t="s">
        <v>460</v>
      </c>
    </row>
    <row r="77" spans="1:11" x14ac:dyDescent="0.2">
      <c r="A77" s="229" t="s">
        <v>216</v>
      </c>
      <c r="B77" s="222" t="s">
        <v>222</v>
      </c>
      <c r="C77" s="229" t="s">
        <v>459</v>
      </c>
      <c r="D77" s="229" t="s">
        <v>460</v>
      </c>
      <c r="E77" s="229" t="s">
        <v>460</v>
      </c>
      <c r="F77" s="229" t="s">
        <v>460</v>
      </c>
      <c r="G77" s="229" t="s">
        <v>460</v>
      </c>
      <c r="H77" s="229" t="s">
        <v>460</v>
      </c>
      <c r="I77" s="229" t="s">
        <v>460</v>
      </c>
      <c r="J77" s="229" t="s">
        <v>459</v>
      </c>
      <c r="K77" s="229" t="s">
        <v>460</v>
      </c>
    </row>
    <row r="78" spans="1:11" x14ac:dyDescent="0.2">
      <c r="A78" s="229" t="s">
        <v>216</v>
      </c>
      <c r="B78" s="222" t="s">
        <v>223</v>
      </c>
      <c r="C78" s="229" t="s">
        <v>460</v>
      </c>
      <c r="D78" s="229" t="s">
        <v>460</v>
      </c>
      <c r="E78" s="229" t="s">
        <v>460</v>
      </c>
      <c r="F78" s="229" t="s">
        <v>460</v>
      </c>
      <c r="G78" s="229" t="s">
        <v>460</v>
      </c>
      <c r="H78" s="229" t="s">
        <v>460</v>
      </c>
      <c r="I78" s="229" t="s">
        <v>460</v>
      </c>
      <c r="J78" s="229" t="s">
        <v>460</v>
      </c>
      <c r="K78" s="229" t="s">
        <v>460</v>
      </c>
    </row>
    <row r="79" spans="1:11" x14ac:dyDescent="0.2">
      <c r="A79" s="229" t="s">
        <v>216</v>
      </c>
      <c r="B79" s="222" t="s">
        <v>224</v>
      </c>
      <c r="C79" s="229" t="s">
        <v>460</v>
      </c>
      <c r="D79" s="229" t="s">
        <v>460</v>
      </c>
      <c r="E79" s="229" t="s">
        <v>460</v>
      </c>
      <c r="F79" s="229" t="s">
        <v>460</v>
      </c>
      <c r="G79" s="229" t="s">
        <v>460</v>
      </c>
      <c r="H79" s="229" t="s">
        <v>460</v>
      </c>
      <c r="I79" s="229" t="s">
        <v>460</v>
      </c>
      <c r="J79" s="229" t="s">
        <v>460</v>
      </c>
      <c r="K79" s="229" t="s">
        <v>460</v>
      </c>
    </row>
    <row r="80" spans="1:11" x14ac:dyDescent="0.2">
      <c r="A80" s="229" t="s">
        <v>216</v>
      </c>
      <c r="B80" s="222" t="s">
        <v>225</v>
      </c>
      <c r="C80" s="229" t="s">
        <v>460</v>
      </c>
      <c r="D80" s="229" t="s">
        <v>460</v>
      </c>
      <c r="E80" s="229" t="s">
        <v>460</v>
      </c>
      <c r="F80" s="229" t="s">
        <v>460</v>
      </c>
      <c r="G80" s="229" t="s">
        <v>460</v>
      </c>
      <c r="H80" s="229" t="s">
        <v>460</v>
      </c>
      <c r="I80" s="229" t="s">
        <v>460</v>
      </c>
      <c r="J80" s="229" t="s">
        <v>459</v>
      </c>
      <c r="K80" s="229" t="s">
        <v>460</v>
      </c>
    </row>
    <row r="81" spans="1:11" x14ac:dyDescent="0.2">
      <c r="A81" s="229" t="s">
        <v>216</v>
      </c>
      <c r="B81" s="222" t="s">
        <v>226</v>
      </c>
      <c r="C81" s="229" t="s">
        <v>460</v>
      </c>
      <c r="D81" s="229" t="s">
        <v>460</v>
      </c>
      <c r="E81" s="229" t="s">
        <v>460</v>
      </c>
      <c r="F81" s="229" t="s">
        <v>460</v>
      </c>
      <c r="G81" s="229" t="s">
        <v>460</v>
      </c>
      <c r="H81" s="229" t="s">
        <v>460</v>
      </c>
      <c r="I81" s="229" t="s">
        <v>460</v>
      </c>
      <c r="J81" s="229" t="s">
        <v>459</v>
      </c>
      <c r="K81" s="229" t="s">
        <v>460</v>
      </c>
    </row>
    <row r="82" spans="1:11" x14ac:dyDescent="0.2">
      <c r="A82" s="229" t="s">
        <v>216</v>
      </c>
      <c r="B82" s="222" t="s">
        <v>227</v>
      </c>
      <c r="C82" s="229" t="s">
        <v>459</v>
      </c>
      <c r="D82" s="229" t="s">
        <v>459</v>
      </c>
      <c r="E82" s="229" t="s">
        <v>459</v>
      </c>
      <c r="F82" s="229" t="s">
        <v>459</v>
      </c>
      <c r="G82" s="229" t="s">
        <v>459</v>
      </c>
      <c r="H82" s="229" t="s">
        <v>459</v>
      </c>
      <c r="I82" s="229" t="s">
        <v>459</v>
      </c>
      <c r="J82" s="229" t="s">
        <v>459</v>
      </c>
      <c r="K82" s="229" t="s">
        <v>459</v>
      </c>
    </row>
    <row r="83" spans="1:11" x14ac:dyDescent="0.2">
      <c r="A83" s="229" t="s">
        <v>216</v>
      </c>
      <c r="B83" s="222" t="s">
        <v>228</v>
      </c>
      <c r="C83" s="229" t="s">
        <v>460</v>
      </c>
      <c r="D83" s="229" t="s">
        <v>460</v>
      </c>
      <c r="E83" s="229" t="s">
        <v>460</v>
      </c>
      <c r="F83" s="229" t="s">
        <v>460</v>
      </c>
      <c r="G83" s="229" t="s">
        <v>460</v>
      </c>
      <c r="H83" s="229" t="s">
        <v>460</v>
      </c>
      <c r="I83" s="229" t="s">
        <v>460</v>
      </c>
      <c r="J83" s="229" t="s">
        <v>460</v>
      </c>
      <c r="K83" s="229" t="s">
        <v>460</v>
      </c>
    </row>
    <row r="84" spans="1:11" x14ac:dyDescent="0.2">
      <c r="A84" s="229" t="s">
        <v>229</v>
      </c>
      <c r="B84" s="222" t="s">
        <v>230</v>
      </c>
      <c r="C84" s="229" t="s">
        <v>460</v>
      </c>
      <c r="D84" s="229" t="s">
        <v>460</v>
      </c>
      <c r="E84" s="229" t="s">
        <v>459</v>
      </c>
      <c r="F84" s="229" t="s">
        <v>460</v>
      </c>
      <c r="G84" s="229" t="s">
        <v>459</v>
      </c>
      <c r="H84" s="229" t="s">
        <v>460</v>
      </c>
      <c r="I84" s="229" t="s">
        <v>459</v>
      </c>
      <c r="J84" s="229" t="s">
        <v>460</v>
      </c>
      <c r="K84" s="229" t="s">
        <v>460</v>
      </c>
    </row>
    <row r="85" spans="1:11" x14ac:dyDescent="0.2">
      <c r="A85" s="229" t="s">
        <v>229</v>
      </c>
      <c r="B85" s="222" t="s">
        <v>231</v>
      </c>
      <c r="C85" s="229" t="s">
        <v>460</v>
      </c>
      <c r="D85" s="229" t="s">
        <v>460</v>
      </c>
      <c r="E85" s="229" t="s">
        <v>460</v>
      </c>
      <c r="F85" s="229" t="s">
        <v>460</v>
      </c>
      <c r="G85" s="229" t="s">
        <v>460</v>
      </c>
      <c r="H85" s="229" t="s">
        <v>460</v>
      </c>
      <c r="I85" s="229" t="s">
        <v>460</v>
      </c>
      <c r="J85" s="229" t="s">
        <v>460</v>
      </c>
      <c r="K85" s="229" t="s">
        <v>460</v>
      </c>
    </row>
    <row r="86" spans="1:11" x14ac:dyDescent="0.2">
      <c r="A86" s="229" t="s">
        <v>232</v>
      </c>
      <c r="B86" s="222" t="s">
        <v>233</v>
      </c>
      <c r="C86" s="229" t="s">
        <v>460</v>
      </c>
      <c r="D86" s="229" t="s">
        <v>460</v>
      </c>
      <c r="E86" s="229" t="s">
        <v>460</v>
      </c>
      <c r="F86" s="229" t="s">
        <v>459</v>
      </c>
      <c r="G86" s="229" t="s">
        <v>460</v>
      </c>
      <c r="H86" s="229" t="s">
        <v>459</v>
      </c>
      <c r="I86" s="229" t="s">
        <v>460</v>
      </c>
      <c r="J86" s="229" t="s">
        <v>460</v>
      </c>
      <c r="K86" s="229" t="s">
        <v>460</v>
      </c>
    </row>
    <row r="87" spans="1:11" x14ac:dyDescent="0.2">
      <c r="A87" s="229" t="s">
        <v>232</v>
      </c>
      <c r="B87" s="222" t="s">
        <v>234</v>
      </c>
      <c r="C87" s="229" t="s">
        <v>460</v>
      </c>
      <c r="D87" s="229" t="s">
        <v>460</v>
      </c>
      <c r="E87" s="229" t="s">
        <v>460</v>
      </c>
      <c r="F87" s="229" t="s">
        <v>460</v>
      </c>
      <c r="G87" s="229" t="s">
        <v>459</v>
      </c>
      <c r="H87" s="229" t="s">
        <v>460</v>
      </c>
      <c r="I87" s="229" t="s">
        <v>460</v>
      </c>
      <c r="J87" s="229" t="s">
        <v>459</v>
      </c>
      <c r="K87" s="229" t="s">
        <v>460</v>
      </c>
    </row>
    <row r="88" spans="1:11" x14ac:dyDescent="0.2">
      <c r="A88" s="229" t="s">
        <v>235</v>
      </c>
      <c r="B88" s="222" t="s">
        <v>236</v>
      </c>
      <c r="C88" s="229" t="s">
        <v>460</v>
      </c>
      <c r="D88" s="229" t="s">
        <v>460</v>
      </c>
      <c r="E88" s="229" t="s">
        <v>460</v>
      </c>
      <c r="F88" s="229" t="s">
        <v>460</v>
      </c>
      <c r="G88" s="229" t="s">
        <v>459</v>
      </c>
      <c r="H88" s="229" t="s">
        <v>460</v>
      </c>
      <c r="I88" s="229" t="s">
        <v>460</v>
      </c>
      <c r="J88" s="229" t="s">
        <v>460</v>
      </c>
      <c r="K88" s="229" t="s">
        <v>460</v>
      </c>
    </row>
    <row r="89" spans="1:11" x14ac:dyDescent="0.2">
      <c r="A89" s="229" t="s">
        <v>235</v>
      </c>
      <c r="B89" s="222" t="s">
        <v>237</v>
      </c>
      <c r="C89" s="229" t="s">
        <v>460</v>
      </c>
      <c r="D89" s="229" t="s">
        <v>460</v>
      </c>
      <c r="E89" s="229" t="s">
        <v>460</v>
      </c>
      <c r="F89" s="229" t="s">
        <v>460</v>
      </c>
      <c r="G89" s="229" t="s">
        <v>459</v>
      </c>
      <c r="H89" s="229" t="s">
        <v>460</v>
      </c>
      <c r="I89" s="229" t="s">
        <v>460</v>
      </c>
      <c r="J89" s="229" t="s">
        <v>460</v>
      </c>
      <c r="K89" s="229" t="s">
        <v>460</v>
      </c>
    </row>
    <row r="90" spans="1:11" x14ac:dyDescent="0.2">
      <c r="A90" s="229" t="s">
        <v>235</v>
      </c>
      <c r="B90" s="222" t="s">
        <v>238</v>
      </c>
      <c r="C90" s="229" t="s">
        <v>460</v>
      </c>
      <c r="D90" s="229" t="s">
        <v>460</v>
      </c>
      <c r="E90" s="229" t="s">
        <v>460</v>
      </c>
      <c r="F90" s="229" t="s">
        <v>460</v>
      </c>
      <c r="G90" s="229" t="s">
        <v>460</v>
      </c>
      <c r="H90" s="229" t="s">
        <v>460</v>
      </c>
      <c r="I90" s="229" t="s">
        <v>460</v>
      </c>
      <c r="J90" s="229" t="s">
        <v>459</v>
      </c>
      <c r="K90" s="229" t="s">
        <v>460</v>
      </c>
    </row>
    <row r="91" spans="1:11" x14ac:dyDescent="0.2">
      <c r="A91" s="229" t="s">
        <v>235</v>
      </c>
      <c r="B91" s="222" t="s">
        <v>239</v>
      </c>
      <c r="C91" s="229" t="s">
        <v>460</v>
      </c>
      <c r="D91" s="229" t="s">
        <v>460</v>
      </c>
      <c r="E91" s="229" t="s">
        <v>460</v>
      </c>
      <c r="F91" s="229" t="s">
        <v>460</v>
      </c>
      <c r="G91" s="229" t="s">
        <v>460</v>
      </c>
      <c r="H91" s="229" t="s">
        <v>460</v>
      </c>
      <c r="I91" s="229" t="s">
        <v>460</v>
      </c>
      <c r="J91" s="229" t="s">
        <v>460</v>
      </c>
      <c r="K91" s="229" t="s">
        <v>460</v>
      </c>
    </row>
    <row r="92" spans="1:11" x14ac:dyDescent="0.2">
      <c r="A92" s="229" t="s">
        <v>235</v>
      </c>
      <c r="B92" s="222" t="s">
        <v>240</v>
      </c>
      <c r="C92" s="229" t="s">
        <v>460</v>
      </c>
      <c r="D92" s="229" t="s">
        <v>460</v>
      </c>
      <c r="E92" s="229" t="s">
        <v>460</v>
      </c>
      <c r="F92" s="229" t="s">
        <v>460</v>
      </c>
      <c r="G92" s="229" t="s">
        <v>460</v>
      </c>
      <c r="H92" s="229" t="s">
        <v>460</v>
      </c>
      <c r="I92" s="229" t="s">
        <v>460</v>
      </c>
      <c r="J92" s="229" t="s">
        <v>459</v>
      </c>
      <c r="K92" s="229" t="s">
        <v>460</v>
      </c>
    </row>
    <row r="93" spans="1:11" x14ac:dyDescent="0.2">
      <c r="A93" s="229" t="s">
        <v>241</v>
      </c>
      <c r="B93" s="222" t="s">
        <v>242</v>
      </c>
      <c r="C93" s="229" t="s">
        <v>459</v>
      </c>
      <c r="D93" s="229" t="s">
        <v>460</v>
      </c>
      <c r="E93" s="229" t="s">
        <v>460</v>
      </c>
      <c r="F93" s="229" t="s">
        <v>460</v>
      </c>
      <c r="G93" s="229" t="s">
        <v>460</v>
      </c>
      <c r="H93" s="229" t="s">
        <v>460</v>
      </c>
      <c r="I93" s="229" t="s">
        <v>460</v>
      </c>
      <c r="J93" s="229" t="s">
        <v>460</v>
      </c>
      <c r="K93" s="229" t="s">
        <v>460</v>
      </c>
    </row>
    <row r="94" spans="1:11" x14ac:dyDescent="0.2">
      <c r="A94" s="229" t="s">
        <v>241</v>
      </c>
      <c r="B94" s="222" t="s">
        <v>243</v>
      </c>
      <c r="C94" s="229" t="s">
        <v>460</v>
      </c>
      <c r="D94" s="229" t="s">
        <v>460</v>
      </c>
      <c r="E94" s="229" t="s">
        <v>460</v>
      </c>
      <c r="F94" s="229" t="s">
        <v>460</v>
      </c>
      <c r="G94" s="229" t="s">
        <v>460</v>
      </c>
      <c r="H94" s="229" t="s">
        <v>460</v>
      </c>
      <c r="I94" s="229" t="s">
        <v>460</v>
      </c>
      <c r="J94" s="229" t="s">
        <v>459</v>
      </c>
      <c r="K94" s="229" t="s">
        <v>460</v>
      </c>
    </row>
    <row r="95" spans="1:11" x14ac:dyDescent="0.2">
      <c r="A95" s="229" t="s">
        <v>241</v>
      </c>
      <c r="B95" s="222" t="s">
        <v>244</v>
      </c>
      <c r="C95" s="229" t="s">
        <v>460</v>
      </c>
      <c r="D95" s="229" t="s">
        <v>460</v>
      </c>
      <c r="E95" s="229" t="s">
        <v>460</v>
      </c>
      <c r="F95" s="229" t="s">
        <v>460</v>
      </c>
      <c r="G95" s="229" t="s">
        <v>460</v>
      </c>
      <c r="H95" s="229" t="s">
        <v>459</v>
      </c>
      <c r="I95" s="229" t="s">
        <v>459</v>
      </c>
      <c r="J95" s="229" t="s">
        <v>459</v>
      </c>
      <c r="K95" s="229" t="s">
        <v>460</v>
      </c>
    </row>
    <row r="96" spans="1:11" x14ac:dyDescent="0.2">
      <c r="A96" s="229" t="s">
        <v>241</v>
      </c>
      <c r="B96" s="222" t="s">
        <v>245</v>
      </c>
      <c r="C96" s="229" t="s">
        <v>460</v>
      </c>
      <c r="D96" s="229" t="s">
        <v>460</v>
      </c>
      <c r="E96" s="229" t="s">
        <v>460</v>
      </c>
      <c r="F96" s="229" t="s">
        <v>460</v>
      </c>
      <c r="G96" s="229" t="s">
        <v>460</v>
      </c>
      <c r="H96" s="229" t="s">
        <v>460</v>
      </c>
      <c r="I96" s="229" t="s">
        <v>460</v>
      </c>
      <c r="J96" s="229" t="s">
        <v>460</v>
      </c>
      <c r="K96" s="229" t="s">
        <v>460</v>
      </c>
    </row>
    <row r="97" spans="1:11" x14ac:dyDescent="0.2">
      <c r="A97" s="229" t="s">
        <v>241</v>
      </c>
      <c r="B97" s="222" t="s">
        <v>246</v>
      </c>
      <c r="C97" s="229" t="s">
        <v>460</v>
      </c>
      <c r="D97" s="229" t="s">
        <v>460</v>
      </c>
      <c r="E97" s="229" t="s">
        <v>460</v>
      </c>
      <c r="F97" s="229" t="s">
        <v>460</v>
      </c>
      <c r="G97" s="229" t="s">
        <v>460</v>
      </c>
      <c r="H97" s="229" t="s">
        <v>460</v>
      </c>
      <c r="I97" s="229" t="s">
        <v>460</v>
      </c>
      <c r="J97" s="229" t="s">
        <v>460</v>
      </c>
      <c r="K97" s="229" t="s">
        <v>460</v>
      </c>
    </row>
    <row r="98" spans="1:11" x14ac:dyDescent="0.2">
      <c r="A98" s="229" t="s">
        <v>241</v>
      </c>
      <c r="B98" s="222" t="s">
        <v>247</v>
      </c>
      <c r="C98" s="229" t="s">
        <v>460</v>
      </c>
      <c r="D98" s="229" t="s">
        <v>460</v>
      </c>
      <c r="E98" s="229" t="s">
        <v>460</v>
      </c>
      <c r="F98" s="229" t="s">
        <v>460</v>
      </c>
      <c r="G98" s="229" t="s">
        <v>460</v>
      </c>
      <c r="H98" s="229" t="s">
        <v>460</v>
      </c>
      <c r="I98" s="229" t="s">
        <v>460</v>
      </c>
      <c r="J98" s="229" t="s">
        <v>459</v>
      </c>
      <c r="K98" s="229" t="s">
        <v>460</v>
      </c>
    </row>
    <row r="99" spans="1:11" x14ac:dyDescent="0.2">
      <c r="A99" s="229" t="s">
        <v>241</v>
      </c>
      <c r="B99" s="222" t="s">
        <v>248</v>
      </c>
      <c r="C99" s="229" t="s">
        <v>460</v>
      </c>
      <c r="D99" s="229" t="s">
        <v>460</v>
      </c>
      <c r="E99" s="229" t="s">
        <v>460</v>
      </c>
      <c r="F99" s="229" t="s">
        <v>460</v>
      </c>
      <c r="G99" s="229" t="s">
        <v>460</v>
      </c>
      <c r="H99" s="229" t="s">
        <v>460</v>
      </c>
      <c r="I99" s="229" t="s">
        <v>460</v>
      </c>
      <c r="J99" s="229" t="s">
        <v>459</v>
      </c>
      <c r="K99" s="229" t="s">
        <v>460</v>
      </c>
    </row>
    <row r="100" spans="1:11" x14ac:dyDescent="0.2">
      <c r="A100" s="229" t="s">
        <v>241</v>
      </c>
      <c r="B100" s="222" t="s">
        <v>249</v>
      </c>
      <c r="C100" s="229" t="s">
        <v>460</v>
      </c>
      <c r="D100" s="229" t="s">
        <v>460</v>
      </c>
      <c r="E100" s="229" t="s">
        <v>460</v>
      </c>
      <c r="F100" s="229" t="s">
        <v>460</v>
      </c>
      <c r="G100" s="229" t="s">
        <v>460</v>
      </c>
      <c r="H100" s="229" t="s">
        <v>460</v>
      </c>
      <c r="I100" s="229" t="s">
        <v>460</v>
      </c>
      <c r="J100" s="229" t="s">
        <v>460</v>
      </c>
      <c r="K100" s="229" t="s">
        <v>460</v>
      </c>
    </row>
    <row r="101" spans="1:11" x14ac:dyDescent="0.2">
      <c r="A101" s="229" t="s">
        <v>241</v>
      </c>
      <c r="B101" s="222" t="s">
        <v>250</v>
      </c>
      <c r="C101" s="229" t="s">
        <v>460</v>
      </c>
      <c r="D101" s="229" t="s">
        <v>460</v>
      </c>
      <c r="E101" s="229" t="s">
        <v>460</v>
      </c>
      <c r="F101" s="229" t="s">
        <v>460</v>
      </c>
      <c r="G101" s="229" t="s">
        <v>460</v>
      </c>
      <c r="H101" s="229" t="s">
        <v>460</v>
      </c>
      <c r="I101" s="229" t="s">
        <v>460</v>
      </c>
      <c r="J101" s="229" t="s">
        <v>459</v>
      </c>
      <c r="K101" s="229" t="s">
        <v>460</v>
      </c>
    </row>
    <row r="102" spans="1:11" x14ac:dyDescent="0.2">
      <c r="A102" s="229" t="s">
        <v>241</v>
      </c>
      <c r="B102" s="222" t="s">
        <v>251</v>
      </c>
      <c r="C102" s="229" t="s">
        <v>460</v>
      </c>
      <c r="D102" s="229" t="s">
        <v>460</v>
      </c>
      <c r="E102" s="229" t="s">
        <v>459</v>
      </c>
      <c r="F102" s="229" t="s">
        <v>460</v>
      </c>
      <c r="G102" s="229" t="s">
        <v>460</v>
      </c>
      <c r="H102" s="229" t="s">
        <v>459</v>
      </c>
      <c r="I102" s="229" t="s">
        <v>460</v>
      </c>
      <c r="J102" s="229" t="s">
        <v>460</v>
      </c>
      <c r="K102" s="229" t="s">
        <v>460</v>
      </c>
    </row>
    <row r="103" spans="1:11" x14ac:dyDescent="0.2">
      <c r="A103" s="229" t="s">
        <v>241</v>
      </c>
      <c r="B103" s="222" t="s">
        <v>252</v>
      </c>
      <c r="C103" s="229" t="s">
        <v>460</v>
      </c>
      <c r="D103" s="229" t="s">
        <v>460</v>
      </c>
      <c r="E103" s="229" t="s">
        <v>460</v>
      </c>
      <c r="F103" s="229" t="s">
        <v>460</v>
      </c>
      <c r="G103" s="229" t="s">
        <v>460</v>
      </c>
      <c r="H103" s="229" t="s">
        <v>460</v>
      </c>
      <c r="I103" s="229" t="s">
        <v>460</v>
      </c>
      <c r="J103" s="229" t="s">
        <v>459</v>
      </c>
      <c r="K103" s="229" t="s">
        <v>460</v>
      </c>
    </row>
    <row r="104" spans="1:11" x14ac:dyDescent="0.2">
      <c r="A104" s="229" t="s">
        <v>253</v>
      </c>
      <c r="B104" s="222" t="s">
        <v>254</v>
      </c>
      <c r="C104" s="229" t="s">
        <v>460</v>
      </c>
      <c r="D104" s="229" t="s">
        <v>460</v>
      </c>
      <c r="E104" s="229" t="s">
        <v>460</v>
      </c>
      <c r="F104" s="229" t="s">
        <v>460</v>
      </c>
      <c r="G104" s="229" t="s">
        <v>459</v>
      </c>
      <c r="H104" s="229" t="s">
        <v>460</v>
      </c>
      <c r="I104" s="229" t="s">
        <v>459</v>
      </c>
      <c r="J104" s="229" t="s">
        <v>460</v>
      </c>
      <c r="K104" s="229" t="s">
        <v>460</v>
      </c>
    </row>
    <row r="105" spans="1:11" x14ac:dyDescent="0.2">
      <c r="A105" s="229" t="s">
        <v>253</v>
      </c>
      <c r="B105" s="222" t="s">
        <v>255</v>
      </c>
      <c r="C105" s="229" t="s">
        <v>460</v>
      </c>
      <c r="D105" s="229" t="s">
        <v>460</v>
      </c>
      <c r="E105" s="229" t="s">
        <v>460</v>
      </c>
      <c r="F105" s="229" t="s">
        <v>460</v>
      </c>
      <c r="G105" s="229" t="s">
        <v>459</v>
      </c>
      <c r="H105" s="229" t="s">
        <v>460</v>
      </c>
      <c r="I105" s="229" t="s">
        <v>460</v>
      </c>
      <c r="J105" s="229" t="s">
        <v>459</v>
      </c>
      <c r="K105" s="229" t="s">
        <v>460</v>
      </c>
    </row>
    <row r="106" spans="1:11" x14ac:dyDescent="0.2">
      <c r="A106" s="229" t="s">
        <v>253</v>
      </c>
      <c r="B106" s="222" t="s">
        <v>256</v>
      </c>
      <c r="C106" s="229" t="s">
        <v>460</v>
      </c>
      <c r="D106" s="229" t="s">
        <v>460</v>
      </c>
      <c r="E106" s="229" t="s">
        <v>460</v>
      </c>
      <c r="F106" s="229" t="s">
        <v>460</v>
      </c>
      <c r="G106" s="229" t="s">
        <v>460</v>
      </c>
      <c r="H106" s="229" t="s">
        <v>460</v>
      </c>
      <c r="I106" s="229" t="s">
        <v>460</v>
      </c>
      <c r="J106" s="229" t="s">
        <v>460</v>
      </c>
      <c r="K106" s="229" t="s">
        <v>460</v>
      </c>
    </row>
    <row r="107" spans="1:11" x14ac:dyDescent="0.2">
      <c r="A107" s="229" t="s">
        <v>253</v>
      </c>
      <c r="B107" s="222" t="s">
        <v>257</v>
      </c>
      <c r="C107" s="229" t="s">
        <v>460</v>
      </c>
      <c r="D107" s="229" t="s">
        <v>460</v>
      </c>
      <c r="E107" s="229" t="s">
        <v>460</v>
      </c>
      <c r="F107" s="229" t="s">
        <v>460</v>
      </c>
      <c r="G107" s="229" t="s">
        <v>460</v>
      </c>
      <c r="H107" s="229" t="s">
        <v>460</v>
      </c>
      <c r="I107" s="229" t="s">
        <v>460</v>
      </c>
      <c r="J107" s="229" t="s">
        <v>460</v>
      </c>
      <c r="K107" s="229" t="s">
        <v>460</v>
      </c>
    </row>
    <row r="108" spans="1:11" x14ac:dyDescent="0.2">
      <c r="A108" s="229" t="s">
        <v>253</v>
      </c>
      <c r="B108" s="222" t="s">
        <v>258</v>
      </c>
      <c r="C108" s="229" t="s">
        <v>460</v>
      </c>
      <c r="D108" s="229" t="s">
        <v>460</v>
      </c>
      <c r="E108" s="229" t="s">
        <v>460</v>
      </c>
      <c r="F108" s="229" t="s">
        <v>460</v>
      </c>
      <c r="G108" s="229" t="s">
        <v>460</v>
      </c>
      <c r="H108" s="229" t="s">
        <v>460</v>
      </c>
      <c r="I108" s="229" t="s">
        <v>460</v>
      </c>
      <c r="J108" s="229" t="s">
        <v>460</v>
      </c>
      <c r="K108" s="229" t="s">
        <v>460</v>
      </c>
    </row>
    <row r="109" spans="1:11" x14ac:dyDescent="0.2">
      <c r="A109" s="229" t="s">
        <v>253</v>
      </c>
      <c r="B109" s="222" t="s">
        <v>259</v>
      </c>
      <c r="C109" s="229" t="s">
        <v>460</v>
      </c>
      <c r="D109" s="229" t="s">
        <v>460</v>
      </c>
      <c r="E109" s="229" t="s">
        <v>460</v>
      </c>
      <c r="F109" s="229" t="s">
        <v>460</v>
      </c>
      <c r="G109" s="229" t="s">
        <v>459</v>
      </c>
      <c r="H109" s="229" t="s">
        <v>460</v>
      </c>
      <c r="I109" s="229" t="s">
        <v>460</v>
      </c>
      <c r="J109" s="229" t="s">
        <v>460</v>
      </c>
      <c r="K109" s="229" t="s">
        <v>460</v>
      </c>
    </row>
    <row r="110" spans="1:11" x14ac:dyDescent="0.2">
      <c r="A110" s="229" t="s">
        <v>253</v>
      </c>
      <c r="B110" s="222" t="s">
        <v>260</v>
      </c>
      <c r="C110" s="229" t="s">
        <v>460</v>
      </c>
      <c r="D110" s="229" t="s">
        <v>460</v>
      </c>
      <c r="E110" s="229" t="s">
        <v>460</v>
      </c>
      <c r="F110" s="229" t="s">
        <v>460</v>
      </c>
      <c r="G110" s="229" t="s">
        <v>459</v>
      </c>
      <c r="H110" s="229" t="s">
        <v>460</v>
      </c>
      <c r="I110" s="229" t="s">
        <v>460</v>
      </c>
      <c r="J110" s="229" t="s">
        <v>460</v>
      </c>
      <c r="K110" s="229" t="s">
        <v>460</v>
      </c>
    </row>
    <row r="111" spans="1:11" x14ac:dyDescent="0.2">
      <c r="A111" s="229" t="s">
        <v>253</v>
      </c>
      <c r="B111" s="222" t="s">
        <v>261</v>
      </c>
      <c r="C111" s="229" t="s">
        <v>460</v>
      </c>
      <c r="D111" s="229" t="s">
        <v>460</v>
      </c>
      <c r="E111" s="229" t="s">
        <v>460</v>
      </c>
      <c r="F111" s="229" t="s">
        <v>460</v>
      </c>
      <c r="G111" s="229" t="s">
        <v>459</v>
      </c>
      <c r="H111" s="229" t="s">
        <v>460</v>
      </c>
      <c r="I111" s="229" t="s">
        <v>460</v>
      </c>
      <c r="J111" s="229" t="s">
        <v>460</v>
      </c>
      <c r="K111" s="229" t="s">
        <v>460</v>
      </c>
    </row>
    <row r="112" spans="1:11" x14ac:dyDescent="0.2">
      <c r="A112" s="229" t="s">
        <v>253</v>
      </c>
      <c r="B112" s="222" t="s">
        <v>262</v>
      </c>
      <c r="C112" s="229" t="s">
        <v>460</v>
      </c>
      <c r="D112" s="229" t="s">
        <v>460</v>
      </c>
      <c r="E112" s="229" t="s">
        <v>460</v>
      </c>
      <c r="F112" s="229" t="s">
        <v>460</v>
      </c>
      <c r="G112" s="229" t="s">
        <v>460</v>
      </c>
      <c r="H112" s="229" t="s">
        <v>460</v>
      </c>
      <c r="I112" s="229" t="s">
        <v>460</v>
      </c>
      <c r="J112" s="229" t="s">
        <v>460</v>
      </c>
      <c r="K112" s="229" t="s">
        <v>460</v>
      </c>
    </row>
    <row r="113" spans="1:11" x14ac:dyDescent="0.2">
      <c r="A113" s="229" t="s">
        <v>253</v>
      </c>
      <c r="B113" s="222" t="s">
        <v>263</v>
      </c>
      <c r="C113" s="229" t="s">
        <v>460</v>
      </c>
      <c r="D113" s="229" t="s">
        <v>460</v>
      </c>
      <c r="E113" s="229" t="s">
        <v>460</v>
      </c>
      <c r="F113" s="229" t="s">
        <v>460</v>
      </c>
      <c r="G113" s="229" t="s">
        <v>459</v>
      </c>
      <c r="H113" s="229" t="s">
        <v>460</v>
      </c>
      <c r="I113" s="229" t="s">
        <v>460</v>
      </c>
      <c r="J113" s="229" t="s">
        <v>459</v>
      </c>
      <c r="K113" s="229" t="s">
        <v>460</v>
      </c>
    </row>
    <row r="114" spans="1:11" x14ac:dyDescent="0.2">
      <c r="A114" s="229" t="s">
        <v>264</v>
      </c>
      <c r="B114" s="222" t="s">
        <v>265</v>
      </c>
      <c r="C114" s="229" t="s">
        <v>460</v>
      </c>
      <c r="D114" s="229" t="s">
        <v>460</v>
      </c>
      <c r="E114" s="229" t="s">
        <v>460</v>
      </c>
      <c r="F114" s="229" t="s">
        <v>460</v>
      </c>
      <c r="G114" s="229" t="s">
        <v>460</v>
      </c>
      <c r="H114" s="229" t="s">
        <v>460</v>
      </c>
      <c r="I114" s="229" t="s">
        <v>460</v>
      </c>
      <c r="J114" s="229" t="s">
        <v>460</v>
      </c>
      <c r="K114" s="229" t="s">
        <v>460</v>
      </c>
    </row>
    <row r="115" spans="1:11" x14ac:dyDescent="0.2">
      <c r="A115" s="229" t="s">
        <v>264</v>
      </c>
      <c r="B115" s="222" t="s">
        <v>266</v>
      </c>
      <c r="C115" s="229" t="s">
        <v>459</v>
      </c>
      <c r="D115" s="229" t="s">
        <v>460</v>
      </c>
      <c r="E115" s="229" t="s">
        <v>460</v>
      </c>
      <c r="F115" s="229" t="s">
        <v>460</v>
      </c>
      <c r="G115" s="229" t="s">
        <v>460</v>
      </c>
      <c r="H115" s="229" t="s">
        <v>460</v>
      </c>
      <c r="I115" s="229" t="s">
        <v>460</v>
      </c>
      <c r="J115" s="229" t="s">
        <v>460</v>
      </c>
      <c r="K115" s="229" t="s">
        <v>460</v>
      </c>
    </row>
    <row r="116" spans="1:11" x14ac:dyDescent="0.2">
      <c r="A116" s="229" t="s">
        <v>264</v>
      </c>
      <c r="B116" s="222" t="s">
        <v>267</v>
      </c>
      <c r="C116" s="229" t="s">
        <v>460</v>
      </c>
      <c r="D116" s="229" t="s">
        <v>460</v>
      </c>
      <c r="E116" s="229" t="s">
        <v>460</v>
      </c>
      <c r="F116" s="229" t="s">
        <v>460</v>
      </c>
      <c r="G116" s="229" t="s">
        <v>460</v>
      </c>
      <c r="H116" s="229" t="s">
        <v>460</v>
      </c>
      <c r="I116" s="229" t="s">
        <v>460</v>
      </c>
      <c r="J116" s="229" t="s">
        <v>460</v>
      </c>
      <c r="K116" s="229" t="s">
        <v>460</v>
      </c>
    </row>
    <row r="117" spans="1:11" x14ac:dyDescent="0.2">
      <c r="A117" s="229" t="s">
        <v>264</v>
      </c>
      <c r="B117" s="222" t="s">
        <v>268</v>
      </c>
      <c r="C117" s="229" t="s">
        <v>460</v>
      </c>
      <c r="D117" s="229" t="s">
        <v>460</v>
      </c>
      <c r="E117" s="229" t="s">
        <v>460</v>
      </c>
      <c r="F117" s="229" t="s">
        <v>460</v>
      </c>
      <c r="G117" s="229" t="s">
        <v>460</v>
      </c>
      <c r="H117" s="229" t="s">
        <v>460</v>
      </c>
      <c r="I117" s="229" t="s">
        <v>460</v>
      </c>
      <c r="J117" s="229" t="s">
        <v>459</v>
      </c>
      <c r="K117" s="229" t="s">
        <v>460</v>
      </c>
    </row>
    <row r="118" spans="1:11" x14ac:dyDescent="0.2">
      <c r="A118" s="229" t="s">
        <v>269</v>
      </c>
      <c r="B118" s="222" t="s">
        <v>270</v>
      </c>
      <c r="C118" s="229" t="s">
        <v>459</v>
      </c>
      <c r="D118" s="229" t="s">
        <v>460</v>
      </c>
      <c r="E118" s="229" t="s">
        <v>460</v>
      </c>
      <c r="F118" s="229" t="s">
        <v>460</v>
      </c>
      <c r="G118" s="229" t="s">
        <v>460</v>
      </c>
      <c r="H118" s="229" t="s">
        <v>460</v>
      </c>
      <c r="I118" s="229" t="s">
        <v>460</v>
      </c>
      <c r="J118" s="229" t="s">
        <v>459</v>
      </c>
      <c r="K118" s="229" t="s">
        <v>460</v>
      </c>
    </row>
    <row r="119" spans="1:11" x14ac:dyDescent="0.2">
      <c r="A119" s="229" t="s">
        <v>269</v>
      </c>
      <c r="B119" s="222" t="s">
        <v>271</v>
      </c>
      <c r="C119" s="229" t="s">
        <v>459</v>
      </c>
      <c r="D119" s="229" t="s">
        <v>460</v>
      </c>
      <c r="E119" s="229" t="s">
        <v>460</v>
      </c>
      <c r="F119" s="229" t="s">
        <v>460</v>
      </c>
      <c r="G119" s="229" t="s">
        <v>460</v>
      </c>
      <c r="H119" s="229" t="s">
        <v>460</v>
      </c>
      <c r="I119" s="229" t="s">
        <v>459</v>
      </c>
      <c r="J119" s="229" t="s">
        <v>459</v>
      </c>
      <c r="K119" s="229" t="s">
        <v>460</v>
      </c>
    </row>
    <row r="120" spans="1:11" x14ac:dyDescent="0.2">
      <c r="A120" s="229" t="s">
        <v>272</v>
      </c>
      <c r="B120" s="222" t="s">
        <v>273</v>
      </c>
      <c r="C120" s="229" t="s">
        <v>459</v>
      </c>
      <c r="D120" s="229" t="s">
        <v>460</v>
      </c>
      <c r="E120" s="229" t="s">
        <v>460</v>
      </c>
      <c r="F120" s="229" t="s">
        <v>460</v>
      </c>
      <c r="G120" s="229" t="s">
        <v>459</v>
      </c>
      <c r="H120" s="229" t="s">
        <v>460</v>
      </c>
      <c r="I120" s="229" t="s">
        <v>459</v>
      </c>
      <c r="J120" s="229" t="s">
        <v>459</v>
      </c>
      <c r="K120" s="229" t="s">
        <v>460</v>
      </c>
    </row>
    <row r="121" spans="1:11" x14ac:dyDescent="0.2">
      <c r="A121" s="229" t="s">
        <v>274</v>
      </c>
      <c r="B121" s="222" t="s">
        <v>275</v>
      </c>
      <c r="C121" s="229" t="s">
        <v>460</v>
      </c>
      <c r="D121" s="229" t="s">
        <v>460</v>
      </c>
      <c r="E121" s="229" t="s">
        <v>459</v>
      </c>
      <c r="F121" s="229" t="s">
        <v>460</v>
      </c>
      <c r="G121" s="229" t="s">
        <v>460</v>
      </c>
      <c r="H121" s="229" t="s">
        <v>460</v>
      </c>
      <c r="I121" s="229" t="s">
        <v>460</v>
      </c>
      <c r="J121" s="229" t="s">
        <v>459</v>
      </c>
      <c r="K121" s="229" t="s">
        <v>460</v>
      </c>
    </row>
    <row r="122" spans="1:11" x14ac:dyDescent="0.2">
      <c r="A122" s="229" t="s">
        <v>276</v>
      </c>
      <c r="B122" s="222" t="s">
        <v>277</v>
      </c>
      <c r="C122" s="229" t="s">
        <v>460</v>
      </c>
      <c r="D122" s="229" t="s">
        <v>460</v>
      </c>
      <c r="E122" s="229" t="s">
        <v>460</v>
      </c>
      <c r="F122" s="229" t="s">
        <v>460</v>
      </c>
      <c r="G122" s="229" t="s">
        <v>460</v>
      </c>
      <c r="H122" s="229" t="s">
        <v>460</v>
      </c>
      <c r="I122" s="229" t="s">
        <v>460</v>
      </c>
      <c r="J122" s="229" t="s">
        <v>460</v>
      </c>
      <c r="K122" s="229" t="s">
        <v>460</v>
      </c>
    </row>
    <row r="123" spans="1:11" x14ac:dyDescent="0.2">
      <c r="A123" s="229" t="s">
        <v>276</v>
      </c>
      <c r="B123" s="222" t="s">
        <v>278</v>
      </c>
      <c r="C123" s="229" t="s">
        <v>460</v>
      </c>
      <c r="D123" s="229" t="s">
        <v>460</v>
      </c>
      <c r="E123" s="229" t="s">
        <v>460</v>
      </c>
      <c r="F123" s="229" t="s">
        <v>460</v>
      </c>
      <c r="G123" s="229" t="s">
        <v>460</v>
      </c>
      <c r="H123" s="229" t="s">
        <v>460</v>
      </c>
      <c r="I123" s="229" t="s">
        <v>460</v>
      </c>
      <c r="J123" s="229" t="s">
        <v>460</v>
      </c>
      <c r="K123" s="229" t="s">
        <v>460</v>
      </c>
    </row>
    <row r="124" spans="1:11" x14ac:dyDescent="0.2">
      <c r="A124" s="229" t="s">
        <v>276</v>
      </c>
      <c r="B124" s="222" t="s">
        <v>279</v>
      </c>
      <c r="C124" s="229" t="s">
        <v>460</v>
      </c>
      <c r="D124" s="229" t="s">
        <v>460</v>
      </c>
      <c r="E124" s="229" t="s">
        <v>460</v>
      </c>
      <c r="F124" s="229" t="s">
        <v>460</v>
      </c>
      <c r="G124" s="229" t="s">
        <v>460</v>
      </c>
      <c r="H124" s="229" t="s">
        <v>460</v>
      </c>
      <c r="I124" s="229" t="s">
        <v>460</v>
      </c>
      <c r="J124" s="229" t="s">
        <v>460</v>
      </c>
      <c r="K124" s="229" t="s">
        <v>460</v>
      </c>
    </row>
    <row r="125" spans="1:11" x14ac:dyDescent="0.2">
      <c r="A125" s="229" t="s">
        <v>276</v>
      </c>
      <c r="B125" s="222" t="s">
        <v>280</v>
      </c>
      <c r="C125" s="229" t="s">
        <v>459</v>
      </c>
      <c r="D125" s="229" t="s">
        <v>460</v>
      </c>
      <c r="E125" s="229" t="s">
        <v>459</v>
      </c>
      <c r="F125" s="229" t="s">
        <v>460</v>
      </c>
      <c r="G125" s="229" t="s">
        <v>459</v>
      </c>
      <c r="H125" s="229" t="s">
        <v>460</v>
      </c>
      <c r="I125" s="229" t="s">
        <v>460</v>
      </c>
      <c r="J125" s="229" t="s">
        <v>460</v>
      </c>
      <c r="K125" s="229" t="s">
        <v>460</v>
      </c>
    </row>
    <row r="126" spans="1:11" x14ac:dyDescent="0.2">
      <c r="A126" s="229" t="s">
        <v>276</v>
      </c>
      <c r="B126" s="222" t="s">
        <v>281</v>
      </c>
      <c r="C126" s="229" t="s">
        <v>460</v>
      </c>
      <c r="D126" s="229" t="s">
        <v>460</v>
      </c>
      <c r="E126" s="229" t="s">
        <v>460</v>
      </c>
      <c r="F126" s="229" t="s">
        <v>460</v>
      </c>
      <c r="G126" s="229" t="s">
        <v>460</v>
      </c>
      <c r="H126" s="229" t="s">
        <v>460</v>
      </c>
      <c r="I126" s="229" t="s">
        <v>460</v>
      </c>
      <c r="J126" s="229" t="s">
        <v>460</v>
      </c>
      <c r="K126" s="229" t="s">
        <v>460</v>
      </c>
    </row>
    <row r="127" spans="1:11" x14ac:dyDescent="0.2">
      <c r="A127" s="229" t="s">
        <v>276</v>
      </c>
      <c r="B127" s="222" t="s">
        <v>282</v>
      </c>
      <c r="C127" s="229" t="s">
        <v>460</v>
      </c>
      <c r="D127" s="229" t="s">
        <v>460</v>
      </c>
      <c r="E127" s="229" t="s">
        <v>460</v>
      </c>
      <c r="F127" s="229" t="s">
        <v>460</v>
      </c>
      <c r="G127" s="229" t="s">
        <v>460</v>
      </c>
      <c r="H127" s="229" t="s">
        <v>460</v>
      </c>
      <c r="I127" s="229" t="s">
        <v>460</v>
      </c>
      <c r="J127" s="229" t="s">
        <v>460</v>
      </c>
      <c r="K127" s="229" t="s">
        <v>460</v>
      </c>
    </row>
    <row r="128" spans="1:11" x14ac:dyDescent="0.2">
      <c r="A128" s="229" t="s">
        <v>276</v>
      </c>
      <c r="B128" s="222" t="s">
        <v>283</v>
      </c>
      <c r="C128" s="229" t="s">
        <v>460</v>
      </c>
      <c r="D128" s="229" t="s">
        <v>460</v>
      </c>
      <c r="E128" s="229" t="s">
        <v>460</v>
      </c>
      <c r="F128" s="229" t="s">
        <v>460</v>
      </c>
      <c r="G128" s="229" t="s">
        <v>460</v>
      </c>
      <c r="H128" s="229" t="s">
        <v>460</v>
      </c>
      <c r="I128" s="229" t="s">
        <v>460</v>
      </c>
      <c r="J128" s="229" t="s">
        <v>460</v>
      </c>
      <c r="K128" s="229" t="s">
        <v>460</v>
      </c>
    </row>
    <row r="129" spans="1:11" x14ac:dyDescent="0.2">
      <c r="A129" s="229" t="s">
        <v>276</v>
      </c>
      <c r="B129" s="222" t="s">
        <v>284</v>
      </c>
      <c r="C129" s="229" t="s">
        <v>460</v>
      </c>
      <c r="D129" s="229" t="s">
        <v>460</v>
      </c>
      <c r="E129" s="229" t="s">
        <v>460</v>
      </c>
      <c r="F129" s="229" t="s">
        <v>460</v>
      </c>
      <c r="G129" s="229" t="s">
        <v>459</v>
      </c>
      <c r="H129" s="229" t="s">
        <v>460</v>
      </c>
      <c r="I129" s="229" t="s">
        <v>460</v>
      </c>
      <c r="J129" s="229" t="s">
        <v>460</v>
      </c>
      <c r="K129" s="229" t="s">
        <v>460</v>
      </c>
    </row>
    <row r="130" spans="1:11" x14ac:dyDescent="0.2">
      <c r="A130" s="229" t="s">
        <v>285</v>
      </c>
      <c r="B130" s="222" t="s">
        <v>286</v>
      </c>
      <c r="C130" s="229" t="s">
        <v>460</v>
      </c>
      <c r="D130" s="229" t="s">
        <v>460</v>
      </c>
      <c r="E130" s="229" t="s">
        <v>459</v>
      </c>
      <c r="F130" s="229" t="s">
        <v>460</v>
      </c>
      <c r="G130" s="229" t="s">
        <v>460</v>
      </c>
      <c r="H130" s="229" t="s">
        <v>460</v>
      </c>
      <c r="I130" s="229" t="s">
        <v>460</v>
      </c>
      <c r="J130" s="229" t="s">
        <v>460</v>
      </c>
      <c r="K130" s="229" t="s">
        <v>460</v>
      </c>
    </row>
    <row r="131" spans="1:11" x14ac:dyDescent="0.2">
      <c r="A131" s="229" t="s">
        <v>285</v>
      </c>
      <c r="B131" s="222" t="s">
        <v>287</v>
      </c>
      <c r="C131" s="229" t="s">
        <v>460</v>
      </c>
      <c r="D131" s="229" t="s">
        <v>460</v>
      </c>
      <c r="E131" s="229" t="s">
        <v>460</v>
      </c>
      <c r="F131" s="229" t="s">
        <v>460</v>
      </c>
      <c r="G131" s="229" t="s">
        <v>460</v>
      </c>
      <c r="H131" s="229" t="s">
        <v>460</v>
      </c>
      <c r="I131" s="229" t="s">
        <v>460</v>
      </c>
      <c r="J131" s="229" t="s">
        <v>460</v>
      </c>
      <c r="K131" s="229" t="s">
        <v>460</v>
      </c>
    </row>
    <row r="132" spans="1:11" x14ac:dyDescent="0.2">
      <c r="A132" s="229" t="s">
        <v>285</v>
      </c>
      <c r="B132" s="222" t="s">
        <v>288</v>
      </c>
      <c r="C132" s="229" t="s">
        <v>460</v>
      </c>
      <c r="D132" s="229" t="s">
        <v>460</v>
      </c>
      <c r="E132" s="229" t="s">
        <v>460</v>
      </c>
      <c r="F132" s="229" t="s">
        <v>460</v>
      </c>
      <c r="G132" s="229" t="s">
        <v>459</v>
      </c>
      <c r="H132" s="229" t="s">
        <v>460</v>
      </c>
      <c r="I132" s="229" t="s">
        <v>460</v>
      </c>
      <c r="J132" s="229" t="s">
        <v>460</v>
      </c>
      <c r="K132" s="229" t="s">
        <v>460</v>
      </c>
    </row>
    <row r="133" spans="1:11" x14ac:dyDescent="0.2">
      <c r="A133" s="229" t="s">
        <v>285</v>
      </c>
      <c r="B133" s="222" t="s">
        <v>289</v>
      </c>
      <c r="C133" s="229" t="s">
        <v>460</v>
      </c>
      <c r="D133" s="229" t="s">
        <v>460</v>
      </c>
      <c r="E133" s="229" t="s">
        <v>460</v>
      </c>
      <c r="F133" s="229" t="s">
        <v>460</v>
      </c>
      <c r="G133" s="229" t="s">
        <v>459</v>
      </c>
      <c r="H133" s="229" t="s">
        <v>460</v>
      </c>
      <c r="I133" s="229" t="s">
        <v>460</v>
      </c>
      <c r="J133" s="229" t="s">
        <v>460</v>
      </c>
      <c r="K133" s="229" t="s">
        <v>460</v>
      </c>
    </row>
    <row r="134" spans="1:11" x14ac:dyDescent="0.2">
      <c r="A134" s="229" t="s">
        <v>285</v>
      </c>
      <c r="B134" s="222" t="s">
        <v>290</v>
      </c>
      <c r="C134" s="229" t="s">
        <v>459</v>
      </c>
      <c r="D134" s="229" t="s">
        <v>459</v>
      </c>
      <c r="E134" s="229" t="s">
        <v>459</v>
      </c>
      <c r="F134" s="229" t="s">
        <v>459</v>
      </c>
      <c r="G134" s="229" t="s">
        <v>459</v>
      </c>
      <c r="H134" s="229" t="s">
        <v>459</v>
      </c>
      <c r="I134" s="229" t="s">
        <v>460</v>
      </c>
      <c r="J134" s="229" t="s">
        <v>460</v>
      </c>
      <c r="K134" s="229" t="s">
        <v>459</v>
      </c>
    </row>
    <row r="135" spans="1:11" x14ac:dyDescent="0.2">
      <c r="A135" s="229" t="s">
        <v>285</v>
      </c>
      <c r="B135" s="222" t="s">
        <v>291</v>
      </c>
      <c r="C135" s="229" t="s">
        <v>460</v>
      </c>
      <c r="D135" s="229" t="s">
        <v>460</v>
      </c>
      <c r="E135" s="229" t="s">
        <v>460</v>
      </c>
      <c r="F135" s="229" t="s">
        <v>460</v>
      </c>
      <c r="G135" s="229" t="s">
        <v>460</v>
      </c>
      <c r="H135" s="229" t="s">
        <v>460</v>
      </c>
      <c r="I135" s="229" t="s">
        <v>460</v>
      </c>
      <c r="J135" s="229" t="s">
        <v>460</v>
      </c>
      <c r="K135" s="229" t="s">
        <v>460</v>
      </c>
    </row>
    <row r="136" spans="1:11" x14ac:dyDescent="0.2">
      <c r="A136" s="229" t="s">
        <v>285</v>
      </c>
      <c r="B136" s="222" t="s">
        <v>292</v>
      </c>
      <c r="C136" s="229" t="s">
        <v>460</v>
      </c>
      <c r="D136" s="229" t="s">
        <v>459</v>
      </c>
      <c r="E136" s="229" t="s">
        <v>459</v>
      </c>
      <c r="F136" s="229" t="s">
        <v>460</v>
      </c>
      <c r="G136" s="229" t="s">
        <v>460</v>
      </c>
      <c r="H136" s="229" t="s">
        <v>460</v>
      </c>
      <c r="I136" s="229" t="s">
        <v>460</v>
      </c>
      <c r="J136" s="229" t="s">
        <v>460</v>
      </c>
      <c r="K136" s="229" t="s">
        <v>460</v>
      </c>
    </row>
    <row r="137" spans="1:11" x14ac:dyDescent="0.2">
      <c r="A137" s="229" t="s">
        <v>285</v>
      </c>
      <c r="B137" s="222" t="s">
        <v>293</v>
      </c>
      <c r="C137" s="229" t="s">
        <v>460</v>
      </c>
      <c r="D137" s="229" t="s">
        <v>460</v>
      </c>
      <c r="E137" s="229" t="s">
        <v>460</v>
      </c>
      <c r="F137" s="229" t="s">
        <v>460</v>
      </c>
      <c r="G137" s="229" t="s">
        <v>460</v>
      </c>
      <c r="H137" s="229" t="s">
        <v>459</v>
      </c>
      <c r="I137" s="229" t="s">
        <v>459</v>
      </c>
      <c r="J137" s="229" t="s">
        <v>459</v>
      </c>
      <c r="K137" s="229" t="s">
        <v>460</v>
      </c>
    </row>
    <row r="138" spans="1:11" x14ac:dyDescent="0.2">
      <c r="A138" s="229" t="s">
        <v>285</v>
      </c>
      <c r="B138" s="222" t="s">
        <v>294</v>
      </c>
      <c r="C138" s="229" t="s">
        <v>460</v>
      </c>
      <c r="D138" s="229" t="s">
        <v>460</v>
      </c>
      <c r="E138" s="229" t="s">
        <v>460</v>
      </c>
      <c r="F138" s="229" t="s">
        <v>460</v>
      </c>
      <c r="G138" s="229" t="s">
        <v>459</v>
      </c>
      <c r="H138" s="229" t="s">
        <v>460</v>
      </c>
      <c r="I138" s="229" t="s">
        <v>460</v>
      </c>
      <c r="J138" s="229" t="s">
        <v>460</v>
      </c>
      <c r="K138" s="229" t="s">
        <v>460</v>
      </c>
    </row>
    <row r="139" spans="1:11" x14ac:dyDescent="0.2">
      <c r="A139" s="229" t="s">
        <v>295</v>
      </c>
      <c r="B139" s="222" t="s">
        <v>296</v>
      </c>
      <c r="C139" s="229" t="s">
        <v>460</v>
      </c>
      <c r="D139" s="229" t="s">
        <v>460</v>
      </c>
      <c r="E139" s="229" t="s">
        <v>460</v>
      </c>
      <c r="F139" s="229" t="s">
        <v>460</v>
      </c>
      <c r="G139" s="229" t="s">
        <v>460</v>
      </c>
      <c r="H139" s="229" t="s">
        <v>460</v>
      </c>
      <c r="I139" s="229" t="s">
        <v>460</v>
      </c>
      <c r="J139" s="229" t="s">
        <v>460</v>
      </c>
      <c r="K139" s="229" t="s">
        <v>460</v>
      </c>
    </row>
    <row r="140" spans="1:11" x14ac:dyDescent="0.2">
      <c r="A140" s="229" t="s">
        <v>295</v>
      </c>
      <c r="B140" s="222" t="s">
        <v>297</v>
      </c>
      <c r="C140" s="229" t="s">
        <v>460</v>
      </c>
      <c r="D140" s="229" t="s">
        <v>460</v>
      </c>
      <c r="E140" s="229" t="s">
        <v>460</v>
      </c>
      <c r="F140" s="229" t="s">
        <v>460</v>
      </c>
      <c r="G140" s="229" t="s">
        <v>459</v>
      </c>
      <c r="H140" s="229" t="s">
        <v>460</v>
      </c>
      <c r="I140" s="229" t="s">
        <v>460</v>
      </c>
      <c r="J140" s="229" t="s">
        <v>459</v>
      </c>
      <c r="K140" s="229" t="s">
        <v>460</v>
      </c>
    </row>
    <row r="141" spans="1:11" x14ac:dyDescent="0.2">
      <c r="A141" s="229" t="s">
        <v>295</v>
      </c>
      <c r="B141" s="222" t="s">
        <v>298</v>
      </c>
      <c r="C141" s="229" t="s">
        <v>460</v>
      </c>
      <c r="D141" s="229" t="s">
        <v>460</v>
      </c>
      <c r="E141" s="229" t="s">
        <v>460</v>
      </c>
      <c r="F141" s="229" t="s">
        <v>460</v>
      </c>
      <c r="G141" s="229" t="s">
        <v>459</v>
      </c>
      <c r="H141" s="229" t="s">
        <v>460</v>
      </c>
      <c r="I141" s="229" t="s">
        <v>460</v>
      </c>
      <c r="J141" s="229" t="s">
        <v>459</v>
      </c>
      <c r="K141" s="229" t="s">
        <v>460</v>
      </c>
    </row>
    <row r="142" spans="1:11" x14ac:dyDescent="0.2">
      <c r="A142" s="229" t="s">
        <v>295</v>
      </c>
      <c r="B142" s="222" t="s">
        <v>299</v>
      </c>
      <c r="C142" s="229" t="s">
        <v>460</v>
      </c>
      <c r="D142" s="229" t="s">
        <v>460</v>
      </c>
      <c r="E142" s="229" t="s">
        <v>460</v>
      </c>
      <c r="F142" s="229" t="s">
        <v>460</v>
      </c>
      <c r="G142" s="229" t="s">
        <v>459</v>
      </c>
      <c r="H142" s="229" t="s">
        <v>460</v>
      </c>
      <c r="I142" s="229" t="s">
        <v>460</v>
      </c>
      <c r="J142" s="229" t="s">
        <v>459</v>
      </c>
      <c r="K142" s="229" t="s">
        <v>460</v>
      </c>
    </row>
    <row r="143" spans="1:11" x14ac:dyDescent="0.2">
      <c r="A143" s="229" t="s">
        <v>295</v>
      </c>
      <c r="B143" s="222" t="s">
        <v>300</v>
      </c>
      <c r="C143" s="229" t="s">
        <v>460</v>
      </c>
      <c r="D143" s="229" t="s">
        <v>460</v>
      </c>
      <c r="E143" s="229" t="s">
        <v>460</v>
      </c>
      <c r="F143" s="229" t="s">
        <v>460</v>
      </c>
      <c r="G143" s="229" t="s">
        <v>460</v>
      </c>
      <c r="H143" s="229" t="s">
        <v>460</v>
      </c>
      <c r="I143" s="229" t="s">
        <v>460</v>
      </c>
      <c r="J143" s="229" t="s">
        <v>460</v>
      </c>
      <c r="K143" s="229" t="s">
        <v>460</v>
      </c>
    </row>
    <row r="144" spans="1:11" x14ac:dyDescent="0.2">
      <c r="A144" s="229" t="s">
        <v>295</v>
      </c>
      <c r="B144" s="222" t="s">
        <v>301</v>
      </c>
      <c r="C144" s="229" t="s">
        <v>460</v>
      </c>
      <c r="D144" s="229" t="s">
        <v>460</v>
      </c>
      <c r="E144" s="229" t="s">
        <v>460</v>
      </c>
      <c r="F144" s="229" t="s">
        <v>460</v>
      </c>
      <c r="G144" s="229" t="s">
        <v>460</v>
      </c>
      <c r="H144" s="229" t="s">
        <v>460</v>
      </c>
      <c r="I144" s="229" t="s">
        <v>460</v>
      </c>
      <c r="J144" s="229" t="s">
        <v>460</v>
      </c>
      <c r="K144" s="229" t="s">
        <v>460</v>
      </c>
    </row>
    <row r="145" spans="1:11" x14ac:dyDescent="0.2">
      <c r="A145" s="229" t="s">
        <v>295</v>
      </c>
      <c r="B145" s="222" t="s">
        <v>302</v>
      </c>
      <c r="C145" s="229" t="s">
        <v>460</v>
      </c>
      <c r="D145" s="229" t="s">
        <v>459</v>
      </c>
      <c r="E145" s="229" t="s">
        <v>460</v>
      </c>
      <c r="F145" s="229" t="s">
        <v>460</v>
      </c>
      <c r="G145" s="229" t="s">
        <v>459</v>
      </c>
      <c r="H145" s="229" t="s">
        <v>460</v>
      </c>
      <c r="I145" s="229" t="s">
        <v>460</v>
      </c>
      <c r="J145" s="229" t="s">
        <v>459</v>
      </c>
      <c r="K145" s="229" t="s">
        <v>460</v>
      </c>
    </row>
    <row r="146" spans="1:11" x14ac:dyDescent="0.2">
      <c r="A146" s="229" t="s">
        <v>295</v>
      </c>
      <c r="B146" s="222" t="s">
        <v>303</v>
      </c>
      <c r="C146" s="229" t="s">
        <v>460</v>
      </c>
      <c r="D146" s="229" t="s">
        <v>460</v>
      </c>
      <c r="E146" s="229" t="s">
        <v>460</v>
      </c>
      <c r="F146" s="229" t="s">
        <v>460</v>
      </c>
      <c r="G146" s="229" t="s">
        <v>460</v>
      </c>
      <c r="H146" s="229" t="s">
        <v>460</v>
      </c>
      <c r="I146" s="229" t="s">
        <v>460</v>
      </c>
      <c r="J146" s="229" t="s">
        <v>460</v>
      </c>
      <c r="K146" s="229" t="s">
        <v>460</v>
      </c>
    </row>
    <row r="147" spans="1:11" x14ac:dyDescent="0.2">
      <c r="A147" s="229" t="s">
        <v>295</v>
      </c>
      <c r="B147" s="222" t="s">
        <v>304</v>
      </c>
      <c r="C147" s="229" t="s">
        <v>460</v>
      </c>
      <c r="D147" s="229" t="s">
        <v>460</v>
      </c>
      <c r="E147" s="229" t="s">
        <v>460</v>
      </c>
      <c r="F147" s="229" t="s">
        <v>460</v>
      </c>
      <c r="G147" s="229" t="s">
        <v>459</v>
      </c>
      <c r="H147" s="229" t="s">
        <v>460</v>
      </c>
      <c r="I147" s="229" t="s">
        <v>459</v>
      </c>
      <c r="J147" s="229" t="s">
        <v>459</v>
      </c>
      <c r="K147" s="229" t="s">
        <v>460</v>
      </c>
    </row>
    <row r="148" spans="1:11" x14ac:dyDescent="0.2">
      <c r="A148" s="229" t="s">
        <v>295</v>
      </c>
      <c r="B148" s="222" t="s">
        <v>305</v>
      </c>
      <c r="C148" s="229" t="s">
        <v>460</v>
      </c>
      <c r="D148" s="229" t="s">
        <v>460</v>
      </c>
      <c r="E148" s="229" t="s">
        <v>460</v>
      </c>
      <c r="F148" s="229" t="s">
        <v>460</v>
      </c>
      <c r="G148" s="229" t="s">
        <v>459</v>
      </c>
      <c r="H148" s="229" t="s">
        <v>460</v>
      </c>
      <c r="I148" s="229" t="s">
        <v>459</v>
      </c>
      <c r="J148" s="229" t="s">
        <v>460</v>
      </c>
      <c r="K148" s="229" t="s">
        <v>460</v>
      </c>
    </row>
    <row r="149" spans="1:11" x14ac:dyDescent="0.2">
      <c r="A149" s="229" t="s">
        <v>295</v>
      </c>
      <c r="B149" s="222" t="s">
        <v>306</v>
      </c>
      <c r="C149" s="229" t="s">
        <v>460</v>
      </c>
      <c r="D149" s="229" t="s">
        <v>460</v>
      </c>
      <c r="E149" s="229" t="s">
        <v>460</v>
      </c>
      <c r="F149" s="229" t="s">
        <v>460</v>
      </c>
      <c r="G149" s="229" t="s">
        <v>459</v>
      </c>
      <c r="H149" s="229" t="s">
        <v>460</v>
      </c>
      <c r="I149" s="229" t="s">
        <v>460</v>
      </c>
      <c r="J149" s="229" t="s">
        <v>460</v>
      </c>
      <c r="K149" s="229" t="s">
        <v>460</v>
      </c>
    </row>
    <row r="150" spans="1:11" x14ac:dyDescent="0.2">
      <c r="A150" s="229" t="s">
        <v>295</v>
      </c>
      <c r="B150" s="222" t="s">
        <v>307</v>
      </c>
      <c r="C150" s="229" t="s">
        <v>460</v>
      </c>
      <c r="D150" s="229" t="s">
        <v>460</v>
      </c>
      <c r="E150" s="229" t="s">
        <v>460</v>
      </c>
      <c r="F150" s="229" t="s">
        <v>460</v>
      </c>
      <c r="G150" s="229" t="s">
        <v>460</v>
      </c>
      <c r="H150" s="229" t="s">
        <v>460</v>
      </c>
      <c r="I150" s="229" t="s">
        <v>459</v>
      </c>
      <c r="J150" s="229" t="s">
        <v>459</v>
      </c>
      <c r="K150" s="229" t="s">
        <v>460</v>
      </c>
    </row>
    <row r="151" spans="1:11" x14ac:dyDescent="0.2">
      <c r="A151" s="229" t="s">
        <v>295</v>
      </c>
      <c r="B151" s="222" t="s">
        <v>308</v>
      </c>
      <c r="C151" s="229" t="s">
        <v>460</v>
      </c>
      <c r="D151" s="229" t="s">
        <v>460</v>
      </c>
      <c r="E151" s="229" t="s">
        <v>460</v>
      </c>
      <c r="F151" s="229" t="s">
        <v>460</v>
      </c>
      <c r="G151" s="229" t="s">
        <v>459</v>
      </c>
      <c r="H151" s="229" t="s">
        <v>460</v>
      </c>
      <c r="I151" s="229" t="s">
        <v>460</v>
      </c>
      <c r="J151" s="229" t="s">
        <v>460</v>
      </c>
      <c r="K151" s="229" t="s">
        <v>460</v>
      </c>
    </row>
    <row r="152" spans="1:11" x14ac:dyDescent="0.2">
      <c r="A152" s="229" t="s">
        <v>309</v>
      </c>
      <c r="B152" s="222" t="s">
        <v>310</v>
      </c>
      <c r="C152" s="229" t="s">
        <v>460</v>
      </c>
      <c r="D152" s="229" t="s">
        <v>460</v>
      </c>
      <c r="E152" s="229" t="s">
        <v>460</v>
      </c>
      <c r="F152" s="229" t="s">
        <v>460</v>
      </c>
      <c r="G152" s="229" t="s">
        <v>460</v>
      </c>
      <c r="H152" s="229" t="s">
        <v>460</v>
      </c>
      <c r="I152" s="229" t="s">
        <v>460</v>
      </c>
      <c r="J152" s="229" t="s">
        <v>460</v>
      </c>
      <c r="K152" s="229" t="s">
        <v>460</v>
      </c>
    </row>
    <row r="153" spans="1:11" x14ac:dyDescent="0.2">
      <c r="A153" s="229" t="s">
        <v>309</v>
      </c>
      <c r="B153" s="222" t="s">
        <v>311</v>
      </c>
      <c r="C153" s="229" t="s">
        <v>460</v>
      </c>
      <c r="D153" s="229" t="s">
        <v>460</v>
      </c>
      <c r="E153" s="229" t="s">
        <v>460</v>
      </c>
      <c r="F153" s="229" t="s">
        <v>460</v>
      </c>
      <c r="G153" s="229" t="s">
        <v>460</v>
      </c>
      <c r="H153" s="229" t="s">
        <v>460</v>
      </c>
      <c r="I153" s="229" t="s">
        <v>460</v>
      </c>
      <c r="J153" s="229" t="s">
        <v>460</v>
      </c>
      <c r="K153" s="229" t="s">
        <v>460</v>
      </c>
    </row>
    <row r="154" spans="1:11" x14ac:dyDescent="0.2">
      <c r="A154" s="229" t="s">
        <v>309</v>
      </c>
      <c r="B154" s="222" t="s">
        <v>312</v>
      </c>
      <c r="C154" s="229" t="s">
        <v>460</v>
      </c>
      <c r="D154" s="229" t="s">
        <v>460</v>
      </c>
      <c r="E154" s="229" t="s">
        <v>460</v>
      </c>
      <c r="F154" s="229" t="s">
        <v>460</v>
      </c>
      <c r="G154" s="229" t="s">
        <v>460</v>
      </c>
      <c r="H154" s="229" t="s">
        <v>460</v>
      </c>
      <c r="I154" s="229" t="s">
        <v>460</v>
      </c>
      <c r="J154" s="229" t="s">
        <v>460</v>
      </c>
      <c r="K154" s="229" t="s">
        <v>460</v>
      </c>
    </row>
    <row r="155" spans="1:11" x14ac:dyDescent="0.2">
      <c r="A155" s="229" t="s">
        <v>313</v>
      </c>
      <c r="B155" s="222" t="s">
        <v>314</v>
      </c>
      <c r="C155" s="229" t="s">
        <v>460</v>
      </c>
      <c r="D155" s="229" t="s">
        <v>460</v>
      </c>
      <c r="E155" s="229" t="s">
        <v>460</v>
      </c>
      <c r="F155" s="229" t="s">
        <v>460</v>
      </c>
      <c r="G155" s="229" t="s">
        <v>460</v>
      </c>
      <c r="H155" s="229" t="s">
        <v>460</v>
      </c>
      <c r="I155" s="229" t="s">
        <v>460</v>
      </c>
      <c r="J155" s="229" t="s">
        <v>460</v>
      </c>
      <c r="K155" s="229" t="s">
        <v>460</v>
      </c>
    </row>
    <row r="156" spans="1:11" x14ac:dyDescent="0.2">
      <c r="A156" s="229" t="s">
        <v>313</v>
      </c>
      <c r="B156" s="222" t="s">
        <v>315</v>
      </c>
      <c r="C156" s="229" t="s">
        <v>460</v>
      </c>
      <c r="D156" s="229" t="s">
        <v>460</v>
      </c>
      <c r="E156" s="229" t="s">
        <v>459</v>
      </c>
      <c r="F156" s="229" t="s">
        <v>460</v>
      </c>
      <c r="G156" s="229" t="s">
        <v>459</v>
      </c>
      <c r="H156" s="229" t="s">
        <v>460</v>
      </c>
      <c r="I156" s="229" t="s">
        <v>459</v>
      </c>
      <c r="J156" s="229" t="s">
        <v>460</v>
      </c>
      <c r="K156" s="229" t="s">
        <v>460</v>
      </c>
    </row>
    <row r="157" spans="1:11" x14ac:dyDescent="0.2">
      <c r="A157" s="229" t="s">
        <v>313</v>
      </c>
      <c r="B157" s="222" t="s">
        <v>316</v>
      </c>
      <c r="C157" s="229" t="s">
        <v>460</v>
      </c>
      <c r="D157" s="229" t="s">
        <v>460</v>
      </c>
      <c r="E157" s="229" t="s">
        <v>460</v>
      </c>
      <c r="F157" s="229" t="s">
        <v>460</v>
      </c>
      <c r="G157" s="229" t="s">
        <v>460</v>
      </c>
      <c r="H157" s="229" t="s">
        <v>460</v>
      </c>
      <c r="I157" s="229" t="s">
        <v>460</v>
      </c>
      <c r="J157" s="229" t="s">
        <v>459</v>
      </c>
      <c r="K157" s="229" t="s">
        <v>460</v>
      </c>
    </row>
    <row r="158" spans="1:11" x14ac:dyDescent="0.2">
      <c r="A158" s="229" t="s">
        <v>313</v>
      </c>
      <c r="B158" s="222" t="s">
        <v>317</v>
      </c>
      <c r="C158" s="229" t="s">
        <v>460</v>
      </c>
      <c r="D158" s="229" t="s">
        <v>460</v>
      </c>
      <c r="E158" s="229" t="s">
        <v>460</v>
      </c>
      <c r="F158" s="229" t="s">
        <v>460</v>
      </c>
      <c r="G158" s="229" t="s">
        <v>460</v>
      </c>
      <c r="H158" s="229" t="s">
        <v>459</v>
      </c>
      <c r="I158" s="229" t="s">
        <v>460</v>
      </c>
      <c r="J158" s="229" t="s">
        <v>460</v>
      </c>
      <c r="K158" s="229" t="s">
        <v>460</v>
      </c>
    </row>
    <row r="159" spans="1:11" x14ac:dyDescent="0.2">
      <c r="A159" s="229" t="s">
        <v>313</v>
      </c>
      <c r="B159" s="222" t="s">
        <v>318</v>
      </c>
      <c r="C159" s="229" t="s">
        <v>460</v>
      </c>
      <c r="D159" s="229" t="s">
        <v>460</v>
      </c>
      <c r="E159" s="229" t="s">
        <v>460</v>
      </c>
      <c r="F159" s="229" t="s">
        <v>460</v>
      </c>
      <c r="G159" s="229" t="s">
        <v>460</v>
      </c>
      <c r="H159" s="229" t="s">
        <v>460</v>
      </c>
      <c r="I159" s="229" t="s">
        <v>460</v>
      </c>
      <c r="J159" s="229" t="s">
        <v>459</v>
      </c>
      <c r="K159" s="229" t="s">
        <v>460</v>
      </c>
    </row>
    <row r="160" spans="1:11" x14ac:dyDescent="0.2">
      <c r="A160" s="229" t="s">
        <v>319</v>
      </c>
      <c r="B160" s="222" t="s">
        <v>320</v>
      </c>
      <c r="C160" s="229" t="s">
        <v>460</v>
      </c>
      <c r="D160" s="229" t="s">
        <v>460</v>
      </c>
      <c r="E160" s="229" t="s">
        <v>460</v>
      </c>
      <c r="F160" s="229" t="s">
        <v>460</v>
      </c>
      <c r="G160" s="229" t="s">
        <v>460</v>
      </c>
      <c r="H160" s="229" t="s">
        <v>460</v>
      </c>
      <c r="I160" s="229" t="s">
        <v>459</v>
      </c>
      <c r="J160" s="229" t="s">
        <v>459</v>
      </c>
      <c r="K160" s="229" t="s">
        <v>460</v>
      </c>
    </row>
    <row r="161" spans="1:11" x14ac:dyDescent="0.2">
      <c r="A161" s="229" t="s">
        <v>319</v>
      </c>
      <c r="B161" s="222" t="s">
        <v>321</v>
      </c>
      <c r="C161" s="229" t="s">
        <v>460</v>
      </c>
      <c r="D161" s="229" t="s">
        <v>459</v>
      </c>
      <c r="E161" s="229" t="s">
        <v>460</v>
      </c>
      <c r="F161" s="229" t="s">
        <v>460</v>
      </c>
      <c r="G161" s="229" t="s">
        <v>459</v>
      </c>
      <c r="H161" s="229" t="s">
        <v>459</v>
      </c>
      <c r="I161" s="229" t="s">
        <v>460</v>
      </c>
      <c r="J161" s="229" t="s">
        <v>459</v>
      </c>
      <c r="K161" s="229" t="s">
        <v>460</v>
      </c>
    </row>
    <row r="162" spans="1:11" x14ac:dyDescent="0.2">
      <c r="A162" s="229" t="s">
        <v>322</v>
      </c>
      <c r="B162" s="222" t="s">
        <v>323</v>
      </c>
      <c r="C162" s="229" t="s">
        <v>460</v>
      </c>
      <c r="D162" s="229" t="s">
        <v>460</v>
      </c>
      <c r="E162" s="229" t="s">
        <v>460</v>
      </c>
      <c r="F162" s="229" t="s">
        <v>460</v>
      </c>
      <c r="G162" s="229" t="s">
        <v>460</v>
      </c>
      <c r="H162" s="229" t="s">
        <v>460</v>
      </c>
      <c r="I162" s="229" t="s">
        <v>460</v>
      </c>
      <c r="J162" s="229" t="s">
        <v>459</v>
      </c>
      <c r="K162" s="229" t="s">
        <v>459</v>
      </c>
    </row>
    <row r="163" spans="1:11" x14ac:dyDescent="0.2">
      <c r="A163" s="229" t="s">
        <v>322</v>
      </c>
      <c r="B163" s="222" t="s">
        <v>324</v>
      </c>
      <c r="C163" s="229" t="s">
        <v>460</v>
      </c>
      <c r="D163" s="229" t="s">
        <v>460</v>
      </c>
      <c r="E163" s="229" t="s">
        <v>460</v>
      </c>
      <c r="F163" s="229" t="s">
        <v>460</v>
      </c>
      <c r="G163" s="229" t="s">
        <v>460</v>
      </c>
      <c r="H163" s="229" t="s">
        <v>459</v>
      </c>
      <c r="I163" s="229" t="s">
        <v>460</v>
      </c>
      <c r="J163" s="229" t="s">
        <v>460</v>
      </c>
      <c r="K163" s="229" t="s">
        <v>460</v>
      </c>
    </row>
    <row r="164" spans="1:11" x14ac:dyDescent="0.2">
      <c r="A164" s="229" t="s">
        <v>322</v>
      </c>
      <c r="B164" s="222" t="s">
        <v>325</v>
      </c>
      <c r="C164" s="229" t="s">
        <v>460</v>
      </c>
      <c r="D164" s="229" t="s">
        <v>460</v>
      </c>
      <c r="E164" s="229" t="s">
        <v>460</v>
      </c>
      <c r="F164" s="229" t="s">
        <v>460</v>
      </c>
      <c r="G164" s="229" t="s">
        <v>460</v>
      </c>
      <c r="H164" s="229" t="s">
        <v>460</v>
      </c>
      <c r="I164" s="229" t="s">
        <v>460</v>
      </c>
      <c r="J164" s="229" t="s">
        <v>460</v>
      </c>
      <c r="K164" s="229" t="s">
        <v>460</v>
      </c>
    </row>
    <row r="165" spans="1:11" x14ac:dyDescent="0.2">
      <c r="A165" s="229" t="s">
        <v>322</v>
      </c>
      <c r="B165" s="222" t="s">
        <v>326</v>
      </c>
      <c r="C165" s="229" t="s">
        <v>460</v>
      </c>
      <c r="D165" s="229" t="s">
        <v>460</v>
      </c>
      <c r="E165" s="229" t="s">
        <v>460</v>
      </c>
      <c r="F165" s="229" t="s">
        <v>460</v>
      </c>
      <c r="G165" s="229" t="s">
        <v>460</v>
      </c>
      <c r="H165" s="229" t="s">
        <v>460</v>
      </c>
      <c r="I165" s="229" t="s">
        <v>460</v>
      </c>
      <c r="J165" s="229" t="s">
        <v>460</v>
      </c>
      <c r="K165" s="229" t="s">
        <v>460</v>
      </c>
    </row>
    <row r="166" spans="1:11" x14ac:dyDescent="0.2">
      <c r="A166" s="229" t="s">
        <v>322</v>
      </c>
      <c r="B166" s="222" t="s">
        <v>327</v>
      </c>
      <c r="C166" s="229" t="s">
        <v>460</v>
      </c>
      <c r="D166" s="229" t="s">
        <v>460</v>
      </c>
      <c r="E166" s="229" t="s">
        <v>460</v>
      </c>
      <c r="F166" s="229" t="s">
        <v>460</v>
      </c>
      <c r="G166" s="229" t="s">
        <v>460</v>
      </c>
      <c r="H166" s="229" t="s">
        <v>460</v>
      </c>
      <c r="I166" s="229" t="s">
        <v>459</v>
      </c>
      <c r="J166" s="229" t="s">
        <v>459</v>
      </c>
      <c r="K166" s="229" t="s">
        <v>460</v>
      </c>
    </row>
    <row r="167" spans="1:11" x14ac:dyDescent="0.2">
      <c r="A167" s="229" t="s">
        <v>322</v>
      </c>
      <c r="B167" s="222" t="s">
        <v>328</v>
      </c>
      <c r="C167" s="229" t="s">
        <v>460</v>
      </c>
      <c r="D167" s="229" t="s">
        <v>460</v>
      </c>
      <c r="E167" s="229" t="s">
        <v>460</v>
      </c>
      <c r="F167" s="229" t="s">
        <v>460</v>
      </c>
      <c r="G167" s="229" t="s">
        <v>460</v>
      </c>
      <c r="H167" s="229" t="s">
        <v>460</v>
      </c>
      <c r="I167" s="229" t="s">
        <v>460</v>
      </c>
      <c r="J167" s="229" t="s">
        <v>460</v>
      </c>
      <c r="K167" s="229" t="s">
        <v>460</v>
      </c>
    </row>
    <row r="168" spans="1:11" x14ac:dyDescent="0.2">
      <c r="A168" s="229" t="s">
        <v>329</v>
      </c>
      <c r="B168" s="222" t="s">
        <v>330</v>
      </c>
      <c r="C168" s="229" t="s">
        <v>460</v>
      </c>
      <c r="D168" s="229" t="s">
        <v>460</v>
      </c>
      <c r="E168" s="229" t="s">
        <v>460</v>
      </c>
      <c r="F168" s="229" t="s">
        <v>460</v>
      </c>
      <c r="G168" s="229" t="s">
        <v>459</v>
      </c>
      <c r="H168" s="229" t="s">
        <v>460</v>
      </c>
      <c r="I168" s="229" t="s">
        <v>460</v>
      </c>
      <c r="J168" s="229" t="s">
        <v>460</v>
      </c>
      <c r="K168" s="229" t="s">
        <v>460</v>
      </c>
    </row>
    <row r="169" spans="1:11" x14ac:dyDescent="0.2">
      <c r="A169" s="229" t="s">
        <v>329</v>
      </c>
      <c r="B169" s="222" t="s">
        <v>331</v>
      </c>
      <c r="C169" s="229" t="s">
        <v>460</v>
      </c>
      <c r="D169" s="229" t="s">
        <v>460</v>
      </c>
      <c r="E169" s="229" t="s">
        <v>460</v>
      </c>
      <c r="F169" s="229" t="s">
        <v>460</v>
      </c>
      <c r="G169" s="229" t="s">
        <v>459</v>
      </c>
      <c r="H169" s="229" t="s">
        <v>460</v>
      </c>
      <c r="I169" s="229" t="s">
        <v>460</v>
      </c>
      <c r="J169" s="229" t="s">
        <v>460</v>
      </c>
      <c r="K169" s="229" t="s">
        <v>460</v>
      </c>
    </row>
    <row r="170" spans="1:11" x14ac:dyDescent="0.2">
      <c r="A170" s="229" t="s">
        <v>332</v>
      </c>
      <c r="B170" s="222" t="s">
        <v>333</v>
      </c>
      <c r="C170" s="229" t="s">
        <v>460</v>
      </c>
      <c r="D170" s="229" t="s">
        <v>460</v>
      </c>
      <c r="E170" s="229" t="s">
        <v>460</v>
      </c>
      <c r="F170" s="229" t="s">
        <v>460</v>
      </c>
      <c r="G170" s="229" t="s">
        <v>459</v>
      </c>
      <c r="H170" s="229" t="s">
        <v>460</v>
      </c>
      <c r="I170" s="229" t="s">
        <v>460</v>
      </c>
      <c r="J170" s="229" t="s">
        <v>460</v>
      </c>
      <c r="K170" s="229" t="s">
        <v>460</v>
      </c>
    </row>
    <row r="171" spans="1:11" x14ac:dyDescent="0.2">
      <c r="A171" s="229" t="s">
        <v>334</v>
      </c>
      <c r="B171" s="222" t="s">
        <v>335</v>
      </c>
      <c r="C171" s="229" t="s">
        <v>460</v>
      </c>
      <c r="D171" s="229" t="s">
        <v>460</v>
      </c>
      <c r="E171" s="229" t="s">
        <v>460</v>
      </c>
      <c r="F171" s="229" t="s">
        <v>460</v>
      </c>
      <c r="G171" s="229" t="s">
        <v>460</v>
      </c>
      <c r="H171" s="229" t="s">
        <v>460</v>
      </c>
      <c r="I171" s="229" t="s">
        <v>460</v>
      </c>
      <c r="J171" s="229" t="s">
        <v>460</v>
      </c>
      <c r="K171" s="229" t="s">
        <v>460</v>
      </c>
    </row>
    <row r="172" spans="1:11" x14ac:dyDescent="0.2">
      <c r="A172" s="229" t="s">
        <v>334</v>
      </c>
      <c r="B172" s="222" t="s">
        <v>336</v>
      </c>
      <c r="C172" s="229" t="s">
        <v>460</v>
      </c>
      <c r="D172" s="229" t="s">
        <v>460</v>
      </c>
      <c r="E172" s="229" t="s">
        <v>460</v>
      </c>
      <c r="F172" s="229" t="s">
        <v>460</v>
      </c>
      <c r="G172" s="229" t="s">
        <v>459</v>
      </c>
      <c r="H172" s="229" t="s">
        <v>460</v>
      </c>
      <c r="I172" s="229" t="s">
        <v>460</v>
      </c>
      <c r="J172" s="229" t="s">
        <v>460</v>
      </c>
      <c r="K172" s="229" t="s">
        <v>460</v>
      </c>
    </row>
    <row r="173" spans="1:11" x14ac:dyDescent="0.2">
      <c r="A173" s="229" t="s">
        <v>334</v>
      </c>
      <c r="B173" s="222" t="s">
        <v>337</v>
      </c>
      <c r="C173" s="229" t="s">
        <v>460</v>
      </c>
      <c r="D173" s="229" t="s">
        <v>460</v>
      </c>
      <c r="E173" s="229" t="s">
        <v>460</v>
      </c>
      <c r="F173" s="229" t="s">
        <v>459</v>
      </c>
      <c r="G173" s="229" t="s">
        <v>460</v>
      </c>
      <c r="H173" s="229" t="s">
        <v>460</v>
      </c>
      <c r="I173" s="229" t="s">
        <v>460</v>
      </c>
      <c r="J173" s="229" t="s">
        <v>460</v>
      </c>
      <c r="K173" s="229" t="s">
        <v>460</v>
      </c>
    </row>
    <row r="174" spans="1:11" x14ac:dyDescent="0.2">
      <c r="A174" s="229" t="s">
        <v>334</v>
      </c>
      <c r="B174" s="222" t="s">
        <v>338</v>
      </c>
      <c r="C174" s="229" t="s">
        <v>460</v>
      </c>
      <c r="D174" s="229" t="s">
        <v>460</v>
      </c>
      <c r="E174" s="229" t="s">
        <v>460</v>
      </c>
      <c r="F174" s="229" t="s">
        <v>460</v>
      </c>
      <c r="G174" s="229" t="s">
        <v>460</v>
      </c>
      <c r="H174" s="229" t="s">
        <v>460</v>
      </c>
      <c r="I174" s="229" t="s">
        <v>460</v>
      </c>
      <c r="J174" s="229" t="s">
        <v>460</v>
      </c>
      <c r="K174" s="229" t="s">
        <v>460</v>
      </c>
    </row>
    <row r="175" spans="1:11" x14ac:dyDescent="0.2">
      <c r="A175" s="229" t="s">
        <v>334</v>
      </c>
      <c r="B175" s="222" t="s">
        <v>339</v>
      </c>
      <c r="C175" s="229" t="s">
        <v>460</v>
      </c>
      <c r="D175" s="229" t="s">
        <v>460</v>
      </c>
      <c r="E175" s="229" t="s">
        <v>459</v>
      </c>
      <c r="F175" s="229" t="s">
        <v>460</v>
      </c>
      <c r="G175" s="229" t="s">
        <v>460</v>
      </c>
      <c r="H175" s="229" t="s">
        <v>459</v>
      </c>
      <c r="I175" s="229" t="s">
        <v>460</v>
      </c>
      <c r="J175" s="229" t="s">
        <v>460</v>
      </c>
      <c r="K175" s="229" t="s">
        <v>460</v>
      </c>
    </row>
    <row r="176" spans="1:11" x14ac:dyDescent="0.2">
      <c r="A176" s="229" t="s">
        <v>334</v>
      </c>
      <c r="B176" s="222" t="s">
        <v>340</v>
      </c>
      <c r="C176" s="229" t="s">
        <v>460</v>
      </c>
      <c r="D176" s="229" t="s">
        <v>460</v>
      </c>
      <c r="E176" s="229" t="s">
        <v>460</v>
      </c>
      <c r="F176" s="229" t="s">
        <v>460</v>
      </c>
      <c r="G176" s="229" t="s">
        <v>460</v>
      </c>
      <c r="H176" s="229" t="s">
        <v>460</v>
      </c>
      <c r="I176" s="229" t="s">
        <v>460</v>
      </c>
      <c r="J176" s="229" t="s">
        <v>460</v>
      </c>
      <c r="K176" s="229" t="s">
        <v>460</v>
      </c>
    </row>
    <row r="177" spans="1:11" x14ac:dyDescent="0.2">
      <c r="A177" s="229" t="s">
        <v>341</v>
      </c>
      <c r="B177" s="222" t="s">
        <v>342</v>
      </c>
      <c r="C177" s="229" t="s">
        <v>460</v>
      </c>
      <c r="D177" s="229" t="s">
        <v>460</v>
      </c>
      <c r="E177" s="229" t="s">
        <v>460</v>
      </c>
      <c r="F177" s="229" t="s">
        <v>460</v>
      </c>
      <c r="G177" s="229" t="s">
        <v>460</v>
      </c>
      <c r="H177" s="229" t="s">
        <v>460</v>
      </c>
      <c r="I177" s="229" t="s">
        <v>460</v>
      </c>
      <c r="J177" s="229" t="s">
        <v>460</v>
      </c>
      <c r="K177" s="229" t="s">
        <v>460</v>
      </c>
    </row>
    <row r="178" spans="1:11" x14ac:dyDescent="0.2">
      <c r="A178" s="229" t="s">
        <v>341</v>
      </c>
      <c r="B178" s="222" t="s">
        <v>343</v>
      </c>
      <c r="C178" s="229" t="s">
        <v>460</v>
      </c>
      <c r="D178" s="229" t="s">
        <v>460</v>
      </c>
      <c r="E178" s="229" t="s">
        <v>460</v>
      </c>
      <c r="F178" s="229" t="s">
        <v>460</v>
      </c>
      <c r="G178" s="229" t="s">
        <v>460</v>
      </c>
      <c r="H178" s="229" t="s">
        <v>460</v>
      </c>
      <c r="I178" s="229" t="s">
        <v>460</v>
      </c>
      <c r="J178" s="229" t="s">
        <v>460</v>
      </c>
      <c r="K178" s="229" t="s">
        <v>460</v>
      </c>
    </row>
    <row r="179" spans="1:11" x14ac:dyDescent="0.2">
      <c r="A179" s="229" t="s">
        <v>341</v>
      </c>
      <c r="B179" s="222" t="s">
        <v>344</v>
      </c>
      <c r="C179" s="229" t="s">
        <v>460</v>
      </c>
      <c r="D179" s="229" t="s">
        <v>460</v>
      </c>
      <c r="E179" s="229" t="s">
        <v>460</v>
      </c>
      <c r="F179" s="229" t="s">
        <v>460</v>
      </c>
      <c r="G179" s="229" t="s">
        <v>460</v>
      </c>
      <c r="H179" s="229" t="s">
        <v>460</v>
      </c>
      <c r="I179" s="229" t="s">
        <v>460</v>
      </c>
      <c r="J179" s="229" t="s">
        <v>460</v>
      </c>
      <c r="K179" s="229" t="s">
        <v>460</v>
      </c>
    </row>
    <row r="180" spans="1:11" x14ac:dyDescent="0.2">
      <c r="A180" s="229" t="s">
        <v>341</v>
      </c>
      <c r="B180" s="222" t="s">
        <v>345</v>
      </c>
      <c r="C180" s="229" t="s">
        <v>460</v>
      </c>
      <c r="D180" s="229" t="s">
        <v>460</v>
      </c>
      <c r="E180" s="229" t="s">
        <v>460</v>
      </c>
      <c r="F180" s="229" t="s">
        <v>459</v>
      </c>
      <c r="G180" s="229" t="s">
        <v>460</v>
      </c>
      <c r="H180" s="229" t="s">
        <v>460</v>
      </c>
      <c r="I180" s="229" t="s">
        <v>459</v>
      </c>
      <c r="J180" s="229" t="s">
        <v>459</v>
      </c>
      <c r="K180" s="229" t="s">
        <v>460</v>
      </c>
    </row>
    <row r="181" spans="1:11" x14ac:dyDescent="0.2">
      <c r="A181" s="229" t="s">
        <v>341</v>
      </c>
      <c r="B181" s="222" t="s">
        <v>346</v>
      </c>
      <c r="C181" s="229" t="s">
        <v>460</v>
      </c>
      <c r="D181" s="229" t="s">
        <v>460</v>
      </c>
      <c r="E181" s="229" t="s">
        <v>460</v>
      </c>
      <c r="F181" s="229" t="s">
        <v>460</v>
      </c>
      <c r="G181" s="229" t="s">
        <v>460</v>
      </c>
      <c r="H181" s="229" t="s">
        <v>460</v>
      </c>
      <c r="I181" s="229" t="s">
        <v>460</v>
      </c>
      <c r="J181" s="229" t="s">
        <v>460</v>
      </c>
      <c r="K181" s="229" t="s">
        <v>460</v>
      </c>
    </row>
    <row r="182" spans="1:11" x14ac:dyDescent="0.2">
      <c r="A182" s="229" t="s">
        <v>347</v>
      </c>
      <c r="B182" s="222" t="s">
        <v>348</v>
      </c>
      <c r="C182" s="229" t="s">
        <v>460</v>
      </c>
      <c r="D182" s="229" t="s">
        <v>460</v>
      </c>
      <c r="E182" s="229" t="s">
        <v>460</v>
      </c>
      <c r="F182" s="229" t="s">
        <v>460</v>
      </c>
      <c r="G182" s="229" t="s">
        <v>460</v>
      </c>
      <c r="H182" s="229" t="s">
        <v>460</v>
      </c>
      <c r="I182" s="229" t="s">
        <v>459</v>
      </c>
      <c r="J182" s="229" t="s">
        <v>460</v>
      </c>
      <c r="K182" s="229" t="s">
        <v>460</v>
      </c>
    </row>
    <row r="183" spans="1:11" x14ac:dyDescent="0.2">
      <c r="A183" s="229" t="s">
        <v>347</v>
      </c>
      <c r="B183" s="222" t="s">
        <v>349</v>
      </c>
      <c r="C183" s="229" t="s">
        <v>460</v>
      </c>
      <c r="D183" s="229" t="s">
        <v>460</v>
      </c>
      <c r="E183" s="229" t="s">
        <v>460</v>
      </c>
      <c r="F183" s="229" t="s">
        <v>460</v>
      </c>
      <c r="G183" s="229" t="s">
        <v>460</v>
      </c>
      <c r="H183" s="229" t="s">
        <v>460</v>
      </c>
      <c r="I183" s="229" t="s">
        <v>460</v>
      </c>
      <c r="J183" s="229" t="s">
        <v>460</v>
      </c>
      <c r="K183" s="229" t="s">
        <v>460</v>
      </c>
    </row>
    <row r="184" spans="1:11" x14ac:dyDescent="0.2">
      <c r="A184" s="229" t="s">
        <v>350</v>
      </c>
      <c r="B184" s="222" t="s">
        <v>351</v>
      </c>
      <c r="C184" s="229" t="s">
        <v>460</v>
      </c>
      <c r="D184" s="229" t="s">
        <v>460</v>
      </c>
      <c r="E184" s="229" t="s">
        <v>459</v>
      </c>
      <c r="F184" s="229" t="s">
        <v>460</v>
      </c>
      <c r="G184" s="229" t="s">
        <v>460</v>
      </c>
      <c r="H184" s="229" t="s">
        <v>460</v>
      </c>
      <c r="I184" s="229" t="s">
        <v>460</v>
      </c>
      <c r="J184" s="229" t="s">
        <v>459</v>
      </c>
      <c r="K184" s="229" t="s">
        <v>460</v>
      </c>
    </row>
    <row r="185" spans="1:11" x14ac:dyDescent="0.2">
      <c r="A185" s="229" t="s">
        <v>350</v>
      </c>
      <c r="B185" s="222" t="s">
        <v>352</v>
      </c>
      <c r="C185" s="229" t="s">
        <v>460</v>
      </c>
      <c r="D185" s="229" t="s">
        <v>460</v>
      </c>
      <c r="E185" s="229" t="s">
        <v>460</v>
      </c>
      <c r="F185" s="229" t="s">
        <v>459</v>
      </c>
      <c r="G185" s="229" t="s">
        <v>460</v>
      </c>
      <c r="H185" s="229" t="s">
        <v>460</v>
      </c>
      <c r="I185" s="229" t="s">
        <v>460</v>
      </c>
      <c r="J185" s="229" t="s">
        <v>459</v>
      </c>
      <c r="K185" s="229" t="s">
        <v>460</v>
      </c>
    </row>
    <row r="186" spans="1:11" x14ac:dyDescent="0.2">
      <c r="A186" s="229" t="s">
        <v>350</v>
      </c>
      <c r="B186" s="222" t="s">
        <v>353</v>
      </c>
      <c r="C186" s="229" t="s">
        <v>460</v>
      </c>
      <c r="D186" s="229" t="s">
        <v>460</v>
      </c>
      <c r="E186" s="229" t="s">
        <v>460</v>
      </c>
      <c r="F186" s="229" t="s">
        <v>460</v>
      </c>
      <c r="G186" s="229" t="s">
        <v>460</v>
      </c>
      <c r="H186" s="229" t="s">
        <v>460</v>
      </c>
      <c r="I186" s="229" t="s">
        <v>460</v>
      </c>
      <c r="J186" s="229" t="s">
        <v>460</v>
      </c>
      <c r="K186" s="229" t="s">
        <v>460</v>
      </c>
    </row>
    <row r="187" spans="1:11" x14ac:dyDescent="0.2">
      <c r="A187" s="229" t="s">
        <v>350</v>
      </c>
      <c r="B187" s="222" t="s">
        <v>354</v>
      </c>
      <c r="C187" s="229" t="s">
        <v>459</v>
      </c>
      <c r="D187" s="229" t="s">
        <v>460</v>
      </c>
      <c r="E187" s="229" t="s">
        <v>460</v>
      </c>
      <c r="F187" s="229" t="s">
        <v>460</v>
      </c>
      <c r="G187" s="229" t="s">
        <v>460</v>
      </c>
      <c r="H187" s="229" t="s">
        <v>460</v>
      </c>
      <c r="I187" s="229" t="s">
        <v>459</v>
      </c>
      <c r="J187" s="229" t="s">
        <v>459</v>
      </c>
      <c r="K187" s="229" t="s">
        <v>460</v>
      </c>
    </row>
    <row r="188" spans="1:11" x14ac:dyDescent="0.2">
      <c r="A188" s="229" t="s">
        <v>350</v>
      </c>
      <c r="B188" s="222" t="s">
        <v>355</v>
      </c>
      <c r="C188" s="229" t="s">
        <v>460</v>
      </c>
      <c r="D188" s="229" t="s">
        <v>460</v>
      </c>
      <c r="E188" s="229" t="s">
        <v>460</v>
      </c>
      <c r="F188" s="229" t="s">
        <v>460</v>
      </c>
      <c r="G188" s="229" t="s">
        <v>460</v>
      </c>
      <c r="H188" s="229" t="s">
        <v>460</v>
      </c>
      <c r="I188" s="229" t="s">
        <v>460</v>
      </c>
      <c r="J188" s="229" t="s">
        <v>459</v>
      </c>
      <c r="K188" s="229" t="s">
        <v>460</v>
      </c>
    </row>
    <row r="189" spans="1:11" x14ac:dyDescent="0.2">
      <c r="A189" s="229" t="s">
        <v>350</v>
      </c>
      <c r="B189" s="222" t="s">
        <v>356</v>
      </c>
      <c r="C189" s="229" t="s">
        <v>460</v>
      </c>
      <c r="D189" s="229" t="s">
        <v>460</v>
      </c>
      <c r="E189" s="229" t="s">
        <v>460</v>
      </c>
      <c r="F189" s="229" t="s">
        <v>460</v>
      </c>
      <c r="G189" s="229" t="s">
        <v>460</v>
      </c>
      <c r="H189" s="229" t="s">
        <v>460</v>
      </c>
      <c r="I189" s="229" t="s">
        <v>460</v>
      </c>
      <c r="J189" s="229" t="s">
        <v>460</v>
      </c>
      <c r="K189" s="229" t="s">
        <v>460</v>
      </c>
    </row>
    <row r="190" spans="1:11" x14ac:dyDescent="0.2">
      <c r="A190" s="229" t="s">
        <v>350</v>
      </c>
      <c r="B190" s="222" t="s">
        <v>357</v>
      </c>
      <c r="C190" s="229" t="s">
        <v>460</v>
      </c>
      <c r="D190" s="229" t="s">
        <v>460</v>
      </c>
      <c r="E190" s="229" t="s">
        <v>460</v>
      </c>
      <c r="F190" s="229" t="s">
        <v>460</v>
      </c>
      <c r="G190" s="229" t="s">
        <v>460</v>
      </c>
      <c r="H190" s="229" t="s">
        <v>460</v>
      </c>
      <c r="I190" s="229" t="s">
        <v>460</v>
      </c>
      <c r="J190" s="229" t="s">
        <v>460</v>
      </c>
      <c r="K190" s="229" t="s">
        <v>460</v>
      </c>
    </row>
    <row r="191" spans="1:11" x14ac:dyDescent="0.2">
      <c r="A191" s="229" t="s">
        <v>350</v>
      </c>
      <c r="B191" s="222" t="s">
        <v>358</v>
      </c>
      <c r="C191" s="229" t="s">
        <v>460</v>
      </c>
      <c r="D191" s="229" t="s">
        <v>460</v>
      </c>
      <c r="E191" s="229" t="s">
        <v>460</v>
      </c>
      <c r="F191" s="229" t="s">
        <v>460</v>
      </c>
      <c r="G191" s="229" t="s">
        <v>460</v>
      </c>
      <c r="H191" s="229" t="s">
        <v>460</v>
      </c>
      <c r="I191" s="229" t="s">
        <v>460</v>
      </c>
      <c r="J191" s="229" t="s">
        <v>460</v>
      </c>
      <c r="K191" s="229" t="s">
        <v>460</v>
      </c>
    </row>
    <row r="192" spans="1:11" x14ac:dyDescent="0.2">
      <c r="A192" s="229" t="s">
        <v>350</v>
      </c>
      <c r="B192" s="222" t="s">
        <v>359</v>
      </c>
      <c r="C192" s="229" t="s">
        <v>460</v>
      </c>
      <c r="D192" s="229" t="s">
        <v>460</v>
      </c>
      <c r="E192" s="229" t="s">
        <v>460</v>
      </c>
      <c r="F192" s="229" t="s">
        <v>460</v>
      </c>
      <c r="G192" s="229" t="s">
        <v>459</v>
      </c>
      <c r="H192" s="229" t="s">
        <v>460</v>
      </c>
      <c r="I192" s="229" t="s">
        <v>460</v>
      </c>
      <c r="J192" s="229" t="s">
        <v>460</v>
      </c>
      <c r="K192" s="229" t="s">
        <v>460</v>
      </c>
    </row>
    <row r="193" spans="1:11" x14ac:dyDescent="0.2">
      <c r="A193" s="229" t="s">
        <v>350</v>
      </c>
      <c r="B193" s="222" t="s">
        <v>360</v>
      </c>
      <c r="C193" s="229" t="s">
        <v>460</v>
      </c>
      <c r="D193" s="229" t="s">
        <v>460</v>
      </c>
      <c r="E193" s="229" t="s">
        <v>460</v>
      </c>
      <c r="F193" s="229" t="s">
        <v>460</v>
      </c>
      <c r="G193" s="229" t="s">
        <v>460</v>
      </c>
      <c r="H193" s="229" t="s">
        <v>460</v>
      </c>
      <c r="I193" s="229" t="s">
        <v>460</v>
      </c>
      <c r="J193" s="229" t="s">
        <v>460</v>
      </c>
      <c r="K193" s="229" t="s">
        <v>460</v>
      </c>
    </row>
    <row r="194" spans="1:11" x14ac:dyDescent="0.2">
      <c r="A194" s="229" t="s">
        <v>350</v>
      </c>
      <c r="B194" s="222" t="s">
        <v>361</v>
      </c>
      <c r="C194" s="229" t="s">
        <v>460</v>
      </c>
      <c r="D194" s="229" t="s">
        <v>460</v>
      </c>
      <c r="E194" s="229" t="s">
        <v>460</v>
      </c>
      <c r="F194" s="229" t="s">
        <v>460</v>
      </c>
      <c r="G194" s="229" t="s">
        <v>459</v>
      </c>
      <c r="H194" s="229" t="s">
        <v>460</v>
      </c>
      <c r="I194" s="229" t="s">
        <v>460</v>
      </c>
      <c r="J194" s="229" t="s">
        <v>460</v>
      </c>
      <c r="K194" s="229" t="s">
        <v>460</v>
      </c>
    </row>
    <row r="195" spans="1:11" x14ac:dyDescent="0.2">
      <c r="A195" s="229" t="s">
        <v>350</v>
      </c>
      <c r="B195" s="222" t="s">
        <v>362</v>
      </c>
      <c r="C195" s="229" t="s">
        <v>460</v>
      </c>
      <c r="D195" s="229" t="s">
        <v>460</v>
      </c>
      <c r="E195" s="229" t="s">
        <v>460</v>
      </c>
      <c r="F195" s="229" t="s">
        <v>460</v>
      </c>
      <c r="G195" s="229" t="s">
        <v>460</v>
      </c>
      <c r="H195" s="229" t="s">
        <v>460</v>
      </c>
      <c r="I195" s="229" t="s">
        <v>459</v>
      </c>
      <c r="J195" s="229" t="s">
        <v>459</v>
      </c>
      <c r="K195" s="229" t="s">
        <v>460</v>
      </c>
    </row>
    <row r="196" spans="1:11" x14ac:dyDescent="0.2">
      <c r="A196" s="229" t="s">
        <v>350</v>
      </c>
      <c r="B196" s="222" t="s">
        <v>363</v>
      </c>
      <c r="C196" s="229" t="s">
        <v>460</v>
      </c>
      <c r="D196" s="229" t="s">
        <v>460</v>
      </c>
      <c r="E196" s="229" t="s">
        <v>460</v>
      </c>
      <c r="F196" s="229" t="s">
        <v>460</v>
      </c>
      <c r="G196" s="229" t="s">
        <v>460</v>
      </c>
      <c r="H196" s="229" t="s">
        <v>460</v>
      </c>
      <c r="I196" s="229" t="s">
        <v>459</v>
      </c>
      <c r="J196" s="229" t="s">
        <v>459</v>
      </c>
      <c r="K196" s="229" t="s">
        <v>460</v>
      </c>
    </row>
    <row r="197" spans="1:11" x14ac:dyDescent="0.2">
      <c r="A197" s="229" t="s">
        <v>350</v>
      </c>
      <c r="B197" s="222" t="s">
        <v>364</v>
      </c>
      <c r="C197" s="229" t="s">
        <v>460</v>
      </c>
      <c r="D197" s="229" t="s">
        <v>460</v>
      </c>
      <c r="E197" s="229" t="s">
        <v>460</v>
      </c>
      <c r="F197" s="229" t="s">
        <v>460</v>
      </c>
      <c r="G197" s="229" t="s">
        <v>460</v>
      </c>
      <c r="H197" s="229" t="s">
        <v>460</v>
      </c>
      <c r="I197" s="229" t="s">
        <v>460</v>
      </c>
      <c r="J197" s="229" t="s">
        <v>459</v>
      </c>
      <c r="K197" s="229" t="s">
        <v>460</v>
      </c>
    </row>
    <row r="198" spans="1:11" x14ac:dyDescent="0.2">
      <c r="A198" s="229" t="s">
        <v>350</v>
      </c>
      <c r="B198" s="222" t="s">
        <v>365</v>
      </c>
      <c r="C198" s="229" t="s">
        <v>460</v>
      </c>
      <c r="D198" s="229" t="s">
        <v>460</v>
      </c>
      <c r="E198" s="229" t="s">
        <v>460</v>
      </c>
      <c r="F198" s="229" t="s">
        <v>460</v>
      </c>
      <c r="G198" s="229" t="s">
        <v>460</v>
      </c>
      <c r="H198" s="229" t="s">
        <v>460</v>
      </c>
      <c r="I198" s="229" t="s">
        <v>460</v>
      </c>
      <c r="J198" s="229" t="s">
        <v>460</v>
      </c>
      <c r="K198" s="229" t="s">
        <v>460</v>
      </c>
    </row>
    <row r="199" spans="1:11" x14ac:dyDescent="0.2">
      <c r="A199" s="229" t="s">
        <v>350</v>
      </c>
      <c r="B199" s="222" t="s">
        <v>366</v>
      </c>
      <c r="C199" s="229" t="s">
        <v>460</v>
      </c>
      <c r="D199" s="229" t="s">
        <v>460</v>
      </c>
      <c r="E199" s="229" t="s">
        <v>460</v>
      </c>
      <c r="F199" s="229" t="s">
        <v>460</v>
      </c>
      <c r="G199" s="229" t="s">
        <v>460</v>
      </c>
      <c r="H199" s="229" t="s">
        <v>460</v>
      </c>
      <c r="I199" s="229" t="s">
        <v>460</v>
      </c>
      <c r="J199" s="229" t="s">
        <v>460</v>
      </c>
      <c r="K199" s="229" t="s">
        <v>460</v>
      </c>
    </row>
    <row r="200" spans="1:11" x14ac:dyDescent="0.2">
      <c r="A200" s="229" t="s">
        <v>350</v>
      </c>
      <c r="B200" s="222" t="s">
        <v>367</v>
      </c>
      <c r="C200" s="229" t="s">
        <v>460</v>
      </c>
      <c r="D200" s="229" t="s">
        <v>460</v>
      </c>
      <c r="E200" s="229" t="s">
        <v>460</v>
      </c>
      <c r="F200" s="229" t="s">
        <v>460</v>
      </c>
      <c r="G200" s="229" t="s">
        <v>460</v>
      </c>
      <c r="H200" s="229" t="s">
        <v>460</v>
      </c>
      <c r="I200" s="229" t="s">
        <v>460</v>
      </c>
      <c r="J200" s="229" t="s">
        <v>460</v>
      </c>
      <c r="K200" s="229" t="s">
        <v>460</v>
      </c>
    </row>
    <row r="201" spans="1:11" x14ac:dyDescent="0.2">
      <c r="A201" s="229" t="s">
        <v>350</v>
      </c>
      <c r="B201" s="222" t="s">
        <v>368</v>
      </c>
      <c r="C201" s="229" t="s">
        <v>460</v>
      </c>
      <c r="D201" s="229" t="s">
        <v>460</v>
      </c>
      <c r="E201" s="229" t="s">
        <v>460</v>
      </c>
      <c r="F201" s="229" t="s">
        <v>460</v>
      </c>
      <c r="G201" s="229" t="s">
        <v>460</v>
      </c>
      <c r="H201" s="229" t="s">
        <v>460</v>
      </c>
      <c r="I201" s="229" t="s">
        <v>459</v>
      </c>
      <c r="J201" s="229" t="s">
        <v>459</v>
      </c>
      <c r="K201" s="229" t="s">
        <v>460</v>
      </c>
    </row>
    <row r="202" spans="1:11" x14ac:dyDescent="0.2">
      <c r="A202" s="229" t="s">
        <v>350</v>
      </c>
      <c r="B202" s="222" t="s">
        <v>369</v>
      </c>
      <c r="C202" s="229" t="s">
        <v>460</v>
      </c>
      <c r="D202" s="229" t="s">
        <v>460</v>
      </c>
      <c r="E202" s="229" t="s">
        <v>460</v>
      </c>
      <c r="F202" s="229" t="s">
        <v>460</v>
      </c>
      <c r="G202" s="229" t="s">
        <v>460</v>
      </c>
      <c r="H202" s="229" t="s">
        <v>460</v>
      </c>
      <c r="I202" s="229" t="s">
        <v>460</v>
      </c>
      <c r="J202" s="229" t="s">
        <v>460</v>
      </c>
      <c r="K202" s="229" t="s">
        <v>460</v>
      </c>
    </row>
    <row r="203" spans="1:11" x14ac:dyDescent="0.2">
      <c r="A203" s="229" t="s">
        <v>370</v>
      </c>
      <c r="B203" s="222" t="s">
        <v>371</v>
      </c>
      <c r="C203" s="229" t="s">
        <v>460</v>
      </c>
      <c r="D203" s="229" t="s">
        <v>460</v>
      </c>
      <c r="E203" s="229" t="s">
        <v>460</v>
      </c>
      <c r="F203" s="229" t="s">
        <v>460</v>
      </c>
      <c r="G203" s="229" t="s">
        <v>460</v>
      </c>
      <c r="H203" s="229" t="s">
        <v>460</v>
      </c>
      <c r="I203" s="229" t="s">
        <v>460</v>
      </c>
      <c r="J203" s="229" t="s">
        <v>460</v>
      </c>
      <c r="K203" s="229" t="s">
        <v>460</v>
      </c>
    </row>
    <row r="204" spans="1:11" x14ac:dyDescent="0.2">
      <c r="A204" s="229" t="s">
        <v>372</v>
      </c>
      <c r="B204" s="222" t="s">
        <v>373</v>
      </c>
      <c r="C204" s="229" t="s">
        <v>460</v>
      </c>
      <c r="D204" s="229" t="s">
        <v>460</v>
      </c>
      <c r="E204" s="229" t="s">
        <v>460</v>
      </c>
      <c r="F204" s="229" t="s">
        <v>460</v>
      </c>
      <c r="G204" s="229" t="s">
        <v>460</v>
      </c>
      <c r="H204" s="229" t="s">
        <v>460</v>
      </c>
      <c r="I204" s="229" t="s">
        <v>460</v>
      </c>
      <c r="J204" s="229" t="s">
        <v>460</v>
      </c>
      <c r="K204" s="229" t="s">
        <v>460</v>
      </c>
    </row>
    <row r="205" spans="1:11" x14ac:dyDescent="0.2">
      <c r="A205" s="229" t="s">
        <v>372</v>
      </c>
      <c r="B205" s="222" t="s">
        <v>374</v>
      </c>
      <c r="C205" s="229" t="s">
        <v>460</v>
      </c>
      <c r="D205" s="229" t="s">
        <v>460</v>
      </c>
      <c r="E205" s="229" t="s">
        <v>460</v>
      </c>
      <c r="F205" s="229" t="s">
        <v>460</v>
      </c>
      <c r="G205" s="229" t="s">
        <v>460</v>
      </c>
      <c r="H205" s="229" t="s">
        <v>460</v>
      </c>
      <c r="I205" s="229" t="s">
        <v>460</v>
      </c>
      <c r="J205" s="229" t="s">
        <v>459</v>
      </c>
      <c r="K205" s="229" t="s">
        <v>460</v>
      </c>
    </row>
    <row r="206" spans="1:11" x14ac:dyDescent="0.2">
      <c r="A206" s="229" t="s">
        <v>372</v>
      </c>
      <c r="B206" s="222" t="s">
        <v>142</v>
      </c>
      <c r="C206" s="229" t="s">
        <v>460</v>
      </c>
      <c r="D206" s="229" t="s">
        <v>460</v>
      </c>
      <c r="E206" s="229" t="s">
        <v>459</v>
      </c>
      <c r="F206" s="229" t="s">
        <v>460</v>
      </c>
      <c r="G206" s="229" t="s">
        <v>460</v>
      </c>
      <c r="H206" s="229" t="s">
        <v>460</v>
      </c>
      <c r="I206" s="229" t="s">
        <v>460</v>
      </c>
      <c r="J206" s="229" t="s">
        <v>460</v>
      </c>
      <c r="K206" s="229" t="s">
        <v>460</v>
      </c>
    </row>
    <row r="207" spans="1:11" x14ac:dyDescent="0.2">
      <c r="A207" s="229" t="s">
        <v>372</v>
      </c>
      <c r="B207" s="222" t="s">
        <v>375</v>
      </c>
      <c r="C207" s="229" t="s">
        <v>460</v>
      </c>
      <c r="D207" s="229" t="s">
        <v>460</v>
      </c>
      <c r="E207" s="229" t="s">
        <v>460</v>
      </c>
      <c r="F207" s="229" t="s">
        <v>460</v>
      </c>
      <c r="G207" s="229" t="s">
        <v>460</v>
      </c>
      <c r="H207" s="229" t="s">
        <v>460</v>
      </c>
      <c r="I207" s="229" t="s">
        <v>460</v>
      </c>
      <c r="J207" s="229" t="s">
        <v>460</v>
      </c>
      <c r="K207" s="229" t="s">
        <v>460</v>
      </c>
    </row>
    <row r="208" spans="1:11" x14ac:dyDescent="0.2">
      <c r="A208" s="229" t="s">
        <v>372</v>
      </c>
      <c r="B208" s="222" t="s">
        <v>376</v>
      </c>
      <c r="C208" s="229" t="s">
        <v>460</v>
      </c>
      <c r="D208" s="229" t="s">
        <v>460</v>
      </c>
      <c r="E208" s="229" t="s">
        <v>459</v>
      </c>
      <c r="F208" s="229" t="s">
        <v>460</v>
      </c>
      <c r="G208" s="229" t="s">
        <v>460</v>
      </c>
      <c r="H208" s="229" t="s">
        <v>460</v>
      </c>
      <c r="I208" s="229" t="s">
        <v>460</v>
      </c>
      <c r="J208" s="229" t="s">
        <v>460</v>
      </c>
      <c r="K208" s="229" t="s">
        <v>460</v>
      </c>
    </row>
    <row r="209" spans="1:11" x14ac:dyDescent="0.2">
      <c r="A209" s="229" t="s">
        <v>377</v>
      </c>
      <c r="B209" s="222" t="s">
        <v>378</v>
      </c>
      <c r="C209" s="229" t="s">
        <v>460</v>
      </c>
      <c r="D209" s="229" t="s">
        <v>460</v>
      </c>
      <c r="E209" s="229" t="s">
        <v>460</v>
      </c>
      <c r="F209" s="229" t="s">
        <v>460</v>
      </c>
      <c r="G209" s="229" t="s">
        <v>460</v>
      </c>
      <c r="H209" s="229" t="s">
        <v>460</v>
      </c>
      <c r="I209" s="229" t="s">
        <v>460</v>
      </c>
      <c r="J209" s="229" t="s">
        <v>460</v>
      </c>
      <c r="K209" s="229" t="s">
        <v>460</v>
      </c>
    </row>
    <row r="210" spans="1:11" x14ac:dyDescent="0.2">
      <c r="A210" s="229" t="s">
        <v>377</v>
      </c>
      <c r="B210" s="222" t="s">
        <v>379</v>
      </c>
      <c r="C210" s="229" t="s">
        <v>460</v>
      </c>
      <c r="D210" s="229" t="s">
        <v>460</v>
      </c>
      <c r="E210" s="229" t="s">
        <v>460</v>
      </c>
      <c r="F210" s="229" t="s">
        <v>460</v>
      </c>
      <c r="G210" s="229" t="s">
        <v>460</v>
      </c>
      <c r="H210" s="229" t="s">
        <v>460</v>
      </c>
      <c r="I210" s="229" t="s">
        <v>460</v>
      </c>
      <c r="J210" s="229" t="s">
        <v>460</v>
      </c>
      <c r="K210" s="229" t="s">
        <v>460</v>
      </c>
    </row>
    <row r="211" spans="1:11" x14ac:dyDescent="0.2">
      <c r="A211" s="229" t="s">
        <v>377</v>
      </c>
      <c r="B211" s="222" t="s">
        <v>380</v>
      </c>
      <c r="C211" s="229" t="s">
        <v>460</v>
      </c>
      <c r="D211" s="229" t="s">
        <v>460</v>
      </c>
      <c r="E211" s="229" t="s">
        <v>460</v>
      </c>
      <c r="F211" s="229" t="s">
        <v>460</v>
      </c>
      <c r="G211" s="229" t="s">
        <v>460</v>
      </c>
      <c r="H211" s="229" t="s">
        <v>460</v>
      </c>
      <c r="I211" s="229" t="s">
        <v>460</v>
      </c>
      <c r="J211" s="229" t="s">
        <v>460</v>
      </c>
      <c r="K211" s="229" t="s">
        <v>460</v>
      </c>
    </row>
    <row r="212" spans="1:11" x14ac:dyDescent="0.2">
      <c r="A212" s="229" t="s">
        <v>377</v>
      </c>
      <c r="B212" s="222" t="s">
        <v>381</v>
      </c>
      <c r="C212" s="229" t="s">
        <v>460</v>
      </c>
      <c r="D212" s="229" t="s">
        <v>460</v>
      </c>
      <c r="E212" s="229" t="s">
        <v>460</v>
      </c>
      <c r="F212" s="229" t="s">
        <v>460</v>
      </c>
      <c r="G212" s="229" t="s">
        <v>460</v>
      </c>
      <c r="H212" s="229" t="s">
        <v>460</v>
      </c>
      <c r="I212" s="229" t="s">
        <v>460</v>
      </c>
      <c r="J212" s="229" t="s">
        <v>460</v>
      </c>
      <c r="K212" s="229" t="s">
        <v>460</v>
      </c>
    </row>
    <row r="213" spans="1:11" x14ac:dyDescent="0.2">
      <c r="A213" s="229" t="s">
        <v>377</v>
      </c>
      <c r="B213" s="222" t="s">
        <v>382</v>
      </c>
      <c r="C213" s="229" t="s">
        <v>460</v>
      </c>
      <c r="D213" s="229" t="s">
        <v>460</v>
      </c>
      <c r="E213" s="229" t="s">
        <v>460</v>
      </c>
      <c r="F213" s="229" t="s">
        <v>460</v>
      </c>
      <c r="G213" s="229" t="s">
        <v>460</v>
      </c>
      <c r="H213" s="229" t="s">
        <v>460</v>
      </c>
      <c r="I213" s="229" t="s">
        <v>460</v>
      </c>
      <c r="J213" s="229" t="s">
        <v>460</v>
      </c>
      <c r="K213" s="229" t="s">
        <v>460</v>
      </c>
    </row>
    <row r="214" spans="1:11" x14ac:dyDescent="0.2">
      <c r="A214" s="229" t="s">
        <v>383</v>
      </c>
      <c r="B214" s="222" t="s">
        <v>384</v>
      </c>
      <c r="C214" s="229" t="s">
        <v>460</v>
      </c>
      <c r="D214" s="229" t="s">
        <v>460</v>
      </c>
      <c r="E214" s="229" t="s">
        <v>460</v>
      </c>
      <c r="F214" s="229" t="s">
        <v>460</v>
      </c>
      <c r="G214" s="229" t="s">
        <v>460</v>
      </c>
      <c r="H214" s="229" t="s">
        <v>460</v>
      </c>
      <c r="I214" s="229" t="s">
        <v>460</v>
      </c>
      <c r="J214" s="229" t="s">
        <v>460</v>
      </c>
      <c r="K214" s="229" t="s">
        <v>460</v>
      </c>
    </row>
    <row r="215" spans="1:11" x14ac:dyDescent="0.2">
      <c r="A215" s="229" t="s">
        <v>383</v>
      </c>
      <c r="B215" s="222" t="s">
        <v>385</v>
      </c>
      <c r="C215" s="229" t="s">
        <v>460</v>
      </c>
      <c r="D215" s="229" t="s">
        <v>460</v>
      </c>
      <c r="E215" s="229" t="s">
        <v>460</v>
      </c>
      <c r="F215" s="229" t="s">
        <v>460</v>
      </c>
      <c r="G215" s="229" t="s">
        <v>460</v>
      </c>
      <c r="H215" s="229" t="s">
        <v>460</v>
      </c>
      <c r="I215" s="229" t="s">
        <v>460</v>
      </c>
      <c r="J215" s="229" t="s">
        <v>459</v>
      </c>
      <c r="K215" s="229" t="s">
        <v>460</v>
      </c>
    </row>
    <row r="216" spans="1:11" x14ac:dyDescent="0.2">
      <c r="A216" s="229" t="s">
        <v>383</v>
      </c>
      <c r="B216" s="222" t="s">
        <v>386</v>
      </c>
      <c r="C216" s="229" t="s">
        <v>460</v>
      </c>
      <c r="D216" s="229" t="s">
        <v>460</v>
      </c>
      <c r="E216" s="229" t="s">
        <v>460</v>
      </c>
      <c r="F216" s="229" t="s">
        <v>460</v>
      </c>
      <c r="G216" s="229" t="s">
        <v>460</v>
      </c>
      <c r="H216" s="229" t="s">
        <v>460</v>
      </c>
      <c r="I216" s="229" t="s">
        <v>460</v>
      </c>
      <c r="J216" s="229" t="s">
        <v>460</v>
      </c>
      <c r="K216" s="229" t="s">
        <v>460</v>
      </c>
    </row>
    <row r="217" spans="1:11" x14ac:dyDescent="0.2">
      <c r="A217" s="229" t="s">
        <v>383</v>
      </c>
      <c r="B217" s="222" t="s">
        <v>387</v>
      </c>
      <c r="C217" s="229" t="s">
        <v>460</v>
      </c>
      <c r="D217" s="229" t="s">
        <v>460</v>
      </c>
      <c r="E217" s="229" t="s">
        <v>460</v>
      </c>
      <c r="F217" s="229" t="s">
        <v>460</v>
      </c>
      <c r="G217" s="229" t="s">
        <v>460</v>
      </c>
      <c r="H217" s="229" t="s">
        <v>460</v>
      </c>
      <c r="I217" s="229" t="s">
        <v>459</v>
      </c>
      <c r="J217" s="229" t="s">
        <v>459</v>
      </c>
      <c r="K217" s="229" t="s">
        <v>460</v>
      </c>
    </row>
    <row r="218" spans="1:11" x14ac:dyDescent="0.2">
      <c r="A218" s="229" t="s">
        <v>383</v>
      </c>
      <c r="B218" s="222" t="s">
        <v>388</v>
      </c>
      <c r="C218" s="229" t="s">
        <v>460</v>
      </c>
      <c r="D218" s="229" t="s">
        <v>460</v>
      </c>
      <c r="E218" s="229" t="s">
        <v>460</v>
      </c>
      <c r="F218" s="229" t="s">
        <v>460</v>
      </c>
      <c r="G218" s="229" t="s">
        <v>460</v>
      </c>
      <c r="H218" s="229" t="s">
        <v>460</v>
      </c>
      <c r="I218" s="229" t="s">
        <v>460</v>
      </c>
      <c r="J218" s="229" t="s">
        <v>460</v>
      </c>
      <c r="K218" s="229" t="s">
        <v>460</v>
      </c>
    </row>
    <row r="219" spans="1:11" x14ac:dyDescent="0.2">
      <c r="A219" s="229" t="s">
        <v>383</v>
      </c>
      <c r="B219" s="222" t="s">
        <v>389</v>
      </c>
      <c r="C219" s="229" t="s">
        <v>460</v>
      </c>
      <c r="D219" s="229" t="s">
        <v>460</v>
      </c>
      <c r="E219" s="229" t="s">
        <v>460</v>
      </c>
      <c r="F219" s="229" t="s">
        <v>460</v>
      </c>
      <c r="G219" s="229" t="s">
        <v>460</v>
      </c>
      <c r="H219" s="229" t="s">
        <v>460</v>
      </c>
      <c r="I219" s="229" t="s">
        <v>459</v>
      </c>
      <c r="J219" s="229" t="s">
        <v>459</v>
      </c>
      <c r="K219" s="229" t="s">
        <v>460</v>
      </c>
    </row>
    <row r="220" spans="1:11" x14ac:dyDescent="0.2">
      <c r="A220" s="229" t="s">
        <v>390</v>
      </c>
      <c r="B220" s="222" t="s">
        <v>391</v>
      </c>
      <c r="C220" s="229" t="s">
        <v>460</v>
      </c>
      <c r="D220" s="229" t="s">
        <v>460</v>
      </c>
      <c r="E220" s="229" t="s">
        <v>460</v>
      </c>
      <c r="F220" s="229" t="s">
        <v>460</v>
      </c>
      <c r="G220" s="229" t="s">
        <v>460</v>
      </c>
      <c r="H220" s="229" t="s">
        <v>460</v>
      </c>
      <c r="I220" s="229" t="s">
        <v>460</v>
      </c>
      <c r="J220" s="229" t="s">
        <v>460</v>
      </c>
      <c r="K220" s="229" t="s">
        <v>460</v>
      </c>
    </row>
    <row r="221" spans="1:11" x14ac:dyDescent="0.2">
      <c r="A221" s="229" t="s">
        <v>390</v>
      </c>
      <c r="B221" s="222" t="s">
        <v>392</v>
      </c>
      <c r="C221" s="229" t="s">
        <v>460</v>
      </c>
      <c r="D221" s="229" t="s">
        <v>460</v>
      </c>
      <c r="E221" s="229" t="s">
        <v>460</v>
      </c>
      <c r="F221" s="229" t="s">
        <v>460</v>
      </c>
      <c r="G221" s="229" t="s">
        <v>460</v>
      </c>
      <c r="H221" s="229" t="s">
        <v>460</v>
      </c>
      <c r="I221" s="229" t="s">
        <v>460</v>
      </c>
      <c r="J221" s="229" t="s">
        <v>460</v>
      </c>
      <c r="K221" s="229" t="s">
        <v>460</v>
      </c>
    </row>
    <row r="222" spans="1:11" x14ac:dyDescent="0.2">
      <c r="A222" s="229" t="s">
        <v>390</v>
      </c>
      <c r="B222" s="222" t="s">
        <v>393</v>
      </c>
      <c r="C222" s="229" t="s">
        <v>460</v>
      </c>
      <c r="D222" s="229" t="s">
        <v>460</v>
      </c>
      <c r="E222" s="229" t="s">
        <v>460</v>
      </c>
      <c r="F222" s="229" t="s">
        <v>460</v>
      </c>
      <c r="G222" s="229" t="s">
        <v>460</v>
      </c>
      <c r="H222" s="229" t="s">
        <v>460</v>
      </c>
      <c r="I222" s="229" t="s">
        <v>460</v>
      </c>
      <c r="J222" s="229" t="s">
        <v>460</v>
      </c>
      <c r="K222" s="229" t="s">
        <v>460</v>
      </c>
    </row>
    <row r="223" spans="1:11" x14ac:dyDescent="0.2">
      <c r="A223" s="229" t="s">
        <v>390</v>
      </c>
      <c r="B223" s="222" t="s">
        <v>394</v>
      </c>
      <c r="C223" s="229" t="s">
        <v>460</v>
      </c>
      <c r="D223" s="229" t="s">
        <v>460</v>
      </c>
      <c r="E223" s="229" t="s">
        <v>460</v>
      </c>
      <c r="F223" s="229" t="s">
        <v>460</v>
      </c>
      <c r="G223" s="229" t="s">
        <v>460</v>
      </c>
      <c r="H223" s="229" t="s">
        <v>460</v>
      </c>
      <c r="I223" s="229" t="s">
        <v>460</v>
      </c>
      <c r="J223" s="229" t="s">
        <v>460</v>
      </c>
      <c r="K223" s="229" t="s">
        <v>460</v>
      </c>
    </row>
    <row r="224" spans="1:11" x14ac:dyDescent="0.2">
      <c r="A224" s="229" t="s">
        <v>390</v>
      </c>
      <c r="B224" s="222" t="s">
        <v>395</v>
      </c>
      <c r="C224" s="229" t="s">
        <v>460</v>
      </c>
      <c r="D224" s="229" t="s">
        <v>460</v>
      </c>
      <c r="E224" s="229" t="s">
        <v>459</v>
      </c>
      <c r="F224" s="229" t="s">
        <v>460</v>
      </c>
      <c r="G224" s="229" t="s">
        <v>459</v>
      </c>
      <c r="H224" s="229" t="s">
        <v>460</v>
      </c>
      <c r="I224" s="229" t="s">
        <v>460</v>
      </c>
      <c r="J224" s="229" t="s">
        <v>460</v>
      </c>
      <c r="K224" s="229" t="s">
        <v>459</v>
      </c>
    </row>
    <row r="225" spans="1:11" x14ac:dyDescent="0.2">
      <c r="A225" s="229" t="s">
        <v>390</v>
      </c>
      <c r="B225" s="222" t="s">
        <v>396</v>
      </c>
      <c r="C225" s="229" t="s">
        <v>460</v>
      </c>
      <c r="D225" s="229" t="s">
        <v>460</v>
      </c>
      <c r="E225" s="229" t="s">
        <v>460</v>
      </c>
      <c r="F225" s="229" t="s">
        <v>460</v>
      </c>
      <c r="G225" s="229" t="s">
        <v>459</v>
      </c>
      <c r="H225" s="229" t="s">
        <v>460</v>
      </c>
      <c r="I225" s="229" t="s">
        <v>460</v>
      </c>
      <c r="J225" s="229" t="s">
        <v>460</v>
      </c>
      <c r="K225" s="229" t="s">
        <v>460</v>
      </c>
    </row>
    <row r="226" spans="1:11" x14ac:dyDescent="0.2">
      <c r="A226" s="229" t="s">
        <v>397</v>
      </c>
      <c r="B226" s="222" t="s">
        <v>398</v>
      </c>
      <c r="C226" s="229" t="s">
        <v>460</v>
      </c>
      <c r="D226" s="229" t="s">
        <v>460</v>
      </c>
      <c r="E226" s="229" t="s">
        <v>460</v>
      </c>
      <c r="F226" s="229" t="s">
        <v>460</v>
      </c>
      <c r="G226" s="229" t="s">
        <v>460</v>
      </c>
      <c r="H226" s="229" t="s">
        <v>460</v>
      </c>
      <c r="I226" s="229" t="s">
        <v>460</v>
      </c>
      <c r="J226" s="229" t="s">
        <v>459</v>
      </c>
      <c r="K226" s="229" t="s">
        <v>460</v>
      </c>
    </row>
    <row r="227" spans="1:11" x14ac:dyDescent="0.2">
      <c r="A227" s="229" t="s">
        <v>399</v>
      </c>
      <c r="B227" s="222" t="s">
        <v>400</v>
      </c>
      <c r="C227" s="229" t="s">
        <v>460</v>
      </c>
      <c r="D227" s="229" t="s">
        <v>460</v>
      </c>
      <c r="E227" s="229" t="s">
        <v>460</v>
      </c>
      <c r="F227" s="229" t="s">
        <v>460</v>
      </c>
      <c r="G227" s="229" t="s">
        <v>460</v>
      </c>
      <c r="H227" s="229" t="s">
        <v>460</v>
      </c>
      <c r="I227" s="229" t="s">
        <v>460</v>
      </c>
      <c r="J227" s="229" t="s">
        <v>460</v>
      </c>
      <c r="K227" s="229" t="s">
        <v>460</v>
      </c>
    </row>
    <row r="228" spans="1:11" x14ac:dyDescent="0.2">
      <c r="A228" s="229" t="s">
        <v>399</v>
      </c>
      <c r="B228" s="222" t="s">
        <v>401</v>
      </c>
      <c r="C228" s="229" t="s">
        <v>460</v>
      </c>
      <c r="D228" s="229" t="s">
        <v>460</v>
      </c>
      <c r="E228" s="229" t="s">
        <v>460</v>
      </c>
      <c r="F228" s="229" t="s">
        <v>460</v>
      </c>
      <c r="G228" s="229" t="s">
        <v>460</v>
      </c>
      <c r="H228" s="229" t="s">
        <v>460</v>
      </c>
      <c r="I228" s="229" t="s">
        <v>460</v>
      </c>
      <c r="J228" s="229" t="s">
        <v>460</v>
      </c>
      <c r="K228" s="229" t="s">
        <v>460</v>
      </c>
    </row>
    <row r="229" spans="1:11" x14ac:dyDescent="0.2">
      <c r="A229" s="229" t="s">
        <v>402</v>
      </c>
      <c r="B229" s="222" t="s">
        <v>403</v>
      </c>
      <c r="C229" s="229" t="s">
        <v>460</v>
      </c>
      <c r="D229" s="229" t="s">
        <v>460</v>
      </c>
      <c r="E229" s="229" t="s">
        <v>460</v>
      </c>
      <c r="F229" s="229" t="s">
        <v>460</v>
      </c>
      <c r="G229" s="229" t="s">
        <v>460</v>
      </c>
      <c r="H229" s="229" t="s">
        <v>460</v>
      </c>
      <c r="I229" s="229" t="s">
        <v>460</v>
      </c>
      <c r="J229" s="229" t="s">
        <v>460</v>
      </c>
      <c r="K229" s="229" t="s">
        <v>460</v>
      </c>
    </row>
    <row r="230" spans="1:11" x14ac:dyDescent="0.2">
      <c r="A230" s="229" t="s">
        <v>402</v>
      </c>
      <c r="B230" s="222" t="s">
        <v>404</v>
      </c>
      <c r="C230" s="229" t="s">
        <v>460</v>
      </c>
      <c r="D230" s="229" t="s">
        <v>460</v>
      </c>
      <c r="E230" s="229" t="s">
        <v>460</v>
      </c>
      <c r="F230" s="229" t="s">
        <v>460</v>
      </c>
      <c r="G230" s="229" t="s">
        <v>460</v>
      </c>
      <c r="H230" s="229" t="s">
        <v>460</v>
      </c>
      <c r="I230" s="229" t="s">
        <v>460</v>
      </c>
      <c r="J230" s="229" t="s">
        <v>460</v>
      </c>
      <c r="K230" s="229" t="s">
        <v>460</v>
      </c>
    </row>
    <row r="231" spans="1:11" x14ac:dyDescent="0.2">
      <c r="A231" s="229" t="s">
        <v>402</v>
      </c>
      <c r="B231" s="222" t="s">
        <v>405</v>
      </c>
      <c r="C231" s="229" t="s">
        <v>460</v>
      </c>
      <c r="D231" s="229" t="s">
        <v>460</v>
      </c>
      <c r="E231" s="229" t="s">
        <v>460</v>
      </c>
      <c r="F231" s="229" t="s">
        <v>460</v>
      </c>
      <c r="G231" s="229" t="s">
        <v>460</v>
      </c>
      <c r="H231" s="229" t="s">
        <v>460</v>
      </c>
      <c r="I231" s="229" t="s">
        <v>460</v>
      </c>
      <c r="J231" s="229" t="s">
        <v>459</v>
      </c>
      <c r="K231" s="229" t="s">
        <v>460</v>
      </c>
    </row>
    <row r="232" spans="1:11" x14ac:dyDescent="0.2">
      <c r="A232" s="229" t="s">
        <v>402</v>
      </c>
      <c r="B232" s="222" t="s">
        <v>406</v>
      </c>
      <c r="C232" s="229" t="s">
        <v>460</v>
      </c>
      <c r="D232" s="229" t="s">
        <v>460</v>
      </c>
      <c r="E232" s="229" t="s">
        <v>460</v>
      </c>
      <c r="F232" s="229" t="s">
        <v>460</v>
      </c>
      <c r="G232" s="229" t="s">
        <v>460</v>
      </c>
      <c r="H232" s="229" t="s">
        <v>460</v>
      </c>
      <c r="I232" s="229" t="s">
        <v>460</v>
      </c>
      <c r="J232" s="229" t="s">
        <v>460</v>
      </c>
      <c r="K232" s="229" t="s">
        <v>460</v>
      </c>
    </row>
    <row r="233" spans="1:11" x14ac:dyDescent="0.2">
      <c r="A233" s="229" t="s">
        <v>402</v>
      </c>
      <c r="B233" s="222" t="s">
        <v>407</v>
      </c>
      <c r="C233" s="229" t="s">
        <v>460</v>
      </c>
      <c r="D233" s="229" t="s">
        <v>460</v>
      </c>
      <c r="E233" s="229" t="s">
        <v>460</v>
      </c>
      <c r="F233" s="229" t="s">
        <v>460</v>
      </c>
      <c r="G233" s="229" t="s">
        <v>460</v>
      </c>
      <c r="H233" s="229" t="s">
        <v>460</v>
      </c>
      <c r="I233" s="229" t="s">
        <v>460</v>
      </c>
      <c r="J233" s="229" t="s">
        <v>459</v>
      </c>
      <c r="K233" s="229" t="s">
        <v>460</v>
      </c>
    </row>
    <row r="234" spans="1:11" x14ac:dyDescent="0.2">
      <c r="A234" s="229" t="s">
        <v>402</v>
      </c>
      <c r="B234" s="222" t="s">
        <v>408</v>
      </c>
      <c r="C234" s="229" t="s">
        <v>460</v>
      </c>
      <c r="D234" s="229" t="s">
        <v>460</v>
      </c>
      <c r="E234" s="229" t="s">
        <v>460</v>
      </c>
      <c r="F234" s="229" t="s">
        <v>460</v>
      </c>
      <c r="G234" s="229" t="s">
        <v>460</v>
      </c>
      <c r="H234" s="229" t="s">
        <v>460</v>
      </c>
      <c r="I234" s="229" t="s">
        <v>460</v>
      </c>
      <c r="J234" s="229" t="s">
        <v>460</v>
      </c>
      <c r="K234" s="229" t="s">
        <v>460</v>
      </c>
    </row>
    <row r="235" spans="1:11" x14ac:dyDescent="0.2">
      <c r="A235" s="229" t="s">
        <v>402</v>
      </c>
      <c r="B235" s="222" t="s">
        <v>409</v>
      </c>
      <c r="C235" s="229" t="s">
        <v>460</v>
      </c>
      <c r="D235" s="229" t="s">
        <v>460</v>
      </c>
      <c r="E235" s="229" t="s">
        <v>460</v>
      </c>
      <c r="F235" s="229" t="s">
        <v>460</v>
      </c>
      <c r="G235" s="229" t="s">
        <v>460</v>
      </c>
      <c r="H235" s="229" t="s">
        <v>460</v>
      </c>
      <c r="I235" s="229" t="s">
        <v>460</v>
      </c>
      <c r="J235" s="229" t="s">
        <v>460</v>
      </c>
      <c r="K235" s="229" t="s">
        <v>460</v>
      </c>
    </row>
    <row r="236" spans="1:11" x14ac:dyDescent="0.2">
      <c r="A236" s="229" t="s">
        <v>402</v>
      </c>
      <c r="B236" s="222" t="s">
        <v>410</v>
      </c>
      <c r="C236" s="229" t="s">
        <v>460</v>
      </c>
      <c r="D236" s="229" t="s">
        <v>460</v>
      </c>
      <c r="E236" s="229" t="s">
        <v>460</v>
      </c>
      <c r="F236" s="229" t="s">
        <v>460</v>
      </c>
      <c r="G236" s="229" t="s">
        <v>459</v>
      </c>
      <c r="H236" s="229" t="s">
        <v>460</v>
      </c>
      <c r="I236" s="229" t="s">
        <v>460</v>
      </c>
      <c r="J236" s="229" t="s">
        <v>460</v>
      </c>
      <c r="K236" s="229" t="s">
        <v>460</v>
      </c>
    </row>
    <row r="237" spans="1:11" x14ac:dyDescent="0.2">
      <c r="A237" s="229" t="s">
        <v>402</v>
      </c>
      <c r="B237" s="222" t="s">
        <v>411</v>
      </c>
      <c r="C237" s="229" t="s">
        <v>460</v>
      </c>
      <c r="D237" s="229" t="s">
        <v>460</v>
      </c>
      <c r="E237" s="229" t="s">
        <v>460</v>
      </c>
      <c r="F237" s="229" t="s">
        <v>460</v>
      </c>
      <c r="G237" s="229" t="s">
        <v>460</v>
      </c>
      <c r="H237" s="229" t="s">
        <v>460</v>
      </c>
      <c r="I237" s="229" t="s">
        <v>460</v>
      </c>
      <c r="J237" s="229" t="s">
        <v>460</v>
      </c>
      <c r="K237" s="229" t="s">
        <v>460</v>
      </c>
    </row>
    <row r="238" spans="1:11" x14ac:dyDescent="0.2">
      <c r="A238" s="229" t="s">
        <v>412</v>
      </c>
      <c r="B238" s="222" t="s">
        <v>413</v>
      </c>
      <c r="C238" s="229" t="s">
        <v>460</v>
      </c>
      <c r="D238" s="229" t="s">
        <v>460</v>
      </c>
      <c r="E238" s="229" t="s">
        <v>460</v>
      </c>
      <c r="F238" s="229" t="s">
        <v>460</v>
      </c>
      <c r="G238" s="229" t="s">
        <v>459</v>
      </c>
      <c r="H238" s="229" t="s">
        <v>460</v>
      </c>
      <c r="I238" s="229" t="s">
        <v>460</v>
      </c>
      <c r="J238" s="229" t="s">
        <v>459</v>
      </c>
      <c r="K238" s="229" t="s">
        <v>460</v>
      </c>
    </row>
    <row r="239" spans="1:11" x14ac:dyDescent="0.2">
      <c r="A239" s="229" t="s">
        <v>414</v>
      </c>
      <c r="B239" s="222" t="s">
        <v>415</v>
      </c>
      <c r="C239" s="229" t="s">
        <v>460</v>
      </c>
      <c r="D239" s="229" t="s">
        <v>460</v>
      </c>
      <c r="E239" s="229" t="s">
        <v>460</v>
      </c>
      <c r="F239" s="229" t="s">
        <v>460</v>
      </c>
      <c r="G239" s="229" t="s">
        <v>460</v>
      </c>
      <c r="H239" s="229" t="s">
        <v>460</v>
      </c>
      <c r="I239" s="229" t="s">
        <v>460</v>
      </c>
      <c r="J239" s="229" t="s">
        <v>459</v>
      </c>
      <c r="K239" s="229" t="s">
        <v>460</v>
      </c>
    </row>
    <row r="240" spans="1:11" x14ac:dyDescent="0.2">
      <c r="A240" s="229" t="s">
        <v>414</v>
      </c>
      <c r="B240" s="222" t="s">
        <v>416</v>
      </c>
      <c r="C240" s="229" t="s">
        <v>460</v>
      </c>
      <c r="D240" s="229" t="s">
        <v>460</v>
      </c>
      <c r="E240" s="229" t="s">
        <v>459</v>
      </c>
      <c r="F240" s="229" t="s">
        <v>460</v>
      </c>
      <c r="G240" s="229" t="s">
        <v>460</v>
      </c>
      <c r="H240" s="229" t="s">
        <v>460</v>
      </c>
      <c r="I240" s="229" t="s">
        <v>460</v>
      </c>
      <c r="J240" s="229" t="s">
        <v>460</v>
      </c>
      <c r="K240" s="229" t="s">
        <v>460</v>
      </c>
    </row>
    <row r="241" spans="1:11" x14ac:dyDescent="0.2">
      <c r="A241" s="229" t="s">
        <v>414</v>
      </c>
      <c r="B241" s="222" t="s">
        <v>251</v>
      </c>
      <c r="C241" s="229" t="s">
        <v>460</v>
      </c>
      <c r="D241" s="229" t="s">
        <v>460</v>
      </c>
      <c r="E241" s="229" t="s">
        <v>459</v>
      </c>
      <c r="F241" s="229" t="s">
        <v>460</v>
      </c>
      <c r="G241" s="229" t="s">
        <v>460</v>
      </c>
      <c r="H241" s="229" t="s">
        <v>459</v>
      </c>
      <c r="I241" s="229" t="s">
        <v>460</v>
      </c>
      <c r="J241" s="229" t="s">
        <v>460</v>
      </c>
      <c r="K241" s="229" t="s">
        <v>460</v>
      </c>
    </row>
    <row r="242" spans="1:11" x14ac:dyDescent="0.2">
      <c r="A242" s="229" t="s">
        <v>414</v>
      </c>
      <c r="B242" s="222" t="s">
        <v>417</v>
      </c>
      <c r="C242" s="229" t="s">
        <v>459</v>
      </c>
      <c r="D242" s="229" t="s">
        <v>460</v>
      </c>
      <c r="E242" s="229" t="s">
        <v>460</v>
      </c>
      <c r="F242" s="229" t="s">
        <v>460</v>
      </c>
      <c r="G242" s="229" t="s">
        <v>460</v>
      </c>
      <c r="H242" s="229" t="s">
        <v>460</v>
      </c>
      <c r="I242" s="229" t="s">
        <v>460</v>
      </c>
      <c r="J242" s="229" t="s">
        <v>460</v>
      </c>
      <c r="K242" s="229" t="s">
        <v>460</v>
      </c>
    </row>
    <row r="243" spans="1:11" x14ac:dyDescent="0.2">
      <c r="A243" s="229" t="s">
        <v>414</v>
      </c>
      <c r="B243" s="222" t="s">
        <v>418</v>
      </c>
      <c r="C243" s="229" t="s">
        <v>460</v>
      </c>
      <c r="D243" s="229" t="s">
        <v>460</v>
      </c>
      <c r="E243" s="229" t="s">
        <v>460</v>
      </c>
      <c r="F243" s="229" t="s">
        <v>460</v>
      </c>
      <c r="G243" s="229" t="s">
        <v>460</v>
      </c>
      <c r="H243" s="229" t="s">
        <v>460</v>
      </c>
      <c r="I243" s="229" t="s">
        <v>460</v>
      </c>
      <c r="J243" s="229" t="s">
        <v>460</v>
      </c>
      <c r="K243" s="229" t="s">
        <v>460</v>
      </c>
    </row>
    <row r="244" spans="1:11" x14ac:dyDescent="0.2">
      <c r="A244" s="229" t="s">
        <v>414</v>
      </c>
      <c r="B244" s="222" t="s">
        <v>419</v>
      </c>
      <c r="C244" s="229" t="s">
        <v>460</v>
      </c>
      <c r="D244" s="229" t="s">
        <v>460</v>
      </c>
      <c r="E244" s="229" t="s">
        <v>460</v>
      </c>
      <c r="F244" s="229" t="s">
        <v>460</v>
      </c>
      <c r="G244" s="229" t="s">
        <v>460</v>
      </c>
      <c r="H244" s="229" t="s">
        <v>460</v>
      </c>
      <c r="I244" s="229" t="s">
        <v>460</v>
      </c>
      <c r="J244" s="229" t="s">
        <v>460</v>
      </c>
      <c r="K244" s="229" t="s">
        <v>460</v>
      </c>
    </row>
    <row r="245" spans="1:11" x14ac:dyDescent="0.2">
      <c r="A245" s="229" t="s">
        <v>414</v>
      </c>
      <c r="B245" s="222" t="s">
        <v>420</v>
      </c>
      <c r="C245" s="229" t="s">
        <v>460</v>
      </c>
      <c r="D245" s="229" t="s">
        <v>460</v>
      </c>
      <c r="E245" s="229" t="s">
        <v>460</v>
      </c>
      <c r="F245" s="229" t="s">
        <v>460</v>
      </c>
      <c r="G245" s="229" t="s">
        <v>460</v>
      </c>
      <c r="H245" s="229" t="s">
        <v>460</v>
      </c>
      <c r="I245" s="229" t="s">
        <v>460</v>
      </c>
      <c r="J245" s="229" t="s">
        <v>460</v>
      </c>
      <c r="K245" s="229" t="s">
        <v>460</v>
      </c>
    </row>
    <row r="246" spans="1:11" x14ac:dyDescent="0.2">
      <c r="A246" s="229" t="s">
        <v>414</v>
      </c>
      <c r="B246" s="222" t="s">
        <v>421</v>
      </c>
      <c r="C246" s="229" t="s">
        <v>460</v>
      </c>
      <c r="D246" s="229" t="s">
        <v>460</v>
      </c>
      <c r="E246" s="229" t="s">
        <v>460</v>
      </c>
      <c r="F246" s="229" t="s">
        <v>460</v>
      </c>
      <c r="G246" s="229" t="s">
        <v>460</v>
      </c>
      <c r="H246" s="229" t="s">
        <v>460</v>
      </c>
      <c r="I246" s="229" t="s">
        <v>460</v>
      </c>
      <c r="J246" s="229" t="s">
        <v>460</v>
      </c>
      <c r="K246" s="229" t="s">
        <v>460</v>
      </c>
    </row>
    <row r="247" spans="1:11" x14ac:dyDescent="0.2">
      <c r="A247" s="229" t="s">
        <v>414</v>
      </c>
      <c r="B247" s="222" t="s">
        <v>422</v>
      </c>
      <c r="C247" s="229" t="s">
        <v>460</v>
      </c>
      <c r="D247" s="229" t="s">
        <v>460</v>
      </c>
      <c r="E247" s="229" t="s">
        <v>460</v>
      </c>
      <c r="F247" s="229" t="s">
        <v>460</v>
      </c>
      <c r="G247" s="229" t="s">
        <v>460</v>
      </c>
      <c r="H247" s="229" t="s">
        <v>460</v>
      </c>
      <c r="I247" s="229" t="s">
        <v>460</v>
      </c>
      <c r="J247" s="229" t="s">
        <v>460</v>
      </c>
      <c r="K247" s="229" t="s">
        <v>460</v>
      </c>
    </row>
    <row r="248" spans="1:11" x14ac:dyDescent="0.2">
      <c r="A248" s="229" t="s">
        <v>423</v>
      </c>
      <c r="B248" s="222" t="s">
        <v>424</v>
      </c>
      <c r="C248" s="229" t="s">
        <v>460</v>
      </c>
      <c r="D248" s="229" t="s">
        <v>460</v>
      </c>
      <c r="E248" s="229" t="s">
        <v>460</v>
      </c>
      <c r="F248" s="229" t="s">
        <v>460</v>
      </c>
      <c r="G248" s="229" t="s">
        <v>459</v>
      </c>
      <c r="H248" s="229" t="s">
        <v>460</v>
      </c>
      <c r="I248" s="229" t="s">
        <v>460</v>
      </c>
      <c r="J248" s="229" t="s">
        <v>460</v>
      </c>
      <c r="K248" s="229" t="s">
        <v>460</v>
      </c>
    </row>
    <row r="249" spans="1:11" x14ac:dyDescent="0.2">
      <c r="A249" s="229" t="s">
        <v>423</v>
      </c>
      <c r="B249" s="222" t="s">
        <v>425</v>
      </c>
      <c r="C249" s="229" t="s">
        <v>460</v>
      </c>
      <c r="D249" s="229" t="s">
        <v>460</v>
      </c>
      <c r="E249" s="229" t="s">
        <v>460</v>
      </c>
      <c r="F249" s="229" t="s">
        <v>460</v>
      </c>
      <c r="G249" s="229" t="s">
        <v>460</v>
      </c>
      <c r="H249" s="229" t="s">
        <v>460</v>
      </c>
      <c r="I249" s="229" t="s">
        <v>460</v>
      </c>
      <c r="J249" s="229" t="s">
        <v>460</v>
      </c>
      <c r="K249" s="229" t="s">
        <v>460</v>
      </c>
    </row>
    <row r="250" spans="1:11" x14ac:dyDescent="0.2">
      <c r="A250" s="229" t="s">
        <v>423</v>
      </c>
      <c r="B250" s="222" t="s">
        <v>426</v>
      </c>
      <c r="C250" s="229" t="s">
        <v>460</v>
      </c>
      <c r="D250" s="229" t="s">
        <v>460</v>
      </c>
      <c r="E250" s="229" t="s">
        <v>460</v>
      </c>
      <c r="F250" s="229" t="s">
        <v>460</v>
      </c>
      <c r="G250" s="229" t="s">
        <v>460</v>
      </c>
      <c r="H250" s="229" t="s">
        <v>460</v>
      </c>
      <c r="I250" s="229" t="s">
        <v>460</v>
      </c>
      <c r="J250" s="229" t="s">
        <v>460</v>
      </c>
      <c r="K250" s="229" t="s">
        <v>460</v>
      </c>
    </row>
    <row r="251" spans="1:11" x14ac:dyDescent="0.2">
      <c r="A251" s="229" t="s">
        <v>423</v>
      </c>
      <c r="B251" s="222" t="s">
        <v>427</v>
      </c>
      <c r="C251" s="229" t="s">
        <v>460</v>
      </c>
      <c r="D251" s="229" t="s">
        <v>460</v>
      </c>
      <c r="E251" s="229" t="s">
        <v>460</v>
      </c>
      <c r="F251" s="229" t="s">
        <v>460</v>
      </c>
      <c r="G251" s="229" t="s">
        <v>460</v>
      </c>
      <c r="H251" s="229" t="s">
        <v>460</v>
      </c>
      <c r="I251" s="229" t="s">
        <v>459</v>
      </c>
      <c r="J251" s="229" t="s">
        <v>460</v>
      </c>
      <c r="K251" s="229" t="s">
        <v>460</v>
      </c>
    </row>
    <row r="252" spans="1:11" x14ac:dyDescent="0.2">
      <c r="A252" s="229" t="s">
        <v>423</v>
      </c>
      <c r="B252" s="222" t="s">
        <v>428</v>
      </c>
      <c r="C252" s="229" t="s">
        <v>460</v>
      </c>
      <c r="D252" s="229" t="s">
        <v>460</v>
      </c>
      <c r="E252" s="229" t="s">
        <v>460</v>
      </c>
      <c r="F252" s="229" t="s">
        <v>460</v>
      </c>
      <c r="G252" s="229" t="s">
        <v>460</v>
      </c>
      <c r="H252" s="229" t="s">
        <v>460</v>
      </c>
      <c r="I252" s="229" t="s">
        <v>460</v>
      </c>
      <c r="J252" s="229" t="s">
        <v>460</v>
      </c>
      <c r="K252" s="229" t="s">
        <v>460</v>
      </c>
    </row>
    <row r="253" spans="1:11" x14ac:dyDescent="0.2">
      <c r="A253" s="229" t="s">
        <v>423</v>
      </c>
      <c r="B253" s="222" t="s">
        <v>429</v>
      </c>
      <c r="C253" s="229" t="s">
        <v>460</v>
      </c>
      <c r="D253" s="229" t="s">
        <v>460</v>
      </c>
      <c r="E253" s="229" t="s">
        <v>460</v>
      </c>
      <c r="F253" s="229" t="s">
        <v>460</v>
      </c>
      <c r="G253" s="229" t="s">
        <v>460</v>
      </c>
      <c r="H253" s="229" t="s">
        <v>460</v>
      </c>
      <c r="I253" s="229" t="s">
        <v>460</v>
      </c>
      <c r="J253" s="229" t="s">
        <v>460</v>
      </c>
      <c r="K253" s="229" t="s">
        <v>460</v>
      </c>
    </row>
    <row r="254" spans="1:11" x14ac:dyDescent="0.2">
      <c r="A254" s="229" t="s">
        <v>430</v>
      </c>
      <c r="B254" s="222" t="s">
        <v>431</v>
      </c>
      <c r="C254" s="229" t="s">
        <v>460</v>
      </c>
      <c r="D254" s="229" t="s">
        <v>459</v>
      </c>
      <c r="E254" s="229" t="s">
        <v>460</v>
      </c>
      <c r="F254" s="229" t="s">
        <v>459</v>
      </c>
      <c r="G254" s="229" t="s">
        <v>459</v>
      </c>
      <c r="H254" s="229" t="s">
        <v>459</v>
      </c>
      <c r="I254" s="229" t="s">
        <v>460</v>
      </c>
      <c r="J254" s="229" t="s">
        <v>459</v>
      </c>
      <c r="K254" s="229" t="s">
        <v>460</v>
      </c>
    </row>
    <row r="255" spans="1:11" x14ac:dyDescent="0.2">
      <c r="A255" s="229" t="s">
        <v>430</v>
      </c>
      <c r="B255" s="222" t="s">
        <v>432</v>
      </c>
      <c r="C255" s="229" t="s">
        <v>460</v>
      </c>
      <c r="D255" s="229" t="s">
        <v>459</v>
      </c>
      <c r="E255" s="229" t="s">
        <v>460</v>
      </c>
      <c r="F255" s="229" t="s">
        <v>460</v>
      </c>
      <c r="G255" s="229" t="s">
        <v>459</v>
      </c>
      <c r="H255" s="229" t="s">
        <v>459</v>
      </c>
      <c r="I255" s="229" t="s">
        <v>460</v>
      </c>
      <c r="J255" s="229" t="s">
        <v>460</v>
      </c>
      <c r="K255" s="229" t="s">
        <v>460</v>
      </c>
    </row>
    <row r="256" spans="1:11" x14ac:dyDescent="0.2">
      <c r="A256" s="229" t="s">
        <v>433</v>
      </c>
      <c r="B256" s="222" t="s">
        <v>434</v>
      </c>
      <c r="C256" s="229" t="s">
        <v>460</v>
      </c>
      <c r="D256" s="229" t="s">
        <v>460</v>
      </c>
      <c r="E256" s="229" t="s">
        <v>460</v>
      </c>
      <c r="F256" s="229" t="s">
        <v>460</v>
      </c>
      <c r="G256" s="229" t="s">
        <v>460</v>
      </c>
      <c r="H256" s="229" t="s">
        <v>460</v>
      </c>
      <c r="I256" s="229" t="s">
        <v>460</v>
      </c>
      <c r="J256" s="229" t="s">
        <v>460</v>
      </c>
      <c r="K256" s="229" t="s">
        <v>460</v>
      </c>
    </row>
    <row r="257" spans="1:11" x14ac:dyDescent="0.2">
      <c r="A257" s="229" t="s">
        <v>435</v>
      </c>
      <c r="B257" s="222" t="s">
        <v>436</v>
      </c>
      <c r="C257" s="229" t="s">
        <v>460</v>
      </c>
      <c r="D257" s="229" t="s">
        <v>460</v>
      </c>
      <c r="E257" s="229" t="s">
        <v>460</v>
      </c>
      <c r="F257" s="229" t="s">
        <v>460</v>
      </c>
      <c r="G257" s="229" t="s">
        <v>460</v>
      </c>
      <c r="H257" s="229" t="s">
        <v>459</v>
      </c>
      <c r="I257" s="229" t="s">
        <v>460</v>
      </c>
      <c r="J257" s="229" t="s">
        <v>460</v>
      </c>
      <c r="K257" s="229" t="s">
        <v>460</v>
      </c>
    </row>
    <row r="258" spans="1:11" x14ac:dyDescent="0.2">
      <c r="A258" s="229" t="s">
        <v>435</v>
      </c>
      <c r="B258" s="222" t="s">
        <v>437</v>
      </c>
      <c r="C258" s="229" t="s">
        <v>460</v>
      </c>
      <c r="D258" s="229" t="s">
        <v>460</v>
      </c>
      <c r="E258" s="229" t="s">
        <v>460</v>
      </c>
      <c r="F258" s="229" t="s">
        <v>460</v>
      </c>
      <c r="G258" s="229" t="s">
        <v>460</v>
      </c>
      <c r="H258" s="229" t="s">
        <v>460</v>
      </c>
      <c r="I258" s="229" t="s">
        <v>460</v>
      </c>
      <c r="J258" s="229" t="s">
        <v>460</v>
      </c>
      <c r="K258" s="229" t="s">
        <v>460</v>
      </c>
    </row>
    <row r="259" spans="1:11" x14ac:dyDescent="0.2">
      <c r="A259" s="229" t="s">
        <v>435</v>
      </c>
      <c r="B259" s="222" t="s">
        <v>438</v>
      </c>
      <c r="C259" s="229" t="s">
        <v>460</v>
      </c>
      <c r="D259" s="229" t="s">
        <v>460</v>
      </c>
      <c r="E259" s="229" t="s">
        <v>460</v>
      </c>
      <c r="F259" s="229" t="s">
        <v>460</v>
      </c>
      <c r="G259" s="229" t="s">
        <v>459</v>
      </c>
      <c r="H259" s="229" t="s">
        <v>460</v>
      </c>
      <c r="I259" s="229" t="s">
        <v>460</v>
      </c>
      <c r="J259" s="229" t="s">
        <v>460</v>
      </c>
      <c r="K259" s="229" t="s">
        <v>460</v>
      </c>
    </row>
    <row r="260" spans="1:11" x14ac:dyDescent="0.2">
      <c r="A260" s="229" t="s">
        <v>435</v>
      </c>
      <c r="B260" s="222" t="s">
        <v>439</v>
      </c>
      <c r="C260" s="229" t="s">
        <v>460</v>
      </c>
      <c r="D260" s="229" t="s">
        <v>460</v>
      </c>
      <c r="E260" s="229" t="s">
        <v>460</v>
      </c>
      <c r="F260" s="229" t="s">
        <v>460</v>
      </c>
      <c r="G260" s="229" t="s">
        <v>460</v>
      </c>
      <c r="H260" s="229" t="s">
        <v>460</v>
      </c>
      <c r="I260" s="229" t="s">
        <v>460</v>
      </c>
      <c r="J260" s="229" t="s">
        <v>460</v>
      </c>
      <c r="K260" s="229" t="s">
        <v>460</v>
      </c>
    </row>
    <row r="261" spans="1:11" x14ac:dyDescent="0.2">
      <c r="A261" s="229" t="s">
        <v>440</v>
      </c>
      <c r="B261" s="222" t="s">
        <v>441</v>
      </c>
      <c r="C261" s="229" t="s">
        <v>460</v>
      </c>
      <c r="D261" s="229" t="s">
        <v>460</v>
      </c>
      <c r="E261" s="229" t="s">
        <v>460</v>
      </c>
      <c r="F261" s="229" t="s">
        <v>460</v>
      </c>
      <c r="G261" s="229" t="s">
        <v>460</v>
      </c>
      <c r="H261" s="229" t="s">
        <v>460</v>
      </c>
      <c r="I261" s="229" t="s">
        <v>460</v>
      </c>
      <c r="J261" s="229" t="s">
        <v>460</v>
      </c>
      <c r="K261" s="229" t="s">
        <v>460</v>
      </c>
    </row>
    <row r="262" spans="1:11" x14ac:dyDescent="0.2">
      <c r="A262" s="229" t="s">
        <v>440</v>
      </c>
      <c r="B262" s="222" t="s">
        <v>442</v>
      </c>
      <c r="C262" s="229" t="s">
        <v>460</v>
      </c>
      <c r="D262" s="229" t="s">
        <v>460</v>
      </c>
      <c r="E262" s="229" t="s">
        <v>460</v>
      </c>
      <c r="F262" s="229" t="s">
        <v>460</v>
      </c>
      <c r="G262" s="229" t="s">
        <v>460</v>
      </c>
      <c r="H262" s="229" t="s">
        <v>460</v>
      </c>
      <c r="I262" s="229" t="s">
        <v>460</v>
      </c>
      <c r="J262" s="229" t="s">
        <v>460</v>
      </c>
      <c r="K262" s="229" t="s">
        <v>460</v>
      </c>
    </row>
    <row r="263" spans="1:11" x14ac:dyDescent="0.2">
      <c r="A263" s="229" t="s">
        <v>440</v>
      </c>
      <c r="B263" s="222" t="s">
        <v>443</v>
      </c>
      <c r="C263" s="229" t="s">
        <v>460</v>
      </c>
      <c r="D263" s="229" t="s">
        <v>460</v>
      </c>
      <c r="E263" s="229" t="s">
        <v>460</v>
      </c>
      <c r="F263" s="229" t="s">
        <v>460</v>
      </c>
      <c r="G263" s="229" t="s">
        <v>460</v>
      </c>
      <c r="H263" s="229" t="s">
        <v>460</v>
      </c>
      <c r="I263" s="229" t="s">
        <v>460</v>
      </c>
      <c r="J263" s="229" t="s">
        <v>459</v>
      </c>
      <c r="K263" s="229" t="s">
        <v>460</v>
      </c>
    </row>
    <row r="264" spans="1:11" x14ac:dyDescent="0.2">
      <c r="A264" s="229" t="s">
        <v>440</v>
      </c>
      <c r="B264" s="222" t="s">
        <v>444</v>
      </c>
      <c r="C264" s="229" t="s">
        <v>460</v>
      </c>
      <c r="D264" s="229" t="s">
        <v>460</v>
      </c>
      <c r="E264" s="229" t="s">
        <v>460</v>
      </c>
      <c r="F264" s="229" t="s">
        <v>460</v>
      </c>
      <c r="G264" s="229" t="s">
        <v>460</v>
      </c>
      <c r="H264" s="229" t="s">
        <v>460</v>
      </c>
      <c r="I264" s="229" t="s">
        <v>460</v>
      </c>
      <c r="J264" s="229" t="s">
        <v>460</v>
      </c>
      <c r="K264" s="229" t="s">
        <v>460</v>
      </c>
    </row>
    <row r="265" spans="1:11" x14ac:dyDescent="0.2">
      <c r="A265" s="229" t="s">
        <v>440</v>
      </c>
      <c r="B265" s="222" t="s">
        <v>445</v>
      </c>
      <c r="C265" s="229" t="s">
        <v>460</v>
      </c>
      <c r="D265" s="229" t="s">
        <v>460</v>
      </c>
      <c r="E265" s="229" t="s">
        <v>460</v>
      </c>
      <c r="F265" s="229" t="s">
        <v>460</v>
      </c>
      <c r="G265" s="229" t="s">
        <v>460</v>
      </c>
      <c r="H265" s="229" t="s">
        <v>460</v>
      </c>
      <c r="I265" s="229" t="s">
        <v>460</v>
      </c>
      <c r="J265" s="229" t="s">
        <v>460</v>
      </c>
      <c r="K265" s="229" t="s">
        <v>460</v>
      </c>
    </row>
    <row r="266" spans="1:11" x14ac:dyDescent="0.2">
      <c r="A266" s="229" t="s">
        <v>440</v>
      </c>
      <c r="B266" s="222" t="s">
        <v>446</v>
      </c>
      <c r="C266" s="229" t="s">
        <v>460</v>
      </c>
      <c r="D266" s="229" t="s">
        <v>460</v>
      </c>
      <c r="E266" s="229" t="s">
        <v>460</v>
      </c>
      <c r="F266" s="229" t="s">
        <v>460</v>
      </c>
      <c r="G266" s="229" t="s">
        <v>460</v>
      </c>
      <c r="H266" s="229" t="s">
        <v>460</v>
      </c>
      <c r="I266" s="229" t="s">
        <v>460</v>
      </c>
      <c r="J266" s="229" t="s">
        <v>460</v>
      </c>
      <c r="K266" s="229" t="s">
        <v>460</v>
      </c>
    </row>
    <row r="267" spans="1:11" x14ac:dyDescent="0.2">
      <c r="A267" s="229" t="s">
        <v>440</v>
      </c>
      <c r="B267" s="222" t="s">
        <v>447</v>
      </c>
      <c r="C267" s="229" t="s">
        <v>460</v>
      </c>
      <c r="D267" s="229" t="s">
        <v>460</v>
      </c>
      <c r="E267" s="229" t="s">
        <v>460</v>
      </c>
      <c r="F267" s="229" t="s">
        <v>460</v>
      </c>
      <c r="G267" s="229" t="s">
        <v>460</v>
      </c>
      <c r="H267" s="229" t="s">
        <v>460</v>
      </c>
      <c r="I267" s="229" t="s">
        <v>460</v>
      </c>
      <c r="J267" s="229" t="s">
        <v>459</v>
      </c>
      <c r="K267" s="229" t="s">
        <v>460</v>
      </c>
    </row>
    <row r="268" spans="1:11" x14ac:dyDescent="0.2">
      <c r="A268" s="229" t="s">
        <v>440</v>
      </c>
      <c r="B268" s="222" t="s">
        <v>448</v>
      </c>
      <c r="C268" s="229" t="s">
        <v>460</v>
      </c>
      <c r="D268" s="229" t="s">
        <v>460</v>
      </c>
      <c r="E268" s="229" t="s">
        <v>460</v>
      </c>
      <c r="F268" s="229" t="s">
        <v>460</v>
      </c>
      <c r="G268" s="229" t="s">
        <v>460</v>
      </c>
      <c r="H268" s="229" t="s">
        <v>460</v>
      </c>
      <c r="I268" s="229" t="s">
        <v>460</v>
      </c>
      <c r="J268" s="229" t="s">
        <v>460</v>
      </c>
      <c r="K268" s="229" t="s">
        <v>460</v>
      </c>
    </row>
    <row r="269" spans="1:11" x14ac:dyDescent="0.2">
      <c r="A269" s="229" t="s">
        <v>449</v>
      </c>
      <c r="B269" s="222" t="s">
        <v>450</v>
      </c>
      <c r="C269" s="229" t="s">
        <v>460</v>
      </c>
      <c r="D269" s="229" t="s">
        <v>460</v>
      </c>
      <c r="E269" s="229" t="s">
        <v>460</v>
      </c>
      <c r="F269" s="229" t="s">
        <v>460</v>
      </c>
      <c r="G269" s="229" t="s">
        <v>460</v>
      </c>
      <c r="H269" s="229" t="s">
        <v>460</v>
      </c>
      <c r="I269" s="229" t="s">
        <v>460</v>
      </c>
      <c r="J269" s="229" t="s">
        <v>460</v>
      </c>
      <c r="K269" s="229" t="s">
        <v>460</v>
      </c>
    </row>
    <row r="270" spans="1:11" x14ac:dyDescent="0.2">
      <c r="A270" s="229" t="s">
        <v>451</v>
      </c>
      <c r="B270" s="222" t="s">
        <v>452</v>
      </c>
      <c r="C270" s="229" t="s">
        <v>460</v>
      </c>
      <c r="D270" s="229" t="s">
        <v>460</v>
      </c>
      <c r="E270" s="229" t="s">
        <v>460</v>
      </c>
      <c r="F270" s="229" t="s">
        <v>460</v>
      </c>
      <c r="G270" s="229" t="s">
        <v>459</v>
      </c>
      <c r="H270" s="229" t="s">
        <v>460</v>
      </c>
      <c r="I270" s="229" t="s">
        <v>459</v>
      </c>
      <c r="J270" s="229" t="s">
        <v>459</v>
      </c>
      <c r="K270" s="229" t="s">
        <v>460</v>
      </c>
    </row>
    <row r="271" spans="1:11" x14ac:dyDescent="0.2">
      <c r="A271" s="229" t="s">
        <v>451</v>
      </c>
      <c r="B271" s="222" t="s">
        <v>453</v>
      </c>
      <c r="C271" s="229" t="s">
        <v>460</v>
      </c>
      <c r="D271" s="229" t="s">
        <v>460</v>
      </c>
      <c r="E271" s="229" t="s">
        <v>460</v>
      </c>
      <c r="F271" s="229" t="s">
        <v>460</v>
      </c>
      <c r="G271" s="229" t="s">
        <v>460</v>
      </c>
      <c r="H271" s="229" t="s">
        <v>460</v>
      </c>
      <c r="I271" s="229" t="s">
        <v>460</v>
      </c>
      <c r="J271" s="229" t="s">
        <v>460</v>
      </c>
      <c r="K271" s="229" t="s">
        <v>460</v>
      </c>
    </row>
    <row r="272" spans="1:11" x14ac:dyDescent="0.2">
      <c r="A272" s="229" t="s">
        <v>451</v>
      </c>
      <c r="B272" s="222" t="s">
        <v>454</v>
      </c>
      <c r="C272" s="229" t="s">
        <v>460</v>
      </c>
      <c r="D272" s="229" t="s">
        <v>460</v>
      </c>
      <c r="E272" s="229" t="s">
        <v>460</v>
      </c>
      <c r="F272" s="229" t="s">
        <v>460</v>
      </c>
      <c r="G272" s="229" t="s">
        <v>460</v>
      </c>
      <c r="H272" s="229" t="s">
        <v>460</v>
      </c>
      <c r="I272" s="229" t="s">
        <v>459</v>
      </c>
      <c r="J272" s="229" t="s">
        <v>460</v>
      </c>
      <c r="K272" s="229" t="s">
        <v>460</v>
      </c>
    </row>
    <row r="273" spans="1:11" x14ac:dyDescent="0.2">
      <c r="A273" s="229" t="s">
        <v>451</v>
      </c>
      <c r="B273" s="222" t="s">
        <v>455</v>
      </c>
      <c r="C273" s="229" t="s">
        <v>460</v>
      </c>
      <c r="D273" s="229" t="s">
        <v>460</v>
      </c>
      <c r="E273" s="229" t="s">
        <v>460</v>
      </c>
      <c r="F273" s="229" t="s">
        <v>460</v>
      </c>
      <c r="G273" s="229" t="s">
        <v>460</v>
      </c>
      <c r="H273" s="229" t="s">
        <v>460</v>
      </c>
      <c r="I273" s="229" t="s">
        <v>460</v>
      </c>
      <c r="J273" s="229" t="s">
        <v>460</v>
      </c>
      <c r="K273" s="229" t="s">
        <v>459</v>
      </c>
    </row>
    <row r="274" spans="1:11" x14ac:dyDescent="0.2">
      <c r="A274" s="229" t="s">
        <v>451</v>
      </c>
      <c r="B274" s="222" t="s">
        <v>456</v>
      </c>
      <c r="C274" s="229" t="s">
        <v>460</v>
      </c>
      <c r="D274" s="229" t="s">
        <v>460</v>
      </c>
      <c r="E274" s="229" t="s">
        <v>460</v>
      </c>
      <c r="F274" s="229" t="s">
        <v>460</v>
      </c>
      <c r="G274" s="229" t="s">
        <v>460</v>
      </c>
      <c r="H274" s="229" t="s">
        <v>460</v>
      </c>
      <c r="I274" s="229" t="s">
        <v>460</v>
      </c>
      <c r="J274" s="229" t="s">
        <v>459</v>
      </c>
      <c r="K274" s="229" t="s">
        <v>460</v>
      </c>
    </row>
    <row r="275" spans="1:11" x14ac:dyDescent="0.2">
      <c r="A275" s="229" t="s">
        <v>451</v>
      </c>
      <c r="B275" s="222" t="s">
        <v>457</v>
      </c>
      <c r="C275" s="229" t="s">
        <v>460</v>
      </c>
      <c r="D275" s="229" t="s">
        <v>460</v>
      </c>
      <c r="E275" s="229" t="s">
        <v>460</v>
      </c>
      <c r="F275" s="229" t="s">
        <v>460</v>
      </c>
      <c r="G275" s="229" t="s">
        <v>460</v>
      </c>
      <c r="H275" s="229" t="s">
        <v>460</v>
      </c>
      <c r="I275" s="229" t="s">
        <v>460</v>
      </c>
      <c r="J275" s="229" t="s">
        <v>459</v>
      </c>
      <c r="K275" s="229" t="s">
        <v>460</v>
      </c>
    </row>
    <row r="276" spans="1:11" ht="13.5" thickBot="1" x14ac:dyDescent="0.25">
      <c r="A276" s="236"/>
      <c r="B276" s="232" t="s">
        <v>691</v>
      </c>
      <c r="C276" s="231">
        <f>COUNTIF(C4:C275,"YES")</f>
        <v>12</v>
      </c>
      <c r="D276" s="231">
        <f t="shared" ref="D276:K276" si="0">COUNTIF(D4:D275,"YES")</f>
        <v>8</v>
      </c>
      <c r="E276" s="231">
        <f t="shared" si="0"/>
        <v>24</v>
      </c>
      <c r="F276" s="231">
        <f t="shared" si="0"/>
        <v>9</v>
      </c>
      <c r="G276" s="231">
        <f t="shared" si="0"/>
        <v>58</v>
      </c>
      <c r="H276" s="231">
        <f t="shared" si="0"/>
        <v>21</v>
      </c>
      <c r="I276" s="231">
        <f t="shared" si="0"/>
        <v>30</v>
      </c>
      <c r="J276" s="231">
        <f t="shared" si="0"/>
        <v>77</v>
      </c>
      <c r="K276" s="231">
        <f t="shared" si="0"/>
        <v>5</v>
      </c>
    </row>
    <row r="277" spans="1:11" ht="13.5" thickTop="1" x14ac:dyDescent="0.2"/>
    <row r="278" spans="1:11" x14ac:dyDescent="0.2">
      <c r="A278" s="225" t="s">
        <v>639</v>
      </c>
    </row>
    <row r="279" spans="1:11" x14ac:dyDescent="0.2">
      <c r="A279" s="226" t="s">
        <v>70</v>
      </c>
    </row>
  </sheetData>
  <mergeCells count="1">
    <mergeCell ref="A2:B2"/>
  </mergeCells>
  <conditionalFormatting sqref="A4:K276">
    <cfRule type="expression" dxfId="1" priority="1">
      <formula>MOD(ROW(),2)=0</formula>
    </cfRule>
  </conditionalFormatting>
  <hyperlinks>
    <hyperlink ref="A2:B2" location="TOC!A1" display="Return to Table fo Contents"/>
  </hyperlinks>
  <pageMargins left="0.25" right="0.25" top="0.75" bottom="0.75" header="0.3" footer="0.3"/>
  <pageSetup scale="58" fitToHeight="0" pageOrder="overThenDown" orientation="portrait" r:id="rId1"/>
  <headerFooter>
    <oddHeader>&amp;L2014-15 &amp;"Arial,Italic"Survey of Allied Dental Education&amp;"Arial,Regular"
Report 2: Dental Assisting Education Programs</oddHeader>
  </headerFooter>
  <rowBreaks count="3" manualBreakCount="3">
    <brk id="83" max="10" man="1"/>
    <brk id="161" max="10" man="1"/>
    <brk id="238"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0"/>
  <sheetViews>
    <sheetView zoomScaleNormal="100" workbookViewId="0">
      <pane xSplit="2" ySplit="4" topLeftCell="C5" activePane="bottomRight" state="frozen"/>
      <selection pane="topRight" activeCell="C1" sqref="C1"/>
      <selection pane="bottomLeft" activeCell="A6" sqref="A6"/>
      <selection pane="bottomRight" sqref="A1:B1"/>
    </sheetView>
  </sheetViews>
  <sheetFormatPr defaultRowHeight="12.75" x14ac:dyDescent="0.2"/>
  <cols>
    <col min="1" max="1" width="5.7109375" style="229" customWidth="1"/>
    <col min="2" max="2" width="76.85546875" style="222" customWidth="1"/>
    <col min="3" max="4" width="12.28515625" style="229" customWidth="1"/>
    <col min="5" max="5" width="9.5703125" style="229" customWidth="1"/>
    <col min="6" max="6" width="9.140625" style="229"/>
    <col min="7" max="7" width="11.85546875" style="229" customWidth="1"/>
    <col min="8" max="8" width="9.7109375" style="229" customWidth="1"/>
    <col min="9" max="9" width="10.140625" style="229" customWidth="1"/>
    <col min="10" max="10" width="1.140625" style="229" customWidth="1"/>
    <col min="11" max="11" width="10.42578125" style="229" customWidth="1"/>
    <col min="12" max="12" width="6.7109375" style="229" customWidth="1"/>
    <col min="13" max="13" width="12" style="229" customWidth="1"/>
    <col min="14" max="14" width="10.7109375" style="229" customWidth="1"/>
    <col min="15" max="15" width="9.140625" style="229"/>
    <col min="16" max="16" width="11" style="229" customWidth="1"/>
    <col min="17" max="18" width="10" style="229" customWidth="1"/>
    <col min="19" max="19" width="9" style="229" customWidth="1"/>
    <col min="20" max="20" width="11.7109375" style="229" customWidth="1"/>
    <col min="21" max="21" width="9.140625" style="229"/>
    <col min="22" max="22" width="6.7109375" style="229" customWidth="1"/>
    <col min="23" max="16384" width="9.140625" style="222"/>
  </cols>
  <sheetData>
    <row r="1" spans="1:22" x14ac:dyDescent="0.2">
      <c r="A1" s="324" t="s">
        <v>615</v>
      </c>
      <c r="B1" s="324"/>
    </row>
    <row r="2" spans="1:22" x14ac:dyDescent="0.2">
      <c r="A2" s="326" t="s">
        <v>3</v>
      </c>
      <c r="B2" s="326"/>
    </row>
    <row r="3" spans="1:22" ht="32.25" customHeight="1" x14ac:dyDescent="0.2">
      <c r="A3" s="230"/>
      <c r="B3" s="227"/>
      <c r="C3" s="325" t="s">
        <v>693</v>
      </c>
      <c r="D3" s="325"/>
      <c r="E3" s="230"/>
      <c r="F3" s="230"/>
      <c r="G3" s="230"/>
      <c r="H3" s="289" t="s">
        <v>701</v>
      </c>
      <c r="I3" s="289"/>
      <c r="J3" s="230"/>
      <c r="K3" s="289" t="s">
        <v>712</v>
      </c>
      <c r="L3" s="289"/>
      <c r="M3" s="289" t="s">
        <v>713</v>
      </c>
      <c r="N3" s="289"/>
      <c r="O3" s="289"/>
      <c r="P3" s="289"/>
      <c r="Q3" s="230"/>
      <c r="R3" s="230"/>
      <c r="S3" s="230"/>
      <c r="T3" s="230"/>
      <c r="U3" s="230"/>
      <c r="V3" s="230"/>
    </row>
    <row r="4" spans="1:22" ht="45" x14ac:dyDescent="0.2">
      <c r="A4" s="230" t="s">
        <v>462</v>
      </c>
      <c r="B4" s="227" t="s">
        <v>463</v>
      </c>
      <c r="C4" s="237" t="s">
        <v>694</v>
      </c>
      <c r="D4" s="237" t="s">
        <v>695</v>
      </c>
      <c r="E4" s="237" t="s">
        <v>696</v>
      </c>
      <c r="F4" s="237" t="s">
        <v>697</v>
      </c>
      <c r="G4" s="237" t="s">
        <v>698</v>
      </c>
      <c r="H4" s="237" t="s">
        <v>699</v>
      </c>
      <c r="I4" s="237" t="s">
        <v>700</v>
      </c>
      <c r="J4" s="237"/>
      <c r="K4" s="237" t="s">
        <v>702</v>
      </c>
      <c r="L4" s="237" t="s">
        <v>703</v>
      </c>
      <c r="M4" s="237" t="s">
        <v>704</v>
      </c>
      <c r="N4" s="237" t="s">
        <v>705</v>
      </c>
      <c r="O4" s="237" t="s">
        <v>706</v>
      </c>
      <c r="P4" s="237" t="s">
        <v>728</v>
      </c>
      <c r="Q4" s="237" t="s">
        <v>707</v>
      </c>
      <c r="R4" s="237" t="s">
        <v>708</v>
      </c>
      <c r="S4" s="237" t="s">
        <v>709</v>
      </c>
      <c r="T4" s="237" t="s">
        <v>710</v>
      </c>
      <c r="U4" s="237" t="s">
        <v>711</v>
      </c>
      <c r="V4" s="238" t="s">
        <v>469</v>
      </c>
    </row>
    <row r="5" spans="1:22" x14ac:dyDescent="0.2">
      <c r="A5" s="229" t="s">
        <v>140</v>
      </c>
      <c r="B5" s="222" t="s">
        <v>141</v>
      </c>
      <c r="C5" s="229" t="s">
        <v>460</v>
      </c>
      <c r="D5" s="229" t="s">
        <v>459</v>
      </c>
      <c r="E5" s="229" t="s">
        <v>460</v>
      </c>
      <c r="F5" s="229" t="s">
        <v>460</v>
      </c>
      <c r="G5" s="229" t="s">
        <v>460</v>
      </c>
      <c r="H5" s="229" t="s">
        <v>460</v>
      </c>
      <c r="I5" s="229" t="s">
        <v>460</v>
      </c>
      <c r="K5" s="229" t="s">
        <v>460</v>
      </c>
      <c r="L5" s="229" t="s">
        <v>460</v>
      </c>
      <c r="M5" s="229" t="s">
        <v>460</v>
      </c>
      <c r="N5" s="229" t="s">
        <v>459</v>
      </c>
      <c r="O5" s="229" t="s">
        <v>460</v>
      </c>
      <c r="P5" s="229" t="s">
        <v>460</v>
      </c>
      <c r="Q5" s="229" t="s">
        <v>459</v>
      </c>
      <c r="R5" s="229" t="s">
        <v>459</v>
      </c>
      <c r="S5" s="229" t="s">
        <v>459</v>
      </c>
      <c r="T5" s="229" t="s">
        <v>460</v>
      </c>
      <c r="U5" s="229" t="s">
        <v>459</v>
      </c>
      <c r="V5" s="229" t="s">
        <v>460</v>
      </c>
    </row>
    <row r="6" spans="1:22" x14ac:dyDescent="0.2">
      <c r="A6" s="229" t="s">
        <v>140</v>
      </c>
      <c r="B6" s="222" t="s">
        <v>142</v>
      </c>
      <c r="C6" s="229" t="s">
        <v>460</v>
      </c>
      <c r="D6" s="229" t="s">
        <v>459</v>
      </c>
      <c r="E6" s="229" t="s">
        <v>460</v>
      </c>
      <c r="F6" s="229" t="s">
        <v>460</v>
      </c>
      <c r="G6" s="229" t="s">
        <v>460</v>
      </c>
      <c r="H6" s="229" t="s">
        <v>460</v>
      </c>
      <c r="I6" s="229" t="s">
        <v>460</v>
      </c>
      <c r="K6" s="229" t="s">
        <v>460</v>
      </c>
      <c r="L6" s="229" t="s">
        <v>460</v>
      </c>
      <c r="M6" s="229" t="s">
        <v>460</v>
      </c>
      <c r="N6" s="229" t="s">
        <v>460</v>
      </c>
      <c r="O6" s="229" t="s">
        <v>460</v>
      </c>
      <c r="P6" s="229" t="s">
        <v>460</v>
      </c>
      <c r="Q6" s="229" t="s">
        <v>459</v>
      </c>
      <c r="R6" s="229" t="s">
        <v>459</v>
      </c>
      <c r="S6" s="229" t="s">
        <v>460</v>
      </c>
      <c r="T6" s="229" t="s">
        <v>459</v>
      </c>
      <c r="U6" s="229" t="s">
        <v>460</v>
      </c>
      <c r="V6" s="229" t="s">
        <v>460</v>
      </c>
    </row>
    <row r="7" spans="1:22" x14ac:dyDescent="0.2">
      <c r="A7" s="229" t="s">
        <v>140</v>
      </c>
      <c r="B7" s="222" t="s">
        <v>143</v>
      </c>
      <c r="C7" s="229" t="s">
        <v>460</v>
      </c>
      <c r="D7" s="229" t="s">
        <v>459</v>
      </c>
      <c r="E7" s="229" t="s">
        <v>460</v>
      </c>
      <c r="F7" s="229" t="s">
        <v>460</v>
      </c>
      <c r="G7" s="229" t="s">
        <v>460</v>
      </c>
      <c r="H7" s="229" t="s">
        <v>460</v>
      </c>
      <c r="I7" s="229" t="s">
        <v>460</v>
      </c>
      <c r="K7" s="229" t="s">
        <v>460</v>
      </c>
      <c r="L7" s="229" t="s">
        <v>460</v>
      </c>
      <c r="M7" s="229" t="s">
        <v>460</v>
      </c>
      <c r="N7" s="229" t="s">
        <v>460</v>
      </c>
      <c r="O7" s="229" t="s">
        <v>460</v>
      </c>
      <c r="P7" s="229" t="s">
        <v>460</v>
      </c>
      <c r="Q7" s="229" t="s">
        <v>460</v>
      </c>
      <c r="R7" s="229" t="s">
        <v>460</v>
      </c>
      <c r="S7" s="229" t="s">
        <v>460</v>
      </c>
      <c r="T7" s="229" t="s">
        <v>460</v>
      </c>
      <c r="U7" s="229" t="s">
        <v>460</v>
      </c>
      <c r="V7" s="229" t="s">
        <v>460</v>
      </c>
    </row>
    <row r="8" spans="1:22" x14ac:dyDescent="0.2">
      <c r="A8" s="229" t="s">
        <v>140</v>
      </c>
      <c r="B8" s="222" t="s">
        <v>144</v>
      </c>
      <c r="C8" s="229" t="s">
        <v>460</v>
      </c>
      <c r="D8" s="229" t="s">
        <v>460</v>
      </c>
      <c r="E8" s="229" t="s">
        <v>460</v>
      </c>
      <c r="F8" s="229" t="s">
        <v>460</v>
      </c>
      <c r="G8" s="229" t="s">
        <v>460</v>
      </c>
      <c r="H8" s="229" t="s">
        <v>460</v>
      </c>
      <c r="I8" s="229" t="s">
        <v>460</v>
      </c>
      <c r="K8" s="229" t="s">
        <v>459</v>
      </c>
      <c r="L8" s="229" t="s">
        <v>460</v>
      </c>
      <c r="M8" s="229" t="s">
        <v>460</v>
      </c>
      <c r="N8" s="229" t="s">
        <v>460</v>
      </c>
      <c r="O8" s="229" t="s">
        <v>460</v>
      </c>
      <c r="P8" s="229" t="s">
        <v>460</v>
      </c>
      <c r="Q8" s="229" t="s">
        <v>459</v>
      </c>
      <c r="R8" s="229" t="s">
        <v>459</v>
      </c>
      <c r="S8" s="229" t="s">
        <v>459</v>
      </c>
      <c r="T8" s="229" t="s">
        <v>459</v>
      </c>
      <c r="U8" s="229" t="s">
        <v>460</v>
      </c>
      <c r="V8" s="229" t="s">
        <v>460</v>
      </c>
    </row>
    <row r="9" spans="1:22" x14ac:dyDescent="0.2">
      <c r="A9" s="229" t="s">
        <v>140</v>
      </c>
      <c r="B9" s="222" t="s">
        <v>145</v>
      </c>
      <c r="C9" s="229" t="s">
        <v>460</v>
      </c>
      <c r="D9" s="229" t="s">
        <v>459</v>
      </c>
      <c r="E9" s="229" t="s">
        <v>460</v>
      </c>
      <c r="F9" s="229" t="s">
        <v>460</v>
      </c>
      <c r="G9" s="229" t="s">
        <v>460</v>
      </c>
      <c r="H9" s="229" t="s">
        <v>460</v>
      </c>
      <c r="I9" s="229" t="s">
        <v>460</v>
      </c>
      <c r="K9" s="229" t="s">
        <v>460</v>
      </c>
      <c r="L9" s="229" t="s">
        <v>460</v>
      </c>
      <c r="M9" s="229" t="s">
        <v>460</v>
      </c>
      <c r="N9" s="229" t="s">
        <v>460</v>
      </c>
      <c r="O9" s="229" t="s">
        <v>460</v>
      </c>
      <c r="P9" s="229" t="s">
        <v>460</v>
      </c>
      <c r="Q9" s="229" t="s">
        <v>460</v>
      </c>
      <c r="R9" s="229" t="s">
        <v>460</v>
      </c>
      <c r="S9" s="229" t="s">
        <v>460</v>
      </c>
      <c r="T9" s="229" t="s">
        <v>460</v>
      </c>
      <c r="U9" s="229" t="s">
        <v>460</v>
      </c>
      <c r="V9" s="229" t="s">
        <v>460</v>
      </c>
    </row>
    <row r="10" spans="1:22" x14ac:dyDescent="0.2">
      <c r="A10" s="229" t="s">
        <v>140</v>
      </c>
      <c r="B10" s="222" t="s">
        <v>146</v>
      </c>
      <c r="C10" s="229" t="s">
        <v>460</v>
      </c>
      <c r="D10" s="229" t="s">
        <v>459</v>
      </c>
      <c r="E10" s="229" t="s">
        <v>460</v>
      </c>
      <c r="F10" s="229" t="s">
        <v>460</v>
      </c>
      <c r="G10" s="229" t="s">
        <v>460</v>
      </c>
      <c r="H10" s="229" t="s">
        <v>460</v>
      </c>
      <c r="I10" s="229" t="s">
        <v>460</v>
      </c>
      <c r="K10" s="229" t="s">
        <v>460</v>
      </c>
      <c r="L10" s="229" t="s">
        <v>460</v>
      </c>
      <c r="M10" s="229" t="s">
        <v>460</v>
      </c>
      <c r="N10" s="229" t="s">
        <v>460</v>
      </c>
      <c r="O10" s="229" t="s">
        <v>460</v>
      </c>
      <c r="P10" s="229" t="s">
        <v>460</v>
      </c>
      <c r="Q10" s="229" t="s">
        <v>459</v>
      </c>
      <c r="R10" s="229" t="s">
        <v>459</v>
      </c>
      <c r="S10" s="229" t="s">
        <v>459</v>
      </c>
      <c r="T10" s="229" t="s">
        <v>460</v>
      </c>
      <c r="U10" s="229" t="s">
        <v>459</v>
      </c>
      <c r="V10" s="229" t="s">
        <v>460</v>
      </c>
    </row>
    <row r="11" spans="1:22" x14ac:dyDescent="0.2">
      <c r="A11" s="229" t="s">
        <v>147</v>
      </c>
      <c r="B11" s="222" t="s">
        <v>148</v>
      </c>
      <c r="C11" s="229" t="s">
        <v>460</v>
      </c>
      <c r="D11" s="229" t="s">
        <v>460</v>
      </c>
      <c r="E11" s="229" t="s">
        <v>460</v>
      </c>
      <c r="F11" s="229" t="s">
        <v>460</v>
      </c>
      <c r="G11" s="229" t="s">
        <v>460</v>
      </c>
      <c r="H11" s="229" t="s">
        <v>460</v>
      </c>
      <c r="I11" s="229" t="s">
        <v>460</v>
      </c>
      <c r="K11" s="229" t="s">
        <v>460</v>
      </c>
      <c r="L11" s="229" t="s">
        <v>460</v>
      </c>
      <c r="M11" s="229" t="s">
        <v>460</v>
      </c>
      <c r="N11" s="229" t="s">
        <v>460</v>
      </c>
      <c r="O11" s="229" t="s">
        <v>460</v>
      </c>
      <c r="P11" s="229" t="s">
        <v>460</v>
      </c>
      <c r="Q11" s="229" t="s">
        <v>460</v>
      </c>
      <c r="R11" s="229" t="s">
        <v>460</v>
      </c>
      <c r="S11" s="229" t="s">
        <v>459</v>
      </c>
      <c r="T11" s="229" t="s">
        <v>460</v>
      </c>
      <c r="U11" s="229" t="s">
        <v>459</v>
      </c>
      <c r="V11" s="229" t="s">
        <v>460</v>
      </c>
    </row>
    <row r="12" spans="1:22" x14ac:dyDescent="0.2">
      <c r="A12" s="229" t="s">
        <v>149</v>
      </c>
      <c r="B12" s="222" t="s">
        <v>150</v>
      </c>
      <c r="C12" s="229" t="s">
        <v>460</v>
      </c>
      <c r="D12" s="229" t="s">
        <v>460</v>
      </c>
      <c r="E12" s="229" t="s">
        <v>460</v>
      </c>
      <c r="F12" s="229" t="s">
        <v>460</v>
      </c>
      <c r="G12" s="229" t="s">
        <v>460</v>
      </c>
      <c r="H12" s="229" t="s">
        <v>460</v>
      </c>
      <c r="I12" s="229" t="s">
        <v>460</v>
      </c>
      <c r="K12" s="229" t="s">
        <v>460</v>
      </c>
      <c r="L12" s="229" t="s">
        <v>460</v>
      </c>
      <c r="M12" s="229" t="s">
        <v>460</v>
      </c>
      <c r="N12" s="229" t="s">
        <v>459</v>
      </c>
      <c r="O12" s="229" t="s">
        <v>460</v>
      </c>
      <c r="P12" s="229" t="s">
        <v>460</v>
      </c>
      <c r="Q12" s="229" t="s">
        <v>460</v>
      </c>
      <c r="R12" s="229" t="s">
        <v>459</v>
      </c>
      <c r="S12" s="229" t="s">
        <v>459</v>
      </c>
      <c r="T12" s="229" t="s">
        <v>459</v>
      </c>
      <c r="U12" s="229" t="s">
        <v>459</v>
      </c>
      <c r="V12" s="229" t="s">
        <v>459</v>
      </c>
    </row>
    <row r="13" spans="1:22" x14ac:dyDescent="0.2">
      <c r="A13" s="229" t="s">
        <v>149</v>
      </c>
      <c r="B13" s="222" t="s">
        <v>151</v>
      </c>
      <c r="C13" s="229" t="s">
        <v>460</v>
      </c>
      <c r="D13" s="229" t="s">
        <v>459</v>
      </c>
      <c r="E13" s="229" t="s">
        <v>460</v>
      </c>
      <c r="F13" s="229" t="s">
        <v>460</v>
      </c>
      <c r="G13" s="229" t="s">
        <v>460</v>
      </c>
      <c r="H13" s="229" t="s">
        <v>460</v>
      </c>
      <c r="I13" s="229" t="s">
        <v>460</v>
      </c>
      <c r="K13" s="229" t="s">
        <v>459</v>
      </c>
      <c r="L13" s="229" t="s">
        <v>460</v>
      </c>
      <c r="M13" s="229" t="s">
        <v>460</v>
      </c>
      <c r="N13" s="229" t="s">
        <v>460</v>
      </c>
      <c r="O13" s="229" t="s">
        <v>460</v>
      </c>
      <c r="P13" s="229" t="s">
        <v>460</v>
      </c>
      <c r="Q13" s="229" t="s">
        <v>459</v>
      </c>
      <c r="R13" s="229" t="s">
        <v>459</v>
      </c>
      <c r="S13" s="229" t="s">
        <v>459</v>
      </c>
      <c r="T13" s="229" t="s">
        <v>459</v>
      </c>
      <c r="U13" s="229" t="s">
        <v>460</v>
      </c>
      <c r="V13" s="229" t="s">
        <v>460</v>
      </c>
    </row>
    <row r="14" spans="1:22" x14ac:dyDescent="0.2">
      <c r="A14" s="229" t="s">
        <v>149</v>
      </c>
      <c r="B14" s="222" t="s">
        <v>152</v>
      </c>
      <c r="C14" s="229" t="s">
        <v>460</v>
      </c>
      <c r="D14" s="229" t="s">
        <v>460</v>
      </c>
      <c r="E14" s="229" t="s">
        <v>460</v>
      </c>
      <c r="F14" s="229" t="s">
        <v>460</v>
      </c>
      <c r="G14" s="229" t="s">
        <v>460</v>
      </c>
      <c r="H14" s="229" t="s">
        <v>460</v>
      </c>
      <c r="I14" s="229" t="s">
        <v>460</v>
      </c>
      <c r="K14" s="229" t="s">
        <v>460</v>
      </c>
      <c r="L14" s="229" t="s">
        <v>460</v>
      </c>
      <c r="M14" s="229" t="s">
        <v>460</v>
      </c>
      <c r="N14" s="229" t="s">
        <v>460</v>
      </c>
      <c r="O14" s="229" t="s">
        <v>460</v>
      </c>
      <c r="P14" s="229" t="s">
        <v>460</v>
      </c>
      <c r="Q14" s="229" t="s">
        <v>460</v>
      </c>
      <c r="R14" s="229" t="s">
        <v>459</v>
      </c>
      <c r="S14" s="229" t="s">
        <v>459</v>
      </c>
      <c r="T14" s="229" t="s">
        <v>459</v>
      </c>
      <c r="U14" s="229" t="s">
        <v>459</v>
      </c>
      <c r="V14" s="229" t="s">
        <v>460</v>
      </c>
    </row>
    <row r="15" spans="1:22" x14ac:dyDescent="0.2">
      <c r="A15" s="229" t="s">
        <v>153</v>
      </c>
      <c r="B15" s="222" t="s">
        <v>154</v>
      </c>
      <c r="C15" s="229" t="s">
        <v>460</v>
      </c>
      <c r="D15" s="229" t="s">
        <v>460</v>
      </c>
      <c r="E15" s="229" t="s">
        <v>460</v>
      </c>
      <c r="F15" s="229" t="s">
        <v>460</v>
      </c>
      <c r="G15" s="229" t="s">
        <v>460</v>
      </c>
      <c r="H15" s="229" t="s">
        <v>460</v>
      </c>
      <c r="I15" s="229" t="s">
        <v>460</v>
      </c>
      <c r="K15" s="229" t="s">
        <v>460</v>
      </c>
      <c r="L15" s="229" t="s">
        <v>460</v>
      </c>
      <c r="M15" s="229" t="s">
        <v>460</v>
      </c>
      <c r="N15" s="229" t="s">
        <v>460</v>
      </c>
      <c r="O15" s="229" t="s">
        <v>460</v>
      </c>
      <c r="P15" s="229" t="s">
        <v>460</v>
      </c>
      <c r="Q15" s="229" t="s">
        <v>460</v>
      </c>
      <c r="R15" s="229" t="s">
        <v>460</v>
      </c>
      <c r="S15" s="229" t="s">
        <v>460</v>
      </c>
      <c r="T15" s="229" t="s">
        <v>460</v>
      </c>
      <c r="U15" s="229" t="s">
        <v>460</v>
      </c>
      <c r="V15" s="229" t="s">
        <v>460</v>
      </c>
    </row>
    <row r="16" spans="1:22" x14ac:dyDescent="0.2">
      <c r="A16" s="229" t="s">
        <v>153</v>
      </c>
      <c r="B16" s="222" t="s">
        <v>155</v>
      </c>
      <c r="C16" s="229" t="s">
        <v>460</v>
      </c>
      <c r="D16" s="229" t="s">
        <v>459</v>
      </c>
      <c r="E16" s="229" t="s">
        <v>460</v>
      </c>
      <c r="F16" s="229" t="s">
        <v>460</v>
      </c>
      <c r="G16" s="229" t="s">
        <v>460</v>
      </c>
      <c r="H16" s="229" t="s">
        <v>460</v>
      </c>
      <c r="I16" s="229" t="s">
        <v>460</v>
      </c>
      <c r="K16" s="229" t="s">
        <v>460</v>
      </c>
      <c r="L16" s="229" t="s">
        <v>460</v>
      </c>
      <c r="M16" s="229" t="s">
        <v>460</v>
      </c>
      <c r="N16" s="229" t="s">
        <v>460</v>
      </c>
      <c r="O16" s="229" t="s">
        <v>460</v>
      </c>
      <c r="P16" s="229" t="s">
        <v>460</v>
      </c>
      <c r="Q16" s="229" t="s">
        <v>460</v>
      </c>
      <c r="R16" s="229" t="s">
        <v>460</v>
      </c>
      <c r="S16" s="229" t="s">
        <v>459</v>
      </c>
      <c r="T16" s="229" t="s">
        <v>460</v>
      </c>
      <c r="U16" s="229" t="s">
        <v>460</v>
      </c>
      <c r="V16" s="229" t="s">
        <v>460</v>
      </c>
    </row>
    <row r="17" spans="1:22" x14ac:dyDescent="0.2">
      <c r="A17" s="229" t="s">
        <v>156</v>
      </c>
      <c r="B17" s="222" t="s">
        <v>157</v>
      </c>
      <c r="C17" s="229" t="s">
        <v>460</v>
      </c>
      <c r="D17" s="229" t="s">
        <v>459</v>
      </c>
      <c r="E17" s="229" t="s">
        <v>460</v>
      </c>
      <c r="F17" s="229" t="s">
        <v>460</v>
      </c>
      <c r="G17" s="229" t="s">
        <v>460</v>
      </c>
      <c r="H17" s="229" t="s">
        <v>460</v>
      </c>
      <c r="I17" s="229" t="s">
        <v>460</v>
      </c>
      <c r="K17" s="229" t="s">
        <v>460</v>
      </c>
      <c r="L17" s="229" t="s">
        <v>460</v>
      </c>
      <c r="M17" s="229" t="s">
        <v>460</v>
      </c>
      <c r="N17" s="229" t="s">
        <v>460</v>
      </c>
      <c r="O17" s="229" t="s">
        <v>460</v>
      </c>
      <c r="P17" s="229" t="s">
        <v>460</v>
      </c>
      <c r="Q17" s="229" t="s">
        <v>460</v>
      </c>
      <c r="R17" s="229" t="s">
        <v>460</v>
      </c>
      <c r="S17" s="229" t="s">
        <v>460</v>
      </c>
      <c r="T17" s="229" t="s">
        <v>459</v>
      </c>
      <c r="U17" s="229" t="s">
        <v>460</v>
      </c>
      <c r="V17" s="229" t="s">
        <v>460</v>
      </c>
    </row>
    <row r="18" spans="1:22" x14ac:dyDescent="0.2">
      <c r="A18" s="229" t="s">
        <v>156</v>
      </c>
      <c r="B18" s="222" t="s">
        <v>158</v>
      </c>
      <c r="C18" s="229" t="s">
        <v>460</v>
      </c>
      <c r="D18" s="229" t="s">
        <v>459</v>
      </c>
      <c r="E18" s="229" t="s">
        <v>460</v>
      </c>
      <c r="F18" s="229" t="s">
        <v>460</v>
      </c>
      <c r="G18" s="229" t="s">
        <v>460</v>
      </c>
      <c r="H18" s="229" t="s">
        <v>460</v>
      </c>
      <c r="I18" s="229" t="s">
        <v>460</v>
      </c>
      <c r="K18" s="229" t="s">
        <v>460</v>
      </c>
      <c r="L18" s="229" t="s">
        <v>460</v>
      </c>
      <c r="M18" s="229" t="s">
        <v>460</v>
      </c>
      <c r="N18" s="229" t="s">
        <v>460</v>
      </c>
      <c r="O18" s="229" t="s">
        <v>460</v>
      </c>
      <c r="P18" s="229" t="s">
        <v>460</v>
      </c>
      <c r="Q18" s="229" t="s">
        <v>459</v>
      </c>
      <c r="R18" s="229" t="s">
        <v>459</v>
      </c>
      <c r="S18" s="229" t="s">
        <v>459</v>
      </c>
      <c r="T18" s="229" t="s">
        <v>459</v>
      </c>
      <c r="U18" s="229" t="s">
        <v>460</v>
      </c>
      <c r="V18" s="229" t="s">
        <v>460</v>
      </c>
    </row>
    <row r="19" spans="1:22" x14ac:dyDescent="0.2">
      <c r="A19" s="229" t="s">
        <v>156</v>
      </c>
      <c r="B19" s="222" t="s">
        <v>159</v>
      </c>
      <c r="C19" s="229" t="s">
        <v>460</v>
      </c>
      <c r="D19" s="229" t="s">
        <v>459</v>
      </c>
      <c r="E19" s="229" t="s">
        <v>460</v>
      </c>
      <c r="F19" s="229" t="s">
        <v>460</v>
      </c>
      <c r="G19" s="229" t="s">
        <v>460</v>
      </c>
      <c r="H19" s="229" t="s">
        <v>460</v>
      </c>
      <c r="I19" s="229" t="s">
        <v>460</v>
      </c>
      <c r="K19" s="229" t="s">
        <v>460</v>
      </c>
      <c r="L19" s="229" t="s">
        <v>460</v>
      </c>
      <c r="M19" s="229" t="s">
        <v>460</v>
      </c>
      <c r="N19" s="229" t="s">
        <v>460</v>
      </c>
      <c r="O19" s="229" t="s">
        <v>460</v>
      </c>
      <c r="P19" s="229" t="s">
        <v>460</v>
      </c>
      <c r="Q19" s="229" t="s">
        <v>460</v>
      </c>
      <c r="R19" s="229" t="s">
        <v>460</v>
      </c>
      <c r="S19" s="229" t="s">
        <v>460</v>
      </c>
      <c r="T19" s="229" t="s">
        <v>459</v>
      </c>
      <c r="U19" s="229" t="s">
        <v>460</v>
      </c>
      <c r="V19" s="229" t="s">
        <v>460</v>
      </c>
    </row>
    <row r="20" spans="1:22" x14ac:dyDescent="0.2">
      <c r="A20" s="229" t="s">
        <v>156</v>
      </c>
      <c r="B20" s="222" t="s">
        <v>160</v>
      </c>
      <c r="C20" s="229" t="s">
        <v>460</v>
      </c>
      <c r="D20" s="229" t="s">
        <v>459</v>
      </c>
      <c r="E20" s="229" t="s">
        <v>460</v>
      </c>
      <c r="F20" s="229" t="s">
        <v>460</v>
      </c>
      <c r="G20" s="229" t="s">
        <v>460</v>
      </c>
      <c r="H20" s="229" t="s">
        <v>460</v>
      </c>
      <c r="I20" s="229" t="s">
        <v>460</v>
      </c>
      <c r="K20" s="229" t="s">
        <v>460</v>
      </c>
      <c r="L20" s="229" t="s">
        <v>460</v>
      </c>
      <c r="M20" s="229" t="s">
        <v>460</v>
      </c>
      <c r="N20" s="229" t="s">
        <v>460</v>
      </c>
      <c r="O20" s="229" t="s">
        <v>460</v>
      </c>
      <c r="P20" s="229" t="s">
        <v>460</v>
      </c>
      <c r="Q20" s="229" t="s">
        <v>460</v>
      </c>
      <c r="R20" s="229" t="s">
        <v>460</v>
      </c>
      <c r="S20" s="229" t="s">
        <v>460</v>
      </c>
      <c r="T20" s="229" t="s">
        <v>460</v>
      </c>
      <c r="U20" s="229" t="s">
        <v>460</v>
      </c>
      <c r="V20" s="229" t="s">
        <v>460</v>
      </c>
    </row>
    <row r="21" spans="1:22" x14ac:dyDescent="0.2">
      <c r="A21" s="229" t="s">
        <v>156</v>
      </c>
      <c r="B21" s="222" t="s">
        <v>161</v>
      </c>
      <c r="C21" s="229" t="s">
        <v>460</v>
      </c>
      <c r="D21" s="229" t="s">
        <v>459</v>
      </c>
      <c r="E21" s="229" t="s">
        <v>460</v>
      </c>
      <c r="F21" s="229" t="s">
        <v>460</v>
      </c>
      <c r="G21" s="229" t="s">
        <v>460</v>
      </c>
      <c r="H21" s="229" t="s">
        <v>460</v>
      </c>
      <c r="I21" s="229" t="s">
        <v>460</v>
      </c>
      <c r="K21" s="229" t="s">
        <v>460</v>
      </c>
      <c r="L21" s="229" t="s">
        <v>460</v>
      </c>
      <c r="M21" s="229" t="s">
        <v>460</v>
      </c>
      <c r="N21" s="229" t="s">
        <v>460</v>
      </c>
      <c r="O21" s="229" t="s">
        <v>460</v>
      </c>
      <c r="P21" s="229" t="s">
        <v>460</v>
      </c>
      <c r="Q21" s="229" t="s">
        <v>460</v>
      </c>
      <c r="R21" s="229" t="s">
        <v>460</v>
      </c>
      <c r="S21" s="229" t="s">
        <v>460</v>
      </c>
      <c r="T21" s="229" t="s">
        <v>460</v>
      </c>
      <c r="U21" s="229" t="s">
        <v>460</v>
      </c>
      <c r="V21" s="229" t="s">
        <v>460</v>
      </c>
    </row>
    <row r="22" spans="1:22" x14ac:dyDescent="0.2">
      <c r="A22" s="229" t="s">
        <v>156</v>
      </c>
      <c r="B22" s="222" t="s">
        <v>162</v>
      </c>
      <c r="C22" s="229" t="s">
        <v>460</v>
      </c>
      <c r="D22" s="229" t="s">
        <v>459</v>
      </c>
      <c r="E22" s="229" t="s">
        <v>460</v>
      </c>
      <c r="F22" s="229" t="s">
        <v>460</v>
      </c>
      <c r="G22" s="229" t="s">
        <v>460</v>
      </c>
      <c r="H22" s="229" t="s">
        <v>460</v>
      </c>
      <c r="I22" s="229" t="s">
        <v>460</v>
      </c>
      <c r="K22" s="229" t="s">
        <v>460</v>
      </c>
      <c r="L22" s="229" t="s">
        <v>459</v>
      </c>
      <c r="M22" s="229" t="s">
        <v>460</v>
      </c>
      <c r="N22" s="229" t="s">
        <v>460</v>
      </c>
      <c r="O22" s="229" t="s">
        <v>460</v>
      </c>
      <c r="P22" s="229" t="s">
        <v>460</v>
      </c>
      <c r="Q22" s="229" t="s">
        <v>459</v>
      </c>
      <c r="R22" s="229" t="s">
        <v>460</v>
      </c>
      <c r="S22" s="229" t="s">
        <v>460</v>
      </c>
      <c r="T22" s="229" t="s">
        <v>459</v>
      </c>
      <c r="U22" s="229" t="s">
        <v>460</v>
      </c>
      <c r="V22" s="229" t="s">
        <v>460</v>
      </c>
    </row>
    <row r="23" spans="1:22" x14ac:dyDescent="0.2">
      <c r="A23" s="229" t="s">
        <v>156</v>
      </c>
      <c r="B23" s="222" t="s">
        <v>163</v>
      </c>
      <c r="C23" s="229" t="s">
        <v>460</v>
      </c>
      <c r="D23" s="229" t="s">
        <v>460</v>
      </c>
      <c r="E23" s="229" t="s">
        <v>460</v>
      </c>
      <c r="F23" s="229" t="s">
        <v>460</v>
      </c>
      <c r="G23" s="229" t="s">
        <v>460</v>
      </c>
      <c r="H23" s="229" t="s">
        <v>460</v>
      </c>
      <c r="I23" s="229" t="s">
        <v>460</v>
      </c>
      <c r="K23" s="229" t="s">
        <v>460</v>
      </c>
      <c r="L23" s="229" t="s">
        <v>460</v>
      </c>
      <c r="M23" s="229" t="s">
        <v>460</v>
      </c>
      <c r="N23" s="229" t="s">
        <v>460</v>
      </c>
      <c r="O23" s="229" t="s">
        <v>460</v>
      </c>
      <c r="P23" s="229" t="s">
        <v>460</v>
      </c>
      <c r="Q23" s="229" t="s">
        <v>460</v>
      </c>
      <c r="R23" s="229" t="s">
        <v>460</v>
      </c>
      <c r="S23" s="229" t="s">
        <v>460</v>
      </c>
      <c r="T23" s="229" t="s">
        <v>459</v>
      </c>
      <c r="U23" s="229" t="s">
        <v>460</v>
      </c>
      <c r="V23" s="229" t="s">
        <v>460</v>
      </c>
    </row>
    <row r="24" spans="1:22" x14ac:dyDescent="0.2">
      <c r="A24" s="229" t="s">
        <v>156</v>
      </c>
      <c r="B24" s="222" t="s">
        <v>164</v>
      </c>
      <c r="C24" s="229" t="s">
        <v>460</v>
      </c>
      <c r="D24" s="229" t="s">
        <v>459</v>
      </c>
      <c r="E24" s="229" t="s">
        <v>460</v>
      </c>
      <c r="F24" s="229" t="s">
        <v>460</v>
      </c>
      <c r="G24" s="229" t="s">
        <v>460</v>
      </c>
      <c r="H24" s="229" t="s">
        <v>460</v>
      </c>
      <c r="I24" s="229" t="s">
        <v>460</v>
      </c>
      <c r="K24" s="229" t="s">
        <v>460</v>
      </c>
      <c r="L24" s="229" t="s">
        <v>460</v>
      </c>
      <c r="M24" s="229" t="s">
        <v>460</v>
      </c>
      <c r="N24" s="229" t="s">
        <v>460</v>
      </c>
      <c r="O24" s="229" t="s">
        <v>460</v>
      </c>
      <c r="P24" s="229" t="s">
        <v>460</v>
      </c>
      <c r="Q24" s="229" t="s">
        <v>459</v>
      </c>
      <c r="R24" s="229" t="s">
        <v>459</v>
      </c>
      <c r="S24" s="229" t="s">
        <v>459</v>
      </c>
      <c r="T24" s="229" t="s">
        <v>459</v>
      </c>
      <c r="U24" s="229" t="s">
        <v>460</v>
      </c>
      <c r="V24" s="229" t="s">
        <v>460</v>
      </c>
    </row>
    <row r="25" spans="1:22" x14ac:dyDescent="0.2">
      <c r="A25" s="229" t="s">
        <v>156</v>
      </c>
      <c r="B25" s="222" t="s">
        <v>165</v>
      </c>
      <c r="C25" s="229" t="s">
        <v>460</v>
      </c>
      <c r="D25" s="229" t="s">
        <v>460</v>
      </c>
      <c r="E25" s="229" t="s">
        <v>460</v>
      </c>
      <c r="F25" s="229" t="s">
        <v>460</v>
      </c>
      <c r="G25" s="229" t="s">
        <v>460</v>
      </c>
      <c r="H25" s="229" t="s">
        <v>460</v>
      </c>
      <c r="I25" s="229" t="s">
        <v>460</v>
      </c>
      <c r="K25" s="229" t="s">
        <v>460</v>
      </c>
      <c r="L25" s="229" t="s">
        <v>460</v>
      </c>
      <c r="M25" s="229" t="s">
        <v>460</v>
      </c>
      <c r="N25" s="229" t="s">
        <v>460</v>
      </c>
      <c r="O25" s="229" t="s">
        <v>460</v>
      </c>
      <c r="P25" s="229" t="s">
        <v>460</v>
      </c>
      <c r="Q25" s="229" t="s">
        <v>459</v>
      </c>
      <c r="R25" s="229" t="s">
        <v>459</v>
      </c>
      <c r="S25" s="229" t="s">
        <v>459</v>
      </c>
      <c r="T25" s="229" t="s">
        <v>459</v>
      </c>
      <c r="U25" s="229" t="s">
        <v>460</v>
      </c>
      <c r="V25" s="229" t="s">
        <v>460</v>
      </c>
    </row>
    <row r="26" spans="1:22" x14ac:dyDescent="0.2">
      <c r="A26" s="229" t="s">
        <v>156</v>
      </c>
      <c r="B26" s="222" t="s">
        <v>166</v>
      </c>
      <c r="C26" s="229" t="s">
        <v>460</v>
      </c>
      <c r="D26" s="229" t="s">
        <v>459</v>
      </c>
      <c r="E26" s="229" t="s">
        <v>460</v>
      </c>
      <c r="F26" s="229" t="s">
        <v>460</v>
      </c>
      <c r="G26" s="229" t="s">
        <v>460</v>
      </c>
      <c r="H26" s="229" t="s">
        <v>460</v>
      </c>
      <c r="I26" s="229" t="s">
        <v>460</v>
      </c>
      <c r="K26" s="229" t="s">
        <v>460</v>
      </c>
      <c r="L26" s="229" t="s">
        <v>460</v>
      </c>
      <c r="M26" s="229" t="s">
        <v>460</v>
      </c>
      <c r="N26" s="229" t="s">
        <v>460</v>
      </c>
      <c r="O26" s="229" t="s">
        <v>460</v>
      </c>
      <c r="P26" s="229" t="s">
        <v>460</v>
      </c>
      <c r="Q26" s="229" t="s">
        <v>459</v>
      </c>
      <c r="R26" s="229" t="s">
        <v>459</v>
      </c>
      <c r="S26" s="229" t="s">
        <v>459</v>
      </c>
      <c r="T26" s="229" t="s">
        <v>459</v>
      </c>
      <c r="U26" s="229" t="s">
        <v>460</v>
      </c>
      <c r="V26" s="229" t="s">
        <v>460</v>
      </c>
    </row>
    <row r="27" spans="1:22" x14ac:dyDescent="0.2">
      <c r="A27" s="229" t="s">
        <v>156</v>
      </c>
      <c r="B27" s="222" t="s">
        <v>167</v>
      </c>
      <c r="C27" s="229" t="s">
        <v>460</v>
      </c>
      <c r="D27" s="229" t="s">
        <v>460</v>
      </c>
      <c r="E27" s="229" t="s">
        <v>460</v>
      </c>
      <c r="F27" s="229" t="s">
        <v>460</v>
      </c>
      <c r="G27" s="229" t="s">
        <v>460</v>
      </c>
      <c r="H27" s="229" t="s">
        <v>460</v>
      </c>
      <c r="I27" s="229" t="s">
        <v>460</v>
      </c>
      <c r="K27" s="229" t="s">
        <v>460</v>
      </c>
      <c r="L27" s="229" t="s">
        <v>460</v>
      </c>
      <c r="M27" s="229" t="s">
        <v>460</v>
      </c>
      <c r="N27" s="229" t="s">
        <v>460</v>
      </c>
      <c r="O27" s="229" t="s">
        <v>460</v>
      </c>
      <c r="P27" s="229" t="s">
        <v>460</v>
      </c>
      <c r="Q27" s="229" t="s">
        <v>459</v>
      </c>
      <c r="R27" s="229" t="s">
        <v>459</v>
      </c>
      <c r="S27" s="229" t="s">
        <v>459</v>
      </c>
      <c r="T27" s="229" t="s">
        <v>459</v>
      </c>
      <c r="U27" s="229" t="s">
        <v>459</v>
      </c>
      <c r="V27" s="229" t="s">
        <v>460</v>
      </c>
    </row>
    <row r="28" spans="1:22" x14ac:dyDescent="0.2">
      <c r="A28" s="229" t="s">
        <v>156</v>
      </c>
      <c r="B28" s="222" t="s">
        <v>168</v>
      </c>
      <c r="C28" s="229" t="s">
        <v>460</v>
      </c>
      <c r="D28" s="229" t="s">
        <v>460</v>
      </c>
      <c r="E28" s="229" t="s">
        <v>459</v>
      </c>
      <c r="F28" s="229" t="s">
        <v>460</v>
      </c>
      <c r="G28" s="229" t="s">
        <v>460</v>
      </c>
      <c r="H28" s="229" t="s">
        <v>460</v>
      </c>
      <c r="I28" s="229" t="s">
        <v>460</v>
      </c>
      <c r="K28" s="229" t="s">
        <v>460</v>
      </c>
      <c r="L28" s="229" t="s">
        <v>460</v>
      </c>
      <c r="M28" s="229" t="s">
        <v>460</v>
      </c>
      <c r="N28" s="229" t="s">
        <v>460</v>
      </c>
      <c r="O28" s="229" t="s">
        <v>460</v>
      </c>
      <c r="P28" s="229" t="s">
        <v>460</v>
      </c>
      <c r="Q28" s="229" t="s">
        <v>459</v>
      </c>
      <c r="R28" s="229" t="s">
        <v>459</v>
      </c>
      <c r="S28" s="229" t="s">
        <v>459</v>
      </c>
      <c r="T28" s="229" t="s">
        <v>459</v>
      </c>
      <c r="U28" s="229" t="s">
        <v>460</v>
      </c>
      <c r="V28" s="229" t="s">
        <v>460</v>
      </c>
    </row>
    <row r="29" spans="1:22" x14ac:dyDescent="0.2">
      <c r="A29" s="229" t="s">
        <v>156</v>
      </c>
      <c r="B29" s="222" t="s">
        <v>169</v>
      </c>
      <c r="C29" s="229" t="s">
        <v>460</v>
      </c>
      <c r="D29" s="229" t="s">
        <v>460</v>
      </c>
      <c r="E29" s="229" t="s">
        <v>460</v>
      </c>
      <c r="F29" s="229" t="s">
        <v>460</v>
      </c>
      <c r="G29" s="229" t="s">
        <v>460</v>
      </c>
      <c r="H29" s="229" t="s">
        <v>460</v>
      </c>
      <c r="I29" s="229" t="s">
        <v>460</v>
      </c>
      <c r="K29" s="229" t="s">
        <v>460</v>
      </c>
      <c r="L29" s="229" t="s">
        <v>460</v>
      </c>
      <c r="M29" s="229" t="s">
        <v>460</v>
      </c>
      <c r="N29" s="229" t="s">
        <v>460</v>
      </c>
      <c r="O29" s="229" t="s">
        <v>460</v>
      </c>
      <c r="P29" s="229" t="s">
        <v>459</v>
      </c>
      <c r="Q29" s="229" t="s">
        <v>459</v>
      </c>
      <c r="R29" s="229" t="s">
        <v>459</v>
      </c>
      <c r="S29" s="229" t="s">
        <v>459</v>
      </c>
      <c r="T29" s="229" t="s">
        <v>459</v>
      </c>
      <c r="U29" s="229" t="s">
        <v>460</v>
      </c>
      <c r="V29" s="229" t="s">
        <v>459</v>
      </c>
    </row>
    <row r="30" spans="1:22" x14ac:dyDescent="0.2">
      <c r="A30" s="229" t="s">
        <v>156</v>
      </c>
      <c r="B30" s="222" t="s">
        <v>170</v>
      </c>
      <c r="C30" s="229" t="s">
        <v>460</v>
      </c>
      <c r="D30" s="229" t="s">
        <v>460</v>
      </c>
      <c r="E30" s="229" t="s">
        <v>460</v>
      </c>
      <c r="F30" s="229" t="s">
        <v>460</v>
      </c>
      <c r="G30" s="229" t="s">
        <v>460</v>
      </c>
      <c r="H30" s="229" t="s">
        <v>460</v>
      </c>
      <c r="I30" s="229" t="s">
        <v>460</v>
      </c>
      <c r="K30" s="229" t="s">
        <v>460</v>
      </c>
      <c r="L30" s="229" t="s">
        <v>460</v>
      </c>
      <c r="M30" s="229" t="s">
        <v>460</v>
      </c>
      <c r="N30" s="229" t="s">
        <v>460</v>
      </c>
      <c r="O30" s="229" t="s">
        <v>460</v>
      </c>
      <c r="P30" s="229" t="s">
        <v>459</v>
      </c>
      <c r="Q30" s="229" t="s">
        <v>459</v>
      </c>
      <c r="R30" s="229" t="s">
        <v>459</v>
      </c>
      <c r="S30" s="229" t="s">
        <v>459</v>
      </c>
      <c r="T30" s="229" t="s">
        <v>459</v>
      </c>
      <c r="U30" s="229" t="s">
        <v>460</v>
      </c>
      <c r="V30" s="229" t="s">
        <v>459</v>
      </c>
    </row>
    <row r="31" spans="1:22" x14ac:dyDescent="0.2">
      <c r="A31" s="229" t="s">
        <v>156</v>
      </c>
      <c r="B31" s="222" t="s">
        <v>171</v>
      </c>
      <c r="C31" s="229" t="s">
        <v>460</v>
      </c>
      <c r="D31" s="229" t="s">
        <v>460</v>
      </c>
      <c r="E31" s="229" t="s">
        <v>460</v>
      </c>
      <c r="F31" s="229" t="s">
        <v>460</v>
      </c>
      <c r="G31" s="229" t="s">
        <v>460</v>
      </c>
      <c r="H31" s="229" t="s">
        <v>460</v>
      </c>
      <c r="I31" s="229" t="s">
        <v>460</v>
      </c>
      <c r="K31" s="229" t="s">
        <v>460</v>
      </c>
      <c r="L31" s="229" t="s">
        <v>460</v>
      </c>
      <c r="M31" s="229" t="s">
        <v>460</v>
      </c>
      <c r="N31" s="229" t="s">
        <v>460</v>
      </c>
      <c r="O31" s="229" t="s">
        <v>460</v>
      </c>
      <c r="P31" s="229" t="s">
        <v>459</v>
      </c>
      <c r="Q31" s="229" t="s">
        <v>459</v>
      </c>
      <c r="R31" s="229" t="s">
        <v>459</v>
      </c>
      <c r="S31" s="229" t="s">
        <v>459</v>
      </c>
      <c r="T31" s="229" t="s">
        <v>459</v>
      </c>
      <c r="U31" s="229" t="s">
        <v>460</v>
      </c>
      <c r="V31" s="229" t="s">
        <v>459</v>
      </c>
    </row>
    <row r="32" spans="1:22" x14ac:dyDescent="0.2">
      <c r="A32" s="229" t="s">
        <v>156</v>
      </c>
      <c r="B32" s="222" t="s">
        <v>172</v>
      </c>
      <c r="C32" s="229" t="s">
        <v>460</v>
      </c>
      <c r="D32" s="229" t="s">
        <v>460</v>
      </c>
      <c r="E32" s="229" t="s">
        <v>460</v>
      </c>
      <c r="F32" s="229" t="s">
        <v>460</v>
      </c>
      <c r="G32" s="229" t="s">
        <v>460</v>
      </c>
      <c r="H32" s="229" t="s">
        <v>460</v>
      </c>
      <c r="I32" s="229" t="s">
        <v>460</v>
      </c>
      <c r="K32" s="229" t="s">
        <v>460</v>
      </c>
      <c r="L32" s="229" t="s">
        <v>460</v>
      </c>
      <c r="M32" s="229" t="s">
        <v>460</v>
      </c>
      <c r="N32" s="229" t="s">
        <v>459</v>
      </c>
      <c r="O32" s="229" t="s">
        <v>460</v>
      </c>
      <c r="P32" s="229" t="s">
        <v>460</v>
      </c>
      <c r="Q32" s="229" t="s">
        <v>459</v>
      </c>
      <c r="R32" s="229" t="s">
        <v>459</v>
      </c>
      <c r="S32" s="229" t="s">
        <v>459</v>
      </c>
      <c r="T32" s="229" t="s">
        <v>459</v>
      </c>
      <c r="U32" s="229" t="s">
        <v>460</v>
      </c>
      <c r="V32" s="229" t="s">
        <v>459</v>
      </c>
    </row>
    <row r="33" spans="1:22" x14ac:dyDescent="0.2">
      <c r="A33" s="229" t="s">
        <v>156</v>
      </c>
      <c r="B33" s="222" t="s">
        <v>173</v>
      </c>
      <c r="C33" s="229" t="s">
        <v>460</v>
      </c>
      <c r="D33" s="229" t="s">
        <v>460</v>
      </c>
      <c r="E33" s="229" t="s">
        <v>460</v>
      </c>
      <c r="F33" s="229" t="s">
        <v>460</v>
      </c>
      <c r="G33" s="229" t="s">
        <v>460</v>
      </c>
      <c r="H33" s="229" t="s">
        <v>460</v>
      </c>
      <c r="I33" s="229" t="s">
        <v>460</v>
      </c>
      <c r="K33" s="229" t="s">
        <v>460</v>
      </c>
      <c r="L33" s="229" t="s">
        <v>460</v>
      </c>
      <c r="M33" s="229" t="s">
        <v>460</v>
      </c>
      <c r="N33" s="229" t="s">
        <v>460</v>
      </c>
      <c r="O33" s="229" t="s">
        <v>460</v>
      </c>
      <c r="P33" s="229" t="s">
        <v>460</v>
      </c>
      <c r="Q33" s="229" t="s">
        <v>459</v>
      </c>
      <c r="R33" s="229" t="s">
        <v>459</v>
      </c>
      <c r="S33" s="229" t="s">
        <v>460</v>
      </c>
      <c r="T33" s="229" t="s">
        <v>460</v>
      </c>
      <c r="U33" s="229" t="s">
        <v>460</v>
      </c>
      <c r="V33" s="229" t="s">
        <v>460</v>
      </c>
    </row>
    <row r="34" spans="1:22" x14ac:dyDescent="0.2">
      <c r="A34" s="229" t="s">
        <v>156</v>
      </c>
      <c r="B34" s="222" t="s">
        <v>174</v>
      </c>
      <c r="C34" s="229" t="s">
        <v>460</v>
      </c>
      <c r="D34" s="229" t="s">
        <v>460</v>
      </c>
      <c r="E34" s="229" t="s">
        <v>460</v>
      </c>
      <c r="F34" s="229" t="s">
        <v>460</v>
      </c>
      <c r="G34" s="229" t="s">
        <v>460</v>
      </c>
      <c r="H34" s="229" t="s">
        <v>460</v>
      </c>
      <c r="I34" s="229" t="s">
        <v>460</v>
      </c>
      <c r="K34" s="229" t="s">
        <v>460</v>
      </c>
      <c r="L34" s="229" t="s">
        <v>460</v>
      </c>
      <c r="M34" s="229" t="s">
        <v>460</v>
      </c>
      <c r="N34" s="229" t="s">
        <v>460</v>
      </c>
      <c r="O34" s="229" t="s">
        <v>460</v>
      </c>
      <c r="P34" s="229" t="s">
        <v>460</v>
      </c>
      <c r="Q34" s="229" t="s">
        <v>460</v>
      </c>
      <c r="R34" s="229" t="s">
        <v>459</v>
      </c>
      <c r="S34" s="229" t="s">
        <v>460</v>
      </c>
      <c r="T34" s="229" t="s">
        <v>459</v>
      </c>
      <c r="U34" s="229" t="s">
        <v>460</v>
      </c>
      <c r="V34" s="229" t="s">
        <v>460</v>
      </c>
    </row>
    <row r="35" spans="1:22" x14ac:dyDescent="0.2">
      <c r="A35" s="229" t="s">
        <v>156</v>
      </c>
      <c r="B35" s="222" t="s">
        <v>175</v>
      </c>
      <c r="C35" s="229" t="s">
        <v>460</v>
      </c>
      <c r="D35" s="229" t="s">
        <v>460</v>
      </c>
      <c r="E35" s="229" t="s">
        <v>460</v>
      </c>
      <c r="F35" s="229" t="s">
        <v>460</v>
      </c>
      <c r="G35" s="229" t="s">
        <v>460</v>
      </c>
      <c r="H35" s="229" t="s">
        <v>460</v>
      </c>
      <c r="I35" s="229" t="s">
        <v>460</v>
      </c>
      <c r="K35" s="229" t="s">
        <v>460</v>
      </c>
      <c r="L35" s="229" t="s">
        <v>460</v>
      </c>
      <c r="M35" s="229" t="s">
        <v>460</v>
      </c>
      <c r="N35" s="229" t="s">
        <v>459</v>
      </c>
      <c r="O35" s="229" t="s">
        <v>460</v>
      </c>
      <c r="P35" s="229" t="s">
        <v>460</v>
      </c>
      <c r="Q35" s="229" t="s">
        <v>460</v>
      </c>
      <c r="R35" s="229" t="s">
        <v>460</v>
      </c>
      <c r="S35" s="229" t="s">
        <v>459</v>
      </c>
      <c r="T35" s="229" t="s">
        <v>459</v>
      </c>
      <c r="U35" s="229" t="s">
        <v>459</v>
      </c>
      <c r="V35" s="229" t="s">
        <v>460</v>
      </c>
    </row>
    <row r="36" spans="1:22" x14ac:dyDescent="0.2">
      <c r="A36" s="229" t="s">
        <v>156</v>
      </c>
      <c r="B36" s="222" t="s">
        <v>176</v>
      </c>
      <c r="C36" s="229" t="s">
        <v>460</v>
      </c>
      <c r="D36" s="229" t="s">
        <v>459</v>
      </c>
      <c r="E36" s="229" t="s">
        <v>460</v>
      </c>
      <c r="F36" s="229" t="s">
        <v>460</v>
      </c>
      <c r="G36" s="229" t="s">
        <v>460</v>
      </c>
      <c r="H36" s="229" t="s">
        <v>460</v>
      </c>
      <c r="I36" s="229" t="s">
        <v>460</v>
      </c>
      <c r="K36" s="229" t="s">
        <v>460</v>
      </c>
      <c r="L36" s="229" t="s">
        <v>460</v>
      </c>
      <c r="M36" s="229" t="s">
        <v>460</v>
      </c>
      <c r="N36" s="229" t="s">
        <v>460</v>
      </c>
      <c r="O36" s="229" t="s">
        <v>460</v>
      </c>
      <c r="P36" s="229" t="s">
        <v>460</v>
      </c>
      <c r="Q36" s="229" t="s">
        <v>460</v>
      </c>
      <c r="R36" s="229" t="s">
        <v>459</v>
      </c>
      <c r="S36" s="229" t="s">
        <v>459</v>
      </c>
      <c r="T36" s="229" t="s">
        <v>459</v>
      </c>
      <c r="U36" s="229" t="s">
        <v>460</v>
      </c>
      <c r="V36" s="229" t="s">
        <v>460</v>
      </c>
    </row>
    <row r="37" spans="1:22" x14ac:dyDescent="0.2">
      <c r="A37" s="229" t="s">
        <v>156</v>
      </c>
      <c r="B37" s="222" t="s">
        <v>177</v>
      </c>
      <c r="C37" s="229" t="s">
        <v>460</v>
      </c>
      <c r="D37" s="229" t="s">
        <v>459</v>
      </c>
      <c r="E37" s="229" t="s">
        <v>460</v>
      </c>
      <c r="F37" s="229" t="s">
        <v>460</v>
      </c>
      <c r="G37" s="229" t="s">
        <v>460</v>
      </c>
      <c r="H37" s="229" t="s">
        <v>460</v>
      </c>
      <c r="I37" s="229" t="s">
        <v>460</v>
      </c>
      <c r="K37" s="229" t="s">
        <v>459</v>
      </c>
      <c r="L37" s="229" t="s">
        <v>460</v>
      </c>
      <c r="M37" s="229" t="s">
        <v>459</v>
      </c>
      <c r="N37" s="229" t="s">
        <v>460</v>
      </c>
      <c r="O37" s="229" t="s">
        <v>459</v>
      </c>
      <c r="P37" s="229" t="s">
        <v>459</v>
      </c>
      <c r="Q37" s="229" t="s">
        <v>459</v>
      </c>
      <c r="R37" s="229" t="s">
        <v>459</v>
      </c>
      <c r="S37" s="229" t="s">
        <v>459</v>
      </c>
      <c r="T37" s="229" t="s">
        <v>459</v>
      </c>
      <c r="U37" s="229" t="s">
        <v>460</v>
      </c>
      <c r="V37" s="229" t="s">
        <v>460</v>
      </c>
    </row>
    <row r="38" spans="1:22" x14ac:dyDescent="0.2">
      <c r="A38" s="229" t="s">
        <v>156</v>
      </c>
      <c r="B38" s="222" t="s">
        <v>178</v>
      </c>
      <c r="C38" s="229" t="s">
        <v>460</v>
      </c>
      <c r="D38" s="229" t="s">
        <v>459</v>
      </c>
      <c r="E38" s="229" t="s">
        <v>459</v>
      </c>
      <c r="F38" s="229" t="s">
        <v>460</v>
      </c>
      <c r="G38" s="229" t="s">
        <v>460</v>
      </c>
      <c r="H38" s="229" t="s">
        <v>460</v>
      </c>
      <c r="I38" s="229" t="s">
        <v>460</v>
      </c>
      <c r="K38" s="229" t="s">
        <v>460</v>
      </c>
      <c r="L38" s="229" t="s">
        <v>460</v>
      </c>
      <c r="M38" s="229" t="s">
        <v>460</v>
      </c>
      <c r="N38" s="229" t="s">
        <v>460</v>
      </c>
      <c r="O38" s="229" t="s">
        <v>460</v>
      </c>
      <c r="P38" s="229" t="s">
        <v>460</v>
      </c>
      <c r="Q38" s="229" t="s">
        <v>459</v>
      </c>
      <c r="R38" s="229" t="s">
        <v>459</v>
      </c>
      <c r="S38" s="229" t="s">
        <v>460</v>
      </c>
      <c r="T38" s="229" t="s">
        <v>459</v>
      </c>
      <c r="U38" s="229" t="s">
        <v>460</v>
      </c>
      <c r="V38" s="229" t="s">
        <v>460</v>
      </c>
    </row>
    <row r="39" spans="1:22" x14ac:dyDescent="0.2">
      <c r="A39" s="229" t="s">
        <v>156</v>
      </c>
      <c r="B39" s="222" t="s">
        <v>179</v>
      </c>
      <c r="C39" s="229" t="s">
        <v>460</v>
      </c>
      <c r="D39" s="229" t="s">
        <v>460</v>
      </c>
      <c r="E39" s="229" t="s">
        <v>460</v>
      </c>
      <c r="F39" s="229" t="s">
        <v>460</v>
      </c>
      <c r="G39" s="229" t="s">
        <v>460</v>
      </c>
      <c r="H39" s="229" t="s">
        <v>460</v>
      </c>
      <c r="I39" s="229" t="s">
        <v>460</v>
      </c>
      <c r="K39" s="229" t="s">
        <v>460</v>
      </c>
      <c r="L39" s="229" t="s">
        <v>460</v>
      </c>
      <c r="M39" s="229" t="s">
        <v>460</v>
      </c>
      <c r="N39" s="229" t="s">
        <v>460</v>
      </c>
      <c r="O39" s="229" t="s">
        <v>460</v>
      </c>
      <c r="P39" s="229" t="s">
        <v>460</v>
      </c>
      <c r="Q39" s="229" t="s">
        <v>459</v>
      </c>
      <c r="R39" s="229" t="s">
        <v>459</v>
      </c>
      <c r="S39" s="229" t="s">
        <v>459</v>
      </c>
      <c r="T39" s="229" t="s">
        <v>459</v>
      </c>
      <c r="U39" s="229" t="s">
        <v>460</v>
      </c>
      <c r="V39" s="229" t="s">
        <v>460</v>
      </c>
    </row>
    <row r="40" spans="1:22" x14ac:dyDescent="0.2">
      <c r="A40" s="229" t="s">
        <v>180</v>
      </c>
      <c r="B40" s="222" t="s">
        <v>181</v>
      </c>
      <c r="C40" s="229" t="s">
        <v>460</v>
      </c>
      <c r="D40" s="229" t="s">
        <v>459</v>
      </c>
      <c r="E40" s="229" t="s">
        <v>460</v>
      </c>
      <c r="F40" s="229" t="s">
        <v>460</v>
      </c>
      <c r="G40" s="229" t="s">
        <v>460</v>
      </c>
      <c r="H40" s="229" t="s">
        <v>460</v>
      </c>
      <c r="I40" s="229" t="s">
        <v>460</v>
      </c>
      <c r="K40" s="229" t="s">
        <v>460</v>
      </c>
      <c r="L40" s="229" t="s">
        <v>460</v>
      </c>
      <c r="M40" s="229" t="s">
        <v>460</v>
      </c>
      <c r="N40" s="229" t="s">
        <v>460</v>
      </c>
      <c r="O40" s="229" t="s">
        <v>460</v>
      </c>
      <c r="P40" s="229" t="s">
        <v>460</v>
      </c>
      <c r="Q40" s="229" t="s">
        <v>460</v>
      </c>
      <c r="R40" s="229" t="s">
        <v>459</v>
      </c>
      <c r="S40" s="229" t="s">
        <v>459</v>
      </c>
      <c r="T40" s="229" t="s">
        <v>459</v>
      </c>
      <c r="U40" s="229" t="s">
        <v>459</v>
      </c>
      <c r="V40" s="229" t="s">
        <v>460</v>
      </c>
    </row>
    <row r="41" spans="1:22" x14ac:dyDescent="0.2">
      <c r="A41" s="229" t="s">
        <v>180</v>
      </c>
      <c r="B41" s="222" t="s">
        <v>182</v>
      </c>
      <c r="C41" s="229" t="s">
        <v>460</v>
      </c>
      <c r="D41" s="229" t="s">
        <v>460</v>
      </c>
      <c r="E41" s="229" t="s">
        <v>460</v>
      </c>
      <c r="F41" s="229" t="s">
        <v>460</v>
      </c>
      <c r="G41" s="229" t="s">
        <v>460</v>
      </c>
      <c r="H41" s="229" t="s">
        <v>460</v>
      </c>
      <c r="I41" s="229" t="s">
        <v>460</v>
      </c>
      <c r="K41" s="229" t="s">
        <v>460</v>
      </c>
      <c r="L41" s="229" t="s">
        <v>460</v>
      </c>
      <c r="M41" s="229" t="s">
        <v>460</v>
      </c>
      <c r="N41" s="229" t="s">
        <v>460</v>
      </c>
      <c r="O41" s="229" t="s">
        <v>460</v>
      </c>
      <c r="P41" s="229" t="s">
        <v>460</v>
      </c>
      <c r="Q41" s="229" t="s">
        <v>459</v>
      </c>
      <c r="R41" s="229" t="s">
        <v>459</v>
      </c>
      <c r="S41" s="229" t="s">
        <v>459</v>
      </c>
      <c r="T41" s="229" t="s">
        <v>459</v>
      </c>
      <c r="U41" s="229" t="s">
        <v>460</v>
      </c>
      <c r="V41" s="229" t="s">
        <v>460</v>
      </c>
    </row>
    <row r="42" spans="1:22" x14ac:dyDescent="0.2">
      <c r="A42" s="229" t="s">
        <v>180</v>
      </c>
      <c r="B42" s="222" t="s">
        <v>183</v>
      </c>
      <c r="C42" s="229" t="s">
        <v>460</v>
      </c>
      <c r="D42" s="229" t="s">
        <v>459</v>
      </c>
      <c r="E42" s="229" t="s">
        <v>460</v>
      </c>
      <c r="F42" s="229" t="s">
        <v>460</v>
      </c>
      <c r="G42" s="229" t="s">
        <v>460</v>
      </c>
      <c r="H42" s="229" t="s">
        <v>460</v>
      </c>
      <c r="I42" s="229" t="s">
        <v>460</v>
      </c>
      <c r="K42" s="229" t="s">
        <v>460</v>
      </c>
      <c r="L42" s="229" t="s">
        <v>460</v>
      </c>
      <c r="M42" s="229" t="s">
        <v>460</v>
      </c>
      <c r="N42" s="229" t="s">
        <v>460</v>
      </c>
      <c r="O42" s="229" t="s">
        <v>460</v>
      </c>
      <c r="P42" s="229" t="s">
        <v>460</v>
      </c>
      <c r="Q42" s="229" t="s">
        <v>459</v>
      </c>
      <c r="R42" s="229" t="s">
        <v>459</v>
      </c>
      <c r="S42" s="229" t="s">
        <v>459</v>
      </c>
      <c r="T42" s="229" t="s">
        <v>460</v>
      </c>
      <c r="U42" s="229" t="s">
        <v>460</v>
      </c>
      <c r="V42" s="229" t="s">
        <v>460</v>
      </c>
    </row>
    <row r="43" spans="1:22" x14ac:dyDescent="0.2">
      <c r="A43" s="229" t="s">
        <v>180</v>
      </c>
      <c r="B43" s="222" t="s">
        <v>184</v>
      </c>
      <c r="C43" s="229" t="s">
        <v>460</v>
      </c>
      <c r="D43" s="229" t="s">
        <v>459</v>
      </c>
      <c r="E43" s="229" t="s">
        <v>460</v>
      </c>
      <c r="F43" s="229" t="s">
        <v>460</v>
      </c>
      <c r="G43" s="229" t="s">
        <v>460</v>
      </c>
      <c r="H43" s="229" t="s">
        <v>460</v>
      </c>
      <c r="I43" s="229" t="s">
        <v>460</v>
      </c>
      <c r="K43" s="229" t="s">
        <v>460</v>
      </c>
      <c r="L43" s="229" t="s">
        <v>460</v>
      </c>
      <c r="M43" s="229" t="s">
        <v>460</v>
      </c>
      <c r="N43" s="229" t="s">
        <v>460</v>
      </c>
      <c r="O43" s="229" t="s">
        <v>460</v>
      </c>
      <c r="P43" s="229" t="s">
        <v>460</v>
      </c>
      <c r="Q43" s="229" t="s">
        <v>459</v>
      </c>
      <c r="R43" s="229" t="s">
        <v>459</v>
      </c>
      <c r="S43" s="229" t="s">
        <v>459</v>
      </c>
      <c r="T43" s="229" t="s">
        <v>460</v>
      </c>
      <c r="U43" s="229" t="s">
        <v>459</v>
      </c>
      <c r="V43" s="229" t="s">
        <v>460</v>
      </c>
    </row>
    <row r="44" spans="1:22" x14ac:dyDescent="0.2">
      <c r="A44" s="229" t="s">
        <v>180</v>
      </c>
      <c r="B44" s="222" t="s">
        <v>185</v>
      </c>
      <c r="C44" s="229" t="s">
        <v>460</v>
      </c>
      <c r="D44" s="229" t="s">
        <v>460</v>
      </c>
      <c r="E44" s="229" t="s">
        <v>460</v>
      </c>
      <c r="F44" s="229" t="s">
        <v>460</v>
      </c>
      <c r="G44" s="229" t="s">
        <v>460</v>
      </c>
      <c r="H44" s="229" t="s">
        <v>460</v>
      </c>
      <c r="I44" s="229" t="s">
        <v>460</v>
      </c>
      <c r="K44" s="229" t="s">
        <v>459</v>
      </c>
      <c r="L44" s="229" t="s">
        <v>460</v>
      </c>
      <c r="M44" s="229" t="s">
        <v>460</v>
      </c>
      <c r="N44" s="229" t="s">
        <v>460</v>
      </c>
      <c r="O44" s="229" t="s">
        <v>460</v>
      </c>
      <c r="P44" s="229" t="s">
        <v>460</v>
      </c>
      <c r="Q44" s="229" t="s">
        <v>459</v>
      </c>
      <c r="R44" s="229" t="s">
        <v>459</v>
      </c>
      <c r="S44" s="229" t="s">
        <v>459</v>
      </c>
      <c r="T44" s="229" t="s">
        <v>459</v>
      </c>
      <c r="U44" s="229" t="s">
        <v>459</v>
      </c>
      <c r="V44" s="229" t="s">
        <v>460</v>
      </c>
    </row>
    <row r="45" spans="1:22" x14ac:dyDescent="0.2">
      <c r="A45" s="229" t="s">
        <v>186</v>
      </c>
      <c r="B45" s="222" t="s">
        <v>187</v>
      </c>
      <c r="C45" s="229" t="s">
        <v>460</v>
      </c>
      <c r="D45" s="229" t="s">
        <v>459</v>
      </c>
      <c r="E45" s="229" t="s">
        <v>460</v>
      </c>
      <c r="F45" s="229" t="s">
        <v>460</v>
      </c>
      <c r="G45" s="229" t="s">
        <v>460</v>
      </c>
      <c r="H45" s="229" t="s">
        <v>460</v>
      </c>
      <c r="I45" s="229" t="s">
        <v>460</v>
      </c>
      <c r="K45" s="229" t="s">
        <v>460</v>
      </c>
      <c r="L45" s="229" t="s">
        <v>460</v>
      </c>
      <c r="M45" s="229" t="s">
        <v>460</v>
      </c>
      <c r="N45" s="229" t="s">
        <v>460</v>
      </c>
      <c r="O45" s="229" t="s">
        <v>460</v>
      </c>
      <c r="P45" s="229" t="s">
        <v>460</v>
      </c>
      <c r="Q45" s="229" t="s">
        <v>460</v>
      </c>
      <c r="R45" s="229" t="s">
        <v>460</v>
      </c>
      <c r="S45" s="229" t="s">
        <v>460</v>
      </c>
      <c r="T45" s="229" t="s">
        <v>460</v>
      </c>
      <c r="U45" s="229" t="s">
        <v>460</v>
      </c>
      <c r="V45" s="229" t="s">
        <v>460</v>
      </c>
    </row>
    <row r="46" spans="1:22" x14ac:dyDescent="0.2">
      <c r="A46" s="229" t="s">
        <v>186</v>
      </c>
      <c r="B46" s="222" t="s">
        <v>188</v>
      </c>
      <c r="C46" s="229" t="s">
        <v>460</v>
      </c>
      <c r="D46" s="229" t="s">
        <v>459</v>
      </c>
      <c r="E46" s="229" t="s">
        <v>460</v>
      </c>
      <c r="F46" s="229" t="s">
        <v>460</v>
      </c>
      <c r="G46" s="229" t="s">
        <v>460</v>
      </c>
      <c r="H46" s="229" t="s">
        <v>460</v>
      </c>
      <c r="I46" s="229" t="s">
        <v>460</v>
      </c>
      <c r="K46" s="229" t="s">
        <v>460</v>
      </c>
      <c r="L46" s="229" t="s">
        <v>460</v>
      </c>
      <c r="M46" s="229" t="s">
        <v>460</v>
      </c>
      <c r="N46" s="229" t="s">
        <v>460</v>
      </c>
      <c r="O46" s="229" t="s">
        <v>460</v>
      </c>
      <c r="P46" s="229" t="s">
        <v>460</v>
      </c>
      <c r="Q46" s="229" t="s">
        <v>459</v>
      </c>
      <c r="R46" s="229" t="s">
        <v>459</v>
      </c>
      <c r="S46" s="229" t="s">
        <v>460</v>
      </c>
      <c r="T46" s="229" t="s">
        <v>460</v>
      </c>
      <c r="U46" s="229" t="s">
        <v>459</v>
      </c>
      <c r="V46" s="229" t="s">
        <v>460</v>
      </c>
    </row>
    <row r="47" spans="1:22" x14ac:dyDescent="0.2">
      <c r="A47" s="229" t="s">
        <v>186</v>
      </c>
      <c r="B47" s="222" t="s">
        <v>189</v>
      </c>
      <c r="C47" s="229" t="s">
        <v>460</v>
      </c>
      <c r="D47" s="229" t="s">
        <v>460</v>
      </c>
      <c r="E47" s="229" t="s">
        <v>460</v>
      </c>
      <c r="F47" s="229" t="s">
        <v>460</v>
      </c>
      <c r="G47" s="229" t="s">
        <v>460</v>
      </c>
      <c r="H47" s="229" t="s">
        <v>460</v>
      </c>
      <c r="I47" s="229" t="s">
        <v>460</v>
      </c>
      <c r="K47" s="229" t="s">
        <v>460</v>
      </c>
      <c r="L47" s="229" t="s">
        <v>460</v>
      </c>
      <c r="M47" s="229" t="s">
        <v>459</v>
      </c>
      <c r="N47" s="229" t="s">
        <v>459</v>
      </c>
      <c r="O47" s="229" t="s">
        <v>460</v>
      </c>
      <c r="P47" s="229" t="s">
        <v>460</v>
      </c>
      <c r="Q47" s="229" t="s">
        <v>459</v>
      </c>
      <c r="R47" s="229" t="s">
        <v>459</v>
      </c>
      <c r="S47" s="229" t="s">
        <v>459</v>
      </c>
      <c r="T47" s="229" t="s">
        <v>459</v>
      </c>
      <c r="U47" s="229" t="s">
        <v>459</v>
      </c>
      <c r="V47" s="229" t="s">
        <v>460</v>
      </c>
    </row>
    <row r="48" spans="1:22" x14ac:dyDescent="0.2">
      <c r="A48" s="229" t="s">
        <v>186</v>
      </c>
      <c r="B48" s="222" t="s">
        <v>190</v>
      </c>
      <c r="C48" s="229" t="s">
        <v>460</v>
      </c>
      <c r="D48" s="229" t="s">
        <v>459</v>
      </c>
      <c r="E48" s="229" t="s">
        <v>460</v>
      </c>
      <c r="F48" s="229" t="s">
        <v>460</v>
      </c>
      <c r="G48" s="229" t="s">
        <v>460</v>
      </c>
      <c r="H48" s="229" t="s">
        <v>460</v>
      </c>
      <c r="I48" s="229" t="s">
        <v>460</v>
      </c>
      <c r="K48" s="229" t="s">
        <v>460</v>
      </c>
      <c r="L48" s="229" t="s">
        <v>460</v>
      </c>
      <c r="M48" s="229" t="s">
        <v>460</v>
      </c>
      <c r="N48" s="229" t="s">
        <v>460</v>
      </c>
      <c r="O48" s="229" t="s">
        <v>460</v>
      </c>
      <c r="P48" s="229" t="s">
        <v>460</v>
      </c>
      <c r="Q48" s="229" t="s">
        <v>459</v>
      </c>
      <c r="R48" s="229" t="s">
        <v>459</v>
      </c>
      <c r="S48" s="229" t="s">
        <v>459</v>
      </c>
      <c r="T48" s="229" t="s">
        <v>460</v>
      </c>
      <c r="U48" s="229" t="s">
        <v>460</v>
      </c>
      <c r="V48" s="229" t="s">
        <v>460</v>
      </c>
    </row>
    <row r="49" spans="1:22" x14ac:dyDescent="0.2">
      <c r="A49" s="229" t="s">
        <v>191</v>
      </c>
      <c r="B49" s="222" t="s">
        <v>192</v>
      </c>
      <c r="C49" s="229" t="s">
        <v>460</v>
      </c>
      <c r="D49" s="229" t="s">
        <v>459</v>
      </c>
      <c r="E49" s="229" t="s">
        <v>460</v>
      </c>
      <c r="F49" s="229" t="s">
        <v>460</v>
      </c>
      <c r="G49" s="229" t="s">
        <v>460</v>
      </c>
      <c r="H49" s="229" t="s">
        <v>460</v>
      </c>
      <c r="I49" s="229" t="s">
        <v>460</v>
      </c>
      <c r="K49" s="229" t="s">
        <v>460</v>
      </c>
      <c r="L49" s="229" t="s">
        <v>460</v>
      </c>
      <c r="M49" s="229" t="s">
        <v>460</v>
      </c>
      <c r="N49" s="229" t="s">
        <v>460</v>
      </c>
      <c r="O49" s="229" t="s">
        <v>460</v>
      </c>
      <c r="P49" s="229" t="s">
        <v>460</v>
      </c>
      <c r="Q49" s="229" t="s">
        <v>460</v>
      </c>
      <c r="R49" s="229" t="s">
        <v>459</v>
      </c>
      <c r="S49" s="229" t="s">
        <v>460</v>
      </c>
      <c r="T49" s="229" t="s">
        <v>459</v>
      </c>
      <c r="U49" s="229" t="s">
        <v>460</v>
      </c>
      <c r="V49" s="229" t="s">
        <v>460</v>
      </c>
    </row>
    <row r="50" spans="1:22" x14ac:dyDescent="0.2">
      <c r="A50" s="229" t="s">
        <v>191</v>
      </c>
      <c r="B50" s="222" t="s">
        <v>193</v>
      </c>
      <c r="C50" s="229" t="s">
        <v>460</v>
      </c>
      <c r="D50" s="229" t="s">
        <v>460</v>
      </c>
      <c r="E50" s="229" t="s">
        <v>460</v>
      </c>
      <c r="F50" s="229" t="s">
        <v>460</v>
      </c>
      <c r="G50" s="229" t="s">
        <v>460</v>
      </c>
      <c r="H50" s="229" t="s">
        <v>460</v>
      </c>
      <c r="I50" s="229" t="s">
        <v>460</v>
      </c>
      <c r="K50" s="229" t="s">
        <v>460</v>
      </c>
      <c r="L50" s="229" t="s">
        <v>460</v>
      </c>
      <c r="M50" s="229" t="s">
        <v>460</v>
      </c>
      <c r="N50" s="229" t="s">
        <v>460</v>
      </c>
      <c r="O50" s="229" t="s">
        <v>460</v>
      </c>
      <c r="P50" s="229" t="s">
        <v>460</v>
      </c>
      <c r="Q50" s="229" t="s">
        <v>459</v>
      </c>
      <c r="R50" s="229" t="s">
        <v>459</v>
      </c>
      <c r="S50" s="229" t="s">
        <v>460</v>
      </c>
      <c r="T50" s="229" t="s">
        <v>460</v>
      </c>
      <c r="U50" s="229" t="s">
        <v>460</v>
      </c>
      <c r="V50" s="229" t="s">
        <v>460</v>
      </c>
    </row>
    <row r="51" spans="1:22" x14ac:dyDescent="0.2">
      <c r="A51" s="229" t="s">
        <v>191</v>
      </c>
      <c r="B51" s="222" t="s">
        <v>194</v>
      </c>
      <c r="C51" s="229" t="s">
        <v>460</v>
      </c>
      <c r="D51" s="229" t="s">
        <v>460</v>
      </c>
      <c r="E51" s="229" t="s">
        <v>460</v>
      </c>
      <c r="F51" s="229" t="s">
        <v>460</v>
      </c>
      <c r="G51" s="229" t="s">
        <v>460</v>
      </c>
      <c r="H51" s="229" t="s">
        <v>460</v>
      </c>
      <c r="I51" s="229" t="s">
        <v>460</v>
      </c>
      <c r="K51" s="229" t="s">
        <v>460</v>
      </c>
      <c r="L51" s="229" t="s">
        <v>460</v>
      </c>
      <c r="M51" s="229" t="s">
        <v>460</v>
      </c>
      <c r="N51" s="229" t="s">
        <v>460</v>
      </c>
      <c r="O51" s="229" t="s">
        <v>460</v>
      </c>
      <c r="P51" s="229" t="s">
        <v>460</v>
      </c>
      <c r="Q51" s="229" t="s">
        <v>460</v>
      </c>
      <c r="R51" s="229" t="s">
        <v>460</v>
      </c>
      <c r="S51" s="229" t="s">
        <v>460</v>
      </c>
      <c r="T51" s="229" t="s">
        <v>460</v>
      </c>
      <c r="U51" s="229" t="s">
        <v>460</v>
      </c>
      <c r="V51" s="229" t="s">
        <v>460</v>
      </c>
    </row>
    <row r="52" spans="1:22" x14ac:dyDescent="0.2">
      <c r="A52" s="229" t="s">
        <v>191</v>
      </c>
      <c r="B52" s="222" t="s">
        <v>195</v>
      </c>
      <c r="C52" s="229" t="s">
        <v>460</v>
      </c>
      <c r="D52" s="229" t="s">
        <v>460</v>
      </c>
      <c r="E52" s="229" t="s">
        <v>460</v>
      </c>
      <c r="F52" s="229" t="s">
        <v>460</v>
      </c>
      <c r="G52" s="229" t="s">
        <v>460</v>
      </c>
      <c r="H52" s="229" t="s">
        <v>460</v>
      </c>
      <c r="I52" s="229" t="s">
        <v>460</v>
      </c>
      <c r="K52" s="229" t="s">
        <v>460</v>
      </c>
      <c r="L52" s="229" t="s">
        <v>460</v>
      </c>
      <c r="M52" s="229" t="s">
        <v>459</v>
      </c>
      <c r="N52" s="229" t="s">
        <v>459</v>
      </c>
      <c r="O52" s="229" t="s">
        <v>459</v>
      </c>
      <c r="P52" s="229" t="s">
        <v>459</v>
      </c>
      <c r="Q52" s="229" t="s">
        <v>459</v>
      </c>
      <c r="R52" s="229" t="s">
        <v>459</v>
      </c>
      <c r="S52" s="229" t="s">
        <v>459</v>
      </c>
      <c r="T52" s="229" t="s">
        <v>459</v>
      </c>
      <c r="U52" s="229" t="s">
        <v>459</v>
      </c>
      <c r="V52" s="229" t="s">
        <v>460</v>
      </c>
    </row>
    <row r="53" spans="1:22" x14ac:dyDescent="0.2">
      <c r="A53" s="229" t="s">
        <v>191</v>
      </c>
      <c r="B53" s="222" t="s">
        <v>196</v>
      </c>
      <c r="C53" s="229" t="s">
        <v>460</v>
      </c>
      <c r="D53" s="229" t="s">
        <v>459</v>
      </c>
      <c r="E53" s="229" t="s">
        <v>460</v>
      </c>
      <c r="F53" s="229" t="s">
        <v>460</v>
      </c>
      <c r="G53" s="229" t="s">
        <v>460</v>
      </c>
      <c r="H53" s="229" t="s">
        <v>460</v>
      </c>
      <c r="I53" s="229" t="s">
        <v>460</v>
      </c>
      <c r="K53" s="229" t="s">
        <v>459</v>
      </c>
      <c r="L53" s="229" t="s">
        <v>460</v>
      </c>
      <c r="M53" s="229" t="s">
        <v>460</v>
      </c>
      <c r="N53" s="229" t="s">
        <v>460</v>
      </c>
      <c r="O53" s="229" t="s">
        <v>460</v>
      </c>
      <c r="P53" s="229" t="s">
        <v>460</v>
      </c>
      <c r="Q53" s="229" t="s">
        <v>460</v>
      </c>
      <c r="R53" s="229" t="s">
        <v>460</v>
      </c>
      <c r="S53" s="229" t="s">
        <v>459</v>
      </c>
      <c r="T53" s="229" t="s">
        <v>459</v>
      </c>
      <c r="U53" s="229" t="s">
        <v>460</v>
      </c>
      <c r="V53" s="229" t="s">
        <v>460</v>
      </c>
    </row>
    <row r="54" spans="1:22" x14ac:dyDescent="0.2">
      <c r="A54" s="229" t="s">
        <v>191</v>
      </c>
      <c r="B54" s="222" t="s">
        <v>197</v>
      </c>
      <c r="C54" s="229" t="s">
        <v>460</v>
      </c>
      <c r="D54" s="229" t="s">
        <v>459</v>
      </c>
      <c r="E54" s="229" t="s">
        <v>460</v>
      </c>
      <c r="F54" s="229" t="s">
        <v>460</v>
      </c>
      <c r="G54" s="229" t="s">
        <v>460</v>
      </c>
      <c r="H54" s="229" t="s">
        <v>460</v>
      </c>
      <c r="I54" s="229" t="s">
        <v>460</v>
      </c>
      <c r="K54" s="229" t="s">
        <v>460</v>
      </c>
      <c r="L54" s="229" t="s">
        <v>460</v>
      </c>
      <c r="M54" s="229" t="s">
        <v>460</v>
      </c>
      <c r="N54" s="229" t="s">
        <v>459</v>
      </c>
      <c r="O54" s="229" t="s">
        <v>460</v>
      </c>
      <c r="P54" s="229" t="s">
        <v>460</v>
      </c>
      <c r="Q54" s="229" t="s">
        <v>460</v>
      </c>
      <c r="R54" s="229" t="s">
        <v>460</v>
      </c>
      <c r="S54" s="229" t="s">
        <v>460</v>
      </c>
      <c r="T54" s="229" t="s">
        <v>460</v>
      </c>
      <c r="U54" s="229" t="s">
        <v>460</v>
      </c>
      <c r="V54" s="229" t="s">
        <v>460</v>
      </c>
    </row>
    <row r="55" spans="1:22" x14ac:dyDescent="0.2">
      <c r="A55" s="229" t="s">
        <v>191</v>
      </c>
      <c r="B55" s="222" t="s">
        <v>198</v>
      </c>
      <c r="C55" s="229" t="s">
        <v>459</v>
      </c>
      <c r="D55" s="229" t="s">
        <v>459</v>
      </c>
      <c r="E55" s="229" t="s">
        <v>460</v>
      </c>
      <c r="F55" s="229" t="s">
        <v>460</v>
      </c>
      <c r="G55" s="229" t="s">
        <v>460</v>
      </c>
      <c r="H55" s="229" t="s">
        <v>460</v>
      </c>
      <c r="I55" s="229" t="s">
        <v>460</v>
      </c>
      <c r="K55" s="229" t="s">
        <v>459</v>
      </c>
      <c r="L55" s="229" t="s">
        <v>460</v>
      </c>
      <c r="M55" s="229" t="s">
        <v>459</v>
      </c>
      <c r="N55" s="229" t="s">
        <v>459</v>
      </c>
      <c r="O55" s="229" t="s">
        <v>460</v>
      </c>
      <c r="P55" s="229" t="s">
        <v>459</v>
      </c>
      <c r="Q55" s="229" t="s">
        <v>459</v>
      </c>
      <c r="R55" s="229" t="s">
        <v>459</v>
      </c>
      <c r="S55" s="229" t="s">
        <v>459</v>
      </c>
      <c r="T55" s="229" t="s">
        <v>459</v>
      </c>
      <c r="U55" s="229" t="s">
        <v>459</v>
      </c>
      <c r="V55" s="229" t="s">
        <v>460</v>
      </c>
    </row>
    <row r="56" spans="1:22" x14ac:dyDescent="0.2">
      <c r="A56" s="229" t="s">
        <v>191</v>
      </c>
      <c r="B56" s="222" t="s">
        <v>199</v>
      </c>
      <c r="C56" s="229" t="s">
        <v>460</v>
      </c>
      <c r="D56" s="229" t="s">
        <v>459</v>
      </c>
      <c r="E56" s="229" t="s">
        <v>460</v>
      </c>
      <c r="F56" s="229" t="s">
        <v>460</v>
      </c>
      <c r="G56" s="229" t="s">
        <v>460</v>
      </c>
      <c r="H56" s="229" t="s">
        <v>460</v>
      </c>
      <c r="I56" s="229" t="s">
        <v>460</v>
      </c>
      <c r="K56" s="229" t="s">
        <v>460</v>
      </c>
      <c r="L56" s="229" t="s">
        <v>460</v>
      </c>
      <c r="M56" s="229" t="s">
        <v>460</v>
      </c>
      <c r="N56" s="229" t="s">
        <v>460</v>
      </c>
      <c r="O56" s="229" t="s">
        <v>460</v>
      </c>
      <c r="P56" s="229" t="s">
        <v>460</v>
      </c>
      <c r="Q56" s="229" t="s">
        <v>460</v>
      </c>
      <c r="R56" s="229" t="s">
        <v>460</v>
      </c>
      <c r="S56" s="229" t="s">
        <v>460</v>
      </c>
      <c r="T56" s="229" t="s">
        <v>460</v>
      </c>
      <c r="U56" s="229" t="s">
        <v>460</v>
      </c>
      <c r="V56" s="229" t="s">
        <v>460</v>
      </c>
    </row>
    <row r="57" spans="1:22" x14ac:dyDescent="0.2">
      <c r="A57" s="229" t="s">
        <v>191</v>
      </c>
      <c r="B57" s="222" t="s">
        <v>200</v>
      </c>
      <c r="C57" s="229" t="s">
        <v>460</v>
      </c>
      <c r="D57" s="229" t="s">
        <v>460</v>
      </c>
      <c r="E57" s="229" t="s">
        <v>460</v>
      </c>
      <c r="F57" s="229" t="s">
        <v>460</v>
      </c>
      <c r="G57" s="229" t="s">
        <v>460</v>
      </c>
      <c r="H57" s="229" t="s">
        <v>460</v>
      </c>
      <c r="I57" s="229" t="s">
        <v>460</v>
      </c>
      <c r="K57" s="229" t="s">
        <v>460</v>
      </c>
      <c r="L57" s="229" t="s">
        <v>460</v>
      </c>
      <c r="M57" s="229" t="s">
        <v>460</v>
      </c>
      <c r="N57" s="229" t="s">
        <v>460</v>
      </c>
      <c r="O57" s="229" t="s">
        <v>460</v>
      </c>
      <c r="P57" s="229" t="s">
        <v>460</v>
      </c>
      <c r="Q57" s="229" t="s">
        <v>459</v>
      </c>
      <c r="R57" s="229" t="s">
        <v>459</v>
      </c>
      <c r="S57" s="229" t="s">
        <v>460</v>
      </c>
      <c r="T57" s="229" t="s">
        <v>460</v>
      </c>
      <c r="U57" s="229" t="s">
        <v>460</v>
      </c>
      <c r="V57" s="229" t="s">
        <v>459</v>
      </c>
    </row>
    <row r="58" spans="1:22" x14ac:dyDescent="0.2">
      <c r="A58" s="229" t="s">
        <v>191</v>
      </c>
      <c r="B58" s="222" t="s">
        <v>201</v>
      </c>
      <c r="C58" s="229" t="s">
        <v>460</v>
      </c>
      <c r="D58" s="229" t="s">
        <v>459</v>
      </c>
      <c r="E58" s="229" t="s">
        <v>460</v>
      </c>
      <c r="F58" s="229" t="s">
        <v>460</v>
      </c>
      <c r="G58" s="229" t="s">
        <v>460</v>
      </c>
      <c r="H58" s="229" t="s">
        <v>460</v>
      </c>
      <c r="I58" s="229" t="s">
        <v>460</v>
      </c>
      <c r="K58" s="229" t="s">
        <v>460</v>
      </c>
      <c r="L58" s="229" t="s">
        <v>460</v>
      </c>
      <c r="M58" s="229" t="s">
        <v>460</v>
      </c>
      <c r="N58" s="229" t="s">
        <v>460</v>
      </c>
      <c r="O58" s="229" t="s">
        <v>460</v>
      </c>
      <c r="P58" s="229" t="s">
        <v>460</v>
      </c>
      <c r="Q58" s="229" t="s">
        <v>459</v>
      </c>
      <c r="R58" s="229" t="s">
        <v>460</v>
      </c>
      <c r="S58" s="229" t="s">
        <v>459</v>
      </c>
      <c r="T58" s="229" t="s">
        <v>460</v>
      </c>
      <c r="U58" s="229" t="s">
        <v>460</v>
      </c>
      <c r="V58" s="229" t="s">
        <v>460</v>
      </c>
    </row>
    <row r="59" spans="1:22" x14ac:dyDescent="0.2">
      <c r="A59" s="229" t="s">
        <v>191</v>
      </c>
      <c r="B59" s="222" t="s">
        <v>202</v>
      </c>
      <c r="C59" s="229" t="s">
        <v>460</v>
      </c>
      <c r="D59" s="229" t="s">
        <v>459</v>
      </c>
      <c r="E59" s="229" t="s">
        <v>460</v>
      </c>
      <c r="F59" s="229" t="s">
        <v>460</v>
      </c>
      <c r="G59" s="229" t="s">
        <v>460</v>
      </c>
      <c r="H59" s="229" t="s">
        <v>460</v>
      </c>
      <c r="I59" s="229" t="s">
        <v>460</v>
      </c>
      <c r="K59" s="229" t="s">
        <v>460</v>
      </c>
      <c r="L59" s="229" t="s">
        <v>460</v>
      </c>
      <c r="M59" s="229" t="s">
        <v>460</v>
      </c>
      <c r="N59" s="229" t="s">
        <v>459</v>
      </c>
      <c r="O59" s="229" t="s">
        <v>460</v>
      </c>
      <c r="P59" s="229" t="s">
        <v>460</v>
      </c>
      <c r="Q59" s="229" t="s">
        <v>459</v>
      </c>
      <c r="R59" s="229" t="s">
        <v>459</v>
      </c>
      <c r="S59" s="229" t="s">
        <v>459</v>
      </c>
      <c r="T59" s="229" t="s">
        <v>460</v>
      </c>
      <c r="U59" s="229" t="s">
        <v>459</v>
      </c>
      <c r="V59" s="229" t="s">
        <v>460</v>
      </c>
    </row>
    <row r="60" spans="1:22" x14ac:dyDescent="0.2">
      <c r="A60" s="229" t="s">
        <v>191</v>
      </c>
      <c r="B60" s="222" t="s">
        <v>203</v>
      </c>
      <c r="C60" s="229" t="s">
        <v>460</v>
      </c>
      <c r="D60" s="229" t="s">
        <v>460</v>
      </c>
      <c r="E60" s="229" t="s">
        <v>460</v>
      </c>
      <c r="F60" s="229" t="s">
        <v>460</v>
      </c>
      <c r="G60" s="229" t="s">
        <v>460</v>
      </c>
      <c r="H60" s="229" t="s">
        <v>460</v>
      </c>
      <c r="I60" s="229" t="s">
        <v>460</v>
      </c>
      <c r="K60" s="229" t="s">
        <v>459</v>
      </c>
      <c r="L60" s="229" t="s">
        <v>460</v>
      </c>
      <c r="M60" s="229" t="s">
        <v>460</v>
      </c>
      <c r="N60" s="229" t="s">
        <v>460</v>
      </c>
      <c r="O60" s="229" t="s">
        <v>460</v>
      </c>
      <c r="P60" s="229" t="s">
        <v>460</v>
      </c>
      <c r="Q60" s="229" t="s">
        <v>459</v>
      </c>
      <c r="R60" s="229" t="s">
        <v>460</v>
      </c>
      <c r="S60" s="229" t="s">
        <v>459</v>
      </c>
      <c r="T60" s="229" t="s">
        <v>460</v>
      </c>
      <c r="U60" s="229" t="s">
        <v>460</v>
      </c>
      <c r="V60" s="229" t="s">
        <v>460</v>
      </c>
    </row>
    <row r="61" spans="1:22" x14ac:dyDescent="0.2">
      <c r="A61" s="229" t="s">
        <v>191</v>
      </c>
      <c r="B61" s="222" t="s">
        <v>204</v>
      </c>
      <c r="C61" s="229" t="s">
        <v>460</v>
      </c>
      <c r="D61" s="229" t="s">
        <v>460</v>
      </c>
      <c r="E61" s="229" t="s">
        <v>460</v>
      </c>
      <c r="F61" s="229" t="s">
        <v>460</v>
      </c>
      <c r="G61" s="229" t="s">
        <v>460</v>
      </c>
      <c r="H61" s="229" t="s">
        <v>460</v>
      </c>
      <c r="I61" s="229" t="s">
        <v>460</v>
      </c>
      <c r="K61" s="229" t="s">
        <v>460</v>
      </c>
      <c r="L61" s="229" t="s">
        <v>460</v>
      </c>
      <c r="M61" s="229" t="s">
        <v>460</v>
      </c>
      <c r="N61" s="229" t="s">
        <v>460</v>
      </c>
      <c r="O61" s="229" t="s">
        <v>460</v>
      </c>
      <c r="P61" s="229" t="s">
        <v>460</v>
      </c>
      <c r="Q61" s="229" t="s">
        <v>460</v>
      </c>
      <c r="R61" s="229" t="s">
        <v>460</v>
      </c>
      <c r="S61" s="229" t="s">
        <v>460</v>
      </c>
      <c r="T61" s="229" t="s">
        <v>460</v>
      </c>
      <c r="U61" s="229" t="s">
        <v>460</v>
      </c>
      <c r="V61" s="229" t="s">
        <v>460</v>
      </c>
    </row>
    <row r="62" spans="1:22" x14ac:dyDescent="0.2">
      <c r="A62" s="229" t="s">
        <v>191</v>
      </c>
      <c r="B62" s="222" t="s">
        <v>205</v>
      </c>
      <c r="C62" s="229" t="s">
        <v>460</v>
      </c>
      <c r="D62" s="229" t="s">
        <v>459</v>
      </c>
      <c r="E62" s="229" t="s">
        <v>460</v>
      </c>
      <c r="F62" s="229" t="s">
        <v>460</v>
      </c>
      <c r="G62" s="229" t="s">
        <v>460</v>
      </c>
      <c r="H62" s="229" t="s">
        <v>460</v>
      </c>
      <c r="I62" s="229" t="s">
        <v>460</v>
      </c>
      <c r="K62" s="229" t="s">
        <v>460</v>
      </c>
      <c r="L62" s="229" t="s">
        <v>460</v>
      </c>
      <c r="M62" s="229" t="s">
        <v>460</v>
      </c>
      <c r="N62" s="229" t="s">
        <v>460</v>
      </c>
      <c r="O62" s="229" t="s">
        <v>460</v>
      </c>
      <c r="P62" s="229" t="s">
        <v>460</v>
      </c>
      <c r="Q62" s="229" t="s">
        <v>459</v>
      </c>
      <c r="R62" s="229" t="s">
        <v>459</v>
      </c>
      <c r="S62" s="229" t="s">
        <v>460</v>
      </c>
      <c r="T62" s="229" t="s">
        <v>460</v>
      </c>
      <c r="U62" s="229" t="s">
        <v>460</v>
      </c>
      <c r="V62" s="229" t="s">
        <v>460</v>
      </c>
    </row>
    <row r="63" spans="1:22" x14ac:dyDescent="0.2">
      <c r="A63" s="229" t="s">
        <v>191</v>
      </c>
      <c r="B63" s="222" t="s">
        <v>206</v>
      </c>
      <c r="C63" s="229" t="s">
        <v>460</v>
      </c>
      <c r="D63" s="229" t="s">
        <v>460</v>
      </c>
      <c r="E63" s="229" t="s">
        <v>460</v>
      </c>
      <c r="F63" s="229" t="s">
        <v>460</v>
      </c>
      <c r="G63" s="229" t="s">
        <v>460</v>
      </c>
      <c r="H63" s="229" t="s">
        <v>460</v>
      </c>
      <c r="I63" s="229" t="s">
        <v>460</v>
      </c>
      <c r="K63" s="229" t="s">
        <v>460</v>
      </c>
      <c r="L63" s="229" t="s">
        <v>460</v>
      </c>
      <c r="M63" s="229" t="s">
        <v>460</v>
      </c>
      <c r="N63" s="229" t="s">
        <v>460</v>
      </c>
      <c r="O63" s="229" t="s">
        <v>460</v>
      </c>
      <c r="P63" s="229" t="s">
        <v>460</v>
      </c>
      <c r="Q63" s="229" t="s">
        <v>459</v>
      </c>
      <c r="R63" s="229" t="s">
        <v>459</v>
      </c>
      <c r="S63" s="229" t="s">
        <v>459</v>
      </c>
      <c r="T63" s="229" t="s">
        <v>459</v>
      </c>
      <c r="U63" s="229" t="s">
        <v>460</v>
      </c>
      <c r="V63" s="229" t="s">
        <v>460</v>
      </c>
    </row>
    <row r="64" spans="1:22" x14ac:dyDescent="0.2">
      <c r="A64" s="229" t="s">
        <v>191</v>
      </c>
      <c r="B64" s="222" t="s">
        <v>207</v>
      </c>
      <c r="C64" s="229" t="s">
        <v>460</v>
      </c>
      <c r="D64" s="229" t="s">
        <v>459</v>
      </c>
      <c r="E64" s="229" t="s">
        <v>460</v>
      </c>
      <c r="F64" s="229" t="s">
        <v>460</v>
      </c>
      <c r="G64" s="229" t="s">
        <v>460</v>
      </c>
      <c r="H64" s="229" t="s">
        <v>460</v>
      </c>
      <c r="I64" s="229" t="s">
        <v>460</v>
      </c>
      <c r="K64" s="229" t="s">
        <v>460</v>
      </c>
      <c r="L64" s="229" t="s">
        <v>460</v>
      </c>
      <c r="M64" s="229" t="s">
        <v>460</v>
      </c>
      <c r="N64" s="229" t="s">
        <v>460</v>
      </c>
      <c r="O64" s="229" t="s">
        <v>460</v>
      </c>
      <c r="P64" s="229" t="s">
        <v>460</v>
      </c>
      <c r="Q64" s="229" t="s">
        <v>459</v>
      </c>
      <c r="R64" s="229" t="s">
        <v>459</v>
      </c>
      <c r="S64" s="229" t="s">
        <v>459</v>
      </c>
      <c r="T64" s="229" t="s">
        <v>460</v>
      </c>
      <c r="U64" s="229" t="s">
        <v>460</v>
      </c>
      <c r="V64" s="229" t="s">
        <v>460</v>
      </c>
    </row>
    <row r="65" spans="1:22" x14ac:dyDescent="0.2">
      <c r="A65" s="229" t="s">
        <v>191</v>
      </c>
      <c r="B65" s="222" t="s">
        <v>208</v>
      </c>
      <c r="C65" s="229" t="s">
        <v>460</v>
      </c>
      <c r="D65" s="229" t="s">
        <v>460</v>
      </c>
      <c r="E65" s="229" t="s">
        <v>460</v>
      </c>
      <c r="F65" s="229" t="s">
        <v>460</v>
      </c>
      <c r="G65" s="229" t="s">
        <v>460</v>
      </c>
      <c r="H65" s="229" t="s">
        <v>460</v>
      </c>
      <c r="I65" s="229" t="s">
        <v>460</v>
      </c>
      <c r="K65" s="229" t="s">
        <v>460</v>
      </c>
      <c r="L65" s="229" t="s">
        <v>460</v>
      </c>
      <c r="M65" s="229" t="s">
        <v>460</v>
      </c>
      <c r="N65" s="229" t="s">
        <v>460</v>
      </c>
      <c r="O65" s="229" t="s">
        <v>460</v>
      </c>
      <c r="P65" s="229" t="s">
        <v>460</v>
      </c>
      <c r="Q65" s="229" t="s">
        <v>460</v>
      </c>
      <c r="R65" s="229" t="s">
        <v>460</v>
      </c>
      <c r="S65" s="229" t="s">
        <v>460</v>
      </c>
      <c r="T65" s="229" t="s">
        <v>460</v>
      </c>
      <c r="U65" s="229" t="s">
        <v>460</v>
      </c>
      <c r="V65" s="229" t="s">
        <v>460</v>
      </c>
    </row>
    <row r="66" spans="1:22" x14ac:dyDescent="0.2">
      <c r="A66" s="229" t="s">
        <v>191</v>
      </c>
      <c r="B66" s="222" t="s">
        <v>209</v>
      </c>
      <c r="C66" s="229" t="s">
        <v>460</v>
      </c>
      <c r="D66" s="229" t="s">
        <v>460</v>
      </c>
      <c r="E66" s="229" t="s">
        <v>460</v>
      </c>
      <c r="F66" s="229" t="s">
        <v>460</v>
      </c>
      <c r="G66" s="229" t="s">
        <v>460</v>
      </c>
      <c r="H66" s="229" t="s">
        <v>460</v>
      </c>
      <c r="I66" s="229" t="s">
        <v>460</v>
      </c>
      <c r="K66" s="229" t="s">
        <v>459</v>
      </c>
      <c r="L66" s="229" t="s">
        <v>460</v>
      </c>
      <c r="M66" s="229" t="s">
        <v>460</v>
      </c>
      <c r="N66" s="229" t="s">
        <v>460</v>
      </c>
      <c r="O66" s="229" t="s">
        <v>459</v>
      </c>
      <c r="P66" s="229" t="s">
        <v>460</v>
      </c>
      <c r="Q66" s="229" t="s">
        <v>459</v>
      </c>
      <c r="R66" s="229" t="s">
        <v>459</v>
      </c>
      <c r="S66" s="229" t="s">
        <v>459</v>
      </c>
      <c r="T66" s="229" t="s">
        <v>459</v>
      </c>
      <c r="U66" s="229" t="s">
        <v>460</v>
      </c>
      <c r="V66" s="229" t="s">
        <v>460</v>
      </c>
    </row>
    <row r="67" spans="1:22" x14ac:dyDescent="0.2">
      <c r="A67" s="229" t="s">
        <v>191</v>
      </c>
      <c r="B67" s="222" t="s">
        <v>210</v>
      </c>
      <c r="C67" s="229" t="s">
        <v>460</v>
      </c>
      <c r="D67" s="229" t="s">
        <v>459</v>
      </c>
      <c r="E67" s="229" t="s">
        <v>460</v>
      </c>
      <c r="F67" s="229" t="s">
        <v>460</v>
      </c>
      <c r="G67" s="229" t="s">
        <v>460</v>
      </c>
      <c r="H67" s="229" t="s">
        <v>460</v>
      </c>
      <c r="I67" s="229" t="s">
        <v>460</v>
      </c>
      <c r="K67" s="229" t="s">
        <v>460</v>
      </c>
      <c r="L67" s="229" t="s">
        <v>459</v>
      </c>
      <c r="M67" s="229" t="s">
        <v>460</v>
      </c>
      <c r="N67" s="229" t="s">
        <v>460</v>
      </c>
      <c r="O67" s="229" t="s">
        <v>460</v>
      </c>
      <c r="P67" s="229" t="s">
        <v>460</v>
      </c>
      <c r="Q67" s="229" t="s">
        <v>460</v>
      </c>
      <c r="R67" s="229" t="s">
        <v>460</v>
      </c>
      <c r="S67" s="229" t="s">
        <v>460</v>
      </c>
      <c r="T67" s="229" t="s">
        <v>460</v>
      </c>
      <c r="U67" s="229" t="s">
        <v>459</v>
      </c>
      <c r="V67" s="229" t="s">
        <v>460</v>
      </c>
    </row>
    <row r="68" spans="1:22" x14ac:dyDescent="0.2">
      <c r="A68" s="229" t="s">
        <v>191</v>
      </c>
      <c r="B68" s="222" t="s">
        <v>211</v>
      </c>
      <c r="C68" s="229" t="s">
        <v>460</v>
      </c>
      <c r="D68" s="229" t="s">
        <v>459</v>
      </c>
      <c r="E68" s="229" t="s">
        <v>460</v>
      </c>
      <c r="F68" s="229" t="s">
        <v>460</v>
      </c>
      <c r="G68" s="229" t="s">
        <v>460</v>
      </c>
      <c r="H68" s="229" t="s">
        <v>460</v>
      </c>
      <c r="I68" s="229" t="s">
        <v>460</v>
      </c>
      <c r="K68" s="229" t="s">
        <v>460</v>
      </c>
      <c r="L68" s="229" t="s">
        <v>459</v>
      </c>
      <c r="M68" s="229" t="s">
        <v>460</v>
      </c>
      <c r="N68" s="229" t="s">
        <v>460</v>
      </c>
      <c r="O68" s="229" t="s">
        <v>459</v>
      </c>
      <c r="P68" s="229" t="s">
        <v>459</v>
      </c>
      <c r="Q68" s="229" t="s">
        <v>459</v>
      </c>
      <c r="R68" s="229" t="s">
        <v>459</v>
      </c>
      <c r="S68" s="229" t="s">
        <v>459</v>
      </c>
      <c r="T68" s="229" t="s">
        <v>459</v>
      </c>
      <c r="U68" s="229" t="s">
        <v>460</v>
      </c>
      <c r="V68" s="229" t="s">
        <v>460</v>
      </c>
    </row>
    <row r="69" spans="1:22" x14ac:dyDescent="0.2">
      <c r="A69" s="229" t="s">
        <v>191</v>
      </c>
      <c r="B69" s="222" t="s">
        <v>212</v>
      </c>
      <c r="C69" s="229" t="s">
        <v>460</v>
      </c>
      <c r="D69" s="229" t="s">
        <v>459</v>
      </c>
      <c r="E69" s="229" t="s">
        <v>460</v>
      </c>
      <c r="F69" s="229" t="s">
        <v>460</v>
      </c>
      <c r="G69" s="229" t="s">
        <v>460</v>
      </c>
      <c r="H69" s="229" t="s">
        <v>460</v>
      </c>
      <c r="I69" s="229" t="s">
        <v>460</v>
      </c>
      <c r="K69" s="229" t="s">
        <v>460</v>
      </c>
      <c r="L69" s="229" t="s">
        <v>460</v>
      </c>
      <c r="M69" s="229" t="s">
        <v>459</v>
      </c>
      <c r="N69" s="229" t="s">
        <v>460</v>
      </c>
      <c r="O69" s="229" t="s">
        <v>460</v>
      </c>
      <c r="P69" s="229" t="s">
        <v>460</v>
      </c>
      <c r="Q69" s="229" t="s">
        <v>459</v>
      </c>
      <c r="R69" s="229" t="s">
        <v>459</v>
      </c>
      <c r="S69" s="229" t="s">
        <v>459</v>
      </c>
      <c r="T69" s="229" t="s">
        <v>459</v>
      </c>
      <c r="U69" s="229" t="s">
        <v>459</v>
      </c>
      <c r="V69" s="229" t="s">
        <v>460</v>
      </c>
    </row>
    <row r="70" spans="1:22" x14ac:dyDescent="0.2">
      <c r="A70" s="229" t="s">
        <v>191</v>
      </c>
      <c r="B70" s="222" t="s">
        <v>213</v>
      </c>
      <c r="C70" s="229" t="s">
        <v>460</v>
      </c>
      <c r="D70" s="229" t="s">
        <v>460</v>
      </c>
      <c r="E70" s="229" t="s">
        <v>460</v>
      </c>
      <c r="F70" s="229" t="s">
        <v>460</v>
      </c>
      <c r="G70" s="229" t="s">
        <v>460</v>
      </c>
      <c r="H70" s="229" t="s">
        <v>460</v>
      </c>
      <c r="I70" s="229" t="s">
        <v>460</v>
      </c>
      <c r="K70" s="229" t="s">
        <v>460</v>
      </c>
      <c r="L70" s="229" t="s">
        <v>460</v>
      </c>
      <c r="M70" s="229" t="s">
        <v>460</v>
      </c>
      <c r="N70" s="229" t="s">
        <v>460</v>
      </c>
      <c r="O70" s="229" t="s">
        <v>460</v>
      </c>
      <c r="P70" s="229" t="s">
        <v>460</v>
      </c>
      <c r="Q70" s="229" t="s">
        <v>459</v>
      </c>
      <c r="R70" s="229" t="s">
        <v>459</v>
      </c>
      <c r="S70" s="229" t="s">
        <v>459</v>
      </c>
      <c r="T70" s="229" t="s">
        <v>459</v>
      </c>
      <c r="U70" s="229" t="s">
        <v>459</v>
      </c>
      <c r="V70" s="229" t="s">
        <v>460</v>
      </c>
    </row>
    <row r="71" spans="1:22" x14ac:dyDescent="0.2">
      <c r="A71" s="229" t="s">
        <v>191</v>
      </c>
      <c r="B71" s="222" t="s">
        <v>214</v>
      </c>
      <c r="C71" s="229" t="s">
        <v>460</v>
      </c>
      <c r="D71" s="229" t="s">
        <v>460</v>
      </c>
      <c r="E71" s="229" t="s">
        <v>460</v>
      </c>
      <c r="F71" s="229" t="s">
        <v>460</v>
      </c>
      <c r="G71" s="229" t="s">
        <v>460</v>
      </c>
      <c r="H71" s="229" t="s">
        <v>460</v>
      </c>
      <c r="I71" s="229" t="s">
        <v>460</v>
      </c>
      <c r="K71" s="229" t="s">
        <v>460</v>
      </c>
      <c r="L71" s="229" t="s">
        <v>460</v>
      </c>
      <c r="M71" s="229" t="s">
        <v>460</v>
      </c>
      <c r="N71" s="229" t="s">
        <v>460</v>
      </c>
      <c r="O71" s="229" t="s">
        <v>460</v>
      </c>
      <c r="P71" s="229" t="s">
        <v>460</v>
      </c>
      <c r="Q71" s="229" t="s">
        <v>459</v>
      </c>
      <c r="R71" s="229" t="s">
        <v>459</v>
      </c>
      <c r="S71" s="229" t="s">
        <v>460</v>
      </c>
      <c r="T71" s="229" t="s">
        <v>460</v>
      </c>
      <c r="U71" s="229" t="s">
        <v>459</v>
      </c>
      <c r="V71" s="229" t="s">
        <v>459</v>
      </c>
    </row>
    <row r="72" spans="1:22" x14ac:dyDescent="0.2">
      <c r="A72" s="229" t="s">
        <v>191</v>
      </c>
      <c r="B72" s="222" t="s">
        <v>215</v>
      </c>
      <c r="C72" s="229" t="s">
        <v>460</v>
      </c>
      <c r="D72" s="229" t="s">
        <v>459</v>
      </c>
      <c r="E72" s="229" t="s">
        <v>460</v>
      </c>
      <c r="F72" s="229" t="s">
        <v>460</v>
      </c>
      <c r="G72" s="229" t="s">
        <v>460</v>
      </c>
      <c r="H72" s="229" t="s">
        <v>460</v>
      </c>
      <c r="I72" s="229" t="s">
        <v>460</v>
      </c>
      <c r="K72" s="229" t="s">
        <v>460</v>
      </c>
      <c r="L72" s="229" t="s">
        <v>460</v>
      </c>
      <c r="M72" s="229" t="s">
        <v>460</v>
      </c>
      <c r="N72" s="229" t="s">
        <v>460</v>
      </c>
      <c r="O72" s="229" t="s">
        <v>460</v>
      </c>
      <c r="P72" s="229" t="s">
        <v>460</v>
      </c>
      <c r="Q72" s="229" t="s">
        <v>460</v>
      </c>
      <c r="R72" s="229" t="s">
        <v>460</v>
      </c>
      <c r="S72" s="229" t="s">
        <v>459</v>
      </c>
      <c r="T72" s="229" t="s">
        <v>460</v>
      </c>
      <c r="U72" s="229" t="s">
        <v>459</v>
      </c>
      <c r="V72" s="229" t="s">
        <v>460</v>
      </c>
    </row>
    <row r="73" spans="1:22" x14ac:dyDescent="0.2">
      <c r="A73" s="229" t="s">
        <v>216</v>
      </c>
      <c r="B73" s="222" t="s">
        <v>217</v>
      </c>
      <c r="C73" s="229" t="s">
        <v>460</v>
      </c>
      <c r="D73" s="229" t="s">
        <v>459</v>
      </c>
      <c r="E73" s="229" t="s">
        <v>460</v>
      </c>
      <c r="F73" s="229" t="s">
        <v>460</v>
      </c>
      <c r="G73" s="229" t="s">
        <v>460</v>
      </c>
      <c r="H73" s="229" t="s">
        <v>460</v>
      </c>
      <c r="I73" s="229" t="s">
        <v>460</v>
      </c>
      <c r="K73" s="229" t="s">
        <v>460</v>
      </c>
      <c r="L73" s="229" t="s">
        <v>460</v>
      </c>
      <c r="M73" s="229" t="s">
        <v>460</v>
      </c>
      <c r="N73" s="229" t="s">
        <v>460</v>
      </c>
      <c r="O73" s="229" t="s">
        <v>460</v>
      </c>
      <c r="P73" s="229" t="s">
        <v>460</v>
      </c>
      <c r="Q73" s="229" t="s">
        <v>460</v>
      </c>
      <c r="R73" s="229" t="s">
        <v>460</v>
      </c>
      <c r="S73" s="229" t="s">
        <v>460</v>
      </c>
      <c r="T73" s="229" t="s">
        <v>460</v>
      </c>
      <c r="U73" s="229" t="s">
        <v>459</v>
      </c>
      <c r="V73" s="229" t="s">
        <v>460</v>
      </c>
    </row>
    <row r="74" spans="1:22" x14ac:dyDescent="0.2">
      <c r="A74" s="229" t="s">
        <v>216</v>
      </c>
      <c r="B74" s="222" t="s">
        <v>218</v>
      </c>
      <c r="C74" s="229" t="s">
        <v>460</v>
      </c>
      <c r="D74" s="229" t="s">
        <v>460</v>
      </c>
      <c r="E74" s="229" t="s">
        <v>460</v>
      </c>
      <c r="F74" s="229" t="s">
        <v>460</v>
      </c>
      <c r="G74" s="229" t="s">
        <v>460</v>
      </c>
      <c r="H74" s="229" t="s">
        <v>460</v>
      </c>
      <c r="I74" s="229" t="s">
        <v>460</v>
      </c>
      <c r="K74" s="229" t="s">
        <v>459</v>
      </c>
      <c r="L74" s="229" t="s">
        <v>460</v>
      </c>
      <c r="M74" s="229" t="s">
        <v>460</v>
      </c>
      <c r="N74" s="229" t="s">
        <v>460</v>
      </c>
      <c r="O74" s="229" t="s">
        <v>460</v>
      </c>
      <c r="P74" s="229" t="s">
        <v>460</v>
      </c>
      <c r="Q74" s="229" t="s">
        <v>459</v>
      </c>
      <c r="R74" s="229" t="s">
        <v>460</v>
      </c>
      <c r="S74" s="229" t="s">
        <v>459</v>
      </c>
      <c r="T74" s="229" t="s">
        <v>459</v>
      </c>
      <c r="U74" s="229" t="s">
        <v>459</v>
      </c>
      <c r="V74" s="229" t="s">
        <v>460</v>
      </c>
    </row>
    <row r="75" spans="1:22" x14ac:dyDescent="0.2">
      <c r="A75" s="229" t="s">
        <v>216</v>
      </c>
      <c r="B75" s="222" t="s">
        <v>219</v>
      </c>
      <c r="C75" s="229" t="s">
        <v>460</v>
      </c>
      <c r="D75" s="229" t="s">
        <v>460</v>
      </c>
      <c r="E75" s="229" t="s">
        <v>460</v>
      </c>
      <c r="F75" s="229" t="s">
        <v>460</v>
      </c>
      <c r="G75" s="229" t="s">
        <v>460</v>
      </c>
      <c r="H75" s="229" t="s">
        <v>460</v>
      </c>
      <c r="I75" s="229" t="s">
        <v>460</v>
      </c>
      <c r="K75" s="229" t="s">
        <v>460</v>
      </c>
      <c r="L75" s="229" t="s">
        <v>460</v>
      </c>
      <c r="M75" s="229" t="s">
        <v>460</v>
      </c>
      <c r="N75" s="229" t="s">
        <v>460</v>
      </c>
      <c r="O75" s="229" t="s">
        <v>460</v>
      </c>
      <c r="P75" s="229" t="s">
        <v>460</v>
      </c>
      <c r="Q75" s="229" t="s">
        <v>460</v>
      </c>
      <c r="R75" s="229" t="s">
        <v>460</v>
      </c>
      <c r="S75" s="229" t="s">
        <v>460</v>
      </c>
      <c r="T75" s="229" t="s">
        <v>460</v>
      </c>
      <c r="U75" s="229" t="s">
        <v>459</v>
      </c>
      <c r="V75" s="229" t="s">
        <v>460</v>
      </c>
    </row>
    <row r="76" spans="1:22" x14ac:dyDescent="0.2">
      <c r="A76" s="229" t="s">
        <v>216</v>
      </c>
      <c r="B76" s="222" t="s">
        <v>220</v>
      </c>
      <c r="C76" s="229" t="s">
        <v>460</v>
      </c>
      <c r="D76" s="229" t="s">
        <v>459</v>
      </c>
      <c r="E76" s="229" t="s">
        <v>460</v>
      </c>
      <c r="F76" s="229" t="s">
        <v>460</v>
      </c>
      <c r="G76" s="229" t="s">
        <v>460</v>
      </c>
      <c r="H76" s="229" t="s">
        <v>460</v>
      </c>
      <c r="I76" s="229" t="s">
        <v>460</v>
      </c>
      <c r="K76" s="229" t="s">
        <v>460</v>
      </c>
      <c r="L76" s="229" t="s">
        <v>460</v>
      </c>
      <c r="M76" s="229" t="s">
        <v>460</v>
      </c>
      <c r="N76" s="229" t="s">
        <v>460</v>
      </c>
      <c r="O76" s="229" t="s">
        <v>460</v>
      </c>
      <c r="P76" s="229" t="s">
        <v>460</v>
      </c>
      <c r="Q76" s="229" t="s">
        <v>460</v>
      </c>
      <c r="R76" s="229" t="s">
        <v>460</v>
      </c>
      <c r="S76" s="229" t="s">
        <v>460</v>
      </c>
      <c r="T76" s="229" t="s">
        <v>460</v>
      </c>
      <c r="U76" s="229" t="s">
        <v>460</v>
      </c>
      <c r="V76" s="229" t="s">
        <v>460</v>
      </c>
    </row>
    <row r="77" spans="1:22" x14ac:dyDescent="0.2">
      <c r="A77" s="229" t="s">
        <v>216</v>
      </c>
      <c r="B77" s="222" t="s">
        <v>221</v>
      </c>
      <c r="C77" s="229" t="s">
        <v>460</v>
      </c>
      <c r="D77" s="229" t="s">
        <v>460</v>
      </c>
      <c r="E77" s="229" t="s">
        <v>460</v>
      </c>
      <c r="F77" s="229" t="s">
        <v>460</v>
      </c>
      <c r="G77" s="229" t="s">
        <v>460</v>
      </c>
      <c r="H77" s="229" t="s">
        <v>460</v>
      </c>
      <c r="I77" s="229" t="s">
        <v>460</v>
      </c>
      <c r="K77" s="229" t="s">
        <v>460</v>
      </c>
      <c r="L77" s="229" t="s">
        <v>460</v>
      </c>
      <c r="M77" s="229" t="s">
        <v>460</v>
      </c>
      <c r="N77" s="229" t="s">
        <v>460</v>
      </c>
      <c r="O77" s="229" t="s">
        <v>460</v>
      </c>
      <c r="P77" s="229" t="s">
        <v>460</v>
      </c>
      <c r="Q77" s="229" t="s">
        <v>460</v>
      </c>
      <c r="R77" s="229" t="s">
        <v>460</v>
      </c>
      <c r="S77" s="229" t="s">
        <v>460</v>
      </c>
      <c r="T77" s="229" t="s">
        <v>460</v>
      </c>
      <c r="U77" s="229" t="s">
        <v>459</v>
      </c>
      <c r="V77" s="229" t="s">
        <v>460</v>
      </c>
    </row>
    <row r="78" spans="1:22" x14ac:dyDescent="0.2">
      <c r="A78" s="229" t="s">
        <v>216</v>
      </c>
      <c r="B78" s="222" t="s">
        <v>222</v>
      </c>
      <c r="C78" s="229" t="s">
        <v>460</v>
      </c>
      <c r="D78" s="229" t="s">
        <v>459</v>
      </c>
      <c r="E78" s="229" t="s">
        <v>460</v>
      </c>
      <c r="F78" s="229" t="s">
        <v>460</v>
      </c>
      <c r="G78" s="229" t="s">
        <v>460</v>
      </c>
      <c r="H78" s="229" t="s">
        <v>460</v>
      </c>
      <c r="I78" s="229" t="s">
        <v>460</v>
      </c>
      <c r="K78" s="229" t="s">
        <v>460</v>
      </c>
      <c r="L78" s="229" t="s">
        <v>460</v>
      </c>
      <c r="M78" s="229" t="s">
        <v>460</v>
      </c>
      <c r="N78" s="229" t="s">
        <v>460</v>
      </c>
      <c r="O78" s="229" t="s">
        <v>460</v>
      </c>
      <c r="P78" s="229" t="s">
        <v>460</v>
      </c>
      <c r="Q78" s="229" t="s">
        <v>459</v>
      </c>
      <c r="R78" s="229" t="s">
        <v>459</v>
      </c>
      <c r="S78" s="229" t="s">
        <v>459</v>
      </c>
      <c r="T78" s="229" t="s">
        <v>459</v>
      </c>
      <c r="U78" s="229" t="s">
        <v>459</v>
      </c>
      <c r="V78" s="229" t="s">
        <v>460</v>
      </c>
    </row>
    <row r="79" spans="1:22" x14ac:dyDescent="0.2">
      <c r="A79" s="229" t="s">
        <v>216</v>
      </c>
      <c r="B79" s="222" t="s">
        <v>223</v>
      </c>
      <c r="C79" s="229" t="s">
        <v>460</v>
      </c>
      <c r="D79" s="229" t="s">
        <v>459</v>
      </c>
      <c r="E79" s="229" t="s">
        <v>460</v>
      </c>
      <c r="F79" s="229" t="s">
        <v>460</v>
      </c>
      <c r="G79" s="229" t="s">
        <v>460</v>
      </c>
      <c r="H79" s="229" t="s">
        <v>460</v>
      </c>
      <c r="I79" s="229" t="s">
        <v>460</v>
      </c>
      <c r="K79" s="229" t="s">
        <v>460</v>
      </c>
      <c r="L79" s="229" t="s">
        <v>460</v>
      </c>
      <c r="M79" s="229" t="s">
        <v>460</v>
      </c>
      <c r="N79" s="229" t="s">
        <v>460</v>
      </c>
      <c r="O79" s="229" t="s">
        <v>460</v>
      </c>
      <c r="P79" s="229" t="s">
        <v>460</v>
      </c>
      <c r="Q79" s="229" t="s">
        <v>460</v>
      </c>
      <c r="R79" s="229" t="s">
        <v>460</v>
      </c>
      <c r="S79" s="229" t="s">
        <v>460</v>
      </c>
      <c r="T79" s="229" t="s">
        <v>460</v>
      </c>
      <c r="U79" s="229" t="s">
        <v>460</v>
      </c>
      <c r="V79" s="229" t="s">
        <v>460</v>
      </c>
    </row>
    <row r="80" spans="1:22" x14ac:dyDescent="0.2">
      <c r="A80" s="229" t="s">
        <v>216</v>
      </c>
      <c r="B80" s="222" t="s">
        <v>224</v>
      </c>
      <c r="C80" s="229" t="s">
        <v>460</v>
      </c>
      <c r="D80" s="229" t="s">
        <v>459</v>
      </c>
      <c r="E80" s="229" t="s">
        <v>460</v>
      </c>
      <c r="F80" s="229" t="s">
        <v>460</v>
      </c>
      <c r="G80" s="229" t="s">
        <v>460</v>
      </c>
      <c r="H80" s="229" t="s">
        <v>460</v>
      </c>
      <c r="I80" s="229" t="s">
        <v>460</v>
      </c>
      <c r="K80" s="229" t="s">
        <v>460</v>
      </c>
      <c r="L80" s="229" t="s">
        <v>460</v>
      </c>
      <c r="M80" s="229" t="s">
        <v>460</v>
      </c>
      <c r="N80" s="229" t="s">
        <v>460</v>
      </c>
      <c r="O80" s="229" t="s">
        <v>460</v>
      </c>
      <c r="P80" s="229" t="s">
        <v>460</v>
      </c>
      <c r="Q80" s="229" t="s">
        <v>460</v>
      </c>
      <c r="R80" s="229" t="s">
        <v>460</v>
      </c>
      <c r="S80" s="229" t="s">
        <v>460</v>
      </c>
      <c r="T80" s="229" t="s">
        <v>460</v>
      </c>
      <c r="U80" s="229" t="s">
        <v>459</v>
      </c>
      <c r="V80" s="229" t="s">
        <v>460</v>
      </c>
    </row>
    <row r="81" spans="1:22" x14ac:dyDescent="0.2">
      <c r="A81" s="229" t="s">
        <v>216</v>
      </c>
      <c r="B81" s="222" t="s">
        <v>225</v>
      </c>
      <c r="C81" s="229" t="s">
        <v>460</v>
      </c>
      <c r="D81" s="229" t="s">
        <v>459</v>
      </c>
      <c r="E81" s="229" t="s">
        <v>460</v>
      </c>
      <c r="F81" s="229" t="s">
        <v>460</v>
      </c>
      <c r="G81" s="229" t="s">
        <v>460</v>
      </c>
      <c r="H81" s="229" t="s">
        <v>460</v>
      </c>
      <c r="I81" s="229" t="s">
        <v>460</v>
      </c>
      <c r="K81" s="229" t="s">
        <v>460</v>
      </c>
      <c r="L81" s="229" t="s">
        <v>460</v>
      </c>
      <c r="M81" s="229" t="s">
        <v>460</v>
      </c>
      <c r="N81" s="229" t="s">
        <v>460</v>
      </c>
      <c r="O81" s="229" t="s">
        <v>460</v>
      </c>
      <c r="P81" s="229" t="s">
        <v>460</v>
      </c>
      <c r="Q81" s="229" t="s">
        <v>460</v>
      </c>
      <c r="R81" s="229" t="s">
        <v>460</v>
      </c>
      <c r="S81" s="229" t="s">
        <v>459</v>
      </c>
      <c r="T81" s="229" t="s">
        <v>460</v>
      </c>
      <c r="U81" s="229" t="s">
        <v>459</v>
      </c>
      <c r="V81" s="229" t="s">
        <v>460</v>
      </c>
    </row>
    <row r="82" spans="1:22" x14ac:dyDescent="0.2">
      <c r="A82" s="229" t="s">
        <v>216</v>
      </c>
      <c r="B82" s="222" t="s">
        <v>226</v>
      </c>
      <c r="C82" s="229" t="s">
        <v>460</v>
      </c>
      <c r="D82" s="229" t="s">
        <v>459</v>
      </c>
      <c r="E82" s="229" t="s">
        <v>460</v>
      </c>
      <c r="F82" s="229" t="s">
        <v>460</v>
      </c>
      <c r="G82" s="229" t="s">
        <v>460</v>
      </c>
      <c r="H82" s="229" t="s">
        <v>460</v>
      </c>
      <c r="I82" s="229" t="s">
        <v>460</v>
      </c>
      <c r="K82" s="229" t="s">
        <v>460</v>
      </c>
      <c r="L82" s="229" t="s">
        <v>460</v>
      </c>
      <c r="M82" s="229" t="s">
        <v>460</v>
      </c>
      <c r="N82" s="229" t="s">
        <v>459</v>
      </c>
      <c r="O82" s="229" t="s">
        <v>460</v>
      </c>
      <c r="P82" s="229" t="s">
        <v>460</v>
      </c>
      <c r="Q82" s="229" t="s">
        <v>459</v>
      </c>
      <c r="R82" s="229" t="s">
        <v>459</v>
      </c>
      <c r="S82" s="229" t="s">
        <v>459</v>
      </c>
      <c r="T82" s="229" t="s">
        <v>460</v>
      </c>
      <c r="U82" s="229" t="s">
        <v>459</v>
      </c>
      <c r="V82" s="229" t="s">
        <v>460</v>
      </c>
    </row>
    <row r="83" spans="1:22" x14ac:dyDescent="0.2">
      <c r="A83" s="229" t="s">
        <v>216</v>
      </c>
      <c r="B83" s="222" t="s">
        <v>227</v>
      </c>
      <c r="C83" s="229" t="s">
        <v>460</v>
      </c>
      <c r="D83" s="229" t="s">
        <v>459</v>
      </c>
      <c r="E83" s="229" t="s">
        <v>460</v>
      </c>
      <c r="F83" s="229" t="s">
        <v>460</v>
      </c>
      <c r="G83" s="229" t="s">
        <v>460</v>
      </c>
      <c r="H83" s="229" t="s">
        <v>460</v>
      </c>
      <c r="I83" s="229" t="s">
        <v>460</v>
      </c>
      <c r="K83" s="229" t="s">
        <v>459</v>
      </c>
      <c r="L83" s="229" t="s">
        <v>460</v>
      </c>
      <c r="M83" s="229" t="s">
        <v>460</v>
      </c>
      <c r="N83" s="229" t="s">
        <v>460</v>
      </c>
      <c r="O83" s="229" t="s">
        <v>460</v>
      </c>
      <c r="P83" s="229" t="s">
        <v>460</v>
      </c>
      <c r="Q83" s="229" t="s">
        <v>459</v>
      </c>
      <c r="R83" s="229" t="s">
        <v>459</v>
      </c>
      <c r="S83" s="229" t="s">
        <v>460</v>
      </c>
      <c r="T83" s="229" t="s">
        <v>459</v>
      </c>
      <c r="U83" s="229" t="s">
        <v>460</v>
      </c>
      <c r="V83" s="229" t="s">
        <v>460</v>
      </c>
    </row>
    <row r="84" spans="1:22" x14ac:dyDescent="0.2">
      <c r="A84" s="229" t="s">
        <v>216</v>
      </c>
      <c r="B84" s="222" t="s">
        <v>228</v>
      </c>
      <c r="C84" s="229" t="s">
        <v>460</v>
      </c>
      <c r="D84" s="229" t="s">
        <v>460</v>
      </c>
      <c r="E84" s="229" t="s">
        <v>460</v>
      </c>
      <c r="F84" s="229" t="s">
        <v>460</v>
      </c>
      <c r="G84" s="229" t="s">
        <v>460</v>
      </c>
      <c r="H84" s="229" t="s">
        <v>460</v>
      </c>
      <c r="I84" s="229" t="s">
        <v>460</v>
      </c>
      <c r="K84" s="229" t="s">
        <v>460</v>
      </c>
      <c r="L84" s="229" t="s">
        <v>460</v>
      </c>
      <c r="M84" s="229" t="s">
        <v>460</v>
      </c>
      <c r="N84" s="229" t="s">
        <v>460</v>
      </c>
      <c r="O84" s="229" t="s">
        <v>460</v>
      </c>
      <c r="P84" s="229" t="s">
        <v>460</v>
      </c>
      <c r="Q84" s="229" t="s">
        <v>459</v>
      </c>
      <c r="R84" s="229" t="s">
        <v>459</v>
      </c>
      <c r="S84" s="229" t="s">
        <v>459</v>
      </c>
      <c r="T84" s="229" t="s">
        <v>459</v>
      </c>
      <c r="U84" s="229" t="s">
        <v>459</v>
      </c>
      <c r="V84" s="229" t="s">
        <v>460</v>
      </c>
    </row>
    <row r="85" spans="1:22" x14ac:dyDescent="0.2">
      <c r="A85" s="229" t="s">
        <v>229</v>
      </c>
      <c r="B85" s="222" t="s">
        <v>230</v>
      </c>
      <c r="C85" s="229" t="s">
        <v>460</v>
      </c>
      <c r="D85" s="229" t="s">
        <v>460</v>
      </c>
      <c r="E85" s="229" t="s">
        <v>460</v>
      </c>
      <c r="F85" s="229" t="s">
        <v>460</v>
      </c>
      <c r="G85" s="229" t="s">
        <v>460</v>
      </c>
      <c r="H85" s="229" t="s">
        <v>460</v>
      </c>
      <c r="I85" s="229" t="s">
        <v>460</v>
      </c>
      <c r="K85" s="229" t="s">
        <v>460</v>
      </c>
      <c r="L85" s="229" t="s">
        <v>460</v>
      </c>
      <c r="M85" s="229" t="s">
        <v>460</v>
      </c>
      <c r="N85" s="229" t="s">
        <v>460</v>
      </c>
      <c r="O85" s="229" t="s">
        <v>460</v>
      </c>
      <c r="P85" s="229" t="s">
        <v>459</v>
      </c>
      <c r="Q85" s="229" t="s">
        <v>459</v>
      </c>
      <c r="R85" s="229" t="s">
        <v>459</v>
      </c>
      <c r="S85" s="229" t="s">
        <v>459</v>
      </c>
      <c r="T85" s="229" t="s">
        <v>459</v>
      </c>
      <c r="U85" s="229" t="s">
        <v>460</v>
      </c>
      <c r="V85" s="229" t="s">
        <v>459</v>
      </c>
    </row>
    <row r="86" spans="1:22" x14ac:dyDescent="0.2">
      <c r="A86" s="229" t="s">
        <v>229</v>
      </c>
      <c r="B86" s="222" t="s">
        <v>231</v>
      </c>
      <c r="C86" s="229" t="s">
        <v>460</v>
      </c>
      <c r="D86" s="229" t="s">
        <v>459</v>
      </c>
      <c r="E86" s="229" t="s">
        <v>460</v>
      </c>
      <c r="F86" s="229" t="s">
        <v>460</v>
      </c>
      <c r="G86" s="229" t="s">
        <v>460</v>
      </c>
      <c r="H86" s="229" t="s">
        <v>460</v>
      </c>
      <c r="I86" s="229" t="s">
        <v>460</v>
      </c>
      <c r="K86" s="229" t="s">
        <v>460</v>
      </c>
      <c r="L86" s="229" t="s">
        <v>460</v>
      </c>
      <c r="M86" s="229" t="s">
        <v>460</v>
      </c>
      <c r="N86" s="229" t="s">
        <v>460</v>
      </c>
      <c r="O86" s="229" t="s">
        <v>460</v>
      </c>
      <c r="P86" s="229" t="s">
        <v>460</v>
      </c>
      <c r="Q86" s="229" t="s">
        <v>459</v>
      </c>
      <c r="R86" s="229" t="s">
        <v>459</v>
      </c>
      <c r="S86" s="229" t="s">
        <v>459</v>
      </c>
      <c r="T86" s="229" t="s">
        <v>459</v>
      </c>
      <c r="U86" s="229" t="s">
        <v>460</v>
      </c>
      <c r="V86" s="229" t="s">
        <v>460</v>
      </c>
    </row>
    <row r="87" spans="1:22" x14ac:dyDescent="0.2">
      <c r="A87" s="229" t="s">
        <v>232</v>
      </c>
      <c r="B87" s="222" t="s">
        <v>233</v>
      </c>
      <c r="C87" s="229" t="s">
        <v>460</v>
      </c>
      <c r="D87" s="229" t="s">
        <v>460</v>
      </c>
      <c r="E87" s="229" t="s">
        <v>460</v>
      </c>
      <c r="F87" s="229" t="s">
        <v>460</v>
      </c>
      <c r="G87" s="229" t="s">
        <v>460</v>
      </c>
      <c r="H87" s="229" t="s">
        <v>460</v>
      </c>
      <c r="I87" s="229" t="s">
        <v>460</v>
      </c>
      <c r="K87" s="229" t="s">
        <v>460</v>
      </c>
      <c r="L87" s="229" t="s">
        <v>460</v>
      </c>
      <c r="M87" s="229" t="s">
        <v>460</v>
      </c>
      <c r="N87" s="229" t="s">
        <v>460</v>
      </c>
      <c r="O87" s="229" t="s">
        <v>460</v>
      </c>
      <c r="P87" s="229" t="s">
        <v>460</v>
      </c>
      <c r="Q87" s="229" t="s">
        <v>459</v>
      </c>
      <c r="R87" s="229" t="s">
        <v>459</v>
      </c>
      <c r="S87" s="229" t="s">
        <v>459</v>
      </c>
      <c r="T87" s="229" t="s">
        <v>459</v>
      </c>
      <c r="U87" s="229" t="s">
        <v>460</v>
      </c>
      <c r="V87" s="229" t="s">
        <v>460</v>
      </c>
    </row>
    <row r="88" spans="1:22" x14ac:dyDescent="0.2">
      <c r="A88" s="229" t="s">
        <v>232</v>
      </c>
      <c r="B88" s="222" t="s">
        <v>234</v>
      </c>
      <c r="C88" s="229" t="s">
        <v>460</v>
      </c>
      <c r="D88" s="229" t="s">
        <v>459</v>
      </c>
      <c r="E88" s="229" t="s">
        <v>460</v>
      </c>
      <c r="F88" s="229" t="s">
        <v>460</v>
      </c>
      <c r="G88" s="229" t="s">
        <v>460</v>
      </c>
      <c r="H88" s="229" t="s">
        <v>460</v>
      </c>
      <c r="I88" s="229" t="s">
        <v>460</v>
      </c>
      <c r="K88" s="229" t="s">
        <v>460</v>
      </c>
      <c r="L88" s="229" t="s">
        <v>460</v>
      </c>
      <c r="M88" s="229" t="s">
        <v>460</v>
      </c>
      <c r="N88" s="229" t="s">
        <v>460</v>
      </c>
      <c r="O88" s="229" t="s">
        <v>460</v>
      </c>
      <c r="P88" s="229" t="s">
        <v>460</v>
      </c>
      <c r="Q88" s="229" t="s">
        <v>460</v>
      </c>
      <c r="R88" s="229" t="s">
        <v>460</v>
      </c>
      <c r="S88" s="229" t="s">
        <v>459</v>
      </c>
      <c r="T88" s="229" t="s">
        <v>460</v>
      </c>
      <c r="U88" s="229" t="s">
        <v>459</v>
      </c>
      <c r="V88" s="229" t="s">
        <v>460</v>
      </c>
    </row>
    <row r="89" spans="1:22" x14ac:dyDescent="0.2">
      <c r="A89" s="229" t="s">
        <v>235</v>
      </c>
      <c r="B89" s="222" t="s">
        <v>236</v>
      </c>
      <c r="C89" s="229" t="s">
        <v>460</v>
      </c>
      <c r="D89" s="229" t="s">
        <v>459</v>
      </c>
      <c r="E89" s="229" t="s">
        <v>460</v>
      </c>
      <c r="F89" s="229" t="s">
        <v>460</v>
      </c>
      <c r="G89" s="229" t="s">
        <v>460</v>
      </c>
      <c r="H89" s="229" t="s">
        <v>460</v>
      </c>
      <c r="I89" s="229" t="s">
        <v>460</v>
      </c>
      <c r="K89" s="229" t="s">
        <v>460</v>
      </c>
      <c r="L89" s="229" t="s">
        <v>460</v>
      </c>
      <c r="M89" s="229" t="s">
        <v>460</v>
      </c>
      <c r="N89" s="229" t="s">
        <v>460</v>
      </c>
      <c r="O89" s="229" t="s">
        <v>460</v>
      </c>
      <c r="P89" s="229" t="s">
        <v>460</v>
      </c>
      <c r="Q89" s="229" t="s">
        <v>459</v>
      </c>
      <c r="R89" s="229" t="s">
        <v>459</v>
      </c>
      <c r="S89" s="229" t="s">
        <v>459</v>
      </c>
      <c r="T89" s="229" t="s">
        <v>459</v>
      </c>
      <c r="U89" s="229" t="s">
        <v>460</v>
      </c>
      <c r="V89" s="229" t="s">
        <v>460</v>
      </c>
    </row>
    <row r="90" spans="1:22" x14ac:dyDescent="0.2">
      <c r="A90" s="229" t="s">
        <v>235</v>
      </c>
      <c r="B90" s="222" t="s">
        <v>237</v>
      </c>
      <c r="C90" s="229" t="s">
        <v>460</v>
      </c>
      <c r="D90" s="229" t="s">
        <v>460</v>
      </c>
      <c r="E90" s="229" t="s">
        <v>460</v>
      </c>
      <c r="F90" s="229" t="s">
        <v>460</v>
      </c>
      <c r="G90" s="229" t="s">
        <v>460</v>
      </c>
      <c r="H90" s="229" t="s">
        <v>460</v>
      </c>
      <c r="I90" s="229" t="s">
        <v>460</v>
      </c>
      <c r="K90" s="229" t="s">
        <v>460</v>
      </c>
      <c r="L90" s="229" t="s">
        <v>460</v>
      </c>
      <c r="M90" s="229" t="s">
        <v>460</v>
      </c>
      <c r="N90" s="229" t="s">
        <v>460</v>
      </c>
      <c r="O90" s="229" t="s">
        <v>460</v>
      </c>
      <c r="P90" s="229" t="s">
        <v>460</v>
      </c>
      <c r="Q90" s="229" t="s">
        <v>459</v>
      </c>
      <c r="R90" s="229" t="s">
        <v>459</v>
      </c>
      <c r="S90" s="229" t="s">
        <v>460</v>
      </c>
      <c r="T90" s="229" t="s">
        <v>459</v>
      </c>
      <c r="U90" s="229" t="s">
        <v>460</v>
      </c>
      <c r="V90" s="229" t="s">
        <v>459</v>
      </c>
    </row>
    <row r="91" spans="1:22" x14ac:dyDescent="0.2">
      <c r="A91" s="229" t="s">
        <v>235</v>
      </c>
      <c r="B91" s="222" t="s">
        <v>238</v>
      </c>
      <c r="C91" s="229" t="s">
        <v>460</v>
      </c>
      <c r="D91" s="229" t="s">
        <v>460</v>
      </c>
      <c r="E91" s="229" t="s">
        <v>460</v>
      </c>
      <c r="F91" s="229" t="s">
        <v>460</v>
      </c>
      <c r="G91" s="229" t="s">
        <v>460</v>
      </c>
      <c r="H91" s="229" t="s">
        <v>460</v>
      </c>
      <c r="I91" s="229" t="s">
        <v>460</v>
      </c>
      <c r="K91" s="229" t="s">
        <v>460</v>
      </c>
      <c r="L91" s="229" t="s">
        <v>460</v>
      </c>
      <c r="M91" s="229" t="s">
        <v>460</v>
      </c>
      <c r="N91" s="229" t="s">
        <v>459</v>
      </c>
      <c r="O91" s="229" t="s">
        <v>460</v>
      </c>
      <c r="P91" s="229" t="s">
        <v>460</v>
      </c>
      <c r="Q91" s="229" t="s">
        <v>460</v>
      </c>
      <c r="R91" s="229" t="s">
        <v>460</v>
      </c>
      <c r="S91" s="229" t="s">
        <v>459</v>
      </c>
      <c r="T91" s="229" t="s">
        <v>460</v>
      </c>
      <c r="U91" s="229" t="s">
        <v>460</v>
      </c>
      <c r="V91" s="229" t="s">
        <v>460</v>
      </c>
    </row>
    <row r="92" spans="1:22" x14ac:dyDescent="0.2">
      <c r="A92" s="229" t="s">
        <v>235</v>
      </c>
      <c r="B92" s="222" t="s">
        <v>239</v>
      </c>
      <c r="C92" s="229" t="s">
        <v>460</v>
      </c>
      <c r="D92" s="229" t="s">
        <v>460</v>
      </c>
      <c r="E92" s="229" t="s">
        <v>460</v>
      </c>
      <c r="F92" s="229" t="s">
        <v>460</v>
      </c>
      <c r="G92" s="229" t="s">
        <v>460</v>
      </c>
      <c r="H92" s="229" t="s">
        <v>460</v>
      </c>
      <c r="I92" s="229" t="s">
        <v>460</v>
      </c>
      <c r="K92" s="229" t="s">
        <v>460</v>
      </c>
      <c r="L92" s="229" t="s">
        <v>460</v>
      </c>
      <c r="M92" s="229" t="s">
        <v>460</v>
      </c>
      <c r="N92" s="229" t="s">
        <v>460</v>
      </c>
      <c r="O92" s="229" t="s">
        <v>460</v>
      </c>
      <c r="P92" s="229" t="s">
        <v>460</v>
      </c>
      <c r="Q92" s="229" t="s">
        <v>459</v>
      </c>
      <c r="R92" s="229" t="s">
        <v>459</v>
      </c>
      <c r="S92" s="229" t="s">
        <v>459</v>
      </c>
      <c r="T92" s="229" t="s">
        <v>459</v>
      </c>
      <c r="U92" s="229" t="s">
        <v>460</v>
      </c>
      <c r="V92" s="229" t="s">
        <v>460</v>
      </c>
    </row>
    <row r="93" spans="1:22" x14ac:dyDescent="0.2">
      <c r="A93" s="229" t="s">
        <v>235</v>
      </c>
      <c r="B93" s="222" t="s">
        <v>240</v>
      </c>
      <c r="C93" s="229" t="s">
        <v>460</v>
      </c>
      <c r="D93" s="229" t="s">
        <v>459</v>
      </c>
      <c r="E93" s="229" t="s">
        <v>460</v>
      </c>
      <c r="F93" s="229" t="s">
        <v>460</v>
      </c>
      <c r="G93" s="229" t="s">
        <v>460</v>
      </c>
      <c r="H93" s="229" t="s">
        <v>460</v>
      </c>
      <c r="I93" s="229" t="s">
        <v>460</v>
      </c>
      <c r="K93" s="229" t="s">
        <v>460</v>
      </c>
      <c r="L93" s="229" t="s">
        <v>460</v>
      </c>
      <c r="M93" s="229" t="s">
        <v>460</v>
      </c>
      <c r="N93" s="229" t="s">
        <v>459</v>
      </c>
      <c r="O93" s="229" t="s">
        <v>460</v>
      </c>
      <c r="P93" s="229" t="s">
        <v>460</v>
      </c>
      <c r="Q93" s="229" t="s">
        <v>459</v>
      </c>
      <c r="R93" s="229" t="s">
        <v>459</v>
      </c>
      <c r="S93" s="229" t="s">
        <v>460</v>
      </c>
      <c r="T93" s="229" t="s">
        <v>460</v>
      </c>
      <c r="U93" s="229" t="s">
        <v>459</v>
      </c>
      <c r="V93" s="229" t="s">
        <v>460</v>
      </c>
    </row>
    <row r="94" spans="1:22" x14ac:dyDescent="0.2">
      <c r="A94" s="229" t="s">
        <v>241</v>
      </c>
      <c r="B94" s="222" t="s">
        <v>242</v>
      </c>
      <c r="C94" s="229" t="s">
        <v>460</v>
      </c>
      <c r="D94" s="229" t="s">
        <v>460</v>
      </c>
      <c r="E94" s="229" t="s">
        <v>460</v>
      </c>
      <c r="F94" s="229" t="s">
        <v>460</v>
      </c>
      <c r="G94" s="229" t="s">
        <v>460</v>
      </c>
      <c r="H94" s="229" t="s">
        <v>460</v>
      </c>
      <c r="I94" s="229" t="s">
        <v>460</v>
      </c>
      <c r="K94" s="229" t="s">
        <v>460</v>
      </c>
      <c r="L94" s="229" t="s">
        <v>460</v>
      </c>
      <c r="M94" s="229" t="s">
        <v>460</v>
      </c>
      <c r="N94" s="229" t="s">
        <v>460</v>
      </c>
      <c r="O94" s="229" t="s">
        <v>460</v>
      </c>
      <c r="P94" s="229" t="s">
        <v>460</v>
      </c>
      <c r="Q94" s="229" t="s">
        <v>459</v>
      </c>
      <c r="R94" s="229" t="s">
        <v>459</v>
      </c>
      <c r="S94" s="229" t="s">
        <v>459</v>
      </c>
      <c r="T94" s="229" t="s">
        <v>460</v>
      </c>
      <c r="U94" s="229" t="s">
        <v>460</v>
      </c>
      <c r="V94" s="229" t="s">
        <v>460</v>
      </c>
    </row>
    <row r="95" spans="1:22" x14ac:dyDescent="0.2">
      <c r="A95" s="229" t="s">
        <v>241</v>
      </c>
      <c r="B95" s="222" t="s">
        <v>243</v>
      </c>
      <c r="C95" s="229" t="s">
        <v>460</v>
      </c>
      <c r="D95" s="229" t="s">
        <v>460</v>
      </c>
      <c r="E95" s="229" t="s">
        <v>460</v>
      </c>
      <c r="F95" s="229" t="s">
        <v>460</v>
      </c>
      <c r="G95" s="229" t="s">
        <v>460</v>
      </c>
      <c r="H95" s="229" t="s">
        <v>460</v>
      </c>
      <c r="I95" s="229" t="s">
        <v>460</v>
      </c>
      <c r="K95" s="229" t="s">
        <v>460</v>
      </c>
      <c r="L95" s="229" t="s">
        <v>460</v>
      </c>
      <c r="M95" s="229" t="s">
        <v>460</v>
      </c>
      <c r="N95" s="229" t="s">
        <v>459</v>
      </c>
      <c r="O95" s="229" t="s">
        <v>460</v>
      </c>
      <c r="P95" s="229" t="s">
        <v>460</v>
      </c>
      <c r="Q95" s="229" t="s">
        <v>459</v>
      </c>
      <c r="R95" s="229" t="s">
        <v>459</v>
      </c>
      <c r="S95" s="229" t="s">
        <v>460</v>
      </c>
      <c r="T95" s="229" t="s">
        <v>459</v>
      </c>
      <c r="U95" s="229" t="s">
        <v>459</v>
      </c>
      <c r="V95" s="229" t="s">
        <v>459</v>
      </c>
    </row>
    <row r="96" spans="1:22" x14ac:dyDescent="0.2">
      <c r="A96" s="229" t="s">
        <v>241</v>
      </c>
      <c r="B96" s="222" t="s">
        <v>244</v>
      </c>
      <c r="C96" s="229" t="s">
        <v>460</v>
      </c>
      <c r="D96" s="229" t="s">
        <v>460</v>
      </c>
      <c r="E96" s="229" t="s">
        <v>460</v>
      </c>
      <c r="F96" s="229" t="s">
        <v>460</v>
      </c>
      <c r="G96" s="229" t="s">
        <v>460</v>
      </c>
      <c r="H96" s="229" t="s">
        <v>460</v>
      </c>
      <c r="I96" s="229" t="s">
        <v>460</v>
      </c>
      <c r="K96" s="229" t="s">
        <v>460</v>
      </c>
      <c r="L96" s="229" t="s">
        <v>460</v>
      </c>
      <c r="M96" s="229" t="s">
        <v>460</v>
      </c>
      <c r="N96" s="229" t="s">
        <v>460</v>
      </c>
      <c r="O96" s="229" t="s">
        <v>460</v>
      </c>
      <c r="P96" s="229" t="s">
        <v>460</v>
      </c>
      <c r="Q96" s="229" t="s">
        <v>459</v>
      </c>
      <c r="R96" s="229" t="s">
        <v>459</v>
      </c>
      <c r="S96" s="229" t="s">
        <v>459</v>
      </c>
      <c r="T96" s="229" t="s">
        <v>460</v>
      </c>
      <c r="U96" s="229" t="s">
        <v>459</v>
      </c>
      <c r="V96" s="229" t="s">
        <v>460</v>
      </c>
    </row>
    <row r="97" spans="1:22" x14ac:dyDescent="0.2">
      <c r="A97" s="229" t="s">
        <v>241</v>
      </c>
      <c r="B97" s="222" t="s">
        <v>245</v>
      </c>
      <c r="C97" s="229" t="s">
        <v>460</v>
      </c>
      <c r="D97" s="229" t="s">
        <v>459</v>
      </c>
      <c r="E97" s="229" t="s">
        <v>460</v>
      </c>
      <c r="F97" s="229" t="s">
        <v>460</v>
      </c>
      <c r="G97" s="229" t="s">
        <v>460</v>
      </c>
      <c r="H97" s="229" t="s">
        <v>460</v>
      </c>
      <c r="I97" s="229" t="s">
        <v>460</v>
      </c>
      <c r="K97" s="229" t="s">
        <v>460</v>
      </c>
      <c r="L97" s="229" t="s">
        <v>460</v>
      </c>
      <c r="M97" s="229" t="s">
        <v>460</v>
      </c>
      <c r="N97" s="229" t="s">
        <v>460</v>
      </c>
      <c r="O97" s="229" t="s">
        <v>460</v>
      </c>
      <c r="P97" s="229" t="s">
        <v>460</v>
      </c>
      <c r="Q97" s="229" t="s">
        <v>460</v>
      </c>
      <c r="R97" s="229" t="s">
        <v>460</v>
      </c>
      <c r="S97" s="229" t="s">
        <v>459</v>
      </c>
      <c r="T97" s="229" t="s">
        <v>460</v>
      </c>
      <c r="U97" s="229" t="s">
        <v>460</v>
      </c>
      <c r="V97" s="229" t="s">
        <v>460</v>
      </c>
    </row>
    <row r="98" spans="1:22" x14ac:dyDescent="0.2">
      <c r="A98" s="229" t="s">
        <v>241</v>
      </c>
      <c r="B98" s="222" t="s">
        <v>246</v>
      </c>
      <c r="C98" s="229" t="s">
        <v>460</v>
      </c>
      <c r="D98" s="229" t="s">
        <v>459</v>
      </c>
      <c r="E98" s="229" t="s">
        <v>460</v>
      </c>
      <c r="F98" s="229" t="s">
        <v>460</v>
      </c>
      <c r="G98" s="229" t="s">
        <v>460</v>
      </c>
      <c r="H98" s="229" t="s">
        <v>460</v>
      </c>
      <c r="I98" s="229" t="s">
        <v>460</v>
      </c>
      <c r="K98" s="229" t="s">
        <v>460</v>
      </c>
      <c r="L98" s="229" t="s">
        <v>460</v>
      </c>
      <c r="M98" s="229" t="s">
        <v>460</v>
      </c>
      <c r="N98" s="229" t="s">
        <v>460</v>
      </c>
      <c r="O98" s="229" t="s">
        <v>460</v>
      </c>
      <c r="P98" s="229" t="s">
        <v>460</v>
      </c>
      <c r="Q98" s="229" t="s">
        <v>459</v>
      </c>
      <c r="R98" s="229" t="s">
        <v>459</v>
      </c>
      <c r="S98" s="229" t="s">
        <v>459</v>
      </c>
      <c r="T98" s="229" t="s">
        <v>459</v>
      </c>
      <c r="U98" s="229" t="s">
        <v>460</v>
      </c>
      <c r="V98" s="229" t="s">
        <v>460</v>
      </c>
    </row>
    <row r="99" spans="1:22" x14ac:dyDescent="0.2">
      <c r="A99" s="229" t="s">
        <v>241</v>
      </c>
      <c r="B99" s="222" t="s">
        <v>247</v>
      </c>
      <c r="C99" s="229" t="s">
        <v>460</v>
      </c>
      <c r="D99" s="229" t="s">
        <v>460</v>
      </c>
      <c r="E99" s="229" t="s">
        <v>460</v>
      </c>
      <c r="F99" s="229" t="s">
        <v>460</v>
      </c>
      <c r="G99" s="229" t="s">
        <v>460</v>
      </c>
      <c r="H99" s="229" t="s">
        <v>460</v>
      </c>
      <c r="I99" s="229" t="s">
        <v>460</v>
      </c>
      <c r="K99" s="229" t="s">
        <v>460</v>
      </c>
      <c r="L99" s="229" t="s">
        <v>460</v>
      </c>
      <c r="M99" s="229" t="s">
        <v>460</v>
      </c>
      <c r="N99" s="229" t="s">
        <v>460</v>
      </c>
      <c r="O99" s="229" t="s">
        <v>460</v>
      </c>
      <c r="P99" s="229" t="s">
        <v>460</v>
      </c>
      <c r="Q99" s="229" t="s">
        <v>460</v>
      </c>
      <c r="R99" s="229" t="s">
        <v>459</v>
      </c>
      <c r="S99" s="229" t="s">
        <v>459</v>
      </c>
      <c r="T99" s="229" t="s">
        <v>459</v>
      </c>
      <c r="U99" s="229" t="s">
        <v>459</v>
      </c>
      <c r="V99" s="229" t="s">
        <v>460</v>
      </c>
    </row>
    <row r="100" spans="1:22" x14ac:dyDescent="0.2">
      <c r="A100" s="229" t="s">
        <v>241</v>
      </c>
      <c r="B100" s="222" t="s">
        <v>248</v>
      </c>
      <c r="C100" s="229" t="s">
        <v>460</v>
      </c>
      <c r="D100" s="229" t="s">
        <v>459</v>
      </c>
      <c r="E100" s="229" t="s">
        <v>460</v>
      </c>
      <c r="F100" s="229" t="s">
        <v>460</v>
      </c>
      <c r="G100" s="229" t="s">
        <v>460</v>
      </c>
      <c r="H100" s="229" t="s">
        <v>460</v>
      </c>
      <c r="I100" s="229" t="s">
        <v>460</v>
      </c>
      <c r="K100" s="229" t="s">
        <v>460</v>
      </c>
      <c r="L100" s="229" t="s">
        <v>460</v>
      </c>
      <c r="M100" s="229" t="s">
        <v>460</v>
      </c>
      <c r="N100" s="229" t="s">
        <v>460</v>
      </c>
      <c r="O100" s="229" t="s">
        <v>460</v>
      </c>
      <c r="P100" s="229" t="s">
        <v>460</v>
      </c>
      <c r="Q100" s="229" t="s">
        <v>459</v>
      </c>
      <c r="R100" s="229" t="s">
        <v>459</v>
      </c>
      <c r="S100" s="229" t="s">
        <v>459</v>
      </c>
      <c r="T100" s="229" t="s">
        <v>460</v>
      </c>
      <c r="U100" s="229" t="s">
        <v>459</v>
      </c>
      <c r="V100" s="229" t="s">
        <v>460</v>
      </c>
    </row>
    <row r="101" spans="1:22" x14ac:dyDescent="0.2">
      <c r="A101" s="229" t="s">
        <v>241</v>
      </c>
      <c r="B101" s="222" t="s">
        <v>249</v>
      </c>
      <c r="C101" s="229" t="s">
        <v>460</v>
      </c>
      <c r="D101" s="229" t="s">
        <v>460</v>
      </c>
      <c r="E101" s="229" t="s">
        <v>460</v>
      </c>
      <c r="F101" s="229" t="s">
        <v>460</v>
      </c>
      <c r="G101" s="229" t="s">
        <v>460</v>
      </c>
      <c r="H101" s="229" t="s">
        <v>460</v>
      </c>
      <c r="I101" s="229" t="s">
        <v>460</v>
      </c>
      <c r="K101" s="229" t="s">
        <v>460</v>
      </c>
      <c r="L101" s="229" t="s">
        <v>460</v>
      </c>
      <c r="M101" s="229" t="s">
        <v>460</v>
      </c>
      <c r="N101" s="229" t="s">
        <v>460</v>
      </c>
      <c r="O101" s="229" t="s">
        <v>460</v>
      </c>
      <c r="P101" s="229" t="s">
        <v>460</v>
      </c>
      <c r="Q101" s="229" t="s">
        <v>460</v>
      </c>
      <c r="R101" s="229" t="s">
        <v>460</v>
      </c>
      <c r="S101" s="229" t="s">
        <v>459</v>
      </c>
      <c r="T101" s="229" t="s">
        <v>460</v>
      </c>
      <c r="U101" s="229" t="s">
        <v>460</v>
      </c>
      <c r="V101" s="229" t="s">
        <v>460</v>
      </c>
    </row>
    <row r="102" spans="1:22" x14ac:dyDescent="0.2">
      <c r="A102" s="229" t="s">
        <v>241</v>
      </c>
      <c r="B102" s="222" t="s">
        <v>250</v>
      </c>
      <c r="C102" s="229" t="s">
        <v>460</v>
      </c>
      <c r="D102" s="229" t="s">
        <v>459</v>
      </c>
      <c r="E102" s="229" t="s">
        <v>460</v>
      </c>
      <c r="F102" s="229" t="s">
        <v>460</v>
      </c>
      <c r="G102" s="229" t="s">
        <v>460</v>
      </c>
      <c r="H102" s="229" t="s">
        <v>460</v>
      </c>
      <c r="I102" s="229" t="s">
        <v>460</v>
      </c>
      <c r="K102" s="229" t="s">
        <v>460</v>
      </c>
      <c r="L102" s="229" t="s">
        <v>460</v>
      </c>
      <c r="M102" s="229" t="s">
        <v>460</v>
      </c>
      <c r="N102" s="229" t="s">
        <v>460</v>
      </c>
      <c r="O102" s="229" t="s">
        <v>460</v>
      </c>
      <c r="P102" s="229" t="s">
        <v>460</v>
      </c>
      <c r="Q102" s="229" t="s">
        <v>459</v>
      </c>
      <c r="R102" s="229" t="s">
        <v>459</v>
      </c>
      <c r="S102" s="229" t="s">
        <v>459</v>
      </c>
      <c r="T102" s="229" t="s">
        <v>460</v>
      </c>
      <c r="U102" s="229" t="s">
        <v>459</v>
      </c>
      <c r="V102" s="229" t="s">
        <v>460</v>
      </c>
    </row>
    <row r="103" spans="1:22" x14ac:dyDescent="0.2">
      <c r="A103" s="229" t="s">
        <v>241</v>
      </c>
      <c r="B103" s="222" t="s">
        <v>251</v>
      </c>
      <c r="C103" s="229" t="s">
        <v>460</v>
      </c>
      <c r="D103" s="229" t="s">
        <v>460</v>
      </c>
      <c r="E103" s="229" t="s">
        <v>460</v>
      </c>
      <c r="F103" s="229" t="s">
        <v>460</v>
      </c>
      <c r="G103" s="229" t="s">
        <v>460</v>
      </c>
      <c r="H103" s="229" t="s">
        <v>460</v>
      </c>
      <c r="I103" s="229" t="s">
        <v>460</v>
      </c>
      <c r="K103" s="229" t="s">
        <v>460</v>
      </c>
      <c r="L103" s="229" t="s">
        <v>460</v>
      </c>
      <c r="M103" s="229" t="s">
        <v>460</v>
      </c>
      <c r="N103" s="229" t="s">
        <v>460</v>
      </c>
      <c r="O103" s="229" t="s">
        <v>460</v>
      </c>
      <c r="P103" s="229" t="s">
        <v>460</v>
      </c>
      <c r="Q103" s="229" t="s">
        <v>460</v>
      </c>
      <c r="R103" s="229" t="s">
        <v>460</v>
      </c>
      <c r="S103" s="229" t="s">
        <v>460</v>
      </c>
      <c r="T103" s="229" t="s">
        <v>460</v>
      </c>
      <c r="U103" s="229" t="s">
        <v>460</v>
      </c>
      <c r="V103" s="229" t="s">
        <v>460</v>
      </c>
    </row>
    <row r="104" spans="1:22" x14ac:dyDescent="0.2">
      <c r="A104" s="229" t="s">
        <v>241</v>
      </c>
      <c r="B104" s="222" t="s">
        <v>252</v>
      </c>
      <c r="C104" s="229" t="s">
        <v>460</v>
      </c>
      <c r="D104" s="229" t="s">
        <v>459</v>
      </c>
      <c r="E104" s="229" t="s">
        <v>460</v>
      </c>
      <c r="F104" s="229" t="s">
        <v>460</v>
      </c>
      <c r="G104" s="229" t="s">
        <v>460</v>
      </c>
      <c r="H104" s="229" t="s">
        <v>460</v>
      </c>
      <c r="I104" s="229" t="s">
        <v>460</v>
      </c>
      <c r="K104" s="229" t="s">
        <v>460</v>
      </c>
      <c r="L104" s="229" t="s">
        <v>460</v>
      </c>
      <c r="M104" s="229" t="s">
        <v>459</v>
      </c>
      <c r="N104" s="229" t="s">
        <v>459</v>
      </c>
      <c r="O104" s="229" t="s">
        <v>460</v>
      </c>
      <c r="P104" s="229" t="s">
        <v>460</v>
      </c>
      <c r="Q104" s="229" t="s">
        <v>460</v>
      </c>
      <c r="R104" s="229" t="s">
        <v>459</v>
      </c>
      <c r="S104" s="229" t="s">
        <v>459</v>
      </c>
      <c r="T104" s="229" t="s">
        <v>460</v>
      </c>
      <c r="U104" s="229" t="s">
        <v>459</v>
      </c>
      <c r="V104" s="229" t="s">
        <v>460</v>
      </c>
    </row>
    <row r="105" spans="1:22" x14ac:dyDescent="0.2">
      <c r="A105" s="229" t="s">
        <v>253</v>
      </c>
      <c r="B105" s="222" t="s">
        <v>254</v>
      </c>
      <c r="C105" s="229" t="s">
        <v>460</v>
      </c>
      <c r="D105" s="229" t="s">
        <v>459</v>
      </c>
      <c r="E105" s="229" t="s">
        <v>460</v>
      </c>
      <c r="F105" s="229" t="s">
        <v>460</v>
      </c>
      <c r="G105" s="229" t="s">
        <v>460</v>
      </c>
      <c r="H105" s="229" t="s">
        <v>460</v>
      </c>
      <c r="I105" s="229" t="s">
        <v>460</v>
      </c>
      <c r="K105" s="229" t="s">
        <v>460</v>
      </c>
      <c r="L105" s="229" t="s">
        <v>460</v>
      </c>
      <c r="M105" s="229" t="s">
        <v>460</v>
      </c>
      <c r="N105" s="229" t="s">
        <v>460</v>
      </c>
      <c r="O105" s="229" t="s">
        <v>460</v>
      </c>
      <c r="P105" s="229" t="s">
        <v>460</v>
      </c>
      <c r="Q105" s="229" t="s">
        <v>459</v>
      </c>
      <c r="R105" s="229" t="s">
        <v>459</v>
      </c>
      <c r="S105" s="229" t="s">
        <v>459</v>
      </c>
      <c r="T105" s="229" t="s">
        <v>459</v>
      </c>
      <c r="U105" s="229" t="s">
        <v>460</v>
      </c>
      <c r="V105" s="229" t="s">
        <v>460</v>
      </c>
    </row>
    <row r="106" spans="1:22" x14ac:dyDescent="0.2">
      <c r="A106" s="229" t="s">
        <v>253</v>
      </c>
      <c r="B106" s="222" t="s">
        <v>255</v>
      </c>
      <c r="C106" s="229" t="s">
        <v>460</v>
      </c>
      <c r="D106" s="229" t="s">
        <v>459</v>
      </c>
      <c r="E106" s="229" t="s">
        <v>460</v>
      </c>
      <c r="F106" s="229" t="s">
        <v>460</v>
      </c>
      <c r="G106" s="229" t="s">
        <v>460</v>
      </c>
      <c r="H106" s="229" t="s">
        <v>460</v>
      </c>
      <c r="I106" s="229" t="s">
        <v>460</v>
      </c>
      <c r="K106" s="229" t="s">
        <v>460</v>
      </c>
      <c r="L106" s="229" t="s">
        <v>460</v>
      </c>
      <c r="M106" s="229" t="s">
        <v>460</v>
      </c>
      <c r="N106" s="229" t="s">
        <v>460</v>
      </c>
      <c r="O106" s="229" t="s">
        <v>460</v>
      </c>
      <c r="P106" s="229" t="s">
        <v>460</v>
      </c>
      <c r="Q106" s="229" t="s">
        <v>459</v>
      </c>
      <c r="R106" s="229" t="s">
        <v>459</v>
      </c>
      <c r="S106" s="229" t="s">
        <v>459</v>
      </c>
      <c r="T106" s="229" t="s">
        <v>459</v>
      </c>
      <c r="U106" s="229" t="s">
        <v>459</v>
      </c>
      <c r="V106" s="229" t="s">
        <v>460</v>
      </c>
    </row>
    <row r="107" spans="1:22" x14ac:dyDescent="0.2">
      <c r="A107" s="229" t="s">
        <v>253</v>
      </c>
      <c r="B107" s="222" t="s">
        <v>256</v>
      </c>
      <c r="C107" s="229" t="s">
        <v>460</v>
      </c>
      <c r="D107" s="229" t="s">
        <v>460</v>
      </c>
      <c r="E107" s="229" t="s">
        <v>460</v>
      </c>
      <c r="F107" s="229" t="s">
        <v>460</v>
      </c>
      <c r="G107" s="229" t="s">
        <v>460</v>
      </c>
      <c r="H107" s="229" t="s">
        <v>460</v>
      </c>
      <c r="I107" s="229" t="s">
        <v>460</v>
      </c>
      <c r="K107" s="229" t="s">
        <v>460</v>
      </c>
      <c r="L107" s="229" t="s">
        <v>460</v>
      </c>
      <c r="M107" s="229" t="s">
        <v>460</v>
      </c>
      <c r="N107" s="229" t="s">
        <v>460</v>
      </c>
      <c r="O107" s="229" t="s">
        <v>459</v>
      </c>
      <c r="P107" s="229" t="s">
        <v>460</v>
      </c>
      <c r="Q107" s="229" t="s">
        <v>459</v>
      </c>
      <c r="R107" s="229" t="s">
        <v>459</v>
      </c>
      <c r="S107" s="229" t="s">
        <v>459</v>
      </c>
      <c r="T107" s="229" t="s">
        <v>459</v>
      </c>
      <c r="U107" s="229" t="s">
        <v>460</v>
      </c>
      <c r="V107" s="229" t="s">
        <v>459</v>
      </c>
    </row>
    <row r="108" spans="1:22" x14ac:dyDescent="0.2">
      <c r="A108" s="229" t="s">
        <v>253</v>
      </c>
      <c r="B108" s="222" t="s">
        <v>257</v>
      </c>
      <c r="C108" s="229" t="s">
        <v>460</v>
      </c>
      <c r="D108" s="229" t="s">
        <v>460</v>
      </c>
      <c r="E108" s="229" t="s">
        <v>460</v>
      </c>
      <c r="F108" s="229" t="s">
        <v>460</v>
      </c>
      <c r="G108" s="229" t="s">
        <v>460</v>
      </c>
      <c r="H108" s="229" t="s">
        <v>460</v>
      </c>
      <c r="I108" s="229" t="s">
        <v>460</v>
      </c>
      <c r="K108" s="229" t="s">
        <v>460</v>
      </c>
      <c r="L108" s="229" t="s">
        <v>460</v>
      </c>
      <c r="M108" s="229" t="s">
        <v>460</v>
      </c>
      <c r="N108" s="229" t="s">
        <v>459</v>
      </c>
      <c r="O108" s="229" t="s">
        <v>460</v>
      </c>
      <c r="P108" s="229" t="s">
        <v>460</v>
      </c>
      <c r="Q108" s="229" t="s">
        <v>459</v>
      </c>
      <c r="R108" s="229" t="s">
        <v>459</v>
      </c>
      <c r="S108" s="229" t="s">
        <v>459</v>
      </c>
      <c r="T108" s="229" t="s">
        <v>459</v>
      </c>
      <c r="U108" s="229" t="s">
        <v>460</v>
      </c>
      <c r="V108" s="229" t="s">
        <v>460</v>
      </c>
    </row>
    <row r="109" spans="1:22" x14ac:dyDescent="0.2">
      <c r="A109" s="229" t="s">
        <v>253</v>
      </c>
      <c r="B109" s="222" t="s">
        <v>258</v>
      </c>
      <c r="C109" s="229" t="s">
        <v>460</v>
      </c>
      <c r="D109" s="229" t="s">
        <v>459</v>
      </c>
      <c r="E109" s="229" t="s">
        <v>460</v>
      </c>
      <c r="F109" s="229" t="s">
        <v>460</v>
      </c>
      <c r="G109" s="229" t="s">
        <v>460</v>
      </c>
      <c r="H109" s="229" t="s">
        <v>460</v>
      </c>
      <c r="I109" s="229" t="s">
        <v>460</v>
      </c>
      <c r="K109" s="229" t="s">
        <v>460</v>
      </c>
      <c r="L109" s="229" t="s">
        <v>460</v>
      </c>
      <c r="M109" s="229" t="s">
        <v>460</v>
      </c>
      <c r="N109" s="229" t="s">
        <v>460</v>
      </c>
      <c r="O109" s="229" t="s">
        <v>460</v>
      </c>
      <c r="P109" s="229" t="s">
        <v>460</v>
      </c>
      <c r="Q109" s="229" t="s">
        <v>460</v>
      </c>
      <c r="R109" s="229" t="s">
        <v>460</v>
      </c>
      <c r="S109" s="229" t="s">
        <v>459</v>
      </c>
      <c r="T109" s="229" t="s">
        <v>460</v>
      </c>
      <c r="U109" s="229" t="s">
        <v>460</v>
      </c>
      <c r="V109" s="229" t="s">
        <v>460</v>
      </c>
    </row>
    <row r="110" spans="1:22" x14ac:dyDescent="0.2">
      <c r="A110" s="229" t="s">
        <v>253</v>
      </c>
      <c r="B110" s="222" t="s">
        <v>259</v>
      </c>
      <c r="C110" s="229" t="s">
        <v>460</v>
      </c>
      <c r="D110" s="229" t="s">
        <v>459</v>
      </c>
      <c r="E110" s="229" t="s">
        <v>460</v>
      </c>
      <c r="F110" s="229" t="s">
        <v>460</v>
      </c>
      <c r="G110" s="229" t="s">
        <v>460</v>
      </c>
      <c r="H110" s="229" t="s">
        <v>460</v>
      </c>
      <c r="I110" s="229" t="s">
        <v>460</v>
      </c>
      <c r="K110" s="229" t="s">
        <v>460</v>
      </c>
      <c r="L110" s="229" t="s">
        <v>460</v>
      </c>
      <c r="M110" s="229" t="s">
        <v>460</v>
      </c>
      <c r="N110" s="229" t="s">
        <v>460</v>
      </c>
      <c r="O110" s="229" t="s">
        <v>460</v>
      </c>
      <c r="P110" s="229" t="s">
        <v>460</v>
      </c>
      <c r="Q110" s="229" t="s">
        <v>459</v>
      </c>
      <c r="R110" s="229" t="s">
        <v>459</v>
      </c>
      <c r="S110" s="229" t="s">
        <v>459</v>
      </c>
      <c r="T110" s="229" t="s">
        <v>459</v>
      </c>
      <c r="U110" s="229" t="s">
        <v>460</v>
      </c>
      <c r="V110" s="229" t="s">
        <v>460</v>
      </c>
    </row>
    <row r="111" spans="1:22" x14ac:dyDescent="0.2">
      <c r="A111" s="229" t="s">
        <v>253</v>
      </c>
      <c r="B111" s="222" t="s">
        <v>260</v>
      </c>
      <c r="C111" s="229" t="s">
        <v>460</v>
      </c>
      <c r="D111" s="229" t="s">
        <v>460</v>
      </c>
      <c r="E111" s="229" t="s">
        <v>460</v>
      </c>
      <c r="F111" s="229" t="s">
        <v>460</v>
      </c>
      <c r="G111" s="229" t="s">
        <v>460</v>
      </c>
      <c r="H111" s="229" t="s">
        <v>460</v>
      </c>
      <c r="I111" s="229" t="s">
        <v>460</v>
      </c>
      <c r="K111" s="229" t="s">
        <v>460</v>
      </c>
      <c r="L111" s="229" t="s">
        <v>460</v>
      </c>
      <c r="M111" s="229" t="s">
        <v>460</v>
      </c>
      <c r="N111" s="229" t="s">
        <v>460</v>
      </c>
      <c r="O111" s="229" t="s">
        <v>459</v>
      </c>
      <c r="P111" s="229" t="s">
        <v>460</v>
      </c>
      <c r="Q111" s="229" t="s">
        <v>459</v>
      </c>
      <c r="R111" s="229" t="s">
        <v>459</v>
      </c>
      <c r="S111" s="229" t="s">
        <v>459</v>
      </c>
      <c r="T111" s="229" t="s">
        <v>460</v>
      </c>
      <c r="U111" s="229" t="s">
        <v>460</v>
      </c>
      <c r="V111" s="229" t="s">
        <v>460</v>
      </c>
    </row>
    <row r="112" spans="1:22" x14ac:dyDescent="0.2">
      <c r="A112" s="229" t="s">
        <v>253</v>
      </c>
      <c r="B112" s="222" t="s">
        <v>261</v>
      </c>
      <c r="C112" s="229" t="s">
        <v>460</v>
      </c>
      <c r="D112" s="229" t="s">
        <v>460</v>
      </c>
      <c r="E112" s="229" t="s">
        <v>460</v>
      </c>
      <c r="F112" s="229" t="s">
        <v>460</v>
      </c>
      <c r="G112" s="229" t="s">
        <v>460</v>
      </c>
      <c r="H112" s="229" t="s">
        <v>460</v>
      </c>
      <c r="I112" s="229" t="s">
        <v>460</v>
      </c>
      <c r="K112" s="229" t="s">
        <v>460</v>
      </c>
      <c r="L112" s="229" t="s">
        <v>460</v>
      </c>
      <c r="M112" s="229" t="s">
        <v>460</v>
      </c>
      <c r="N112" s="229" t="s">
        <v>460</v>
      </c>
      <c r="O112" s="229" t="s">
        <v>460</v>
      </c>
      <c r="P112" s="229" t="s">
        <v>460</v>
      </c>
      <c r="Q112" s="229" t="s">
        <v>459</v>
      </c>
      <c r="R112" s="229" t="s">
        <v>460</v>
      </c>
      <c r="S112" s="229" t="s">
        <v>459</v>
      </c>
      <c r="T112" s="229" t="s">
        <v>460</v>
      </c>
      <c r="U112" s="229" t="s">
        <v>460</v>
      </c>
      <c r="V112" s="229" t="s">
        <v>460</v>
      </c>
    </row>
    <row r="113" spans="1:22" x14ac:dyDescent="0.2">
      <c r="A113" s="229" t="s">
        <v>253</v>
      </c>
      <c r="B113" s="222" t="s">
        <v>262</v>
      </c>
      <c r="C113" s="229" t="s">
        <v>460</v>
      </c>
      <c r="D113" s="229" t="s">
        <v>460</v>
      </c>
      <c r="E113" s="229" t="s">
        <v>460</v>
      </c>
      <c r="F113" s="229" t="s">
        <v>460</v>
      </c>
      <c r="G113" s="229" t="s">
        <v>460</v>
      </c>
      <c r="H113" s="229" t="s">
        <v>460</v>
      </c>
      <c r="I113" s="229" t="s">
        <v>460</v>
      </c>
      <c r="K113" s="229" t="s">
        <v>460</v>
      </c>
      <c r="L113" s="229" t="s">
        <v>460</v>
      </c>
      <c r="M113" s="229" t="s">
        <v>460</v>
      </c>
      <c r="N113" s="229" t="s">
        <v>460</v>
      </c>
      <c r="O113" s="229" t="s">
        <v>460</v>
      </c>
      <c r="P113" s="229" t="s">
        <v>460</v>
      </c>
      <c r="Q113" s="229" t="s">
        <v>460</v>
      </c>
      <c r="R113" s="229" t="s">
        <v>460</v>
      </c>
      <c r="S113" s="229" t="s">
        <v>460</v>
      </c>
      <c r="T113" s="229" t="s">
        <v>460</v>
      </c>
      <c r="U113" s="229" t="s">
        <v>460</v>
      </c>
      <c r="V113" s="229" t="s">
        <v>460</v>
      </c>
    </row>
    <row r="114" spans="1:22" x14ac:dyDescent="0.2">
      <c r="A114" s="229" t="s">
        <v>253</v>
      </c>
      <c r="B114" s="222" t="s">
        <v>263</v>
      </c>
      <c r="C114" s="229" t="s">
        <v>460</v>
      </c>
      <c r="D114" s="229" t="s">
        <v>459</v>
      </c>
      <c r="E114" s="229" t="s">
        <v>460</v>
      </c>
      <c r="F114" s="229" t="s">
        <v>460</v>
      </c>
      <c r="G114" s="229" t="s">
        <v>460</v>
      </c>
      <c r="H114" s="229" t="s">
        <v>460</v>
      </c>
      <c r="I114" s="229" t="s">
        <v>460</v>
      </c>
      <c r="K114" s="229" t="s">
        <v>460</v>
      </c>
      <c r="L114" s="229" t="s">
        <v>460</v>
      </c>
      <c r="M114" s="229" t="s">
        <v>459</v>
      </c>
      <c r="N114" s="229" t="s">
        <v>459</v>
      </c>
      <c r="O114" s="229" t="s">
        <v>460</v>
      </c>
      <c r="P114" s="229" t="s">
        <v>459</v>
      </c>
      <c r="Q114" s="229" t="s">
        <v>459</v>
      </c>
      <c r="R114" s="229" t="s">
        <v>459</v>
      </c>
      <c r="S114" s="229" t="s">
        <v>459</v>
      </c>
      <c r="T114" s="229" t="s">
        <v>460</v>
      </c>
      <c r="U114" s="229" t="s">
        <v>459</v>
      </c>
      <c r="V114" s="229" t="s">
        <v>460</v>
      </c>
    </row>
    <row r="115" spans="1:22" x14ac:dyDescent="0.2">
      <c r="A115" s="229" t="s">
        <v>264</v>
      </c>
      <c r="B115" s="222" t="s">
        <v>265</v>
      </c>
      <c r="C115" s="229" t="s">
        <v>460</v>
      </c>
      <c r="D115" s="229" t="s">
        <v>460</v>
      </c>
      <c r="E115" s="229" t="s">
        <v>460</v>
      </c>
      <c r="F115" s="229" t="s">
        <v>460</v>
      </c>
      <c r="G115" s="229" t="s">
        <v>460</v>
      </c>
      <c r="H115" s="229" t="s">
        <v>460</v>
      </c>
      <c r="I115" s="229" t="s">
        <v>460</v>
      </c>
      <c r="K115" s="229" t="s">
        <v>460</v>
      </c>
      <c r="L115" s="229" t="s">
        <v>460</v>
      </c>
      <c r="M115" s="229" t="s">
        <v>460</v>
      </c>
      <c r="N115" s="229" t="s">
        <v>460</v>
      </c>
      <c r="O115" s="229" t="s">
        <v>460</v>
      </c>
      <c r="P115" s="229" t="s">
        <v>460</v>
      </c>
      <c r="Q115" s="229" t="s">
        <v>459</v>
      </c>
      <c r="R115" s="229" t="s">
        <v>459</v>
      </c>
      <c r="S115" s="229" t="s">
        <v>460</v>
      </c>
      <c r="T115" s="229" t="s">
        <v>460</v>
      </c>
      <c r="U115" s="229" t="s">
        <v>460</v>
      </c>
      <c r="V115" s="229" t="s">
        <v>460</v>
      </c>
    </row>
    <row r="116" spans="1:22" x14ac:dyDescent="0.2">
      <c r="A116" s="229" t="s">
        <v>264</v>
      </c>
      <c r="B116" s="222" t="s">
        <v>266</v>
      </c>
      <c r="C116" s="229" t="s">
        <v>460</v>
      </c>
      <c r="D116" s="229" t="s">
        <v>459</v>
      </c>
      <c r="E116" s="229" t="s">
        <v>460</v>
      </c>
      <c r="F116" s="229" t="s">
        <v>460</v>
      </c>
      <c r="G116" s="229" t="s">
        <v>460</v>
      </c>
      <c r="H116" s="229" t="s">
        <v>460</v>
      </c>
      <c r="I116" s="229" t="s">
        <v>460</v>
      </c>
      <c r="K116" s="229" t="s">
        <v>460</v>
      </c>
      <c r="L116" s="229" t="s">
        <v>460</v>
      </c>
      <c r="M116" s="229" t="s">
        <v>460</v>
      </c>
      <c r="N116" s="229" t="s">
        <v>460</v>
      </c>
      <c r="O116" s="229" t="s">
        <v>460</v>
      </c>
      <c r="P116" s="229" t="s">
        <v>460</v>
      </c>
      <c r="Q116" s="229" t="s">
        <v>460</v>
      </c>
      <c r="R116" s="229" t="s">
        <v>460</v>
      </c>
      <c r="S116" s="229" t="s">
        <v>460</v>
      </c>
      <c r="T116" s="229" t="s">
        <v>460</v>
      </c>
      <c r="U116" s="229" t="s">
        <v>460</v>
      </c>
      <c r="V116" s="229" t="s">
        <v>460</v>
      </c>
    </row>
    <row r="117" spans="1:22" x14ac:dyDescent="0.2">
      <c r="A117" s="229" t="s">
        <v>264</v>
      </c>
      <c r="B117" s="222" t="s">
        <v>267</v>
      </c>
      <c r="C117" s="229" t="s">
        <v>460</v>
      </c>
      <c r="D117" s="229" t="s">
        <v>459</v>
      </c>
      <c r="E117" s="229" t="s">
        <v>460</v>
      </c>
      <c r="F117" s="229" t="s">
        <v>460</v>
      </c>
      <c r="G117" s="229" t="s">
        <v>460</v>
      </c>
      <c r="H117" s="229" t="s">
        <v>460</v>
      </c>
      <c r="I117" s="229" t="s">
        <v>460</v>
      </c>
      <c r="K117" s="229" t="s">
        <v>460</v>
      </c>
      <c r="L117" s="229" t="s">
        <v>460</v>
      </c>
      <c r="M117" s="229" t="s">
        <v>460</v>
      </c>
      <c r="N117" s="229" t="s">
        <v>460</v>
      </c>
      <c r="O117" s="229" t="s">
        <v>460</v>
      </c>
      <c r="P117" s="229" t="s">
        <v>460</v>
      </c>
      <c r="Q117" s="229" t="s">
        <v>459</v>
      </c>
      <c r="R117" s="229" t="s">
        <v>459</v>
      </c>
      <c r="S117" s="229" t="s">
        <v>459</v>
      </c>
      <c r="T117" s="229" t="s">
        <v>460</v>
      </c>
      <c r="U117" s="229" t="s">
        <v>460</v>
      </c>
      <c r="V117" s="229" t="s">
        <v>460</v>
      </c>
    </row>
    <row r="118" spans="1:22" x14ac:dyDescent="0.2">
      <c r="A118" s="229" t="s">
        <v>264</v>
      </c>
      <c r="B118" s="222" t="s">
        <v>268</v>
      </c>
      <c r="C118" s="229" t="s">
        <v>460</v>
      </c>
      <c r="D118" s="229" t="s">
        <v>460</v>
      </c>
      <c r="E118" s="229" t="s">
        <v>460</v>
      </c>
      <c r="F118" s="229" t="s">
        <v>460</v>
      </c>
      <c r="G118" s="229" t="s">
        <v>460</v>
      </c>
      <c r="H118" s="229" t="s">
        <v>460</v>
      </c>
      <c r="I118" s="229" t="s">
        <v>460</v>
      </c>
      <c r="K118" s="229" t="s">
        <v>460</v>
      </c>
      <c r="L118" s="229" t="s">
        <v>460</v>
      </c>
      <c r="M118" s="229" t="s">
        <v>459</v>
      </c>
      <c r="N118" s="229" t="s">
        <v>460</v>
      </c>
      <c r="O118" s="229" t="s">
        <v>460</v>
      </c>
      <c r="P118" s="229" t="s">
        <v>460</v>
      </c>
      <c r="Q118" s="229" t="s">
        <v>459</v>
      </c>
      <c r="R118" s="229" t="s">
        <v>459</v>
      </c>
      <c r="S118" s="229" t="s">
        <v>459</v>
      </c>
      <c r="T118" s="229" t="s">
        <v>460</v>
      </c>
      <c r="U118" s="229" t="s">
        <v>459</v>
      </c>
      <c r="V118" s="229" t="s">
        <v>460</v>
      </c>
    </row>
    <row r="119" spans="1:22" x14ac:dyDescent="0.2">
      <c r="A119" s="229" t="s">
        <v>269</v>
      </c>
      <c r="B119" s="222" t="s">
        <v>270</v>
      </c>
      <c r="C119" s="229" t="s">
        <v>459</v>
      </c>
      <c r="D119" s="229" t="s">
        <v>459</v>
      </c>
      <c r="E119" s="229" t="s">
        <v>460</v>
      </c>
      <c r="F119" s="229" t="s">
        <v>460</v>
      </c>
      <c r="G119" s="229" t="s">
        <v>460</v>
      </c>
      <c r="H119" s="229" t="s">
        <v>459</v>
      </c>
      <c r="I119" s="229" t="s">
        <v>460</v>
      </c>
      <c r="K119" s="229" t="s">
        <v>460</v>
      </c>
      <c r="L119" s="229" t="s">
        <v>460</v>
      </c>
      <c r="M119" s="229" t="s">
        <v>460</v>
      </c>
      <c r="N119" s="229" t="s">
        <v>460</v>
      </c>
      <c r="O119" s="229" t="s">
        <v>460</v>
      </c>
      <c r="P119" s="229" t="s">
        <v>460</v>
      </c>
      <c r="Q119" s="229" t="s">
        <v>460</v>
      </c>
      <c r="R119" s="229" t="s">
        <v>460</v>
      </c>
      <c r="S119" s="229" t="s">
        <v>460</v>
      </c>
      <c r="T119" s="229" t="s">
        <v>460</v>
      </c>
      <c r="U119" s="229" t="s">
        <v>459</v>
      </c>
      <c r="V119" s="229" t="s">
        <v>460</v>
      </c>
    </row>
    <row r="120" spans="1:22" x14ac:dyDescent="0.2">
      <c r="A120" s="229" t="s">
        <v>269</v>
      </c>
      <c r="B120" s="222" t="s">
        <v>271</v>
      </c>
      <c r="C120" s="229" t="s">
        <v>459</v>
      </c>
      <c r="D120" s="229" t="s">
        <v>459</v>
      </c>
      <c r="E120" s="229" t="s">
        <v>460</v>
      </c>
      <c r="F120" s="229" t="s">
        <v>460</v>
      </c>
      <c r="G120" s="229" t="s">
        <v>460</v>
      </c>
      <c r="H120" s="229" t="s">
        <v>459</v>
      </c>
      <c r="I120" s="229" t="s">
        <v>460</v>
      </c>
      <c r="K120" s="229" t="s">
        <v>460</v>
      </c>
      <c r="L120" s="229" t="s">
        <v>460</v>
      </c>
      <c r="M120" s="229" t="s">
        <v>459</v>
      </c>
      <c r="N120" s="229" t="s">
        <v>459</v>
      </c>
      <c r="O120" s="229" t="s">
        <v>460</v>
      </c>
      <c r="P120" s="229" t="s">
        <v>460</v>
      </c>
      <c r="Q120" s="229" t="s">
        <v>459</v>
      </c>
      <c r="R120" s="229" t="s">
        <v>459</v>
      </c>
      <c r="S120" s="229" t="s">
        <v>459</v>
      </c>
      <c r="T120" s="229" t="s">
        <v>459</v>
      </c>
      <c r="U120" s="229" t="s">
        <v>459</v>
      </c>
      <c r="V120" s="229" t="s">
        <v>460</v>
      </c>
    </row>
    <row r="121" spans="1:22" x14ac:dyDescent="0.2">
      <c r="A121" s="229" t="s">
        <v>272</v>
      </c>
      <c r="B121" s="222" t="s">
        <v>273</v>
      </c>
      <c r="C121" s="229" t="s">
        <v>459</v>
      </c>
      <c r="D121" s="229" t="s">
        <v>460</v>
      </c>
      <c r="E121" s="229" t="s">
        <v>460</v>
      </c>
      <c r="F121" s="229" t="s">
        <v>460</v>
      </c>
      <c r="G121" s="229" t="s">
        <v>460</v>
      </c>
      <c r="H121" s="229" t="s">
        <v>460</v>
      </c>
      <c r="I121" s="229" t="s">
        <v>460</v>
      </c>
      <c r="K121" s="229" t="s">
        <v>460</v>
      </c>
      <c r="L121" s="229" t="s">
        <v>460</v>
      </c>
      <c r="M121" s="229" t="s">
        <v>460</v>
      </c>
      <c r="N121" s="229" t="s">
        <v>459</v>
      </c>
      <c r="O121" s="229" t="s">
        <v>460</v>
      </c>
      <c r="P121" s="229" t="s">
        <v>460</v>
      </c>
      <c r="Q121" s="229" t="s">
        <v>460</v>
      </c>
      <c r="R121" s="229" t="s">
        <v>459</v>
      </c>
      <c r="S121" s="229" t="s">
        <v>460</v>
      </c>
      <c r="T121" s="229" t="s">
        <v>459</v>
      </c>
      <c r="U121" s="229" t="s">
        <v>459</v>
      </c>
      <c r="V121" s="229" t="s">
        <v>460</v>
      </c>
    </row>
    <row r="122" spans="1:22" x14ac:dyDescent="0.2">
      <c r="A122" s="229" t="s">
        <v>274</v>
      </c>
      <c r="B122" s="222" t="s">
        <v>275</v>
      </c>
      <c r="C122" s="229" t="s">
        <v>460</v>
      </c>
      <c r="D122" s="229" t="s">
        <v>460</v>
      </c>
      <c r="E122" s="229" t="s">
        <v>460</v>
      </c>
      <c r="F122" s="229" t="s">
        <v>460</v>
      </c>
      <c r="G122" s="229" t="s">
        <v>460</v>
      </c>
      <c r="H122" s="229" t="s">
        <v>460</v>
      </c>
      <c r="I122" s="229" t="s">
        <v>460</v>
      </c>
      <c r="K122" s="229" t="s">
        <v>460</v>
      </c>
      <c r="L122" s="229" t="s">
        <v>460</v>
      </c>
      <c r="M122" s="229" t="s">
        <v>460</v>
      </c>
      <c r="N122" s="229" t="s">
        <v>460</v>
      </c>
      <c r="O122" s="229" t="s">
        <v>460</v>
      </c>
      <c r="P122" s="229" t="s">
        <v>460</v>
      </c>
      <c r="Q122" s="229" t="s">
        <v>459</v>
      </c>
      <c r="R122" s="229" t="s">
        <v>459</v>
      </c>
      <c r="S122" s="229" t="s">
        <v>460</v>
      </c>
      <c r="T122" s="229" t="s">
        <v>459</v>
      </c>
      <c r="U122" s="229" t="s">
        <v>459</v>
      </c>
      <c r="V122" s="229" t="s">
        <v>460</v>
      </c>
    </row>
    <row r="123" spans="1:22" x14ac:dyDescent="0.2">
      <c r="A123" s="229" t="s">
        <v>276</v>
      </c>
      <c r="B123" s="222" t="s">
        <v>277</v>
      </c>
      <c r="C123" s="229" t="s">
        <v>460</v>
      </c>
      <c r="D123" s="229" t="s">
        <v>460</v>
      </c>
      <c r="E123" s="229" t="s">
        <v>460</v>
      </c>
      <c r="F123" s="229" t="s">
        <v>460</v>
      </c>
      <c r="G123" s="229" t="s">
        <v>460</v>
      </c>
      <c r="H123" s="229" t="s">
        <v>460</v>
      </c>
      <c r="I123" s="229" t="s">
        <v>460</v>
      </c>
      <c r="K123" s="229" t="s">
        <v>460</v>
      </c>
      <c r="L123" s="229" t="s">
        <v>460</v>
      </c>
      <c r="M123" s="229" t="s">
        <v>460</v>
      </c>
      <c r="N123" s="229" t="s">
        <v>460</v>
      </c>
      <c r="O123" s="229" t="s">
        <v>460</v>
      </c>
      <c r="P123" s="229" t="s">
        <v>460</v>
      </c>
      <c r="Q123" s="229" t="s">
        <v>460</v>
      </c>
      <c r="R123" s="229" t="s">
        <v>460</v>
      </c>
      <c r="S123" s="229" t="s">
        <v>460</v>
      </c>
      <c r="T123" s="229" t="s">
        <v>460</v>
      </c>
      <c r="U123" s="229" t="s">
        <v>460</v>
      </c>
      <c r="V123" s="229" t="s">
        <v>460</v>
      </c>
    </row>
    <row r="124" spans="1:22" x14ac:dyDescent="0.2">
      <c r="A124" s="229" t="s">
        <v>276</v>
      </c>
      <c r="B124" s="222" t="s">
        <v>278</v>
      </c>
      <c r="C124" s="229" t="s">
        <v>460</v>
      </c>
      <c r="D124" s="229" t="s">
        <v>459</v>
      </c>
      <c r="E124" s="229" t="s">
        <v>459</v>
      </c>
      <c r="F124" s="229" t="s">
        <v>460</v>
      </c>
      <c r="G124" s="229" t="s">
        <v>460</v>
      </c>
      <c r="H124" s="229" t="s">
        <v>460</v>
      </c>
      <c r="I124" s="229" t="s">
        <v>460</v>
      </c>
      <c r="K124" s="229" t="s">
        <v>459</v>
      </c>
      <c r="L124" s="229" t="s">
        <v>460</v>
      </c>
      <c r="M124" s="229" t="s">
        <v>460</v>
      </c>
      <c r="N124" s="229" t="s">
        <v>460</v>
      </c>
      <c r="O124" s="229" t="s">
        <v>460</v>
      </c>
      <c r="P124" s="229" t="s">
        <v>460</v>
      </c>
      <c r="Q124" s="229" t="s">
        <v>459</v>
      </c>
      <c r="R124" s="229" t="s">
        <v>459</v>
      </c>
      <c r="S124" s="229" t="s">
        <v>459</v>
      </c>
      <c r="T124" s="229" t="s">
        <v>459</v>
      </c>
      <c r="U124" s="229" t="s">
        <v>460</v>
      </c>
      <c r="V124" s="229" t="s">
        <v>460</v>
      </c>
    </row>
    <row r="125" spans="1:22" x14ac:dyDescent="0.2">
      <c r="A125" s="229" t="s">
        <v>276</v>
      </c>
      <c r="B125" s="222" t="s">
        <v>279</v>
      </c>
      <c r="C125" s="229" t="s">
        <v>460</v>
      </c>
      <c r="D125" s="229" t="s">
        <v>460</v>
      </c>
      <c r="E125" s="229" t="s">
        <v>460</v>
      </c>
      <c r="F125" s="229" t="s">
        <v>460</v>
      </c>
      <c r="G125" s="229" t="s">
        <v>460</v>
      </c>
      <c r="H125" s="229" t="s">
        <v>460</v>
      </c>
      <c r="I125" s="229" t="s">
        <v>460</v>
      </c>
      <c r="K125" s="229" t="s">
        <v>460</v>
      </c>
      <c r="L125" s="229" t="s">
        <v>460</v>
      </c>
      <c r="M125" s="229" t="s">
        <v>460</v>
      </c>
      <c r="N125" s="229" t="s">
        <v>460</v>
      </c>
      <c r="O125" s="229" t="s">
        <v>460</v>
      </c>
      <c r="P125" s="229" t="s">
        <v>460</v>
      </c>
      <c r="Q125" s="229" t="s">
        <v>459</v>
      </c>
      <c r="R125" s="229" t="s">
        <v>459</v>
      </c>
      <c r="S125" s="229" t="s">
        <v>459</v>
      </c>
      <c r="T125" s="229" t="s">
        <v>460</v>
      </c>
      <c r="U125" s="229" t="s">
        <v>460</v>
      </c>
      <c r="V125" s="229" t="s">
        <v>460</v>
      </c>
    </row>
    <row r="126" spans="1:22" x14ac:dyDescent="0.2">
      <c r="A126" s="229" t="s">
        <v>276</v>
      </c>
      <c r="B126" s="222" t="s">
        <v>280</v>
      </c>
      <c r="C126" s="229" t="s">
        <v>459</v>
      </c>
      <c r="D126" s="229" t="s">
        <v>459</v>
      </c>
      <c r="E126" s="229" t="s">
        <v>460</v>
      </c>
      <c r="F126" s="229" t="s">
        <v>460</v>
      </c>
      <c r="G126" s="229" t="s">
        <v>460</v>
      </c>
      <c r="H126" s="229" t="s">
        <v>460</v>
      </c>
      <c r="I126" s="229" t="s">
        <v>459</v>
      </c>
      <c r="K126" s="229" t="s">
        <v>459</v>
      </c>
      <c r="L126" s="229" t="s">
        <v>459</v>
      </c>
      <c r="M126" s="229" t="s">
        <v>459</v>
      </c>
      <c r="N126" s="229" t="s">
        <v>459</v>
      </c>
      <c r="O126" s="229" t="s">
        <v>459</v>
      </c>
      <c r="P126" s="229" t="s">
        <v>459</v>
      </c>
      <c r="Q126" s="229" t="s">
        <v>459</v>
      </c>
      <c r="R126" s="229" t="s">
        <v>459</v>
      </c>
      <c r="S126" s="229" t="s">
        <v>459</v>
      </c>
      <c r="T126" s="229" t="s">
        <v>459</v>
      </c>
      <c r="U126" s="229" t="s">
        <v>460</v>
      </c>
      <c r="V126" s="229" t="s">
        <v>460</v>
      </c>
    </row>
    <row r="127" spans="1:22" x14ac:dyDescent="0.2">
      <c r="A127" s="229" t="s">
        <v>276</v>
      </c>
      <c r="B127" s="222" t="s">
        <v>281</v>
      </c>
      <c r="C127" s="229" t="s">
        <v>460</v>
      </c>
      <c r="D127" s="229" t="s">
        <v>460</v>
      </c>
      <c r="E127" s="229" t="s">
        <v>460</v>
      </c>
      <c r="F127" s="229" t="s">
        <v>460</v>
      </c>
      <c r="G127" s="229" t="s">
        <v>460</v>
      </c>
      <c r="H127" s="229" t="s">
        <v>460</v>
      </c>
      <c r="I127" s="229" t="s">
        <v>460</v>
      </c>
      <c r="K127" s="229" t="s">
        <v>460</v>
      </c>
      <c r="L127" s="229" t="s">
        <v>460</v>
      </c>
      <c r="M127" s="229" t="s">
        <v>460</v>
      </c>
      <c r="N127" s="229" t="s">
        <v>460</v>
      </c>
      <c r="O127" s="229" t="s">
        <v>460</v>
      </c>
      <c r="P127" s="229" t="s">
        <v>460</v>
      </c>
      <c r="Q127" s="229" t="s">
        <v>460</v>
      </c>
      <c r="R127" s="229" t="s">
        <v>459</v>
      </c>
      <c r="S127" s="229" t="s">
        <v>459</v>
      </c>
      <c r="T127" s="229" t="s">
        <v>460</v>
      </c>
      <c r="U127" s="229" t="s">
        <v>460</v>
      </c>
      <c r="V127" s="229" t="s">
        <v>460</v>
      </c>
    </row>
    <row r="128" spans="1:22" x14ac:dyDescent="0.2">
      <c r="A128" s="229" t="s">
        <v>276</v>
      </c>
      <c r="B128" s="222" t="s">
        <v>282</v>
      </c>
      <c r="C128" s="229" t="s">
        <v>460</v>
      </c>
      <c r="D128" s="229" t="s">
        <v>459</v>
      </c>
      <c r="E128" s="229" t="s">
        <v>460</v>
      </c>
      <c r="F128" s="229" t="s">
        <v>460</v>
      </c>
      <c r="G128" s="229" t="s">
        <v>460</v>
      </c>
      <c r="H128" s="229" t="s">
        <v>460</v>
      </c>
      <c r="I128" s="229" t="s">
        <v>460</v>
      </c>
      <c r="K128" s="229" t="s">
        <v>460</v>
      </c>
      <c r="L128" s="229" t="s">
        <v>460</v>
      </c>
      <c r="M128" s="229" t="s">
        <v>460</v>
      </c>
      <c r="N128" s="229" t="s">
        <v>460</v>
      </c>
      <c r="O128" s="229" t="s">
        <v>460</v>
      </c>
      <c r="P128" s="229" t="s">
        <v>460</v>
      </c>
      <c r="Q128" s="229" t="s">
        <v>459</v>
      </c>
      <c r="R128" s="229" t="s">
        <v>459</v>
      </c>
      <c r="S128" s="229" t="s">
        <v>459</v>
      </c>
      <c r="T128" s="229" t="s">
        <v>459</v>
      </c>
      <c r="U128" s="229" t="s">
        <v>460</v>
      </c>
      <c r="V128" s="229" t="s">
        <v>460</v>
      </c>
    </row>
    <row r="129" spans="1:22" x14ac:dyDescent="0.2">
      <c r="A129" s="229" t="s">
        <v>276</v>
      </c>
      <c r="B129" s="222" t="s">
        <v>283</v>
      </c>
      <c r="C129" s="229" t="s">
        <v>460</v>
      </c>
      <c r="D129" s="229" t="s">
        <v>460</v>
      </c>
      <c r="E129" s="229" t="s">
        <v>460</v>
      </c>
      <c r="F129" s="229" t="s">
        <v>460</v>
      </c>
      <c r="G129" s="229" t="s">
        <v>460</v>
      </c>
      <c r="H129" s="229" t="s">
        <v>460</v>
      </c>
      <c r="I129" s="229" t="s">
        <v>460</v>
      </c>
      <c r="K129" s="229" t="s">
        <v>460</v>
      </c>
      <c r="L129" s="229" t="s">
        <v>460</v>
      </c>
      <c r="M129" s="229" t="s">
        <v>460</v>
      </c>
      <c r="N129" s="229" t="s">
        <v>460</v>
      </c>
      <c r="O129" s="229" t="s">
        <v>460</v>
      </c>
      <c r="P129" s="229" t="s">
        <v>460</v>
      </c>
      <c r="Q129" s="229" t="s">
        <v>460</v>
      </c>
      <c r="R129" s="229" t="s">
        <v>459</v>
      </c>
      <c r="S129" s="229" t="s">
        <v>460</v>
      </c>
      <c r="T129" s="229" t="s">
        <v>459</v>
      </c>
      <c r="U129" s="229" t="s">
        <v>460</v>
      </c>
      <c r="V129" s="229" t="s">
        <v>460</v>
      </c>
    </row>
    <row r="130" spans="1:22" x14ac:dyDescent="0.2">
      <c r="A130" s="229" t="s">
        <v>276</v>
      </c>
      <c r="B130" s="222" t="s">
        <v>284</v>
      </c>
      <c r="C130" s="229" t="s">
        <v>460</v>
      </c>
      <c r="D130" s="229" t="s">
        <v>459</v>
      </c>
      <c r="E130" s="229" t="s">
        <v>460</v>
      </c>
      <c r="F130" s="229" t="s">
        <v>460</v>
      </c>
      <c r="G130" s="229" t="s">
        <v>460</v>
      </c>
      <c r="H130" s="229" t="s">
        <v>460</v>
      </c>
      <c r="I130" s="229" t="s">
        <v>460</v>
      </c>
      <c r="K130" s="229" t="s">
        <v>459</v>
      </c>
      <c r="L130" s="229" t="s">
        <v>460</v>
      </c>
      <c r="M130" s="229" t="s">
        <v>460</v>
      </c>
      <c r="N130" s="229" t="s">
        <v>460</v>
      </c>
      <c r="O130" s="229" t="s">
        <v>460</v>
      </c>
      <c r="P130" s="229" t="s">
        <v>460</v>
      </c>
      <c r="Q130" s="229" t="s">
        <v>459</v>
      </c>
      <c r="R130" s="229" t="s">
        <v>460</v>
      </c>
      <c r="S130" s="229" t="s">
        <v>460</v>
      </c>
      <c r="T130" s="229" t="s">
        <v>459</v>
      </c>
      <c r="U130" s="229" t="s">
        <v>460</v>
      </c>
      <c r="V130" s="229" t="s">
        <v>460</v>
      </c>
    </row>
    <row r="131" spans="1:22" x14ac:dyDescent="0.2">
      <c r="A131" s="229" t="s">
        <v>285</v>
      </c>
      <c r="B131" s="222" t="s">
        <v>286</v>
      </c>
      <c r="C131" s="229" t="s">
        <v>460</v>
      </c>
      <c r="D131" s="229" t="s">
        <v>460</v>
      </c>
      <c r="E131" s="229" t="s">
        <v>460</v>
      </c>
      <c r="F131" s="229" t="s">
        <v>460</v>
      </c>
      <c r="G131" s="229" t="s">
        <v>460</v>
      </c>
      <c r="H131" s="229" t="s">
        <v>460</v>
      </c>
      <c r="I131" s="229" t="s">
        <v>460</v>
      </c>
      <c r="K131" s="229" t="s">
        <v>460</v>
      </c>
      <c r="L131" s="229" t="s">
        <v>460</v>
      </c>
      <c r="M131" s="229" t="s">
        <v>460</v>
      </c>
      <c r="N131" s="229" t="s">
        <v>460</v>
      </c>
      <c r="O131" s="229" t="s">
        <v>460</v>
      </c>
      <c r="P131" s="229" t="s">
        <v>460</v>
      </c>
      <c r="Q131" s="229" t="s">
        <v>459</v>
      </c>
      <c r="R131" s="229" t="s">
        <v>459</v>
      </c>
      <c r="S131" s="229" t="s">
        <v>459</v>
      </c>
      <c r="T131" s="229" t="s">
        <v>459</v>
      </c>
      <c r="U131" s="229" t="s">
        <v>460</v>
      </c>
      <c r="V131" s="229" t="s">
        <v>460</v>
      </c>
    </row>
    <row r="132" spans="1:22" x14ac:dyDescent="0.2">
      <c r="A132" s="229" t="s">
        <v>285</v>
      </c>
      <c r="B132" s="222" t="s">
        <v>287</v>
      </c>
      <c r="C132" s="229" t="s">
        <v>460</v>
      </c>
      <c r="D132" s="229" t="s">
        <v>460</v>
      </c>
      <c r="E132" s="229" t="s">
        <v>460</v>
      </c>
      <c r="F132" s="229" t="s">
        <v>460</v>
      </c>
      <c r="G132" s="229" t="s">
        <v>460</v>
      </c>
      <c r="H132" s="229" t="s">
        <v>460</v>
      </c>
      <c r="I132" s="229" t="s">
        <v>460</v>
      </c>
      <c r="K132" s="229" t="s">
        <v>460</v>
      </c>
      <c r="L132" s="229" t="s">
        <v>460</v>
      </c>
      <c r="M132" s="229" t="s">
        <v>460</v>
      </c>
      <c r="N132" s="229" t="s">
        <v>460</v>
      </c>
      <c r="O132" s="229" t="s">
        <v>460</v>
      </c>
      <c r="P132" s="229" t="s">
        <v>460</v>
      </c>
      <c r="Q132" s="229" t="s">
        <v>459</v>
      </c>
      <c r="R132" s="229" t="s">
        <v>459</v>
      </c>
      <c r="S132" s="229" t="s">
        <v>459</v>
      </c>
      <c r="T132" s="229" t="s">
        <v>459</v>
      </c>
      <c r="U132" s="229" t="s">
        <v>460</v>
      </c>
      <c r="V132" s="229" t="s">
        <v>460</v>
      </c>
    </row>
    <row r="133" spans="1:22" x14ac:dyDescent="0.2">
      <c r="A133" s="229" t="s">
        <v>285</v>
      </c>
      <c r="B133" s="222" t="s">
        <v>288</v>
      </c>
      <c r="C133" s="229" t="s">
        <v>460</v>
      </c>
      <c r="D133" s="229" t="s">
        <v>459</v>
      </c>
      <c r="E133" s="229" t="s">
        <v>460</v>
      </c>
      <c r="F133" s="229" t="s">
        <v>460</v>
      </c>
      <c r="G133" s="229" t="s">
        <v>460</v>
      </c>
      <c r="H133" s="229" t="s">
        <v>460</v>
      </c>
      <c r="I133" s="229" t="s">
        <v>460</v>
      </c>
      <c r="K133" s="229" t="s">
        <v>460</v>
      </c>
      <c r="L133" s="229" t="s">
        <v>460</v>
      </c>
      <c r="M133" s="229" t="s">
        <v>460</v>
      </c>
      <c r="N133" s="229" t="s">
        <v>459</v>
      </c>
      <c r="O133" s="229" t="s">
        <v>459</v>
      </c>
      <c r="P133" s="229" t="s">
        <v>460</v>
      </c>
      <c r="Q133" s="229" t="s">
        <v>460</v>
      </c>
      <c r="R133" s="229" t="s">
        <v>460</v>
      </c>
      <c r="S133" s="229" t="s">
        <v>459</v>
      </c>
      <c r="T133" s="229" t="s">
        <v>460</v>
      </c>
      <c r="U133" s="229" t="s">
        <v>460</v>
      </c>
      <c r="V133" s="229" t="s">
        <v>460</v>
      </c>
    </row>
    <row r="134" spans="1:22" x14ac:dyDescent="0.2">
      <c r="A134" s="229" t="s">
        <v>285</v>
      </c>
      <c r="B134" s="222" t="s">
        <v>289</v>
      </c>
      <c r="C134" s="229" t="s">
        <v>460</v>
      </c>
      <c r="D134" s="229" t="s">
        <v>460</v>
      </c>
      <c r="E134" s="229" t="s">
        <v>460</v>
      </c>
      <c r="F134" s="229" t="s">
        <v>460</v>
      </c>
      <c r="G134" s="229" t="s">
        <v>460</v>
      </c>
      <c r="H134" s="229" t="s">
        <v>460</v>
      </c>
      <c r="I134" s="229" t="s">
        <v>460</v>
      </c>
      <c r="K134" s="229" t="s">
        <v>460</v>
      </c>
      <c r="L134" s="229" t="s">
        <v>460</v>
      </c>
      <c r="M134" s="229" t="s">
        <v>460</v>
      </c>
      <c r="N134" s="229" t="s">
        <v>460</v>
      </c>
      <c r="O134" s="229" t="s">
        <v>460</v>
      </c>
      <c r="P134" s="229" t="s">
        <v>460</v>
      </c>
      <c r="Q134" s="229" t="s">
        <v>459</v>
      </c>
      <c r="R134" s="229" t="s">
        <v>459</v>
      </c>
      <c r="S134" s="229" t="s">
        <v>459</v>
      </c>
      <c r="T134" s="229" t="s">
        <v>459</v>
      </c>
      <c r="U134" s="229" t="s">
        <v>460</v>
      </c>
      <c r="V134" s="229" t="s">
        <v>460</v>
      </c>
    </row>
    <row r="135" spans="1:22" x14ac:dyDescent="0.2">
      <c r="A135" s="229" t="s">
        <v>285</v>
      </c>
      <c r="B135" s="222" t="s">
        <v>290</v>
      </c>
      <c r="C135" s="229" t="s">
        <v>460</v>
      </c>
      <c r="D135" s="229" t="s">
        <v>460</v>
      </c>
      <c r="E135" s="229" t="s">
        <v>460</v>
      </c>
      <c r="F135" s="229" t="s">
        <v>460</v>
      </c>
      <c r="G135" s="229" t="s">
        <v>460</v>
      </c>
      <c r="H135" s="229" t="s">
        <v>460</v>
      </c>
      <c r="I135" s="229" t="s">
        <v>460</v>
      </c>
      <c r="K135" s="229" t="s">
        <v>460</v>
      </c>
      <c r="L135" s="229" t="s">
        <v>460</v>
      </c>
      <c r="M135" s="229" t="s">
        <v>460</v>
      </c>
      <c r="N135" s="229" t="s">
        <v>460</v>
      </c>
      <c r="O135" s="229" t="s">
        <v>460</v>
      </c>
      <c r="P135" s="229" t="s">
        <v>460</v>
      </c>
      <c r="Q135" s="229" t="s">
        <v>460</v>
      </c>
      <c r="R135" s="229" t="s">
        <v>460</v>
      </c>
      <c r="S135" s="229" t="s">
        <v>459</v>
      </c>
      <c r="T135" s="229" t="s">
        <v>459</v>
      </c>
      <c r="U135" s="229" t="s">
        <v>460</v>
      </c>
      <c r="V135" s="229" t="s">
        <v>460</v>
      </c>
    </row>
    <row r="136" spans="1:22" x14ac:dyDescent="0.2">
      <c r="A136" s="229" t="s">
        <v>285</v>
      </c>
      <c r="B136" s="222" t="s">
        <v>291</v>
      </c>
      <c r="C136" s="229" t="s">
        <v>460</v>
      </c>
      <c r="D136" s="229" t="s">
        <v>460</v>
      </c>
      <c r="E136" s="229" t="s">
        <v>460</v>
      </c>
      <c r="F136" s="229" t="s">
        <v>460</v>
      </c>
      <c r="G136" s="229" t="s">
        <v>460</v>
      </c>
      <c r="H136" s="229" t="s">
        <v>460</v>
      </c>
      <c r="I136" s="229" t="s">
        <v>460</v>
      </c>
      <c r="K136" s="229" t="s">
        <v>460</v>
      </c>
      <c r="L136" s="229" t="s">
        <v>460</v>
      </c>
      <c r="M136" s="229" t="s">
        <v>460</v>
      </c>
      <c r="N136" s="229" t="s">
        <v>460</v>
      </c>
      <c r="O136" s="229" t="s">
        <v>460</v>
      </c>
      <c r="P136" s="229" t="s">
        <v>460</v>
      </c>
      <c r="Q136" s="229" t="s">
        <v>459</v>
      </c>
      <c r="R136" s="229" t="s">
        <v>460</v>
      </c>
      <c r="S136" s="229" t="s">
        <v>460</v>
      </c>
      <c r="T136" s="229" t="s">
        <v>459</v>
      </c>
      <c r="U136" s="229" t="s">
        <v>460</v>
      </c>
      <c r="V136" s="229" t="s">
        <v>460</v>
      </c>
    </row>
    <row r="137" spans="1:22" x14ac:dyDescent="0.2">
      <c r="A137" s="229" t="s">
        <v>285</v>
      </c>
      <c r="B137" s="222" t="s">
        <v>292</v>
      </c>
      <c r="C137" s="229" t="s">
        <v>460</v>
      </c>
      <c r="D137" s="229" t="s">
        <v>459</v>
      </c>
      <c r="E137" s="229" t="s">
        <v>460</v>
      </c>
      <c r="F137" s="229" t="s">
        <v>460</v>
      </c>
      <c r="G137" s="229" t="s">
        <v>460</v>
      </c>
      <c r="H137" s="229" t="s">
        <v>460</v>
      </c>
      <c r="I137" s="229" t="s">
        <v>460</v>
      </c>
      <c r="K137" s="229" t="s">
        <v>460</v>
      </c>
      <c r="L137" s="229" t="s">
        <v>460</v>
      </c>
      <c r="M137" s="229" t="s">
        <v>460</v>
      </c>
      <c r="N137" s="229" t="s">
        <v>460</v>
      </c>
      <c r="O137" s="229" t="s">
        <v>460</v>
      </c>
      <c r="P137" s="229" t="s">
        <v>460</v>
      </c>
      <c r="Q137" s="229" t="s">
        <v>460</v>
      </c>
      <c r="R137" s="229" t="s">
        <v>460</v>
      </c>
      <c r="S137" s="229" t="s">
        <v>459</v>
      </c>
      <c r="T137" s="229" t="s">
        <v>460</v>
      </c>
      <c r="U137" s="229" t="s">
        <v>460</v>
      </c>
      <c r="V137" s="229" t="s">
        <v>460</v>
      </c>
    </row>
    <row r="138" spans="1:22" x14ac:dyDescent="0.2">
      <c r="A138" s="229" t="s">
        <v>285</v>
      </c>
      <c r="B138" s="222" t="s">
        <v>293</v>
      </c>
      <c r="C138" s="229" t="s">
        <v>460</v>
      </c>
      <c r="D138" s="229" t="s">
        <v>459</v>
      </c>
      <c r="E138" s="229" t="s">
        <v>460</v>
      </c>
      <c r="F138" s="229" t="s">
        <v>460</v>
      </c>
      <c r="G138" s="229" t="s">
        <v>460</v>
      </c>
      <c r="H138" s="229" t="s">
        <v>460</v>
      </c>
      <c r="I138" s="229" t="s">
        <v>460</v>
      </c>
      <c r="K138" s="229" t="s">
        <v>460</v>
      </c>
      <c r="L138" s="229" t="s">
        <v>460</v>
      </c>
      <c r="M138" s="229" t="s">
        <v>460</v>
      </c>
      <c r="N138" s="229" t="s">
        <v>460</v>
      </c>
      <c r="O138" s="229" t="s">
        <v>460</v>
      </c>
      <c r="P138" s="229" t="s">
        <v>460</v>
      </c>
      <c r="Q138" s="229" t="s">
        <v>459</v>
      </c>
      <c r="R138" s="229" t="s">
        <v>460</v>
      </c>
      <c r="S138" s="229" t="s">
        <v>459</v>
      </c>
      <c r="T138" s="229" t="s">
        <v>459</v>
      </c>
      <c r="U138" s="229" t="s">
        <v>459</v>
      </c>
      <c r="V138" s="229" t="s">
        <v>460</v>
      </c>
    </row>
    <row r="139" spans="1:22" x14ac:dyDescent="0.2">
      <c r="A139" s="229" t="s">
        <v>285</v>
      </c>
      <c r="B139" s="222" t="s">
        <v>294</v>
      </c>
      <c r="C139" s="229" t="s">
        <v>460</v>
      </c>
      <c r="D139" s="229" t="s">
        <v>459</v>
      </c>
      <c r="E139" s="229" t="s">
        <v>460</v>
      </c>
      <c r="F139" s="229" t="s">
        <v>460</v>
      </c>
      <c r="G139" s="229" t="s">
        <v>460</v>
      </c>
      <c r="H139" s="229" t="s">
        <v>460</v>
      </c>
      <c r="I139" s="229" t="s">
        <v>460</v>
      </c>
      <c r="K139" s="229" t="s">
        <v>460</v>
      </c>
      <c r="L139" s="229" t="s">
        <v>460</v>
      </c>
      <c r="M139" s="229" t="s">
        <v>460</v>
      </c>
      <c r="N139" s="229" t="s">
        <v>460</v>
      </c>
      <c r="O139" s="229" t="s">
        <v>460</v>
      </c>
      <c r="P139" s="229" t="s">
        <v>460</v>
      </c>
      <c r="Q139" s="229" t="s">
        <v>459</v>
      </c>
      <c r="R139" s="229" t="s">
        <v>459</v>
      </c>
      <c r="S139" s="229" t="s">
        <v>460</v>
      </c>
      <c r="T139" s="229" t="s">
        <v>460</v>
      </c>
      <c r="U139" s="229" t="s">
        <v>460</v>
      </c>
      <c r="V139" s="229" t="s">
        <v>460</v>
      </c>
    </row>
    <row r="140" spans="1:22" x14ac:dyDescent="0.2">
      <c r="A140" s="229" t="s">
        <v>295</v>
      </c>
      <c r="B140" s="222" t="s">
        <v>296</v>
      </c>
      <c r="C140" s="229" t="s">
        <v>460</v>
      </c>
      <c r="D140" s="229" t="s">
        <v>460</v>
      </c>
      <c r="E140" s="229" t="s">
        <v>460</v>
      </c>
      <c r="F140" s="229" t="s">
        <v>460</v>
      </c>
      <c r="G140" s="229" t="s">
        <v>460</v>
      </c>
      <c r="H140" s="229" t="s">
        <v>460</v>
      </c>
      <c r="I140" s="229" t="s">
        <v>460</v>
      </c>
      <c r="K140" s="229" t="s">
        <v>460</v>
      </c>
      <c r="L140" s="229" t="s">
        <v>460</v>
      </c>
      <c r="M140" s="229" t="s">
        <v>460</v>
      </c>
      <c r="N140" s="229" t="s">
        <v>460</v>
      </c>
      <c r="O140" s="229" t="s">
        <v>460</v>
      </c>
      <c r="P140" s="229" t="s">
        <v>460</v>
      </c>
      <c r="Q140" s="229" t="s">
        <v>460</v>
      </c>
      <c r="R140" s="229" t="s">
        <v>460</v>
      </c>
      <c r="S140" s="229" t="s">
        <v>459</v>
      </c>
      <c r="T140" s="229" t="s">
        <v>459</v>
      </c>
      <c r="U140" s="229" t="s">
        <v>459</v>
      </c>
      <c r="V140" s="229" t="s">
        <v>459</v>
      </c>
    </row>
    <row r="141" spans="1:22" x14ac:dyDescent="0.2">
      <c r="A141" s="229" t="s">
        <v>295</v>
      </c>
      <c r="B141" s="222" t="s">
        <v>297</v>
      </c>
      <c r="C141" s="229" t="s">
        <v>460</v>
      </c>
      <c r="D141" s="229" t="s">
        <v>460</v>
      </c>
      <c r="E141" s="229" t="s">
        <v>460</v>
      </c>
      <c r="F141" s="229" t="s">
        <v>460</v>
      </c>
      <c r="G141" s="229" t="s">
        <v>460</v>
      </c>
      <c r="H141" s="229" t="s">
        <v>460</v>
      </c>
      <c r="I141" s="229" t="s">
        <v>460</v>
      </c>
      <c r="K141" s="229" t="s">
        <v>460</v>
      </c>
      <c r="L141" s="229" t="s">
        <v>460</v>
      </c>
      <c r="M141" s="229" t="s">
        <v>460</v>
      </c>
      <c r="N141" s="229" t="s">
        <v>460</v>
      </c>
      <c r="O141" s="229" t="s">
        <v>460</v>
      </c>
      <c r="P141" s="229" t="s">
        <v>460</v>
      </c>
      <c r="Q141" s="229" t="s">
        <v>459</v>
      </c>
      <c r="R141" s="229" t="s">
        <v>460</v>
      </c>
      <c r="S141" s="229" t="s">
        <v>459</v>
      </c>
      <c r="T141" s="229" t="s">
        <v>460</v>
      </c>
      <c r="U141" s="229" t="s">
        <v>459</v>
      </c>
      <c r="V141" s="229" t="s">
        <v>460</v>
      </c>
    </row>
    <row r="142" spans="1:22" x14ac:dyDescent="0.2">
      <c r="A142" s="229" t="s">
        <v>295</v>
      </c>
      <c r="B142" s="222" t="s">
        <v>298</v>
      </c>
      <c r="C142" s="229" t="s">
        <v>460</v>
      </c>
      <c r="D142" s="229" t="s">
        <v>460</v>
      </c>
      <c r="E142" s="229" t="s">
        <v>460</v>
      </c>
      <c r="F142" s="229" t="s">
        <v>460</v>
      </c>
      <c r="G142" s="229" t="s">
        <v>460</v>
      </c>
      <c r="H142" s="229" t="s">
        <v>460</v>
      </c>
      <c r="I142" s="229" t="s">
        <v>460</v>
      </c>
      <c r="K142" s="229" t="s">
        <v>460</v>
      </c>
      <c r="L142" s="229" t="s">
        <v>460</v>
      </c>
      <c r="M142" s="229" t="s">
        <v>460</v>
      </c>
      <c r="N142" s="229" t="s">
        <v>460</v>
      </c>
      <c r="O142" s="229" t="s">
        <v>460</v>
      </c>
      <c r="P142" s="229" t="s">
        <v>460</v>
      </c>
      <c r="Q142" s="229" t="s">
        <v>460</v>
      </c>
      <c r="R142" s="229" t="s">
        <v>460</v>
      </c>
      <c r="S142" s="229" t="s">
        <v>459</v>
      </c>
      <c r="T142" s="229" t="s">
        <v>460</v>
      </c>
      <c r="U142" s="229" t="s">
        <v>459</v>
      </c>
      <c r="V142" s="229" t="s">
        <v>460</v>
      </c>
    </row>
    <row r="143" spans="1:22" x14ac:dyDescent="0.2">
      <c r="A143" s="229" t="s">
        <v>295</v>
      </c>
      <c r="B143" s="222" t="s">
        <v>299</v>
      </c>
      <c r="C143" s="229" t="s">
        <v>460</v>
      </c>
      <c r="D143" s="229" t="s">
        <v>459</v>
      </c>
      <c r="E143" s="229" t="s">
        <v>460</v>
      </c>
      <c r="F143" s="229" t="s">
        <v>460</v>
      </c>
      <c r="G143" s="229" t="s">
        <v>460</v>
      </c>
      <c r="H143" s="229" t="s">
        <v>460</v>
      </c>
      <c r="I143" s="229" t="s">
        <v>460</v>
      </c>
      <c r="K143" s="229" t="s">
        <v>460</v>
      </c>
      <c r="L143" s="229" t="s">
        <v>460</v>
      </c>
      <c r="M143" s="229" t="s">
        <v>460</v>
      </c>
      <c r="N143" s="229" t="s">
        <v>460</v>
      </c>
      <c r="O143" s="229" t="s">
        <v>460</v>
      </c>
      <c r="P143" s="229" t="s">
        <v>460</v>
      </c>
      <c r="Q143" s="229" t="s">
        <v>460</v>
      </c>
      <c r="R143" s="229" t="s">
        <v>460</v>
      </c>
      <c r="S143" s="229" t="s">
        <v>459</v>
      </c>
      <c r="T143" s="229" t="s">
        <v>460</v>
      </c>
      <c r="U143" s="229" t="s">
        <v>459</v>
      </c>
      <c r="V143" s="229" t="s">
        <v>460</v>
      </c>
    </row>
    <row r="144" spans="1:22" x14ac:dyDescent="0.2">
      <c r="A144" s="229" t="s">
        <v>295</v>
      </c>
      <c r="B144" s="222" t="s">
        <v>300</v>
      </c>
      <c r="C144" s="229" t="s">
        <v>460</v>
      </c>
      <c r="D144" s="229" t="s">
        <v>460</v>
      </c>
      <c r="E144" s="229" t="s">
        <v>460</v>
      </c>
      <c r="F144" s="229" t="s">
        <v>460</v>
      </c>
      <c r="G144" s="229" t="s">
        <v>460</v>
      </c>
      <c r="H144" s="229" t="s">
        <v>460</v>
      </c>
      <c r="I144" s="229" t="s">
        <v>460</v>
      </c>
      <c r="K144" s="229" t="s">
        <v>460</v>
      </c>
      <c r="L144" s="229" t="s">
        <v>460</v>
      </c>
      <c r="M144" s="229" t="s">
        <v>460</v>
      </c>
      <c r="N144" s="229" t="s">
        <v>460</v>
      </c>
      <c r="O144" s="229" t="s">
        <v>460</v>
      </c>
      <c r="P144" s="229" t="s">
        <v>460</v>
      </c>
      <c r="Q144" s="229" t="s">
        <v>460</v>
      </c>
      <c r="R144" s="229" t="s">
        <v>460</v>
      </c>
      <c r="S144" s="229" t="s">
        <v>460</v>
      </c>
      <c r="T144" s="229" t="s">
        <v>460</v>
      </c>
      <c r="U144" s="229" t="s">
        <v>460</v>
      </c>
      <c r="V144" s="229" t="s">
        <v>460</v>
      </c>
    </row>
    <row r="145" spans="1:22" x14ac:dyDescent="0.2">
      <c r="A145" s="229" t="s">
        <v>295</v>
      </c>
      <c r="B145" s="222" t="s">
        <v>301</v>
      </c>
      <c r="C145" s="229" t="s">
        <v>460</v>
      </c>
      <c r="D145" s="229" t="s">
        <v>459</v>
      </c>
      <c r="E145" s="229" t="s">
        <v>460</v>
      </c>
      <c r="F145" s="229" t="s">
        <v>460</v>
      </c>
      <c r="G145" s="229" t="s">
        <v>460</v>
      </c>
      <c r="H145" s="229" t="s">
        <v>460</v>
      </c>
      <c r="I145" s="229" t="s">
        <v>460</v>
      </c>
      <c r="K145" s="229" t="s">
        <v>460</v>
      </c>
      <c r="L145" s="229" t="s">
        <v>460</v>
      </c>
      <c r="M145" s="229" t="s">
        <v>460</v>
      </c>
      <c r="N145" s="229" t="s">
        <v>460</v>
      </c>
      <c r="O145" s="229" t="s">
        <v>460</v>
      </c>
      <c r="P145" s="229" t="s">
        <v>460</v>
      </c>
      <c r="Q145" s="229" t="s">
        <v>460</v>
      </c>
      <c r="R145" s="229" t="s">
        <v>460</v>
      </c>
      <c r="S145" s="229" t="s">
        <v>460</v>
      </c>
      <c r="T145" s="229" t="s">
        <v>460</v>
      </c>
      <c r="U145" s="229" t="s">
        <v>460</v>
      </c>
      <c r="V145" s="229" t="s">
        <v>460</v>
      </c>
    </row>
    <row r="146" spans="1:22" x14ac:dyDescent="0.2">
      <c r="A146" s="229" t="s">
        <v>295</v>
      </c>
      <c r="B146" s="222" t="s">
        <v>302</v>
      </c>
      <c r="C146" s="229" t="s">
        <v>460</v>
      </c>
      <c r="D146" s="229" t="s">
        <v>459</v>
      </c>
      <c r="E146" s="229" t="s">
        <v>460</v>
      </c>
      <c r="F146" s="229" t="s">
        <v>460</v>
      </c>
      <c r="G146" s="229" t="s">
        <v>460</v>
      </c>
      <c r="H146" s="229" t="s">
        <v>460</v>
      </c>
      <c r="I146" s="229" t="s">
        <v>460</v>
      </c>
      <c r="K146" s="229" t="s">
        <v>460</v>
      </c>
      <c r="L146" s="229" t="s">
        <v>460</v>
      </c>
      <c r="M146" s="229" t="s">
        <v>460</v>
      </c>
      <c r="N146" s="229" t="s">
        <v>460</v>
      </c>
      <c r="O146" s="229" t="s">
        <v>460</v>
      </c>
      <c r="P146" s="229" t="s">
        <v>460</v>
      </c>
      <c r="Q146" s="229" t="s">
        <v>460</v>
      </c>
      <c r="R146" s="229" t="s">
        <v>460</v>
      </c>
      <c r="S146" s="229" t="s">
        <v>459</v>
      </c>
      <c r="T146" s="229" t="s">
        <v>459</v>
      </c>
      <c r="U146" s="229" t="s">
        <v>459</v>
      </c>
      <c r="V146" s="229" t="s">
        <v>460</v>
      </c>
    </row>
    <row r="147" spans="1:22" x14ac:dyDescent="0.2">
      <c r="A147" s="229" t="s">
        <v>295</v>
      </c>
      <c r="B147" s="222" t="s">
        <v>303</v>
      </c>
      <c r="C147" s="229" t="s">
        <v>460</v>
      </c>
      <c r="D147" s="229" t="s">
        <v>459</v>
      </c>
      <c r="E147" s="229" t="s">
        <v>460</v>
      </c>
      <c r="F147" s="229" t="s">
        <v>460</v>
      </c>
      <c r="G147" s="229" t="s">
        <v>460</v>
      </c>
      <c r="H147" s="229" t="s">
        <v>460</v>
      </c>
      <c r="I147" s="229" t="s">
        <v>460</v>
      </c>
      <c r="K147" s="229" t="s">
        <v>460</v>
      </c>
      <c r="L147" s="229" t="s">
        <v>460</v>
      </c>
      <c r="M147" s="229" t="s">
        <v>460</v>
      </c>
      <c r="N147" s="229" t="s">
        <v>460</v>
      </c>
      <c r="O147" s="229" t="s">
        <v>460</v>
      </c>
      <c r="P147" s="229" t="s">
        <v>460</v>
      </c>
      <c r="Q147" s="229" t="s">
        <v>459</v>
      </c>
      <c r="R147" s="229" t="s">
        <v>459</v>
      </c>
      <c r="S147" s="229" t="s">
        <v>459</v>
      </c>
      <c r="T147" s="229" t="s">
        <v>459</v>
      </c>
      <c r="U147" s="229" t="s">
        <v>459</v>
      </c>
      <c r="V147" s="229" t="s">
        <v>460</v>
      </c>
    </row>
    <row r="148" spans="1:22" x14ac:dyDescent="0.2">
      <c r="A148" s="229" t="s">
        <v>295</v>
      </c>
      <c r="B148" s="222" t="s">
        <v>304</v>
      </c>
      <c r="C148" s="229" t="s">
        <v>460</v>
      </c>
      <c r="D148" s="229" t="s">
        <v>460</v>
      </c>
      <c r="E148" s="229" t="s">
        <v>460</v>
      </c>
      <c r="F148" s="229" t="s">
        <v>460</v>
      </c>
      <c r="G148" s="229" t="s">
        <v>460</v>
      </c>
      <c r="H148" s="229" t="s">
        <v>459</v>
      </c>
      <c r="I148" s="229" t="s">
        <v>460</v>
      </c>
      <c r="K148" s="229" t="s">
        <v>460</v>
      </c>
      <c r="L148" s="229" t="s">
        <v>460</v>
      </c>
      <c r="M148" s="229" t="s">
        <v>460</v>
      </c>
      <c r="N148" s="229" t="s">
        <v>459</v>
      </c>
      <c r="O148" s="229" t="s">
        <v>460</v>
      </c>
      <c r="P148" s="229" t="s">
        <v>460</v>
      </c>
      <c r="Q148" s="229" t="s">
        <v>459</v>
      </c>
      <c r="R148" s="229" t="s">
        <v>459</v>
      </c>
      <c r="S148" s="229" t="s">
        <v>459</v>
      </c>
      <c r="T148" s="229" t="s">
        <v>460</v>
      </c>
      <c r="U148" s="229" t="s">
        <v>459</v>
      </c>
      <c r="V148" s="229" t="s">
        <v>460</v>
      </c>
    </row>
    <row r="149" spans="1:22" x14ac:dyDescent="0.2">
      <c r="A149" s="229" t="s">
        <v>295</v>
      </c>
      <c r="B149" s="222" t="s">
        <v>305</v>
      </c>
      <c r="C149" s="229" t="s">
        <v>460</v>
      </c>
      <c r="D149" s="229" t="s">
        <v>460</v>
      </c>
      <c r="E149" s="229" t="s">
        <v>460</v>
      </c>
      <c r="F149" s="229" t="s">
        <v>460</v>
      </c>
      <c r="G149" s="229" t="s">
        <v>460</v>
      </c>
      <c r="H149" s="229" t="s">
        <v>460</v>
      </c>
      <c r="I149" s="229" t="s">
        <v>460</v>
      </c>
      <c r="K149" s="229" t="s">
        <v>460</v>
      </c>
      <c r="L149" s="229" t="s">
        <v>460</v>
      </c>
      <c r="M149" s="229" t="s">
        <v>460</v>
      </c>
      <c r="N149" s="229" t="s">
        <v>460</v>
      </c>
      <c r="O149" s="229" t="s">
        <v>460</v>
      </c>
      <c r="P149" s="229" t="s">
        <v>460</v>
      </c>
      <c r="Q149" s="229" t="s">
        <v>459</v>
      </c>
      <c r="R149" s="229" t="s">
        <v>459</v>
      </c>
      <c r="S149" s="229" t="s">
        <v>459</v>
      </c>
      <c r="T149" s="229" t="s">
        <v>459</v>
      </c>
      <c r="U149" s="229" t="s">
        <v>460</v>
      </c>
      <c r="V149" s="229" t="s">
        <v>460</v>
      </c>
    </row>
    <row r="150" spans="1:22" x14ac:dyDescent="0.2">
      <c r="A150" s="229" t="s">
        <v>295</v>
      </c>
      <c r="B150" s="222" t="s">
        <v>306</v>
      </c>
      <c r="C150" s="229" t="s">
        <v>460</v>
      </c>
      <c r="D150" s="229" t="s">
        <v>460</v>
      </c>
      <c r="E150" s="229" t="s">
        <v>460</v>
      </c>
      <c r="F150" s="229" t="s">
        <v>460</v>
      </c>
      <c r="G150" s="229" t="s">
        <v>460</v>
      </c>
      <c r="H150" s="229" t="s">
        <v>460</v>
      </c>
      <c r="I150" s="229" t="s">
        <v>460</v>
      </c>
      <c r="K150" s="229" t="s">
        <v>460</v>
      </c>
      <c r="L150" s="229" t="s">
        <v>460</v>
      </c>
      <c r="M150" s="229" t="s">
        <v>460</v>
      </c>
      <c r="N150" s="229" t="s">
        <v>460</v>
      </c>
      <c r="O150" s="229" t="s">
        <v>460</v>
      </c>
      <c r="P150" s="229" t="s">
        <v>460</v>
      </c>
      <c r="Q150" s="229" t="s">
        <v>460</v>
      </c>
      <c r="R150" s="229" t="s">
        <v>460</v>
      </c>
      <c r="S150" s="229" t="s">
        <v>459</v>
      </c>
      <c r="T150" s="229" t="s">
        <v>459</v>
      </c>
      <c r="U150" s="229" t="s">
        <v>460</v>
      </c>
      <c r="V150" s="229" t="s">
        <v>460</v>
      </c>
    </row>
    <row r="151" spans="1:22" x14ac:dyDescent="0.2">
      <c r="A151" s="229" t="s">
        <v>295</v>
      </c>
      <c r="B151" s="222" t="s">
        <v>307</v>
      </c>
      <c r="C151" s="229" t="s">
        <v>460</v>
      </c>
      <c r="D151" s="229" t="s">
        <v>460</v>
      </c>
      <c r="E151" s="229" t="s">
        <v>460</v>
      </c>
      <c r="F151" s="229" t="s">
        <v>460</v>
      </c>
      <c r="G151" s="229" t="s">
        <v>460</v>
      </c>
      <c r="H151" s="229" t="s">
        <v>460</v>
      </c>
      <c r="I151" s="229" t="s">
        <v>460</v>
      </c>
      <c r="K151" s="229" t="s">
        <v>460</v>
      </c>
      <c r="L151" s="229" t="s">
        <v>460</v>
      </c>
      <c r="M151" s="229" t="s">
        <v>460</v>
      </c>
      <c r="N151" s="229" t="s">
        <v>460</v>
      </c>
      <c r="O151" s="229" t="s">
        <v>460</v>
      </c>
      <c r="P151" s="229" t="s">
        <v>460</v>
      </c>
      <c r="Q151" s="229" t="s">
        <v>459</v>
      </c>
      <c r="R151" s="229" t="s">
        <v>459</v>
      </c>
      <c r="S151" s="229" t="s">
        <v>459</v>
      </c>
      <c r="T151" s="229" t="s">
        <v>459</v>
      </c>
      <c r="U151" s="229" t="s">
        <v>459</v>
      </c>
      <c r="V151" s="229" t="s">
        <v>460</v>
      </c>
    </row>
    <row r="152" spans="1:22" x14ac:dyDescent="0.2">
      <c r="A152" s="229" t="s">
        <v>295</v>
      </c>
      <c r="B152" s="222" t="s">
        <v>308</v>
      </c>
      <c r="C152" s="229" t="s">
        <v>460</v>
      </c>
      <c r="D152" s="229" t="s">
        <v>460</v>
      </c>
      <c r="E152" s="229" t="s">
        <v>460</v>
      </c>
      <c r="F152" s="229" t="s">
        <v>460</v>
      </c>
      <c r="G152" s="229" t="s">
        <v>460</v>
      </c>
      <c r="H152" s="229" t="s">
        <v>460</v>
      </c>
      <c r="I152" s="229" t="s">
        <v>460</v>
      </c>
      <c r="K152" s="229" t="s">
        <v>460</v>
      </c>
      <c r="L152" s="229" t="s">
        <v>460</v>
      </c>
      <c r="M152" s="229" t="s">
        <v>460</v>
      </c>
      <c r="N152" s="229" t="s">
        <v>460</v>
      </c>
      <c r="O152" s="229" t="s">
        <v>460</v>
      </c>
      <c r="P152" s="229" t="s">
        <v>460</v>
      </c>
      <c r="Q152" s="229" t="s">
        <v>460</v>
      </c>
      <c r="R152" s="229" t="s">
        <v>460</v>
      </c>
      <c r="S152" s="229" t="s">
        <v>459</v>
      </c>
      <c r="T152" s="229" t="s">
        <v>460</v>
      </c>
      <c r="U152" s="229" t="s">
        <v>460</v>
      </c>
      <c r="V152" s="229" t="s">
        <v>460</v>
      </c>
    </row>
    <row r="153" spans="1:22" x14ac:dyDescent="0.2">
      <c r="A153" s="229" t="s">
        <v>309</v>
      </c>
      <c r="B153" s="222" t="s">
        <v>310</v>
      </c>
      <c r="C153" s="229" t="s">
        <v>460</v>
      </c>
      <c r="D153" s="229" t="s">
        <v>460</v>
      </c>
      <c r="E153" s="229" t="s">
        <v>460</v>
      </c>
      <c r="F153" s="229" t="s">
        <v>460</v>
      </c>
      <c r="G153" s="229" t="s">
        <v>460</v>
      </c>
      <c r="H153" s="229" t="s">
        <v>460</v>
      </c>
      <c r="I153" s="229" t="s">
        <v>460</v>
      </c>
      <c r="K153" s="229" t="s">
        <v>460</v>
      </c>
      <c r="L153" s="229" t="s">
        <v>460</v>
      </c>
      <c r="M153" s="229" t="s">
        <v>460</v>
      </c>
      <c r="N153" s="229" t="s">
        <v>460</v>
      </c>
      <c r="O153" s="229" t="s">
        <v>460</v>
      </c>
      <c r="P153" s="229" t="s">
        <v>460</v>
      </c>
      <c r="Q153" s="229" t="s">
        <v>460</v>
      </c>
      <c r="R153" s="229" t="s">
        <v>460</v>
      </c>
      <c r="S153" s="229" t="s">
        <v>460</v>
      </c>
      <c r="T153" s="229" t="s">
        <v>460</v>
      </c>
      <c r="U153" s="229" t="s">
        <v>460</v>
      </c>
      <c r="V153" s="229" t="s">
        <v>460</v>
      </c>
    </row>
    <row r="154" spans="1:22" x14ac:dyDescent="0.2">
      <c r="A154" s="229" t="s">
        <v>309</v>
      </c>
      <c r="B154" s="222" t="s">
        <v>311</v>
      </c>
      <c r="C154" s="229" t="s">
        <v>460</v>
      </c>
      <c r="D154" s="229" t="s">
        <v>460</v>
      </c>
      <c r="E154" s="229" t="s">
        <v>460</v>
      </c>
      <c r="F154" s="229" t="s">
        <v>460</v>
      </c>
      <c r="G154" s="229" t="s">
        <v>460</v>
      </c>
      <c r="H154" s="229" t="s">
        <v>460</v>
      </c>
      <c r="I154" s="229" t="s">
        <v>460</v>
      </c>
      <c r="K154" s="229" t="s">
        <v>460</v>
      </c>
      <c r="L154" s="229" t="s">
        <v>460</v>
      </c>
      <c r="M154" s="229" t="s">
        <v>460</v>
      </c>
      <c r="N154" s="229" t="s">
        <v>460</v>
      </c>
      <c r="O154" s="229" t="s">
        <v>460</v>
      </c>
      <c r="P154" s="229" t="s">
        <v>460</v>
      </c>
      <c r="Q154" s="229" t="s">
        <v>460</v>
      </c>
      <c r="R154" s="229" t="s">
        <v>460</v>
      </c>
      <c r="S154" s="229" t="s">
        <v>460</v>
      </c>
      <c r="T154" s="229" t="s">
        <v>460</v>
      </c>
      <c r="U154" s="229" t="s">
        <v>460</v>
      </c>
      <c r="V154" s="229" t="s">
        <v>460</v>
      </c>
    </row>
    <row r="155" spans="1:22" x14ac:dyDescent="0.2">
      <c r="A155" s="229" t="s">
        <v>309</v>
      </c>
      <c r="B155" s="222" t="s">
        <v>312</v>
      </c>
      <c r="C155" s="229" t="s">
        <v>460</v>
      </c>
      <c r="D155" s="229" t="s">
        <v>459</v>
      </c>
      <c r="E155" s="229" t="s">
        <v>459</v>
      </c>
      <c r="F155" s="229" t="s">
        <v>460</v>
      </c>
      <c r="G155" s="229" t="s">
        <v>460</v>
      </c>
      <c r="H155" s="229" t="s">
        <v>460</v>
      </c>
      <c r="I155" s="229" t="s">
        <v>460</v>
      </c>
      <c r="K155" s="229" t="s">
        <v>460</v>
      </c>
      <c r="L155" s="229" t="s">
        <v>460</v>
      </c>
      <c r="M155" s="229" t="s">
        <v>460</v>
      </c>
      <c r="N155" s="229" t="s">
        <v>460</v>
      </c>
      <c r="O155" s="229" t="s">
        <v>460</v>
      </c>
      <c r="P155" s="229" t="s">
        <v>460</v>
      </c>
      <c r="Q155" s="229" t="s">
        <v>459</v>
      </c>
      <c r="R155" s="229" t="s">
        <v>459</v>
      </c>
      <c r="S155" s="229" t="s">
        <v>459</v>
      </c>
      <c r="T155" s="229" t="s">
        <v>459</v>
      </c>
      <c r="U155" s="229" t="s">
        <v>460</v>
      </c>
      <c r="V155" s="229" t="s">
        <v>460</v>
      </c>
    </row>
    <row r="156" spans="1:22" x14ac:dyDescent="0.2">
      <c r="A156" s="229" t="s">
        <v>313</v>
      </c>
      <c r="B156" s="222" t="s">
        <v>314</v>
      </c>
      <c r="C156" s="229" t="s">
        <v>460</v>
      </c>
      <c r="D156" s="229" t="s">
        <v>459</v>
      </c>
      <c r="E156" s="229" t="s">
        <v>460</v>
      </c>
      <c r="F156" s="229" t="s">
        <v>460</v>
      </c>
      <c r="G156" s="229" t="s">
        <v>460</v>
      </c>
      <c r="H156" s="229" t="s">
        <v>460</v>
      </c>
      <c r="I156" s="229" t="s">
        <v>460</v>
      </c>
      <c r="K156" s="229" t="s">
        <v>460</v>
      </c>
      <c r="L156" s="229" t="s">
        <v>460</v>
      </c>
      <c r="M156" s="229" t="s">
        <v>460</v>
      </c>
      <c r="N156" s="229" t="s">
        <v>459</v>
      </c>
      <c r="O156" s="229" t="s">
        <v>460</v>
      </c>
      <c r="P156" s="229" t="s">
        <v>460</v>
      </c>
      <c r="Q156" s="229" t="s">
        <v>459</v>
      </c>
      <c r="R156" s="229" t="s">
        <v>459</v>
      </c>
      <c r="S156" s="229" t="s">
        <v>460</v>
      </c>
      <c r="T156" s="229" t="s">
        <v>459</v>
      </c>
      <c r="U156" s="229" t="s">
        <v>460</v>
      </c>
      <c r="V156" s="229" t="s">
        <v>460</v>
      </c>
    </row>
    <row r="157" spans="1:22" x14ac:dyDescent="0.2">
      <c r="A157" s="229" t="s">
        <v>313</v>
      </c>
      <c r="B157" s="222" t="s">
        <v>315</v>
      </c>
      <c r="C157" s="229" t="s">
        <v>460</v>
      </c>
      <c r="D157" s="229" t="s">
        <v>459</v>
      </c>
      <c r="E157" s="229" t="s">
        <v>460</v>
      </c>
      <c r="F157" s="229" t="s">
        <v>460</v>
      </c>
      <c r="G157" s="229" t="s">
        <v>460</v>
      </c>
      <c r="H157" s="229" t="s">
        <v>460</v>
      </c>
      <c r="I157" s="229" t="s">
        <v>460</v>
      </c>
      <c r="K157" s="229" t="s">
        <v>460</v>
      </c>
      <c r="L157" s="229" t="s">
        <v>460</v>
      </c>
      <c r="M157" s="229" t="s">
        <v>460</v>
      </c>
      <c r="N157" s="229" t="s">
        <v>460</v>
      </c>
      <c r="O157" s="229" t="s">
        <v>460</v>
      </c>
      <c r="P157" s="229" t="s">
        <v>460</v>
      </c>
      <c r="Q157" s="229" t="s">
        <v>460</v>
      </c>
      <c r="R157" s="229" t="s">
        <v>460</v>
      </c>
      <c r="S157" s="229" t="s">
        <v>459</v>
      </c>
      <c r="T157" s="229" t="s">
        <v>460</v>
      </c>
      <c r="U157" s="229" t="s">
        <v>460</v>
      </c>
      <c r="V157" s="229" t="s">
        <v>460</v>
      </c>
    </row>
    <row r="158" spans="1:22" x14ac:dyDescent="0.2">
      <c r="A158" s="229" t="s">
        <v>313</v>
      </c>
      <c r="B158" s="222" t="s">
        <v>316</v>
      </c>
      <c r="C158" s="229" t="s">
        <v>460</v>
      </c>
      <c r="D158" s="229" t="s">
        <v>460</v>
      </c>
      <c r="E158" s="229" t="s">
        <v>460</v>
      </c>
      <c r="F158" s="229" t="s">
        <v>460</v>
      </c>
      <c r="G158" s="229" t="s">
        <v>460</v>
      </c>
      <c r="H158" s="229" t="s">
        <v>460</v>
      </c>
      <c r="I158" s="229" t="s">
        <v>460</v>
      </c>
      <c r="K158" s="229" t="s">
        <v>460</v>
      </c>
      <c r="L158" s="229" t="s">
        <v>460</v>
      </c>
      <c r="M158" s="229" t="s">
        <v>460</v>
      </c>
      <c r="N158" s="229" t="s">
        <v>460</v>
      </c>
      <c r="O158" s="229" t="s">
        <v>460</v>
      </c>
      <c r="P158" s="229" t="s">
        <v>460</v>
      </c>
      <c r="Q158" s="229" t="s">
        <v>460</v>
      </c>
      <c r="R158" s="229" t="s">
        <v>460</v>
      </c>
      <c r="S158" s="229" t="s">
        <v>460</v>
      </c>
      <c r="T158" s="229" t="s">
        <v>460</v>
      </c>
      <c r="U158" s="229" t="s">
        <v>459</v>
      </c>
      <c r="V158" s="229" t="s">
        <v>460</v>
      </c>
    </row>
    <row r="159" spans="1:22" x14ac:dyDescent="0.2">
      <c r="A159" s="229" t="s">
        <v>313</v>
      </c>
      <c r="B159" s="222" t="s">
        <v>317</v>
      </c>
      <c r="C159" s="229" t="s">
        <v>460</v>
      </c>
      <c r="D159" s="229" t="s">
        <v>459</v>
      </c>
      <c r="E159" s="229" t="s">
        <v>460</v>
      </c>
      <c r="F159" s="229" t="s">
        <v>460</v>
      </c>
      <c r="G159" s="229" t="s">
        <v>460</v>
      </c>
      <c r="H159" s="229" t="s">
        <v>460</v>
      </c>
      <c r="I159" s="229" t="s">
        <v>460</v>
      </c>
      <c r="K159" s="229" t="s">
        <v>460</v>
      </c>
      <c r="L159" s="229" t="s">
        <v>460</v>
      </c>
      <c r="M159" s="229" t="s">
        <v>460</v>
      </c>
      <c r="N159" s="229" t="s">
        <v>460</v>
      </c>
      <c r="O159" s="229" t="s">
        <v>459</v>
      </c>
      <c r="P159" s="229" t="s">
        <v>460</v>
      </c>
      <c r="Q159" s="229" t="s">
        <v>460</v>
      </c>
      <c r="R159" s="229" t="s">
        <v>460</v>
      </c>
      <c r="S159" s="229" t="s">
        <v>459</v>
      </c>
      <c r="T159" s="229" t="s">
        <v>459</v>
      </c>
      <c r="U159" s="229" t="s">
        <v>460</v>
      </c>
      <c r="V159" s="229" t="s">
        <v>460</v>
      </c>
    </row>
    <row r="160" spans="1:22" x14ac:dyDescent="0.2">
      <c r="A160" s="229" t="s">
        <v>313</v>
      </c>
      <c r="B160" s="222" t="s">
        <v>318</v>
      </c>
      <c r="C160" s="229" t="s">
        <v>460</v>
      </c>
      <c r="D160" s="229" t="s">
        <v>459</v>
      </c>
      <c r="E160" s="229" t="s">
        <v>460</v>
      </c>
      <c r="F160" s="229" t="s">
        <v>460</v>
      </c>
      <c r="G160" s="229" t="s">
        <v>460</v>
      </c>
      <c r="H160" s="229" t="s">
        <v>460</v>
      </c>
      <c r="I160" s="229" t="s">
        <v>460</v>
      </c>
      <c r="K160" s="229" t="s">
        <v>460</v>
      </c>
      <c r="L160" s="229" t="s">
        <v>460</v>
      </c>
      <c r="M160" s="229" t="s">
        <v>460</v>
      </c>
      <c r="N160" s="229" t="s">
        <v>460</v>
      </c>
      <c r="O160" s="229" t="s">
        <v>460</v>
      </c>
      <c r="P160" s="229" t="s">
        <v>460</v>
      </c>
      <c r="Q160" s="229" t="s">
        <v>459</v>
      </c>
      <c r="R160" s="229" t="s">
        <v>459</v>
      </c>
      <c r="S160" s="229" t="s">
        <v>460</v>
      </c>
      <c r="T160" s="229" t="s">
        <v>460</v>
      </c>
      <c r="U160" s="229" t="s">
        <v>459</v>
      </c>
      <c r="V160" s="229" t="s">
        <v>460</v>
      </c>
    </row>
    <row r="161" spans="1:22" x14ac:dyDescent="0.2">
      <c r="A161" s="229" t="s">
        <v>319</v>
      </c>
      <c r="B161" s="222" t="s">
        <v>320</v>
      </c>
      <c r="C161" s="229" t="s">
        <v>460</v>
      </c>
      <c r="D161" s="229" t="s">
        <v>459</v>
      </c>
      <c r="E161" s="229" t="s">
        <v>460</v>
      </c>
      <c r="F161" s="229" t="s">
        <v>460</v>
      </c>
      <c r="G161" s="229" t="s">
        <v>460</v>
      </c>
      <c r="H161" s="229" t="s">
        <v>460</v>
      </c>
      <c r="I161" s="229" t="s">
        <v>460</v>
      </c>
      <c r="K161" s="229" t="s">
        <v>460</v>
      </c>
      <c r="L161" s="229" t="s">
        <v>460</v>
      </c>
      <c r="M161" s="229" t="s">
        <v>460</v>
      </c>
      <c r="N161" s="229" t="s">
        <v>460</v>
      </c>
      <c r="O161" s="229" t="s">
        <v>460</v>
      </c>
      <c r="P161" s="229" t="s">
        <v>460</v>
      </c>
      <c r="Q161" s="229" t="s">
        <v>459</v>
      </c>
      <c r="R161" s="229" t="s">
        <v>459</v>
      </c>
      <c r="S161" s="229" t="s">
        <v>459</v>
      </c>
      <c r="T161" s="229" t="s">
        <v>459</v>
      </c>
      <c r="U161" s="229" t="s">
        <v>459</v>
      </c>
      <c r="V161" s="229" t="s">
        <v>459</v>
      </c>
    </row>
    <row r="162" spans="1:22" x14ac:dyDescent="0.2">
      <c r="A162" s="229" t="s">
        <v>319</v>
      </c>
      <c r="B162" s="222" t="s">
        <v>321</v>
      </c>
      <c r="C162" s="229" t="s">
        <v>460</v>
      </c>
      <c r="D162" s="229" t="s">
        <v>460</v>
      </c>
      <c r="E162" s="229" t="s">
        <v>460</v>
      </c>
      <c r="F162" s="229" t="s">
        <v>460</v>
      </c>
      <c r="G162" s="229" t="s">
        <v>460</v>
      </c>
      <c r="H162" s="229" t="s">
        <v>460</v>
      </c>
      <c r="I162" s="229" t="s">
        <v>460</v>
      </c>
      <c r="K162" s="229" t="s">
        <v>460</v>
      </c>
      <c r="L162" s="229" t="s">
        <v>460</v>
      </c>
      <c r="M162" s="229" t="s">
        <v>460</v>
      </c>
      <c r="N162" s="229" t="s">
        <v>460</v>
      </c>
      <c r="O162" s="229" t="s">
        <v>460</v>
      </c>
      <c r="P162" s="229" t="s">
        <v>460</v>
      </c>
      <c r="Q162" s="229" t="s">
        <v>460</v>
      </c>
      <c r="R162" s="229" t="s">
        <v>460</v>
      </c>
      <c r="S162" s="229" t="s">
        <v>459</v>
      </c>
      <c r="T162" s="229" t="s">
        <v>460</v>
      </c>
      <c r="U162" s="229" t="s">
        <v>459</v>
      </c>
      <c r="V162" s="229" t="s">
        <v>460</v>
      </c>
    </row>
    <row r="163" spans="1:22" x14ac:dyDescent="0.2">
      <c r="A163" s="229" t="s">
        <v>322</v>
      </c>
      <c r="B163" s="222" t="s">
        <v>323</v>
      </c>
      <c r="C163" s="229" t="s">
        <v>460</v>
      </c>
      <c r="D163" s="229" t="s">
        <v>460</v>
      </c>
      <c r="E163" s="229" t="s">
        <v>460</v>
      </c>
      <c r="F163" s="229" t="s">
        <v>460</v>
      </c>
      <c r="G163" s="229" t="s">
        <v>460</v>
      </c>
      <c r="H163" s="229" t="s">
        <v>460</v>
      </c>
      <c r="I163" s="229" t="s">
        <v>460</v>
      </c>
      <c r="K163" s="229" t="s">
        <v>460</v>
      </c>
      <c r="L163" s="229" t="s">
        <v>460</v>
      </c>
      <c r="M163" s="229" t="s">
        <v>459</v>
      </c>
      <c r="N163" s="229" t="s">
        <v>459</v>
      </c>
      <c r="O163" s="229" t="s">
        <v>460</v>
      </c>
      <c r="P163" s="229" t="s">
        <v>460</v>
      </c>
      <c r="Q163" s="229" t="s">
        <v>460</v>
      </c>
      <c r="R163" s="229" t="s">
        <v>460</v>
      </c>
      <c r="S163" s="229" t="s">
        <v>460</v>
      </c>
      <c r="T163" s="229" t="s">
        <v>460</v>
      </c>
      <c r="U163" s="229" t="s">
        <v>459</v>
      </c>
      <c r="V163" s="229" t="s">
        <v>459</v>
      </c>
    </row>
    <row r="164" spans="1:22" x14ac:dyDescent="0.2">
      <c r="A164" s="229" t="s">
        <v>322</v>
      </c>
      <c r="B164" s="222" t="s">
        <v>324</v>
      </c>
      <c r="C164" s="229" t="s">
        <v>460</v>
      </c>
      <c r="D164" s="229" t="s">
        <v>459</v>
      </c>
      <c r="E164" s="229" t="s">
        <v>460</v>
      </c>
      <c r="F164" s="229" t="s">
        <v>460</v>
      </c>
      <c r="G164" s="229" t="s">
        <v>460</v>
      </c>
      <c r="H164" s="229" t="s">
        <v>460</v>
      </c>
      <c r="I164" s="229" t="s">
        <v>460</v>
      </c>
      <c r="K164" s="229" t="s">
        <v>460</v>
      </c>
      <c r="L164" s="229" t="s">
        <v>460</v>
      </c>
      <c r="M164" s="229" t="s">
        <v>460</v>
      </c>
      <c r="N164" s="229" t="s">
        <v>460</v>
      </c>
      <c r="O164" s="229" t="s">
        <v>460</v>
      </c>
      <c r="P164" s="229" t="s">
        <v>460</v>
      </c>
      <c r="Q164" s="229" t="s">
        <v>459</v>
      </c>
      <c r="R164" s="229" t="s">
        <v>459</v>
      </c>
      <c r="S164" s="229" t="s">
        <v>459</v>
      </c>
      <c r="T164" s="229" t="s">
        <v>459</v>
      </c>
      <c r="U164" s="229" t="s">
        <v>460</v>
      </c>
      <c r="V164" s="229" t="s">
        <v>460</v>
      </c>
    </row>
    <row r="165" spans="1:22" x14ac:dyDescent="0.2">
      <c r="A165" s="229" t="s">
        <v>322</v>
      </c>
      <c r="B165" s="222" t="s">
        <v>325</v>
      </c>
      <c r="C165" s="229" t="s">
        <v>460</v>
      </c>
      <c r="D165" s="229" t="s">
        <v>459</v>
      </c>
      <c r="E165" s="229" t="s">
        <v>460</v>
      </c>
      <c r="F165" s="229" t="s">
        <v>460</v>
      </c>
      <c r="G165" s="229" t="s">
        <v>460</v>
      </c>
      <c r="H165" s="229" t="s">
        <v>460</v>
      </c>
      <c r="I165" s="229" t="s">
        <v>460</v>
      </c>
      <c r="K165" s="229" t="s">
        <v>460</v>
      </c>
      <c r="L165" s="229" t="s">
        <v>460</v>
      </c>
      <c r="M165" s="229" t="s">
        <v>460</v>
      </c>
      <c r="N165" s="229" t="s">
        <v>460</v>
      </c>
      <c r="O165" s="229" t="s">
        <v>460</v>
      </c>
      <c r="P165" s="229" t="s">
        <v>460</v>
      </c>
      <c r="Q165" s="229" t="s">
        <v>459</v>
      </c>
      <c r="R165" s="229" t="s">
        <v>459</v>
      </c>
      <c r="S165" s="229" t="s">
        <v>459</v>
      </c>
      <c r="T165" s="229" t="s">
        <v>459</v>
      </c>
      <c r="U165" s="229" t="s">
        <v>460</v>
      </c>
      <c r="V165" s="229" t="s">
        <v>460</v>
      </c>
    </row>
    <row r="166" spans="1:22" x14ac:dyDescent="0.2">
      <c r="A166" s="229" t="s">
        <v>322</v>
      </c>
      <c r="B166" s="222" t="s">
        <v>326</v>
      </c>
      <c r="C166" s="229" t="s">
        <v>460</v>
      </c>
      <c r="D166" s="229" t="s">
        <v>460</v>
      </c>
      <c r="E166" s="229" t="s">
        <v>460</v>
      </c>
      <c r="F166" s="229" t="s">
        <v>460</v>
      </c>
      <c r="G166" s="229" t="s">
        <v>460</v>
      </c>
      <c r="H166" s="229" t="s">
        <v>460</v>
      </c>
      <c r="I166" s="229" t="s">
        <v>460</v>
      </c>
      <c r="K166" s="229" t="s">
        <v>460</v>
      </c>
      <c r="L166" s="229" t="s">
        <v>460</v>
      </c>
      <c r="M166" s="229" t="s">
        <v>460</v>
      </c>
      <c r="N166" s="229" t="s">
        <v>460</v>
      </c>
      <c r="O166" s="229" t="s">
        <v>460</v>
      </c>
      <c r="P166" s="229" t="s">
        <v>460</v>
      </c>
      <c r="Q166" s="229" t="s">
        <v>460</v>
      </c>
      <c r="R166" s="229" t="s">
        <v>459</v>
      </c>
      <c r="S166" s="229" t="s">
        <v>460</v>
      </c>
      <c r="T166" s="229" t="s">
        <v>460</v>
      </c>
      <c r="U166" s="229" t="s">
        <v>460</v>
      </c>
      <c r="V166" s="229" t="s">
        <v>460</v>
      </c>
    </row>
    <row r="167" spans="1:22" x14ac:dyDescent="0.2">
      <c r="A167" s="229" t="s">
        <v>322</v>
      </c>
      <c r="B167" s="222" t="s">
        <v>327</v>
      </c>
      <c r="C167" s="229" t="s">
        <v>460</v>
      </c>
      <c r="D167" s="229" t="s">
        <v>459</v>
      </c>
      <c r="E167" s="229" t="s">
        <v>460</v>
      </c>
      <c r="F167" s="229" t="s">
        <v>460</v>
      </c>
      <c r="G167" s="229" t="s">
        <v>460</v>
      </c>
      <c r="H167" s="229" t="s">
        <v>460</v>
      </c>
      <c r="I167" s="229" t="s">
        <v>460</v>
      </c>
      <c r="K167" s="229" t="s">
        <v>460</v>
      </c>
      <c r="L167" s="229" t="s">
        <v>460</v>
      </c>
      <c r="M167" s="229" t="s">
        <v>459</v>
      </c>
      <c r="N167" s="229" t="s">
        <v>460</v>
      </c>
      <c r="O167" s="229" t="s">
        <v>459</v>
      </c>
      <c r="P167" s="229" t="s">
        <v>460</v>
      </c>
      <c r="Q167" s="229" t="s">
        <v>459</v>
      </c>
      <c r="R167" s="229" t="s">
        <v>459</v>
      </c>
      <c r="S167" s="229" t="s">
        <v>459</v>
      </c>
      <c r="T167" s="229" t="s">
        <v>460</v>
      </c>
      <c r="U167" s="229" t="s">
        <v>459</v>
      </c>
      <c r="V167" s="229" t="s">
        <v>460</v>
      </c>
    </row>
    <row r="168" spans="1:22" x14ac:dyDescent="0.2">
      <c r="A168" s="229" t="s">
        <v>322</v>
      </c>
      <c r="B168" s="222" t="s">
        <v>328</v>
      </c>
      <c r="C168" s="229" t="s">
        <v>460</v>
      </c>
      <c r="D168" s="229" t="s">
        <v>460</v>
      </c>
      <c r="E168" s="229" t="s">
        <v>460</v>
      </c>
      <c r="F168" s="229" t="s">
        <v>460</v>
      </c>
      <c r="G168" s="229" t="s">
        <v>460</v>
      </c>
      <c r="H168" s="229" t="s">
        <v>460</v>
      </c>
      <c r="I168" s="229" t="s">
        <v>460</v>
      </c>
      <c r="K168" s="229" t="s">
        <v>460</v>
      </c>
      <c r="L168" s="229" t="s">
        <v>460</v>
      </c>
      <c r="M168" s="229" t="s">
        <v>460</v>
      </c>
      <c r="N168" s="229" t="s">
        <v>460</v>
      </c>
      <c r="O168" s="229" t="s">
        <v>460</v>
      </c>
      <c r="P168" s="229" t="s">
        <v>460</v>
      </c>
      <c r="Q168" s="229" t="s">
        <v>459</v>
      </c>
      <c r="R168" s="229" t="s">
        <v>459</v>
      </c>
      <c r="S168" s="229" t="s">
        <v>459</v>
      </c>
      <c r="T168" s="229" t="s">
        <v>459</v>
      </c>
      <c r="U168" s="229" t="s">
        <v>460</v>
      </c>
      <c r="V168" s="229" t="s">
        <v>460</v>
      </c>
    </row>
    <row r="169" spans="1:22" x14ac:dyDescent="0.2">
      <c r="A169" s="229" t="s">
        <v>329</v>
      </c>
      <c r="B169" s="222" t="s">
        <v>330</v>
      </c>
      <c r="C169" s="229" t="s">
        <v>460</v>
      </c>
      <c r="D169" s="229" t="s">
        <v>460</v>
      </c>
      <c r="E169" s="229" t="s">
        <v>460</v>
      </c>
      <c r="F169" s="229" t="s">
        <v>460</v>
      </c>
      <c r="G169" s="229" t="s">
        <v>460</v>
      </c>
      <c r="H169" s="229" t="s">
        <v>460</v>
      </c>
      <c r="I169" s="229" t="s">
        <v>460</v>
      </c>
      <c r="K169" s="229" t="s">
        <v>460</v>
      </c>
      <c r="L169" s="229" t="s">
        <v>460</v>
      </c>
      <c r="M169" s="229" t="s">
        <v>460</v>
      </c>
      <c r="N169" s="229" t="s">
        <v>460</v>
      </c>
      <c r="O169" s="229" t="s">
        <v>460</v>
      </c>
      <c r="P169" s="229" t="s">
        <v>460</v>
      </c>
      <c r="Q169" s="229" t="s">
        <v>459</v>
      </c>
      <c r="R169" s="229" t="s">
        <v>460</v>
      </c>
      <c r="S169" s="229" t="s">
        <v>460</v>
      </c>
      <c r="T169" s="229" t="s">
        <v>459</v>
      </c>
      <c r="U169" s="229" t="s">
        <v>460</v>
      </c>
      <c r="V169" s="229" t="s">
        <v>460</v>
      </c>
    </row>
    <row r="170" spans="1:22" x14ac:dyDescent="0.2">
      <c r="A170" s="229" t="s">
        <v>329</v>
      </c>
      <c r="B170" s="222" t="s">
        <v>331</v>
      </c>
      <c r="C170" s="229" t="s">
        <v>460</v>
      </c>
      <c r="D170" s="229" t="s">
        <v>460</v>
      </c>
      <c r="E170" s="229" t="s">
        <v>460</v>
      </c>
      <c r="F170" s="229" t="s">
        <v>460</v>
      </c>
      <c r="G170" s="229" t="s">
        <v>460</v>
      </c>
      <c r="H170" s="229" t="s">
        <v>460</v>
      </c>
      <c r="I170" s="229" t="s">
        <v>460</v>
      </c>
      <c r="K170" s="229" t="s">
        <v>460</v>
      </c>
      <c r="L170" s="229" t="s">
        <v>460</v>
      </c>
      <c r="M170" s="229" t="s">
        <v>460</v>
      </c>
      <c r="N170" s="229" t="s">
        <v>460</v>
      </c>
      <c r="O170" s="229" t="s">
        <v>460</v>
      </c>
      <c r="P170" s="229" t="s">
        <v>460</v>
      </c>
      <c r="Q170" s="229" t="s">
        <v>459</v>
      </c>
      <c r="R170" s="229" t="s">
        <v>459</v>
      </c>
      <c r="S170" s="229" t="s">
        <v>460</v>
      </c>
      <c r="T170" s="229" t="s">
        <v>459</v>
      </c>
      <c r="U170" s="229" t="s">
        <v>459</v>
      </c>
      <c r="V170" s="229" t="s">
        <v>460</v>
      </c>
    </row>
    <row r="171" spans="1:22" x14ac:dyDescent="0.2">
      <c r="A171" s="229" t="s">
        <v>332</v>
      </c>
      <c r="B171" s="222" t="s">
        <v>333</v>
      </c>
      <c r="C171" s="229" t="s">
        <v>460</v>
      </c>
      <c r="D171" s="229" t="s">
        <v>459</v>
      </c>
      <c r="E171" s="229" t="s">
        <v>460</v>
      </c>
      <c r="F171" s="229" t="s">
        <v>460</v>
      </c>
      <c r="G171" s="229" t="s">
        <v>460</v>
      </c>
      <c r="H171" s="229" t="s">
        <v>460</v>
      </c>
      <c r="I171" s="229" t="s">
        <v>460</v>
      </c>
      <c r="K171" s="229" t="s">
        <v>460</v>
      </c>
      <c r="L171" s="229" t="s">
        <v>460</v>
      </c>
      <c r="M171" s="229" t="s">
        <v>460</v>
      </c>
      <c r="N171" s="229" t="s">
        <v>460</v>
      </c>
      <c r="O171" s="229" t="s">
        <v>460</v>
      </c>
      <c r="P171" s="229" t="s">
        <v>460</v>
      </c>
      <c r="Q171" s="229" t="s">
        <v>459</v>
      </c>
      <c r="R171" s="229" t="s">
        <v>459</v>
      </c>
      <c r="S171" s="229" t="s">
        <v>459</v>
      </c>
      <c r="T171" s="229" t="s">
        <v>459</v>
      </c>
      <c r="U171" s="229" t="s">
        <v>460</v>
      </c>
      <c r="V171" s="229" t="s">
        <v>460</v>
      </c>
    </row>
    <row r="172" spans="1:22" x14ac:dyDescent="0.2">
      <c r="A172" s="229" t="s">
        <v>334</v>
      </c>
      <c r="B172" s="222" t="s">
        <v>335</v>
      </c>
      <c r="C172" s="229" t="s">
        <v>460</v>
      </c>
      <c r="D172" s="229" t="s">
        <v>460</v>
      </c>
      <c r="E172" s="229" t="s">
        <v>460</v>
      </c>
      <c r="F172" s="229" t="s">
        <v>460</v>
      </c>
      <c r="G172" s="229" t="s">
        <v>460</v>
      </c>
      <c r="H172" s="229" t="s">
        <v>460</v>
      </c>
      <c r="I172" s="229" t="s">
        <v>460</v>
      </c>
      <c r="K172" s="229" t="s">
        <v>460</v>
      </c>
      <c r="L172" s="229" t="s">
        <v>460</v>
      </c>
      <c r="M172" s="229" t="s">
        <v>460</v>
      </c>
      <c r="N172" s="229" t="s">
        <v>460</v>
      </c>
      <c r="O172" s="229" t="s">
        <v>460</v>
      </c>
      <c r="P172" s="229" t="s">
        <v>460</v>
      </c>
      <c r="Q172" s="229" t="s">
        <v>459</v>
      </c>
      <c r="R172" s="229" t="s">
        <v>460</v>
      </c>
      <c r="S172" s="229" t="s">
        <v>459</v>
      </c>
      <c r="T172" s="229" t="s">
        <v>460</v>
      </c>
      <c r="U172" s="229" t="s">
        <v>460</v>
      </c>
      <c r="V172" s="229" t="s">
        <v>460</v>
      </c>
    </row>
    <row r="173" spans="1:22" x14ac:dyDescent="0.2">
      <c r="A173" s="229" t="s">
        <v>334</v>
      </c>
      <c r="B173" s="222" t="s">
        <v>336</v>
      </c>
      <c r="C173" s="229" t="s">
        <v>460</v>
      </c>
      <c r="D173" s="229" t="s">
        <v>460</v>
      </c>
      <c r="E173" s="229" t="s">
        <v>460</v>
      </c>
      <c r="F173" s="229" t="s">
        <v>460</v>
      </c>
      <c r="G173" s="229" t="s">
        <v>460</v>
      </c>
      <c r="H173" s="229" t="s">
        <v>460</v>
      </c>
      <c r="I173" s="229" t="s">
        <v>460</v>
      </c>
      <c r="K173" s="229" t="s">
        <v>460</v>
      </c>
      <c r="L173" s="229" t="s">
        <v>460</v>
      </c>
      <c r="M173" s="229" t="s">
        <v>460</v>
      </c>
      <c r="N173" s="229" t="s">
        <v>460</v>
      </c>
      <c r="O173" s="229" t="s">
        <v>460</v>
      </c>
      <c r="P173" s="229" t="s">
        <v>460</v>
      </c>
      <c r="Q173" s="229" t="s">
        <v>459</v>
      </c>
      <c r="R173" s="229" t="s">
        <v>459</v>
      </c>
      <c r="S173" s="229" t="s">
        <v>459</v>
      </c>
      <c r="T173" s="229" t="s">
        <v>459</v>
      </c>
      <c r="U173" s="229" t="s">
        <v>460</v>
      </c>
      <c r="V173" s="229" t="s">
        <v>460</v>
      </c>
    </row>
    <row r="174" spans="1:22" x14ac:dyDescent="0.2">
      <c r="A174" s="229" t="s">
        <v>334</v>
      </c>
      <c r="B174" s="222" t="s">
        <v>337</v>
      </c>
      <c r="C174" s="229" t="s">
        <v>460</v>
      </c>
      <c r="D174" s="229" t="s">
        <v>460</v>
      </c>
      <c r="E174" s="229" t="s">
        <v>460</v>
      </c>
      <c r="F174" s="229" t="s">
        <v>460</v>
      </c>
      <c r="G174" s="229" t="s">
        <v>460</v>
      </c>
      <c r="H174" s="229" t="s">
        <v>460</v>
      </c>
      <c r="I174" s="229" t="s">
        <v>460</v>
      </c>
      <c r="K174" s="229" t="s">
        <v>460</v>
      </c>
      <c r="L174" s="229" t="s">
        <v>460</v>
      </c>
      <c r="M174" s="229" t="s">
        <v>460</v>
      </c>
      <c r="N174" s="229" t="s">
        <v>460</v>
      </c>
      <c r="O174" s="229" t="s">
        <v>460</v>
      </c>
      <c r="P174" s="229" t="s">
        <v>460</v>
      </c>
      <c r="Q174" s="229" t="s">
        <v>460</v>
      </c>
      <c r="R174" s="229" t="s">
        <v>460</v>
      </c>
      <c r="S174" s="229" t="s">
        <v>460</v>
      </c>
      <c r="T174" s="229" t="s">
        <v>460</v>
      </c>
      <c r="U174" s="229" t="s">
        <v>460</v>
      </c>
      <c r="V174" s="229" t="s">
        <v>460</v>
      </c>
    </row>
    <row r="175" spans="1:22" x14ac:dyDescent="0.2">
      <c r="A175" s="229" t="s">
        <v>334</v>
      </c>
      <c r="B175" s="222" t="s">
        <v>338</v>
      </c>
      <c r="C175" s="229" t="s">
        <v>460</v>
      </c>
      <c r="D175" s="229" t="s">
        <v>459</v>
      </c>
      <c r="E175" s="229" t="s">
        <v>460</v>
      </c>
      <c r="F175" s="229" t="s">
        <v>460</v>
      </c>
      <c r="G175" s="229" t="s">
        <v>460</v>
      </c>
      <c r="H175" s="229" t="s">
        <v>460</v>
      </c>
      <c r="I175" s="229" t="s">
        <v>460</v>
      </c>
      <c r="K175" s="229" t="s">
        <v>460</v>
      </c>
      <c r="L175" s="229" t="s">
        <v>460</v>
      </c>
      <c r="M175" s="229" t="s">
        <v>460</v>
      </c>
      <c r="N175" s="229" t="s">
        <v>460</v>
      </c>
      <c r="O175" s="229" t="s">
        <v>460</v>
      </c>
      <c r="P175" s="229" t="s">
        <v>460</v>
      </c>
      <c r="Q175" s="229" t="s">
        <v>460</v>
      </c>
      <c r="R175" s="229" t="s">
        <v>459</v>
      </c>
      <c r="S175" s="229" t="s">
        <v>459</v>
      </c>
      <c r="T175" s="229" t="s">
        <v>460</v>
      </c>
      <c r="U175" s="229" t="s">
        <v>460</v>
      </c>
      <c r="V175" s="229" t="s">
        <v>460</v>
      </c>
    </row>
    <row r="176" spans="1:22" x14ac:dyDescent="0.2">
      <c r="A176" s="229" t="s">
        <v>334</v>
      </c>
      <c r="B176" s="222" t="s">
        <v>339</v>
      </c>
      <c r="C176" s="229" t="s">
        <v>460</v>
      </c>
      <c r="D176" s="229" t="s">
        <v>459</v>
      </c>
      <c r="E176" s="229" t="s">
        <v>460</v>
      </c>
      <c r="F176" s="229" t="s">
        <v>460</v>
      </c>
      <c r="G176" s="229" t="s">
        <v>460</v>
      </c>
      <c r="H176" s="229" t="s">
        <v>460</v>
      </c>
      <c r="I176" s="229" t="s">
        <v>460</v>
      </c>
      <c r="K176" s="229" t="s">
        <v>460</v>
      </c>
      <c r="L176" s="229" t="s">
        <v>460</v>
      </c>
      <c r="M176" s="229" t="s">
        <v>460</v>
      </c>
      <c r="N176" s="229" t="s">
        <v>460</v>
      </c>
      <c r="O176" s="229" t="s">
        <v>460</v>
      </c>
      <c r="P176" s="229" t="s">
        <v>460</v>
      </c>
      <c r="Q176" s="229" t="s">
        <v>459</v>
      </c>
      <c r="R176" s="229" t="s">
        <v>459</v>
      </c>
      <c r="S176" s="229" t="s">
        <v>459</v>
      </c>
      <c r="T176" s="229" t="s">
        <v>459</v>
      </c>
      <c r="U176" s="229" t="s">
        <v>460</v>
      </c>
      <c r="V176" s="229" t="s">
        <v>460</v>
      </c>
    </row>
    <row r="177" spans="1:22" x14ac:dyDescent="0.2">
      <c r="A177" s="229" t="s">
        <v>334</v>
      </c>
      <c r="B177" s="222" t="s">
        <v>340</v>
      </c>
      <c r="C177" s="229" t="s">
        <v>460</v>
      </c>
      <c r="D177" s="229" t="s">
        <v>459</v>
      </c>
      <c r="E177" s="229" t="s">
        <v>460</v>
      </c>
      <c r="F177" s="229" t="s">
        <v>460</v>
      </c>
      <c r="G177" s="229" t="s">
        <v>460</v>
      </c>
      <c r="H177" s="229" t="s">
        <v>460</v>
      </c>
      <c r="I177" s="229" t="s">
        <v>460</v>
      </c>
      <c r="K177" s="229" t="s">
        <v>460</v>
      </c>
      <c r="L177" s="229" t="s">
        <v>460</v>
      </c>
      <c r="M177" s="229" t="s">
        <v>460</v>
      </c>
      <c r="N177" s="229" t="s">
        <v>460</v>
      </c>
      <c r="O177" s="229" t="s">
        <v>460</v>
      </c>
      <c r="P177" s="229" t="s">
        <v>460</v>
      </c>
      <c r="Q177" s="229" t="s">
        <v>459</v>
      </c>
      <c r="R177" s="229" t="s">
        <v>459</v>
      </c>
      <c r="S177" s="229" t="s">
        <v>459</v>
      </c>
      <c r="T177" s="229" t="s">
        <v>459</v>
      </c>
      <c r="U177" s="229" t="s">
        <v>460</v>
      </c>
      <c r="V177" s="229" t="s">
        <v>460</v>
      </c>
    </row>
    <row r="178" spans="1:22" x14ac:dyDescent="0.2">
      <c r="A178" s="229" t="s">
        <v>341</v>
      </c>
      <c r="B178" s="222" t="s">
        <v>342</v>
      </c>
      <c r="C178" s="229" t="s">
        <v>460</v>
      </c>
      <c r="D178" s="229" t="s">
        <v>459</v>
      </c>
      <c r="E178" s="229" t="s">
        <v>460</v>
      </c>
      <c r="F178" s="229" t="s">
        <v>460</v>
      </c>
      <c r="G178" s="229" t="s">
        <v>460</v>
      </c>
      <c r="H178" s="229" t="s">
        <v>460</v>
      </c>
      <c r="I178" s="229" t="s">
        <v>460</v>
      </c>
      <c r="K178" s="229" t="s">
        <v>460</v>
      </c>
      <c r="L178" s="229" t="s">
        <v>460</v>
      </c>
      <c r="M178" s="229" t="s">
        <v>460</v>
      </c>
      <c r="N178" s="229" t="s">
        <v>460</v>
      </c>
      <c r="O178" s="229" t="s">
        <v>460</v>
      </c>
      <c r="P178" s="229" t="s">
        <v>460</v>
      </c>
      <c r="Q178" s="229" t="s">
        <v>459</v>
      </c>
      <c r="R178" s="229" t="s">
        <v>459</v>
      </c>
      <c r="S178" s="229" t="s">
        <v>460</v>
      </c>
      <c r="T178" s="229" t="s">
        <v>459</v>
      </c>
      <c r="U178" s="229" t="s">
        <v>460</v>
      </c>
      <c r="V178" s="229" t="s">
        <v>460</v>
      </c>
    </row>
    <row r="179" spans="1:22" x14ac:dyDescent="0.2">
      <c r="A179" s="229" t="s">
        <v>341</v>
      </c>
      <c r="B179" s="222" t="s">
        <v>343</v>
      </c>
      <c r="C179" s="229" t="s">
        <v>460</v>
      </c>
      <c r="D179" s="229" t="s">
        <v>459</v>
      </c>
      <c r="E179" s="229" t="s">
        <v>460</v>
      </c>
      <c r="F179" s="229" t="s">
        <v>460</v>
      </c>
      <c r="G179" s="229" t="s">
        <v>460</v>
      </c>
      <c r="H179" s="229" t="s">
        <v>460</v>
      </c>
      <c r="I179" s="229" t="s">
        <v>460</v>
      </c>
      <c r="K179" s="229" t="s">
        <v>459</v>
      </c>
      <c r="L179" s="229" t="s">
        <v>460</v>
      </c>
      <c r="M179" s="229" t="s">
        <v>460</v>
      </c>
      <c r="N179" s="229" t="s">
        <v>460</v>
      </c>
      <c r="O179" s="229" t="s">
        <v>459</v>
      </c>
      <c r="P179" s="229" t="s">
        <v>459</v>
      </c>
      <c r="Q179" s="229" t="s">
        <v>459</v>
      </c>
      <c r="R179" s="229" t="s">
        <v>459</v>
      </c>
      <c r="S179" s="229" t="s">
        <v>459</v>
      </c>
      <c r="T179" s="229" t="s">
        <v>459</v>
      </c>
      <c r="U179" s="229" t="s">
        <v>460</v>
      </c>
      <c r="V179" s="229" t="s">
        <v>460</v>
      </c>
    </row>
    <row r="180" spans="1:22" x14ac:dyDescent="0.2">
      <c r="A180" s="229" t="s">
        <v>341</v>
      </c>
      <c r="B180" s="222" t="s">
        <v>344</v>
      </c>
      <c r="C180" s="229" t="s">
        <v>460</v>
      </c>
      <c r="D180" s="229" t="s">
        <v>459</v>
      </c>
      <c r="E180" s="229" t="s">
        <v>460</v>
      </c>
      <c r="F180" s="229" t="s">
        <v>460</v>
      </c>
      <c r="G180" s="229" t="s">
        <v>460</v>
      </c>
      <c r="H180" s="229" t="s">
        <v>460</v>
      </c>
      <c r="I180" s="229" t="s">
        <v>460</v>
      </c>
      <c r="K180" s="229" t="s">
        <v>460</v>
      </c>
      <c r="L180" s="229" t="s">
        <v>460</v>
      </c>
      <c r="M180" s="229" t="s">
        <v>460</v>
      </c>
      <c r="N180" s="229" t="s">
        <v>460</v>
      </c>
      <c r="O180" s="229" t="s">
        <v>460</v>
      </c>
      <c r="P180" s="229" t="s">
        <v>460</v>
      </c>
      <c r="Q180" s="229" t="s">
        <v>460</v>
      </c>
      <c r="R180" s="229" t="s">
        <v>459</v>
      </c>
      <c r="S180" s="229" t="s">
        <v>459</v>
      </c>
      <c r="T180" s="229" t="s">
        <v>460</v>
      </c>
      <c r="U180" s="229" t="s">
        <v>459</v>
      </c>
      <c r="V180" s="229" t="s">
        <v>460</v>
      </c>
    </row>
    <row r="181" spans="1:22" x14ac:dyDescent="0.2">
      <c r="A181" s="229" t="s">
        <v>341</v>
      </c>
      <c r="B181" s="222" t="s">
        <v>345</v>
      </c>
      <c r="C181" s="229" t="s">
        <v>460</v>
      </c>
      <c r="D181" s="229" t="s">
        <v>459</v>
      </c>
      <c r="E181" s="229" t="s">
        <v>460</v>
      </c>
      <c r="F181" s="229" t="s">
        <v>459</v>
      </c>
      <c r="G181" s="229" t="s">
        <v>459</v>
      </c>
      <c r="H181" s="229" t="s">
        <v>460</v>
      </c>
      <c r="I181" s="229" t="s">
        <v>460</v>
      </c>
      <c r="K181" s="229" t="s">
        <v>459</v>
      </c>
      <c r="L181" s="229" t="s">
        <v>460</v>
      </c>
      <c r="M181" s="229" t="s">
        <v>460</v>
      </c>
      <c r="N181" s="229" t="s">
        <v>459</v>
      </c>
      <c r="O181" s="229" t="s">
        <v>460</v>
      </c>
      <c r="P181" s="229" t="s">
        <v>460</v>
      </c>
      <c r="Q181" s="229" t="s">
        <v>459</v>
      </c>
      <c r="R181" s="229" t="s">
        <v>459</v>
      </c>
      <c r="S181" s="229" t="s">
        <v>459</v>
      </c>
      <c r="T181" s="229" t="s">
        <v>459</v>
      </c>
      <c r="U181" s="229" t="s">
        <v>459</v>
      </c>
      <c r="V181" s="229" t="s">
        <v>460</v>
      </c>
    </row>
    <row r="182" spans="1:22" x14ac:dyDescent="0.2">
      <c r="A182" s="229" t="s">
        <v>341</v>
      </c>
      <c r="B182" s="222" t="s">
        <v>346</v>
      </c>
      <c r="C182" s="229" t="s">
        <v>460</v>
      </c>
      <c r="D182" s="229" t="s">
        <v>459</v>
      </c>
      <c r="E182" s="229" t="s">
        <v>460</v>
      </c>
      <c r="F182" s="229" t="s">
        <v>460</v>
      </c>
      <c r="G182" s="229" t="s">
        <v>460</v>
      </c>
      <c r="H182" s="229" t="s">
        <v>460</v>
      </c>
      <c r="I182" s="229" t="s">
        <v>460</v>
      </c>
      <c r="K182" s="229" t="s">
        <v>460</v>
      </c>
      <c r="L182" s="229" t="s">
        <v>460</v>
      </c>
      <c r="M182" s="229" t="s">
        <v>460</v>
      </c>
      <c r="N182" s="229" t="s">
        <v>460</v>
      </c>
      <c r="O182" s="229" t="s">
        <v>460</v>
      </c>
      <c r="P182" s="229" t="s">
        <v>460</v>
      </c>
      <c r="Q182" s="229" t="s">
        <v>459</v>
      </c>
      <c r="R182" s="229" t="s">
        <v>459</v>
      </c>
      <c r="S182" s="229" t="s">
        <v>459</v>
      </c>
      <c r="T182" s="229" t="s">
        <v>459</v>
      </c>
      <c r="U182" s="229" t="s">
        <v>460</v>
      </c>
      <c r="V182" s="229" t="s">
        <v>460</v>
      </c>
    </row>
    <row r="183" spans="1:22" x14ac:dyDescent="0.2">
      <c r="A183" s="229" t="s">
        <v>347</v>
      </c>
      <c r="B183" s="222" t="s">
        <v>348</v>
      </c>
      <c r="C183" s="229" t="s">
        <v>460</v>
      </c>
      <c r="D183" s="229" t="s">
        <v>459</v>
      </c>
      <c r="E183" s="229" t="s">
        <v>460</v>
      </c>
      <c r="F183" s="229" t="s">
        <v>460</v>
      </c>
      <c r="G183" s="229" t="s">
        <v>460</v>
      </c>
      <c r="H183" s="229" t="s">
        <v>460</v>
      </c>
      <c r="I183" s="229" t="s">
        <v>460</v>
      </c>
      <c r="K183" s="229" t="s">
        <v>460</v>
      </c>
      <c r="L183" s="229" t="s">
        <v>460</v>
      </c>
      <c r="M183" s="229" t="s">
        <v>460</v>
      </c>
      <c r="N183" s="229" t="s">
        <v>460</v>
      </c>
      <c r="O183" s="229" t="s">
        <v>460</v>
      </c>
      <c r="P183" s="229" t="s">
        <v>460</v>
      </c>
      <c r="Q183" s="229" t="s">
        <v>459</v>
      </c>
      <c r="R183" s="229" t="s">
        <v>459</v>
      </c>
      <c r="S183" s="229" t="s">
        <v>460</v>
      </c>
      <c r="T183" s="229" t="s">
        <v>460</v>
      </c>
      <c r="U183" s="229" t="s">
        <v>460</v>
      </c>
      <c r="V183" s="229" t="s">
        <v>460</v>
      </c>
    </row>
    <row r="184" spans="1:22" x14ac:dyDescent="0.2">
      <c r="A184" s="229" t="s">
        <v>347</v>
      </c>
      <c r="B184" s="222" t="s">
        <v>349</v>
      </c>
      <c r="C184" s="229" t="s">
        <v>459</v>
      </c>
      <c r="D184" s="229" t="s">
        <v>459</v>
      </c>
      <c r="E184" s="229" t="s">
        <v>460</v>
      </c>
      <c r="F184" s="229" t="s">
        <v>460</v>
      </c>
      <c r="G184" s="229" t="s">
        <v>460</v>
      </c>
      <c r="H184" s="229" t="s">
        <v>460</v>
      </c>
      <c r="I184" s="229" t="s">
        <v>460</v>
      </c>
      <c r="K184" s="229" t="s">
        <v>460</v>
      </c>
      <c r="L184" s="229" t="s">
        <v>460</v>
      </c>
      <c r="M184" s="229" t="s">
        <v>460</v>
      </c>
      <c r="N184" s="229" t="s">
        <v>460</v>
      </c>
      <c r="O184" s="229" t="s">
        <v>460</v>
      </c>
      <c r="P184" s="229" t="s">
        <v>460</v>
      </c>
      <c r="Q184" s="229" t="s">
        <v>460</v>
      </c>
      <c r="R184" s="229" t="s">
        <v>460</v>
      </c>
      <c r="S184" s="229" t="s">
        <v>460</v>
      </c>
      <c r="T184" s="229" t="s">
        <v>460</v>
      </c>
      <c r="U184" s="229" t="s">
        <v>460</v>
      </c>
      <c r="V184" s="229" t="s">
        <v>460</v>
      </c>
    </row>
    <row r="185" spans="1:22" x14ac:dyDescent="0.2">
      <c r="A185" s="229" t="s">
        <v>350</v>
      </c>
      <c r="B185" s="222" t="s">
        <v>351</v>
      </c>
      <c r="C185" s="229" t="s">
        <v>460</v>
      </c>
      <c r="D185" s="229" t="s">
        <v>459</v>
      </c>
      <c r="E185" s="229" t="s">
        <v>460</v>
      </c>
      <c r="F185" s="229" t="s">
        <v>460</v>
      </c>
      <c r="G185" s="229" t="s">
        <v>460</v>
      </c>
      <c r="H185" s="229" t="s">
        <v>460</v>
      </c>
      <c r="I185" s="229" t="s">
        <v>460</v>
      </c>
      <c r="K185" s="229" t="s">
        <v>460</v>
      </c>
      <c r="L185" s="229" t="s">
        <v>460</v>
      </c>
      <c r="M185" s="229" t="s">
        <v>460</v>
      </c>
      <c r="N185" s="229" t="s">
        <v>460</v>
      </c>
      <c r="O185" s="229" t="s">
        <v>460</v>
      </c>
      <c r="P185" s="229" t="s">
        <v>460</v>
      </c>
      <c r="Q185" s="229" t="s">
        <v>460</v>
      </c>
      <c r="R185" s="229" t="s">
        <v>460</v>
      </c>
      <c r="S185" s="229" t="s">
        <v>460</v>
      </c>
      <c r="T185" s="229" t="s">
        <v>460</v>
      </c>
      <c r="U185" s="229" t="s">
        <v>459</v>
      </c>
      <c r="V185" s="229" t="s">
        <v>460</v>
      </c>
    </row>
    <row r="186" spans="1:22" x14ac:dyDescent="0.2">
      <c r="A186" s="229" t="s">
        <v>350</v>
      </c>
      <c r="B186" s="222" t="s">
        <v>352</v>
      </c>
      <c r="C186" s="229" t="s">
        <v>460</v>
      </c>
      <c r="D186" s="229" t="s">
        <v>459</v>
      </c>
      <c r="E186" s="229" t="s">
        <v>460</v>
      </c>
      <c r="F186" s="229" t="s">
        <v>460</v>
      </c>
      <c r="G186" s="229" t="s">
        <v>460</v>
      </c>
      <c r="H186" s="229" t="s">
        <v>460</v>
      </c>
      <c r="I186" s="229" t="s">
        <v>460</v>
      </c>
      <c r="K186" s="229" t="s">
        <v>460</v>
      </c>
      <c r="L186" s="229" t="s">
        <v>460</v>
      </c>
      <c r="M186" s="229" t="s">
        <v>460</v>
      </c>
      <c r="N186" s="229" t="s">
        <v>460</v>
      </c>
      <c r="O186" s="229" t="s">
        <v>460</v>
      </c>
      <c r="P186" s="229" t="s">
        <v>460</v>
      </c>
      <c r="Q186" s="229" t="s">
        <v>459</v>
      </c>
      <c r="R186" s="229" t="s">
        <v>459</v>
      </c>
      <c r="S186" s="229" t="s">
        <v>459</v>
      </c>
      <c r="T186" s="229" t="s">
        <v>460</v>
      </c>
      <c r="U186" s="229" t="s">
        <v>459</v>
      </c>
      <c r="V186" s="229" t="s">
        <v>460</v>
      </c>
    </row>
    <row r="187" spans="1:22" x14ac:dyDescent="0.2">
      <c r="A187" s="229" t="s">
        <v>350</v>
      </c>
      <c r="B187" s="222" t="s">
        <v>353</v>
      </c>
      <c r="C187" s="229" t="s">
        <v>460</v>
      </c>
      <c r="D187" s="229" t="s">
        <v>459</v>
      </c>
      <c r="E187" s="229" t="s">
        <v>460</v>
      </c>
      <c r="F187" s="229" t="s">
        <v>460</v>
      </c>
      <c r="G187" s="229" t="s">
        <v>460</v>
      </c>
      <c r="H187" s="229" t="s">
        <v>460</v>
      </c>
      <c r="I187" s="229" t="s">
        <v>460</v>
      </c>
      <c r="K187" s="229" t="s">
        <v>460</v>
      </c>
      <c r="L187" s="229" t="s">
        <v>460</v>
      </c>
      <c r="M187" s="229" t="s">
        <v>460</v>
      </c>
      <c r="N187" s="229" t="s">
        <v>460</v>
      </c>
      <c r="O187" s="229" t="s">
        <v>460</v>
      </c>
      <c r="P187" s="229" t="s">
        <v>460</v>
      </c>
      <c r="Q187" s="229" t="s">
        <v>459</v>
      </c>
      <c r="R187" s="229" t="s">
        <v>459</v>
      </c>
      <c r="S187" s="229" t="s">
        <v>459</v>
      </c>
      <c r="T187" s="229" t="s">
        <v>460</v>
      </c>
      <c r="U187" s="229" t="s">
        <v>460</v>
      </c>
      <c r="V187" s="229" t="s">
        <v>460</v>
      </c>
    </row>
    <row r="188" spans="1:22" x14ac:dyDescent="0.2">
      <c r="A188" s="229" t="s">
        <v>350</v>
      </c>
      <c r="B188" s="222" t="s">
        <v>354</v>
      </c>
      <c r="C188" s="229" t="s">
        <v>460</v>
      </c>
      <c r="D188" s="229" t="s">
        <v>460</v>
      </c>
      <c r="E188" s="229" t="s">
        <v>460</v>
      </c>
      <c r="F188" s="229" t="s">
        <v>460</v>
      </c>
      <c r="G188" s="229" t="s">
        <v>460</v>
      </c>
      <c r="H188" s="229" t="s">
        <v>460</v>
      </c>
      <c r="I188" s="229" t="s">
        <v>460</v>
      </c>
      <c r="K188" s="229" t="s">
        <v>460</v>
      </c>
      <c r="L188" s="229" t="s">
        <v>460</v>
      </c>
      <c r="M188" s="229" t="s">
        <v>460</v>
      </c>
      <c r="N188" s="229" t="s">
        <v>460</v>
      </c>
      <c r="O188" s="229" t="s">
        <v>460</v>
      </c>
      <c r="P188" s="229" t="s">
        <v>460</v>
      </c>
      <c r="Q188" s="229" t="s">
        <v>459</v>
      </c>
      <c r="R188" s="229" t="s">
        <v>459</v>
      </c>
      <c r="S188" s="229" t="s">
        <v>459</v>
      </c>
      <c r="T188" s="229" t="s">
        <v>459</v>
      </c>
      <c r="U188" s="229" t="s">
        <v>459</v>
      </c>
      <c r="V188" s="229" t="s">
        <v>459</v>
      </c>
    </row>
    <row r="189" spans="1:22" x14ac:dyDescent="0.2">
      <c r="A189" s="229" t="s">
        <v>350</v>
      </c>
      <c r="B189" s="222" t="s">
        <v>355</v>
      </c>
      <c r="C189" s="229" t="s">
        <v>460</v>
      </c>
      <c r="D189" s="229" t="s">
        <v>459</v>
      </c>
      <c r="E189" s="229" t="s">
        <v>460</v>
      </c>
      <c r="F189" s="229" t="s">
        <v>460</v>
      </c>
      <c r="G189" s="229" t="s">
        <v>460</v>
      </c>
      <c r="H189" s="229" t="s">
        <v>460</v>
      </c>
      <c r="I189" s="229" t="s">
        <v>460</v>
      </c>
      <c r="K189" s="229" t="s">
        <v>460</v>
      </c>
      <c r="L189" s="229" t="s">
        <v>460</v>
      </c>
      <c r="M189" s="229" t="s">
        <v>460</v>
      </c>
      <c r="N189" s="229" t="s">
        <v>460</v>
      </c>
      <c r="O189" s="229" t="s">
        <v>460</v>
      </c>
      <c r="P189" s="229" t="s">
        <v>460</v>
      </c>
      <c r="Q189" s="229" t="s">
        <v>460</v>
      </c>
      <c r="R189" s="229" t="s">
        <v>459</v>
      </c>
      <c r="S189" s="229" t="s">
        <v>459</v>
      </c>
      <c r="T189" s="229" t="s">
        <v>459</v>
      </c>
      <c r="U189" s="229" t="s">
        <v>459</v>
      </c>
      <c r="V189" s="229" t="s">
        <v>460</v>
      </c>
    </row>
    <row r="190" spans="1:22" x14ac:dyDescent="0.2">
      <c r="A190" s="229" t="s">
        <v>350</v>
      </c>
      <c r="B190" s="222" t="s">
        <v>356</v>
      </c>
      <c r="C190" s="229" t="s">
        <v>460</v>
      </c>
      <c r="D190" s="229" t="s">
        <v>459</v>
      </c>
      <c r="E190" s="229" t="s">
        <v>460</v>
      </c>
      <c r="F190" s="229" t="s">
        <v>460</v>
      </c>
      <c r="G190" s="229" t="s">
        <v>460</v>
      </c>
      <c r="H190" s="229" t="s">
        <v>460</v>
      </c>
      <c r="I190" s="229" t="s">
        <v>460</v>
      </c>
      <c r="K190" s="229" t="s">
        <v>460</v>
      </c>
      <c r="L190" s="229" t="s">
        <v>460</v>
      </c>
      <c r="M190" s="229" t="s">
        <v>460</v>
      </c>
      <c r="N190" s="229" t="s">
        <v>460</v>
      </c>
      <c r="O190" s="229" t="s">
        <v>460</v>
      </c>
      <c r="P190" s="229" t="s">
        <v>460</v>
      </c>
      <c r="Q190" s="229" t="s">
        <v>459</v>
      </c>
      <c r="R190" s="229" t="s">
        <v>459</v>
      </c>
      <c r="S190" s="229" t="s">
        <v>459</v>
      </c>
      <c r="T190" s="229" t="s">
        <v>460</v>
      </c>
      <c r="U190" s="229" t="s">
        <v>460</v>
      </c>
      <c r="V190" s="229" t="s">
        <v>460</v>
      </c>
    </row>
    <row r="191" spans="1:22" x14ac:dyDescent="0.2">
      <c r="A191" s="229" t="s">
        <v>350</v>
      </c>
      <c r="B191" s="222" t="s">
        <v>357</v>
      </c>
      <c r="C191" s="229" t="s">
        <v>460</v>
      </c>
      <c r="D191" s="229" t="s">
        <v>460</v>
      </c>
      <c r="E191" s="229" t="s">
        <v>460</v>
      </c>
      <c r="F191" s="229" t="s">
        <v>460</v>
      </c>
      <c r="G191" s="229" t="s">
        <v>460</v>
      </c>
      <c r="H191" s="229" t="s">
        <v>460</v>
      </c>
      <c r="I191" s="229" t="s">
        <v>460</v>
      </c>
      <c r="K191" s="229" t="s">
        <v>460</v>
      </c>
      <c r="L191" s="229" t="s">
        <v>460</v>
      </c>
      <c r="M191" s="229" t="s">
        <v>460</v>
      </c>
      <c r="N191" s="229" t="s">
        <v>460</v>
      </c>
      <c r="O191" s="229" t="s">
        <v>460</v>
      </c>
      <c r="P191" s="229" t="s">
        <v>460</v>
      </c>
      <c r="Q191" s="229" t="s">
        <v>460</v>
      </c>
      <c r="R191" s="229" t="s">
        <v>460</v>
      </c>
      <c r="S191" s="229" t="s">
        <v>460</v>
      </c>
      <c r="T191" s="229" t="s">
        <v>460</v>
      </c>
      <c r="U191" s="229" t="s">
        <v>460</v>
      </c>
      <c r="V191" s="229" t="s">
        <v>460</v>
      </c>
    </row>
    <row r="192" spans="1:22" x14ac:dyDescent="0.2">
      <c r="A192" s="229" t="s">
        <v>350</v>
      </c>
      <c r="B192" s="222" t="s">
        <v>358</v>
      </c>
      <c r="C192" s="229" t="s">
        <v>460</v>
      </c>
      <c r="D192" s="229" t="s">
        <v>459</v>
      </c>
      <c r="E192" s="229" t="s">
        <v>460</v>
      </c>
      <c r="F192" s="229" t="s">
        <v>460</v>
      </c>
      <c r="G192" s="229" t="s">
        <v>460</v>
      </c>
      <c r="H192" s="229" t="s">
        <v>460</v>
      </c>
      <c r="I192" s="229" t="s">
        <v>460</v>
      </c>
      <c r="K192" s="229" t="s">
        <v>460</v>
      </c>
      <c r="L192" s="229" t="s">
        <v>460</v>
      </c>
      <c r="M192" s="229" t="s">
        <v>460</v>
      </c>
      <c r="N192" s="229" t="s">
        <v>460</v>
      </c>
      <c r="O192" s="229" t="s">
        <v>460</v>
      </c>
      <c r="P192" s="229" t="s">
        <v>460</v>
      </c>
      <c r="Q192" s="229" t="s">
        <v>460</v>
      </c>
      <c r="R192" s="229" t="s">
        <v>460</v>
      </c>
      <c r="S192" s="229" t="s">
        <v>460</v>
      </c>
      <c r="T192" s="229" t="s">
        <v>460</v>
      </c>
      <c r="U192" s="229" t="s">
        <v>459</v>
      </c>
      <c r="V192" s="229" t="s">
        <v>460</v>
      </c>
    </row>
    <row r="193" spans="1:22" x14ac:dyDescent="0.2">
      <c r="A193" s="229" t="s">
        <v>350</v>
      </c>
      <c r="B193" s="222" t="s">
        <v>359</v>
      </c>
      <c r="C193" s="229" t="s">
        <v>460</v>
      </c>
      <c r="D193" s="229" t="s">
        <v>460</v>
      </c>
      <c r="E193" s="229" t="s">
        <v>460</v>
      </c>
      <c r="F193" s="229" t="s">
        <v>460</v>
      </c>
      <c r="G193" s="229" t="s">
        <v>460</v>
      </c>
      <c r="H193" s="229" t="s">
        <v>460</v>
      </c>
      <c r="I193" s="229" t="s">
        <v>460</v>
      </c>
      <c r="K193" s="229" t="s">
        <v>460</v>
      </c>
      <c r="L193" s="229" t="s">
        <v>460</v>
      </c>
      <c r="M193" s="229" t="s">
        <v>460</v>
      </c>
      <c r="N193" s="229" t="s">
        <v>460</v>
      </c>
      <c r="O193" s="229" t="s">
        <v>460</v>
      </c>
      <c r="P193" s="229" t="s">
        <v>460</v>
      </c>
      <c r="Q193" s="229" t="s">
        <v>459</v>
      </c>
      <c r="R193" s="229" t="s">
        <v>459</v>
      </c>
      <c r="S193" s="229" t="s">
        <v>459</v>
      </c>
      <c r="T193" s="229" t="s">
        <v>460</v>
      </c>
      <c r="U193" s="229" t="s">
        <v>459</v>
      </c>
      <c r="V193" s="229" t="s">
        <v>460</v>
      </c>
    </row>
    <row r="194" spans="1:22" x14ac:dyDescent="0.2">
      <c r="A194" s="229" t="s">
        <v>350</v>
      </c>
      <c r="B194" s="222" t="s">
        <v>360</v>
      </c>
      <c r="C194" s="229" t="s">
        <v>460</v>
      </c>
      <c r="D194" s="229" t="s">
        <v>459</v>
      </c>
      <c r="E194" s="229" t="s">
        <v>460</v>
      </c>
      <c r="F194" s="229" t="s">
        <v>460</v>
      </c>
      <c r="G194" s="229" t="s">
        <v>460</v>
      </c>
      <c r="H194" s="229" t="s">
        <v>460</v>
      </c>
      <c r="I194" s="229" t="s">
        <v>460</v>
      </c>
      <c r="K194" s="229" t="s">
        <v>460</v>
      </c>
      <c r="L194" s="229" t="s">
        <v>460</v>
      </c>
      <c r="M194" s="229" t="s">
        <v>460</v>
      </c>
      <c r="N194" s="229" t="s">
        <v>460</v>
      </c>
      <c r="O194" s="229" t="s">
        <v>460</v>
      </c>
      <c r="P194" s="229" t="s">
        <v>460</v>
      </c>
      <c r="Q194" s="229" t="s">
        <v>460</v>
      </c>
      <c r="R194" s="229" t="s">
        <v>460</v>
      </c>
      <c r="S194" s="229" t="s">
        <v>460</v>
      </c>
      <c r="T194" s="229" t="s">
        <v>460</v>
      </c>
      <c r="U194" s="229" t="s">
        <v>460</v>
      </c>
      <c r="V194" s="229" t="s">
        <v>460</v>
      </c>
    </row>
    <row r="195" spans="1:22" x14ac:dyDescent="0.2">
      <c r="A195" s="229" t="s">
        <v>350</v>
      </c>
      <c r="B195" s="222" t="s">
        <v>361</v>
      </c>
      <c r="C195" s="229" t="s">
        <v>460</v>
      </c>
      <c r="D195" s="229" t="s">
        <v>460</v>
      </c>
      <c r="E195" s="229" t="s">
        <v>460</v>
      </c>
      <c r="F195" s="229" t="s">
        <v>460</v>
      </c>
      <c r="G195" s="229" t="s">
        <v>460</v>
      </c>
      <c r="H195" s="229" t="s">
        <v>460</v>
      </c>
      <c r="I195" s="229" t="s">
        <v>460</v>
      </c>
      <c r="K195" s="229" t="s">
        <v>460</v>
      </c>
      <c r="L195" s="229" t="s">
        <v>460</v>
      </c>
      <c r="M195" s="229" t="s">
        <v>460</v>
      </c>
      <c r="N195" s="229" t="s">
        <v>460</v>
      </c>
      <c r="O195" s="229" t="s">
        <v>460</v>
      </c>
      <c r="P195" s="229" t="s">
        <v>460</v>
      </c>
      <c r="Q195" s="229" t="s">
        <v>460</v>
      </c>
      <c r="R195" s="229" t="s">
        <v>460</v>
      </c>
      <c r="S195" s="229" t="s">
        <v>460</v>
      </c>
      <c r="T195" s="229" t="s">
        <v>460</v>
      </c>
      <c r="U195" s="229" t="s">
        <v>460</v>
      </c>
      <c r="V195" s="229" t="s">
        <v>460</v>
      </c>
    </row>
    <row r="196" spans="1:22" x14ac:dyDescent="0.2">
      <c r="A196" s="229" t="s">
        <v>350</v>
      </c>
      <c r="B196" s="222" t="s">
        <v>362</v>
      </c>
      <c r="C196" s="229" t="s">
        <v>460</v>
      </c>
      <c r="D196" s="229" t="s">
        <v>460</v>
      </c>
      <c r="E196" s="229" t="s">
        <v>460</v>
      </c>
      <c r="F196" s="229" t="s">
        <v>460</v>
      </c>
      <c r="G196" s="229" t="s">
        <v>460</v>
      </c>
      <c r="H196" s="229" t="s">
        <v>460</v>
      </c>
      <c r="I196" s="229" t="s">
        <v>460</v>
      </c>
      <c r="K196" s="229" t="s">
        <v>459</v>
      </c>
      <c r="L196" s="229" t="s">
        <v>460</v>
      </c>
      <c r="M196" s="229" t="s">
        <v>459</v>
      </c>
      <c r="N196" s="229" t="s">
        <v>460</v>
      </c>
      <c r="O196" s="229" t="s">
        <v>460</v>
      </c>
      <c r="P196" s="229" t="s">
        <v>460</v>
      </c>
      <c r="Q196" s="229" t="s">
        <v>459</v>
      </c>
      <c r="R196" s="229" t="s">
        <v>459</v>
      </c>
      <c r="S196" s="229" t="s">
        <v>460</v>
      </c>
      <c r="T196" s="229" t="s">
        <v>459</v>
      </c>
      <c r="U196" s="229" t="s">
        <v>460</v>
      </c>
      <c r="V196" s="229" t="s">
        <v>460</v>
      </c>
    </row>
    <row r="197" spans="1:22" x14ac:dyDescent="0.2">
      <c r="A197" s="229" t="s">
        <v>350</v>
      </c>
      <c r="B197" s="222" t="s">
        <v>363</v>
      </c>
      <c r="C197" s="229" t="s">
        <v>460</v>
      </c>
      <c r="D197" s="229" t="s">
        <v>459</v>
      </c>
      <c r="E197" s="229" t="s">
        <v>460</v>
      </c>
      <c r="F197" s="229" t="s">
        <v>460</v>
      </c>
      <c r="G197" s="229" t="s">
        <v>460</v>
      </c>
      <c r="H197" s="229" t="s">
        <v>460</v>
      </c>
      <c r="I197" s="229" t="s">
        <v>460</v>
      </c>
      <c r="K197" s="229" t="s">
        <v>460</v>
      </c>
      <c r="L197" s="229" t="s">
        <v>460</v>
      </c>
      <c r="M197" s="229" t="s">
        <v>460</v>
      </c>
      <c r="N197" s="229" t="s">
        <v>460</v>
      </c>
      <c r="O197" s="229" t="s">
        <v>460</v>
      </c>
      <c r="P197" s="229" t="s">
        <v>460</v>
      </c>
      <c r="Q197" s="229" t="s">
        <v>459</v>
      </c>
      <c r="R197" s="229" t="s">
        <v>459</v>
      </c>
      <c r="S197" s="229" t="s">
        <v>460</v>
      </c>
      <c r="T197" s="229" t="s">
        <v>460</v>
      </c>
      <c r="U197" s="229" t="s">
        <v>459</v>
      </c>
      <c r="V197" s="229" t="s">
        <v>460</v>
      </c>
    </row>
    <row r="198" spans="1:22" x14ac:dyDescent="0.2">
      <c r="A198" s="229" t="s">
        <v>350</v>
      </c>
      <c r="B198" s="222" t="s">
        <v>364</v>
      </c>
      <c r="C198" s="229" t="s">
        <v>460</v>
      </c>
      <c r="D198" s="229" t="s">
        <v>459</v>
      </c>
      <c r="E198" s="229" t="s">
        <v>460</v>
      </c>
      <c r="F198" s="229" t="s">
        <v>460</v>
      </c>
      <c r="G198" s="229" t="s">
        <v>460</v>
      </c>
      <c r="H198" s="229" t="s">
        <v>460</v>
      </c>
      <c r="I198" s="229" t="s">
        <v>460</v>
      </c>
      <c r="K198" s="229" t="s">
        <v>460</v>
      </c>
      <c r="L198" s="229" t="s">
        <v>460</v>
      </c>
      <c r="M198" s="229" t="s">
        <v>460</v>
      </c>
      <c r="N198" s="229" t="s">
        <v>459</v>
      </c>
      <c r="O198" s="229" t="s">
        <v>460</v>
      </c>
      <c r="P198" s="229" t="s">
        <v>460</v>
      </c>
      <c r="Q198" s="229" t="s">
        <v>460</v>
      </c>
      <c r="R198" s="229" t="s">
        <v>460</v>
      </c>
      <c r="S198" s="229" t="s">
        <v>460</v>
      </c>
      <c r="T198" s="229" t="s">
        <v>460</v>
      </c>
      <c r="U198" s="229" t="s">
        <v>459</v>
      </c>
      <c r="V198" s="229" t="s">
        <v>460</v>
      </c>
    </row>
    <row r="199" spans="1:22" x14ac:dyDescent="0.2">
      <c r="A199" s="229" t="s">
        <v>350</v>
      </c>
      <c r="B199" s="222" t="s">
        <v>365</v>
      </c>
      <c r="C199" s="229" t="s">
        <v>460</v>
      </c>
      <c r="D199" s="229" t="s">
        <v>460</v>
      </c>
      <c r="E199" s="229" t="s">
        <v>460</v>
      </c>
      <c r="F199" s="229" t="s">
        <v>460</v>
      </c>
      <c r="G199" s="229" t="s">
        <v>460</v>
      </c>
      <c r="H199" s="229" t="s">
        <v>460</v>
      </c>
      <c r="I199" s="229" t="s">
        <v>460</v>
      </c>
      <c r="K199" s="229" t="s">
        <v>460</v>
      </c>
      <c r="L199" s="229" t="s">
        <v>460</v>
      </c>
      <c r="M199" s="229" t="s">
        <v>460</v>
      </c>
      <c r="N199" s="229" t="s">
        <v>460</v>
      </c>
      <c r="O199" s="229" t="s">
        <v>460</v>
      </c>
      <c r="P199" s="229" t="s">
        <v>460</v>
      </c>
      <c r="Q199" s="229" t="s">
        <v>460</v>
      </c>
      <c r="R199" s="229" t="s">
        <v>459</v>
      </c>
      <c r="S199" s="229" t="s">
        <v>459</v>
      </c>
      <c r="T199" s="229" t="s">
        <v>459</v>
      </c>
      <c r="U199" s="229" t="s">
        <v>460</v>
      </c>
      <c r="V199" s="229" t="s">
        <v>460</v>
      </c>
    </row>
    <row r="200" spans="1:22" x14ac:dyDescent="0.2">
      <c r="A200" s="229" t="s">
        <v>350</v>
      </c>
      <c r="B200" s="222" t="s">
        <v>366</v>
      </c>
      <c r="C200" s="229" t="s">
        <v>460</v>
      </c>
      <c r="D200" s="229" t="s">
        <v>459</v>
      </c>
      <c r="E200" s="229" t="s">
        <v>460</v>
      </c>
      <c r="F200" s="229" t="s">
        <v>460</v>
      </c>
      <c r="G200" s="229" t="s">
        <v>460</v>
      </c>
      <c r="H200" s="229" t="s">
        <v>460</v>
      </c>
      <c r="I200" s="229" t="s">
        <v>460</v>
      </c>
      <c r="K200" s="229" t="s">
        <v>460</v>
      </c>
      <c r="L200" s="229" t="s">
        <v>460</v>
      </c>
      <c r="M200" s="229" t="s">
        <v>460</v>
      </c>
      <c r="N200" s="229" t="s">
        <v>460</v>
      </c>
      <c r="O200" s="229" t="s">
        <v>460</v>
      </c>
      <c r="P200" s="229" t="s">
        <v>460</v>
      </c>
      <c r="Q200" s="229" t="s">
        <v>459</v>
      </c>
      <c r="R200" s="229" t="s">
        <v>459</v>
      </c>
      <c r="S200" s="229" t="s">
        <v>459</v>
      </c>
      <c r="T200" s="229" t="s">
        <v>460</v>
      </c>
      <c r="U200" s="229" t="s">
        <v>460</v>
      </c>
      <c r="V200" s="229" t="s">
        <v>460</v>
      </c>
    </row>
    <row r="201" spans="1:22" x14ac:dyDescent="0.2">
      <c r="A201" s="229" t="s">
        <v>350</v>
      </c>
      <c r="B201" s="222" t="s">
        <v>367</v>
      </c>
      <c r="C201" s="229" t="s">
        <v>460</v>
      </c>
      <c r="D201" s="229" t="s">
        <v>459</v>
      </c>
      <c r="E201" s="229" t="s">
        <v>460</v>
      </c>
      <c r="F201" s="229" t="s">
        <v>460</v>
      </c>
      <c r="G201" s="229" t="s">
        <v>460</v>
      </c>
      <c r="H201" s="229" t="s">
        <v>460</v>
      </c>
      <c r="I201" s="229" t="s">
        <v>460</v>
      </c>
      <c r="K201" s="229" t="s">
        <v>460</v>
      </c>
      <c r="L201" s="229" t="s">
        <v>460</v>
      </c>
      <c r="M201" s="229" t="s">
        <v>460</v>
      </c>
      <c r="N201" s="229" t="s">
        <v>460</v>
      </c>
      <c r="O201" s="229" t="s">
        <v>460</v>
      </c>
      <c r="P201" s="229" t="s">
        <v>460</v>
      </c>
      <c r="Q201" s="229" t="s">
        <v>460</v>
      </c>
      <c r="R201" s="229" t="s">
        <v>459</v>
      </c>
      <c r="S201" s="229" t="s">
        <v>459</v>
      </c>
      <c r="T201" s="229" t="s">
        <v>459</v>
      </c>
      <c r="U201" s="229" t="s">
        <v>460</v>
      </c>
      <c r="V201" s="229" t="s">
        <v>460</v>
      </c>
    </row>
    <row r="202" spans="1:22" x14ac:dyDescent="0.2">
      <c r="A202" s="229" t="s">
        <v>350</v>
      </c>
      <c r="B202" s="222" t="s">
        <v>368</v>
      </c>
      <c r="C202" s="229" t="s">
        <v>460</v>
      </c>
      <c r="D202" s="229" t="s">
        <v>459</v>
      </c>
      <c r="E202" s="229" t="s">
        <v>460</v>
      </c>
      <c r="F202" s="229" t="s">
        <v>460</v>
      </c>
      <c r="G202" s="229" t="s">
        <v>460</v>
      </c>
      <c r="H202" s="229" t="s">
        <v>460</v>
      </c>
      <c r="I202" s="229" t="s">
        <v>460</v>
      </c>
      <c r="K202" s="229" t="s">
        <v>460</v>
      </c>
      <c r="L202" s="229" t="s">
        <v>460</v>
      </c>
      <c r="M202" s="229" t="s">
        <v>460</v>
      </c>
      <c r="N202" s="229" t="s">
        <v>460</v>
      </c>
      <c r="O202" s="229" t="s">
        <v>460</v>
      </c>
      <c r="P202" s="229" t="s">
        <v>460</v>
      </c>
      <c r="Q202" s="229" t="s">
        <v>459</v>
      </c>
      <c r="R202" s="229" t="s">
        <v>459</v>
      </c>
      <c r="S202" s="229" t="s">
        <v>459</v>
      </c>
      <c r="T202" s="229" t="s">
        <v>459</v>
      </c>
      <c r="U202" s="229" t="s">
        <v>459</v>
      </c>
      <c r="V202" s="229" t="s">
        <v>460</v>
      </c>
    </row>
    <row r="203" spans="1:22" x14ac:dyDescent="0.2">
      <c r="A203" s="229" t="s">
        <v>350</v>
      </c>
      <c r="B203" s="222" t="s">
        <v>369</v>
      </c>
      <c r="C203" s="229" t="s">
        <v>460</v>
      </c>
      <c r="D203" s="229" t="s">
        <v>460</v>
      </c>
      <c r="E203" s="229" t="s">
        <v>460</v>
      </c>
      <c r="F203" s="229" t="s">
        <v>460</v>
      </c>
      <c r="G203" s="229" t="s">
        <v>460</v>
      </c>
      <c r="H203" s="229" t="s">
        <v>460</v>
      </c>
      <c r="I203" s="229" t="s">
        <v>460</v>
      </c>
      <c r="K203" s="229" t="s">
        <v>460</v>
      </c>
      <c r="L203" s="229" t="s">
        <v>460</v>
      </c>
      <c r="M203" s="229" t="s">
        <v>460</v>
      </c>
      <c r="N203" s="229" t="s">
        <v>460</v>
      </c>
      <c r="O203" s="229" t="s">
        <v>460</v>
      </c>
      <c r="P203" s="229" t="s">
        <v>460</v>
      </c>
      <c r="Q203" s="229" t="s">
        <v>459</v>
      </c>
      <c r="R203" s="229" t="s">
        <v>459</v>
      </c>
      <c r="S203" s="229" t="s">
        <v>459</v>
      </c>
      <c r="T203" s="229" t="s">
        <v>460</v>
      </c>
      <c r="U203" s="229" t="s">
        <v>460</v>
      </c>
      <c r="V203" s="229" t="s">
        <v>460</v>
      </c>
    </row>
    <row r="204" spans="1:22" x14ac:dyDescent="0.2">
      <c r="A204" s="229" t="s">
        <v>370</v>
      </c>
      <c r="B204" s="222" t="s">
        <v>371</v>
      </c>
      <c r="C204" s="229" t="s">
        <v>460</v>
      </c>
      <c r="D204" s="229" t="s">
        <v>460</v>
      </c>
      <c r="E204" s="229" t="s">
        <v>460</v>
      </c>
      <c r="F204" s="229" t="s">
        <v>460</v>
      </c>
      <c r="G204" s="229" t="s">
        <v>460</v>
      </c>
      <c r="H204" s="229" t="s">
        <v>460</v>
      </c>
      <c r="I204" s="229" t="s">
        <v>460</v>
      </c>
      <c r="K204" s="229" t="s">
        <v>460</v>
      </c>
      <c r="L204" s="229" t="s">
        <v>460</v>
      </c>
      <c r="M204" s="229" t="s">
        <v>460</v>
      </c>
      <c r="N204" s="229" t="s">
        <v>460</v>
      </c>
      <c r="O204" s="229" t="s">
        <v>460</v>
      </c>
      <c r="P204" s="229" t="s">
        <v>460</v>
      </c>
      <c r="Q204" s="229" t="s">
        <v>460</v>
      </c>
      <c r="R204" s="229" t="s">
        <v>460</v>
      </c>
      <c r="S204" s="229" t="s">
        <v>460</v>
      </c>
      <c r="T204" s="229" t="s">
        <v>460</v>
      </c>
      <c r="U204" s="229" t="s">
        <v>460</v>
      </c>
      <c r="V204" s="229" t="s">
        <v>460</v>
      </c>
    </row>
    <row r="205" spans="1:22" x14ac:dyDescent="0.2">
      <c r="A205" s="229" t="s">
        <v>372</v>
      </c>
      <c r="B205" s="222" t="s">
        <v>373</v>
      </c>
      <c r="C205" s="229" t="s">
        <v>460</v>
      </c>
      <c r="D205" s="229" t="s">
        <v>460</v>
      </c>
      <c r="E205" s="229" t="s">
        <v>460</v>
      </c>
      <c r="F205" s="229" t="s">
        <v>460</v>
      </c>
      <c r="G205" s="229" t="s">
        <v>460</v>
      </c>
      <c r="H205" s="229" t="s">
        <v>460</v>
      </c>
      <c r="I205" s="229" t="s">
        <v>460</v>
      </c>
      <c r="K205" s="229" t="s">
        <v>460</v>
      </c>
      <c r="L205" s="229" t="s">
        <v>460</v>
      </c>
      <c r="M205" s="229" t="s">
        <v>460</v>
      </c>
      <c r="N205" s="229" t="s">
        <v>460</v>
      </c>
      <c r="O205" s="229" t="s">
        <v>460</v>
      </c>
      <c r="P205" s="229" t="s">
        <v>460</v>
      </c>
      <c r="Q205" s="229" t="s">
        <v>460</v>
      </c>
      <c r="R205" s="229" t="s">
        <v>460</v>
      </c>
      <c r="S205" s="229" t="s">
        <v>460</v>
      </c>
      <c r="T205" s="229" t="s">
        <v>460</v>
      </c>
      <c r="U205" s="229" t="s">
        <v>460</v>
      </c>
      <c r="V205" s="229" t="s">
        <v>460</v>
      </c>
    </row>
    <row r="206" spans="1:22" x14ac:dyDescent="0.2">
      <c r="A206" s="229" t="s">
        <v>372</v>
      </c>
      <c r="B206" s="222" t="s">
        <v>374</v>
      </c>
      <c r="C206" s="229" t="s">
        <v>460</v>
      </c>
      <c r="D206" s="229" t="s">
        <v>459</v>
      </c>
      <c r="E206" s="229" t="s">
        <v>460</v>
      </c>
      <c r="F206" s="229" t="s">
        <v>460</v>
      </c>
      <c r="G206" s="229" t="s">
        <v>460</v>
      </c>
      <c r="H206" s="229" t="s">
        <v>460</v>
      </c>
      <c r="I206" s="229" t="s">
        <v>460</v>
      </c>
      <c r="K206" s="229" t="s">
        <v>460</v>
      </c>
      <c r="L206" s="229" t="s">
        <v>460</v>
      </c>
      <c r="M206" s="229" t="s">
        <v>460</v>
      </c>
      <c r="N206" s="229" t="s">
        <v>460</v>
      </c>
      <c r="O206" s="229" t="s">
        <v>460</v>
      </c>
      <c r="P206" s="229" t="s">
        <v>460</v>
      </c>
      <c r="Q206" s="229" t="s">
        <v>460</v>
      </c>
      <c r="R206" s="229" t="s">
        <v>460</v>
      </c>
      <c r="S206" s="229" t="s">
        <v>459</v>
      </c>
      <c r="T206" s="229" t="s">
        <v>459</v>
      </c>
      <c r="U206" s="229" t="s">
        <v>459</v>
      </c>
      <c r="V206" s="229" t="s">
        <v>460</v>
      </c>
    </row>
    <row r="207" spans="1:22" x14ac:dyDescent="0.2">
      <c r="A207" s="229" t="s">
        <v>372</v>
      </c>
      <c r="B207" s="222" t="s">
        <v>142</v>
      </c>
      <c r="C207" s="229" t="s">
        <v>460</v>
      </c>
      <c r="D207" s="229" t="s">
        <v>460</v>
      </c>
      <c r="E207" s="229" t="s">
        <v>460</v>
      </c>
      <c r="F207" s="229" t="s">
        <v>460</v>
      </c>
      <c r="G207" s="229" t="s">
        <v>460</v>
      </c>
      <c r="H207" s="229" t="s">
        <v>460</v>
      </c>
      <c r="I207" s="229" t="s">
        <v>460</v>
      </c>
      <c r="K207" s="229" t="s">
        <v>460</v>
      </c>
      <c r="L207" s="229" t="s">
        <v>460</v>
      </c>
      <c r="M207" s="229" t="s">
        <v>460</v>
      </c>
      <c r="N207" s="229" t="s">
        <v>460</v>
      </c>
      <c r="O207" s="229" t="s">
        <v>460</v>
      </c>
      <c r="P207" s="229" t="s">
        <v>460</v>
      </c>
      <c r="Q207" s="229" t="s">
        <v>459</v>
      </c>
      <c r="R207" s="229" t="s">
        <v>459</v>
      </c>
      <c r="S207" s="229" t="s">
        <v>460</v>
      </c>
      <c r="T207" s="229" t="s">
        <v>460</v>
      </c>
      <c r="U207" s="229" t="s">
        <v>460</v>
      </c>
      <c r="V207" s="229" t="s">
        <v>460</v>
      </c>
    </row>
    <row r="208" spans="1:22" x14ac:dyDescent="0.2">
      <c r="A208" s="229" t="s">
        <v>372</v>
      </c>
      <c r="B208" s="222" t="s">
        <v>375</v>
      </c>
      <c r="C208" s="229" t="s">
        <v>460</v>
      </c>
      <c r="D208" s="229" t="s">
        <v>460</v>
      </c>
      <c r="E208" s="229" t="s">
        <v>460</v>
      </c>
      <c r="F208" s="229" t="s">
        <v>460</v>
      </c>
      <c r="G208" s="229" t="s">
        <v>460</v>
      </c>
      <c r="H208" s="229" t="s">
        <v>460</v>
      </c>
      <c r="I208" s="229" t="s">
        <v>460</v>
      </c>
      <c r="K208" s="229" t="s">
        <v>459</v>
      </c>
      <c r="L208" s="229" t="s">
        <v>460</v>
      </c>
      <c r="M208" s="229" t="s">
        <v>460</v>
      </c>
      <c r="N208" s="229" t="s">
        <v>460</v>
      </c>
      <c r="O208" s="229" t="s">
        <v>459</v>
      </c>
      <c r="P208" s="229" t="s">
        <v>459</v>
      </c>
      <c r="Q208" s="229" t="s">
        <v>459</v>
      </c>
      <c r="R208" s="229" t="s">
        <v>459</v>
      </c>
      <c r="S208" s="229" t="s">
        <v>459</v>
      </c>
      <c r="T208" s="229" t="s">
        <v>459</v>
      </c>
      <c r="U208" s="229" t="s">
        <v>460</v>
      </c>
      <c r="V208" s="229" t="s">
        <v>460</v>
      </c>
    </row>
    <row r="209" spans="1:22" x14ac:dyDescent="0.2">
      <c r="A209" s="229" t="s">
        <v>372</v>
      </c>
      <c r="B209" s="222" t="s">
        <v>376</v>
      </c>
      <c r="C209" s="229" t="s">
        <v>460</v>
      </c>
      <c r="D209" s="229" t="s">
        <v>460</v>
      </c>
      <c r="E209" s="229" t="s">
        <v>460</v>
      </c>
      <c r="F209" s="229" t="s">
        <v>460</v>
      </c>
      <c r="G209" s="229" t="s">
        <v>460</v>
      </c>
      <c r="H209" s="229" t="s">
        <v>460</v>
      </c>
      <c r="I209" s="229" t="s">
        <v>460</v>
      </c>
      <c r="K209" s="229" t="s">
        <v>460</v>
      </c>
      <c r="L209" s="229" t="s">
        <v>460</v>
      </c>
      <c r="M209" s="229" t="s">
        <v>460</v>
      </c>
      <c r="N209" s="229" t="s">
        <v>460</v>
      </c>
      <c r="O209" s="229" t="s">
        <v>460</v>
      </c>
      <c r="P209" s="229" t="s">
        <v>460</v>
      </c>
      <c r="Q209" s="229" t="s">
        <v>459</v>
      </c>
      <c r="R209" s="229" t="s">
        <v>460</v>
      </c>
      <c r="S209" s="229" t="s">
        <v>460</v>
      </c>
      <c r="T209" s="229" t="s">
        <v>459</v>
      </c>
      <c r="U209" s="229" t="s">
        <v>460</v>
      </c>
      <c r="V209" s="229" t="s">
        <v>460</v>
      </c>
    </row>
    <row r="210" spans="1:22" x14ac:dyDescent="0.2">
      <c r="A210" s="229" t="s">
        <v>377</v>
      </c>
      <c r="B210" s="222" t="s">
        <v>378</v>
      </c>
      <c r="C210" s="229" t="s">
        <v>460</v>
      </c>
      <c r="D210" s="229" t="s">
        <v>459</v>
      </c>
      <c r="E210" s="229" t="s">
        <v>460</v>
      </c>
      <c r="F210" s="229" t="s">
        <v>460</v>
      </c>
      <c r="G210" s="229" t="s">
        <v>460</v>
      </c>
      <c r="H210" s="229" t="s">
        <v>460</v>
      </c>
      <c r="I210" s="229" t="s">
        <v>460</v>
      </c>
      <c r="K210" s="229" t="s">
        <v>460</v>
      </c>
      <c r="L210" s="229" t="s">
        <v>460</v>
      </c>
      <c r="M210" s="229" t="s">
        <v>460</v>
      </c>
      <c r="N210" s="229" t="s">
        <v>460</v>
      </c>
      <c r="O210" s="229" t="s">
        <v>460</v>
      </c>
      <c r="P210" s="229" t="s">
        <v>460</v>
      </c>
      <c r="Q210" s="229" t="s">
        <v>460</v>
      </c>
      <c r="R210" s="229" t="s">
        <v>460</v>
      </c>
      <c r="S210" s="229" t="s">
        <v>460</v>
      </c>
      <c r="T210" s="229" t="s">
        <v>460</v>
      </c>
      <c r="U210" s="229" t="s">
        <v>460</v>
      </c>
      <c r="V210" s="229" t="s">
        <v>460</v>
      </c>
    </row>
    <row r="211" spans="1:22" x14ac:dyDescent="0.2">
      <c r="A211" s="229" t="s">
        <v>377</v>
      </c>
      <c r="B211" s="222" t="s">
        <v>379</v>
      </c>
      <c r="C211" s="229" t="s">
        <v>460</v>
      </c>
      <c r="D211" s="229" t="s">
        <v>459</v>
      </c>
      <c r="E211" s="229" t="s">
        <v>460</v>
      </c>
      <c r="F211" s="229" t="s">
        <v>460</v>
      </c>
      <c r="G211" s="229" t="s">
        <v>460</v>
      </c>
      <c r="H211" s="229" t="s">
        <v>460</v>
      </c>
      <c r="I211" s="229" t="s">
        <v>460</v>
      </c>
      <c r="K211" s="229" t="s">
        <v>460</v>
      </c>
      <c r="L211" s="229" t="s">
        <v>460</v>
      </c>
      <c r="M211" s="229" t="s">
        <v>460</v>
      </c>
      <c r="N211" s="229" t="s">
        <v>459</v>
      </c>
      <c r="O211" s="229" t="s">
        <v>459</v>
      </c>
      <c r="P211" s="229" t="s">
        <v>460</v>
      </c>
      <c r="Q211" s="229" t="s">
        <v>459</v>
      </c>
      <c r="R211" s="229" t="s">
        <v>459</v>
      </c>
      <c r="S211" s="229" t="s">
        <v>459</v>
      </c>
      <c r="T211" s="229" t="s">
        <v>459</v>
      </c>
      <c r="U211" s="229" t="s">
        <v>459</v>
      </c>
      <c r="V211" s="229" t="s">
        <v>460</v>
      </c>
    </row>
    <row r="212" spans="1:22" x14ac:dyDescent="0.2">
      <c r="A212" s="229" t="s">
        <v>377</v>
      </c>
      <c r="B212" s="222" t="s">
        <v>380</v>
      </c>
      <c r="C212" s="229" t="s">
        <v>460</v>
      </c>
      <c r="D212" s="229" t="s">
        <v>459</v>
      </c>
      <c r="E212" s="229" t="s">
        <v>460</v>
      </c>
      <c r="F212" s="229" t="s">
        <v>460</v>
      </c>
      <c r="G212" s="229" t="s">
        <v>460</v>
      </c>
      <c r="H212" s="229" t="s">
        <v>460</v>
      </c>
      <c r="I212" s="229" t="s">
        <v>460</v>
      </c>
      <c r="K212" s="229" t="s">
        <v>460</v>
      </c>
      <c r="L212" s="229" t="s">
        <v>460</v>
      </c>
      <c r="M212" s="229" t="s">
        <v>460</v>
      </c>
      <c r="N212" s="229" t="s">
        <v>460</v>
      </c>
      <c r="O212" s="229" t="s">
        <v>460</v>
      </c>
      <c r="P212" s="229" t="s">
        <v>460</v>
      </c>
      <c r="Q212" s="229" t="s">
        <v>460</v>
      </c>
      <c r="R212" s="229" t="s">
        <v>460</v>
      </c>
      <c r="S212" s="229" t="s">
        <v>459</v>
      </c>
      <c r="T212" s="229" t="s">
        <v>460</v>
      </c>
      <c r="U212" s="229" t="s">
        <v>460</v>
      </c>
      <c r="V212" s="229" t="s">
        <v>460</v>
      </c>
    </row>
    <row r="213" spans="1:22" x14ac:dyDescent="0.2">
      <c r="A213" s="229" t="s">
        <v>377</v>
      </c>
      <c r="B213" s="222" t="s">
        <v>381</v>
      </c>
      <c r="C213" s="229" t="s">
        <v>460</v>
      </c>
      <c r="D213" s="229" t="s">
        <v>459</v>
      </c>
      <c r="E213" s="229" t="s">
        <v>460</v>
      </c>
      <c r="F213" s="229" t="s">
        <v>460</v>
      </c>
      <c r="G213" s="229" t="s">
        <v>460</v>
      </c>
      <c r="H213" s="229" t="s">
        <v>460</v>
      </c>
      <c r="I213" s="229" t="s">
        <v>460</v>
      </c>
      <c r="K213" s="229" t="s">
        <v>460</v>
      </c>
      <c r="L213" s="229" t="s">
        <v>460</v>
      </c>
      <c r="M213" s="229" t="s">
        <v>460</v>
      </c>
      <c r="N213" s="229" t="s">
        <v>460</v>
      </c>
      <c r="O213" s="229" t="s">
        <v>460</v>
      </c>
      <c r="P213" s="229" t="s">
        <v>460</v>
      </c>
      <c r="Q213" s="229" t="s">
        <v>460</v>
      </c>
      <c r="R213" s="229" t="s">
        <v>460</v>
      </c>
      <c r="S213" s="229" t="s">
        <v>459</v>
      </c>
      <c r="T213" s="229" t="s">
        <v>460</v>
      </c>
      <c r="U213" s="229" t="s">
        <v>460</v>
      </c>
      <c r="V213" s="229" t="s">
        <v>460</v>
      </c>
    </row>
    <row r="214" spans="1:22" x14ac:dyDescent="0.2">
      <c r="A214" s="229" t="s">
        <v>377</v>
      </c>
      <c r="B214" s="222" t="s">
        <v>382</v>
      </c>
      <c r="C214" s="229" t="s">
        <v>460</v>
      </c>
      <c r="D214" s="229" t="s">
        <v>459</v>
      </c>
      <c r="E214" s="229" t="s">
        <v>460</v>
      </c>
      <c r="F214" s="229" t="s">
        <v>460</v>
      </c>
      <c r="G214" s="229" t="s">
        <v>460</v>
      </c>
      <c r="H214" s="229" t="s">
        <v>460</v>
      </c>
      <c r="I214" s="229" t="s">
        <v>459</v>
      </c>
      <c r="K214" s="229" t="s">
        <v>460</v>
      </c>
      <c r="L214" s="229" t="s">
        <v>460</v>
      </c>
      <c r="M214" s="229" t="s">
        <v>460</v>
      </c>
      <c r="N214" s="229" t="s">
        <v>460</v>
      </c>
      <c r="O214" s="229" t="s">
        <v>460</v>
      </c>
      <c r="P214" s="229" t="s">
        <v>460</v>
      </c>
      <c r="Q214" s="229" t="s">
        <v>459</v>
      </c>
      <c r="R214" s="229" t="s">
        <v>460</v>
      </c>
      <c r="S214" s="229" t="s">
        <v>459</v>
      </c>
      <c r="T214" s="229" t="s">
        <v>459</v>
      </c>
      <c r="U214" s="229" t="s">
        <v>460</v>
      </c>
      <c r="V214" s="229" t="s">
        <v>460</v>
      </c>
    </row>
    <row r="215" spans="1:22" x14ac:dyDescent="0.2">
      <c r="A215" s="229" t="s">
        <v>383</v>
      </c>
      <c r="B215" s="222" t="s">
        <v>384</v>
      </c>
      <c r="C215" s="229" t="s">
        <v>460</v>
      </c>
      <c r="D215" s="229" t="s">
        <v>459</v>
      </c>
      <c r="E215" s="229" t="s">
        <v>460</v>
      </c>
      <c r="F215" s="229" t="s">
        <v>460</v>
      </c>
      <c r="G215" s="229" t="s">
        <v>460</v>
      </c>
      <c r="H215" s="229" t="s">
        <v>460</v>
      </c>
      <c r="I215" s="229" t="s">
        <v>460</v>
      </c>
      <c r="K215" s="229" t="s">
        <v>460</v>
      </c>
      <c r="L215" s="229" t="s">
        <v>460</v>
      </c>
      <c r="M215" s="229" t="s">
        <v>460</v>
      </c>
      <c r="N215" s="229" t="s">
        <v>460</v>
      </c>
      <c r="O215" s="229" t="s">
        <v>460</v>
      </c>
      <c r="P215" s="229" t="s">
        <v>460</v>
      </c>
      <c r="Q215" s="229" t="s">
        <v>460</v>
      </c>
      <c r="R215" s="229" t="s">
        <v>460</v>
      </c>
      <c r="S215" s="229" t="s">
        <v>460</v>
      </c>
      <c r="T215" s="229" t="s">
        <v>460</v>
      </c>
      <c r="U215" s="229" t="s">
        <v>460</v>
      </c>
      <c r="V215" s="229" t="s">
        <v>460</v>
      </c>
    </row>
    <row r="216" spans="1:22" x14ac:dyDescent="0.2">
      <c r="A216" s="229" t="s">
        <v>383</v>
      </c>
      <c r="B216" s="222" t="s">
        <v>385</v>
      </c>
      <c r="C216" s="229" t="s">
        <v>460</v>
      </c>
      <c r="D216" s="229" t="s">
        <v>459</v>
      </c>
      <c r="E216" s="229" t="s">
        <v>460</v>
      </c>
      <c r="F216" s="229" t="s">
        <v>460</v>
      </c>
      <c r="G216" s="229" t="s">
        <v>460</v>
      </c>
      <c r="H216" s="229" t="s">
        <v>460</v>
      </c>
      <c r="I216" s="229" t="s">
        <v>460</v>
      </c>
      <c r="K216" s="229" t="s">
        <v>460</v>
      </c>
      <c r="L216" s="229" t="s">
        <v>460</v>
      </c>
      <c r="M216" s="229" t="s">
        <v>460</v>
      </c>
      <c r="N216" s="229" t="s">
        <v>460</v>
      </c>
      <c r="O216" s="229" t="s">
        <v>460</v>
      </c>
      <c r="P216" s="229" t="s">
        <v>460</v>
      </c>
      <c r="Q216" s="229" t="s">
        <v>459</v>
      </c>
      <c r="R216" s="229" t="s">
        <v>459</v>
      </c>
      <c r="S216" s="229" t="s">
        <v>459</v>
      </c>
      <c r="T216" s="229" t="s">
        <v>459</v>
      </c>
      <c r="U216" s="229" t="s">
        <v>459</v>
      </c>
      <c r="V216" s="229" t="s">
        <v>460</v>
      </c>
    </row>
    <row r="217" spans="1:22" x14ac:dyDescent="0.2">
      <c r="A217" s="229" t="s">
        <v>383</v>
      </c>
      <c r="B217" s="222" t="s">
        <v>386</v>
      </c>
      <c r="C217" s="229" t="s">
        <v>460</v>
      </c>
      <c r="D217" s="229" t="s">
        <v>460</v>
      </c>
      <c r="E217" s="229" t="s">
        <v>460</v>
      </c>
      <c r="F217" s="229" t="s">
        <v>460</v>
      </c>
      <c r="G217" s="229" t="s">
        <v>460</v>
      </c>
      <c r="H217" s="229" t="s">
        <v>460</v>
      </c>
      <c r="I217" s="229" t="s">
        <v>460</v>
      </c>
      <c r="K217" s="229" t="s">
        <v>460</v>
      </c>
      <c r="L217" s="229" t="s">
        <v>460</v>
      </c>
      <c r="M217" s="229" t="s">
        <v>460</v>
      </c>
      <c r="N217" s="229" t="s">
        <v>460</v>
      </c>
      <c r="O217" s="229" t="s">
        <v>460</v>
      </c>
      <c r="P217" s="229" t="s">
        <v>460</v>
      </c>
      <c r="Q217" s="229" t="s">
        <v>459</v>
      </c>
      <c r="R217" s="229" t="s">
        <v>460</v>
      </c>
      <c r="S217" s="229" t="s">
        <v>459</v>
      </c>
      <c r="T217" s="229" t="s">
        <v>459</v>
      </c>
      <c r="U217" s="229" t="s">
        <v>460</v>
      </c>
      <c r="V217" s="229" t="s">
        <v>459</v>
      </c>
    </row>
    <row r="218" spans="1:22" x14ac:dyDescent="0.2">
      <c r="A218" s="229" t="s">
        <v>383</v>
      </c>
      <c r="B218" s="222" t="s">
        <v>387</v>
      </c>
      <c r="C218" s="229" t="s">
        <v>460</v>
      </c>
      <c r="D218" s="229" t="s">
        <v>459</v>
      </c>
      <c r="E218" s="229" t="s">
        <v>459</v>
      </c>
      <c r="F218" s="229" t="s">
        <v>459</v>
      </c>
      <c r="G218" s="229" t="s">
        <v>460</v>
      </c>
      <c r="H218" s="229" t="s">
        <v>460</v>
      </c>
      <c r="I218" s="229" t="s">
        <v>460</v>
      </c>
      <c r="K218" s="229" t="s">
        <v>459</v>
      </c>
      <c r="L218" s="229" t="s">
        <v>460</v>
      </c>
      <c r="M218" s="229" t="s">
        <v>459</v>
      </c>
      <c r="N218" s="229" t="s">
        <v>459</v>
      </c>
      <c r="O218" s="229" t="s">
        <v>459</v>
      </c>
      <c r="P218" s="229" t="s">
        <v>459</v>
      </c>
      <c r="Q218" s="229" t="s">
        <v>459</v>
      </c>
      <c r="R218" s="229" t="s">
        <v>459</v>
      </c>
      <c r="S218" s="229" t="s">
        <v>459</v>
      </c>
      <c r="T218" s="229" t="s">
        <v>459</v>
      </c>
      <c r="U218" s="229" t="s">
        <v>459</v>
      </c>
      <c r="V218" s="229" t="s">
        <v>460</v>
      </c>
    </row>
    <row r="219" spans="1:22" x14ac:dyDescent="0.2">
      <c r="A219" s="229" t="s">
        <v>383</v>
      </c>
      <c r="B219" s="222" t="s">
        <v>388</v>
      </c>
      <c r="C219" s="229" t="s">
        <v>460</v>
      </c>
      <c r="D219" s="229" t="s">
        <v>460</v>
      </c>
      <c r="E219" s="229" t="s">
        <v>460</v>
      </c>
      <c r="F219" s="229" t="s">
        <v>460</v>
      </c>
      <c r="G219" s="229" t="s">
        <v>460</v>
      </c>
      <c r="H219" s="229" t="s">
        <v>460</v>
      </c>
      <c r="I219" s="229" t="s">
        <v>460</v>
      </c>
      <c r="K219" s="229" t="s">
        <v>460</v>
      </c>
      <c r="L219" s="229" t="s">
        <v>459</v>
      </c>
      <c r="M219" s="229" t="s">
        <v>460</v>
      </c>
      <c r="N219" s="229" t="s">
        <v>460</v>
      </c>
      <c r="O219" s="229" t="s">
        <v>460</v>
      </c>
      <c r="P219" s="229" t="s">
        <v>460</v>
      </c>
      <c r="Q219" s="229" t="s">
        <v>460</v>
      </c>
      <c r="R219" s="229" t="s">
        <v>460</v>
      </c>
      <c r="S219" s="229" t="s">
        <v>459</v>
      </c>
      <c r="T219" s="229" t="s">
        <v>460</v>
      </c>
      <c r="U219" s="229" t="s">
        <v>460</v>
      </c>
      <c r="V219" s="229" t="s">
        <v>460</v>
      </c>
    </row>
    <row r="220" spans="1:22" x14ac:dyDescent="0.2">
      <c r="A220" s="229" t="s">
        <v>383</v>
      </c>
      <c r="B220" s="222" t="s">
        <v>389</v>
      </c>
      <c r="C220" s="229" t="s">
        <v>460</v>
      </c>
      <c r="D220" s="229" t="s">
        <v>460</v>
      </c>
      <c r="E220" s="229" t="s">
        <v>460</v>
      </c>
      <c r="F220" s="229" t="s">
        <v>460</v>
      </c>
      <c r="G220" s="229" t="s">
        <v>460</v>
      </c>
      <c r="H220" s="229" t="s">
        <v>460</v>
      </c>
      <c r="I220" s="229" t="s">
        <v>460</v>
      </c>
      <c r="K220" s="229" t="s">
        <v>460</v>
      </c>
      <c r="L220" s="229" t="s">
        <v>460</v>
      </c>
      <c r="M220" s="229" t="s">
        <v>460</v>
      </c>
      <c r="N220" s="229" t="s">
        <v>460</v>
      </c>
      <c r="O220" s="229" t="s">
        <v>460</v>
      </c>
      <c r="P220" s="229" t="s">
        <v>460</v>
      </c>
      <c r="Q220" s="229" t="s">
        <v>459</v>
      </c>
      <c r="R220" s="229" t="s">
        <v>459</v>
      </c>
      <c r="S220" s="229" t="s">
        <v>459</v>
      </c>
      <c r="T220" s="229" t="s">
        <v>459</v>
      </c>
      <c r="U220" s="229" t="s">
        <v>459</v>
      </c>
      <c r="V220" s="229" t="s">
        <v>459</v>
      </c>
    </row>
    <row r="221" spans="1:22" x14ac:dyDescent="0.2">
      <c r="A221" s="229" t="s">
        <v>390</v>
      </c>
      <c r="B221" s="222" t="s">
        <v>391</v>
      </c>
      <c r="C221" s="229" t="s">
        <v>460</v>
      </c>
      <c r="D221" s="229" t="s">
        <v>460</v>
      </c>
      <c r="E221" s="229" t="s">
        <v>460</v>
      </c>
      <c r="F221" s="229" t="s">
        <v>460</v>
      </c>
      <c r="G221" s="229" t="s">
        <v>460</v>
      </c>
      <c r="H221" s="229" t="s">
        <v>460</v>
      </c>
      <c r="I221" s="229" t="s">
        <v>460</v>
      </c>
      <c r="K221" s="229" t="s">
        <v>460</v>
      </c>
      <c r="L221" s="229" t="s">
        <v>460</v>
      </c>
      <c r="M221" s="229" t="s">
        <v>460</v>
      </c>
      <c r="N221" s="229" t="s">
        <v>460</v>
      </c>
      <c r="O221" s="229" t="s">
        <v>460</v>
      </c>
      <c r="P221" s="229" t="s">
        <v>460</v>
      </c>
      <c r="Q221" s="229" t="s">
        <v>460</v>
      </c>
      <c r="R221" s="229" t="s">
        <v>460</v>
      </c>
      <c r="S221" s="229" t="s">
        <v>460</v>
      </c>
      <c r="T221" s="229" t="s">
        <v>460</v>
      </c>
      <c r="U221" s="229" t="s">
        <v>460</v>
      </c>
      <c r="V221" s="229" t="s">
        <v>460</v>
      </c>
    </row>
    <row r="222" spans="1:22" x14ac:dyDescent="0.2">
      <c r="A222" s="229" t="s">
        <v>390</v>
      </c>
      <c r="B222" s="222" t="s">
        <v>392</v>
      </c>
      <c r="C222" s="229" t="s">
        <v>460</v>
      </c>
      <c r="D222" s="229" t="s">
        <v>459</v>
      </c>
      <c r="E222" s="229" t="s">
        <v>460</v>
      </c>
      <c r="F222" s="229" t="s">
        <v>460</v>
      </c>
      <c r="G222" s="229" t="s">
        <v>460</v>
      </c>
      <c r="H222" s="229" t="s">
        <v>460</v>
      </c>
      <c r="I222" s="229" t="s">
        <v>460</v>
      </c>
      <c r="K222" s="229" t="s">
        <v>460</v>
      </c>
      <c r="L222" s="229" t="s">
        <v>460</v>
      </c>
      <c r="M222" s="229" t="s">
        <v>460</v>
      </c>
      <c r="N222" s="229" t="s">
        <v>460</v>
      </c>
      <c r="O222" s="229" t="s">
        <v>460</v>
      </c>
      <c r="P222" s="229" t="s">
        <v>460</v>
      </c>
      <c r="Q222" s="229" t="s">
        <v>460</v>
      </c>
      <c r="R222" s="229" t="s">
        <v>460</v>
      </c>
      <c r="S222" s="229" t="s">
        <v>459</v>
      </c>
      <c r="T222" s="229" t="s">
        <v>460</v>
      </c>
      <c r="U222" s="229" t="s">
        <v>460</v>
      </c>
      <c r="V222" s="229" t="s">
        <v>460</v>
      </c>
    </row>
    <row r="223" spans="1:22" x14ac:dyDescent="0.2">
      <c r="A223" s="229" t="s">
        <v>390</v>
      </c>
      <c r="B223" s="222" t="s">
        <v>393</v>
      </c>
      <c r="C223" s="229" t="s">
        <v>460</v>
      </c>
      <c r="D223" s="229" t="s">
        <v>459</v>
      </c>
      <c r="E223" s="229" t="s">
        <v>460</v>
      </c>
      <c r="F223" s="229" t="s">
        <v>460</v>
      </c>
      <c r="G223" s="229" t="s">
        <v>460</v>
      </c>
      <c r="H223" s="229" t="s">
        <v>460</v>
      </c>
      <c r="I223" s="229" t="s">
        <v>460</v>
      </c>
      <c r="K223" s="229" t="s">
        <v>460</v>
      </c>
      <c r="L223" s="229" t="s">
        <v>460</v>
      </c>
      <c r="M223" s="229" t="s">
        <v>460</v>
      </c>
      <c r="N223" s="229" t="s">
        <v>460</v>
      </c>
      <c r="O223" s="229" t="s">
        <v>460</v>
      </c>
      <c r="P223" s="229" t="s">
        <v>460</v>
      </c>
      <c r="Q223" s="229" t="s">
        <v>459</v>
      </c>
      <c r="R223" s="229" t="s">
        <v>459</v>
      </c>
      <c r="S223" s="229" t="s">
        <v>459</v>
      </c>
      <c r="T223" s="229" t="s">
        <v>460</v>
      </c>
      <c r="U223" s="229" t="s">
        <v>460</v>
      </c>
      <c r="V223" s="229" t="s">
        <v>460</v>
      </c>
    </row>
    <row r="224" spans="1:22" x14ac:dyDescent="0.2">
      <c r="A224" s="229" t="s">
        <v>390</v>
      </c>
      <c r="B224" s="222" t="s">
        <v>394</v>
      </c>
      <c r="C224" s="229" t="s">
        <v>460</v>
      </c>
      <c r="D224" s="229" t="s">
        <v>459</v>
      </c>
      <c r="E224" s="229" t="s">
        <v>460</v>
      </c>
      <c r="F224" s="229" t="s">
        <v>460</v>
      </c>
      <c r="G224" s="229" t="s">
        <v>460</v>
      </c>
      <c r="H224" s="229" t="s">
        <v>460</v>
      </c>
      <c r="I224" s="229" t="s">
        <v>460</v>
      </c>
      <c r="K224" s="229" t="s">
        <v>460</v>
      </c>
      <c r="L224" s="229" t="s">
        <v>460</v>
      </c>
      <c r="M224" s="229" t="s">
        <v>460</v>
      </c>
      <c r="N224" s="229" t="s">
        <v>460</v>
      </c>
      <c r="O224" s="229" t="s">
        <v>460</v>
      </c>
      <c r="P224" s="229" t="s">
        <v>460</v>
      </c>
      <c r="Q224" s="229" t="s">
        <v>459</v>
      </c>
      <c r="R224" s="229" t="s">
        <v>459</v>
      </c>
      <c r="S224" s="229" t="s">
        <v>459</v>
      </c>
      <c r="T224" s="229" t="s">
        <v>460</v>
      </c>
      <c r="U224" s="229" t="s">
        <v>460</v>
      </c>
      <c r="V224" s="229" t="s">
        <v>460</v>
      </c>
    </row>
    <row r="225" spans="1:22" x14ac:dyDescent="0.2">
      <c r="A225" s="229" t="s">
        <v>390</v>
      </c>
      <c r="B225" s="222" t="s">
        <v>395</v>
      </c>
      <c r="C225" s="229" t="s">
        <v>460</v>
      </c>
      <c r="D225" s="229" t="s">
        <v>460</v>
      </c>
      <c r="E225" s="229" t="s">
        <v>460</v>
      </c>
      <c r="F225" s="229" t="s">
        <v>460</v>
      </c>
      <c r="G225" s="229" t="s">
        <v>460</v>
      </c>
      <c r="H225" s="229" t="s">
        <v>460</v>
      </c>
      <c r="I225" s="229" t="s">
        <v>460</v>
      </c>
      <c r="K225" s="229" t="s">
        <v>459</v>
      </c>
      <c r="L225" s="229" t="s">
        <v>460</v>
      </c>
      <c r="M225" s="229" t="s">
        <v>459</v>
      </c>
      <c r="N225" s="229" t="s">
        <v>460</v>
      </c>
      <c r="O225" s="229" t="s">
        <v>460</v>
      </c>
      <c r="P225" s="229" t="s">
        <v>459</v>
      </c>
      <c r="Q225" s="229" t="s">
        <v>459</v>
      </c>
      <c r="R225" s="229" t="s">
        <v>459</v>
      </c>
      <c r="S225" s="229" t="s">
        <v>459</v>
      </c>
      <c r="T225" s="229" t="s">
        <v>459</v>
      </c>
      <c r="U225" s="229" t="s">
        <v>460</v>
      </c>
      <c r="V225" s="229" t="s">
        <v>459</v>
      </c>
    </row>
    <row r="226" spans="1:22" x14ac:dyDescent="0.2">
      <c r="A226" s="229" t="s">
        <v>390</v>
      </c>
      <c r="B226" s="222" t="s">
        <v>396</v>
      </c>
      <c r="C226" s="229" t="s">
        <v>460</v>
      </c>
      <c r="D226" s="229" t="s">
        <v>459</v>
      </c>
      <c r="E226" s="229" t="s">
        <v>460</v>
      </c>
      <c r="F226" s="229" t="s">
        <v>460</v>
      </c>
      <c r="G226" s="229" t="s">
        <v>460</v>
      </c>
      <c r="H226" s="229" t="s">
        <v>460</v>
      </c>
      <c r="I226" s="229" t="s">
        <v>460</v>
      </c>
      <c r="K226" s="229" t="s">
        <v>460</v>
      </c>
      <c r="L226" s="229" t="s">
        <v>460</v>
      </c>
      <c r="M226" s="229" t="s">
        <v>460</v>
      </c>
      <c r="N226" s="229" t="s">
        <v>460</v>
      </c>
      <c r="O226" s="229" t="s">
        <v>460</v>
      </c>
      <c r="P226" s="229" t="s">
        <v>460</v>
      </c>
      <c r="Q226" s="229" t="s">
        <v>459</v>
      </c>
      <c r="R226" s="229" t="s">
        <v>459</v>
      </c>
      <c r="S226" s="229" t="s">
        <v>459</v>
      </c>
      <c r="T226" s="229" t="s">
        <v>459</v>
      </c>
      <c r="U226" s="229" t="s">
        <v>460</v>
      </c>
      <c r="V226" s="229" t="s">
        <v>460</v>
      </c>
    </row>
    <row r="227" spans="1:22" x14ac:dyDescent="0.2">
      <c r="A227" s="229" t="s">
        <v>397</v>
      </c>
      <c r="B227" s="222" t="s">
        <v>398</v>
      </c>
      <c r="C227" s="229" t="s">
        <v>460</v>
      </c>
      <c r="D227" s="229" t="s">
        <v>460</v>
      </c>
      <c r="E227" s="229" t="s">
        <v>460</v>
      </c>
      <c r="F227" s="229" t="s">
        <v>460</v>
      </c>
      <c r="G227" s="229" t="s">
        <v>460</v>
      </c>
      <c r="H227" s="229" t="s">
        <v>460</v>
      </c>
      <c r="I227" s="229" t="s">
        <v>460</v>
      </c>
      <c r="K227" s="229" t="s">
        <v>460</v>
      </c>
      <c r="L227" s="229" t="s">
        <v>460</v>
      </c>
      <c r="M227" s="229" t="s">
        <v>460</v>
      </c>
      <c r="N227" s="229" t="s">
        <v>459</v>
      </c>
      <c r="O227" s="229" t="s">
        <v>460</v>
      </c>
      <c r="P227" s="229" t="s">
        <v>460</v>
      </c>
      <c r="Q227" s="229" t="s">
        <v>459</v>
      </c>
      <c r="R227" s="229" t="s">
        <v>459</v>
      </c>
      <c r="S227" s="229" t="s">
        <v>460</v>
      </c>
      <c r="T227" s="229" t="s">
        <v>460</v>
      </c>
      <c r="U227" s="229" t="s">
        <v>459</v>
      </c>
      <c r="V227" s="229" t="s">
        <v>459</v>
      </c>
    </row>
    <row r="228" spans="1:22" x14ac:dyDescent="0.2">
      <c r="A228" s="229" t="s">
        <v>399</v>
      </c>
      <c r="B228" s="222" t="s">
        <v>400</v>
      </c>
      <c r="C228" s="229" t="s">
        <v>460</v>
      </c>
      <c r="D228" s="229" t="s">
        <v>459</v>
      </c>
      <c r="E228" s="229" t="s">
        <v>460</v>
      </c>
      <c r="F228" s="229" t="s">
        <v>460</v>
      </c>
      <c r="G228" s="229" t="s">
        <v>460</v>
      </c>
      <c r="H228" s="229" t="s">
        <v>460</v>
      </c>
      <c r="I228" s="229" t="s">
        <v>460</v>
      </c>
      <c r="K228" s="229" t="s">
        <v>460</v>
      </c>
      <c r="L228" s="229" t="s">
        <v>460</v>
      </c>
      <c r="M228" s="229" t="s">
        <v>460</v>
      </c>
      <c r="N228" s="229" t="s">
        <v>460</v>
      </c>
      <c r="O228" s="229" t="s">
        <v>459</v>
      </c>
      <c r="P228" s="229" t="s">
        <v>460</v>
      </c>
      <c r="Q228" s="229" t="s">
        <v>459</v>
      </c>
      <c r="R228" s="229" t="s">
        <v>459</v>
      </c>
      <c r="S228" s="229" t="s">
        <v>459</v>
      </c>
      <c r="T228" s="229" t="s">
        <v>459</v>
      </c>
      <c r="U228" s="229" t="s">
        <v>460</v>
      </c>
      <c r="V228" s="229" t="s">
        <v>460</v>
      </c>
    </row>
    <row r="229" spans="1:22" x14ac:dyDescent="0.2">
      <c r="A229" s="229" t="s">
        <v>399</v>
      </c>
      <c r="B229" s="222" t="s">
        <v>401</v>
      </c>
      <c r="C229" s="229" t="s">
        <v>460</v>
      </c>
      <c r="D229" s="229" t="s">
        <v>460</v>
      </c>
      <c r="E229" s="229" t="s">
        <v>460</v>
      </c>
      <c r="F229" s="229" t="s">
        <v>460</v>
      </c>
      <c r="G229" s="229" t="s">
        <v>460</v>
      </c>
      <c r="H229" s="229" t="s">
        <v>460</v>
      </c>
      <c r="I229" s="229" t="s">
        <v>460</v>
      </c>
      <c r="K229" s="229" t="s">
        <v>459</v>
      </c>
      <c r="L229" s="229" t="s">
        <v>460</v>
      </c>
      <c r="M229" s="229" t="s">
        <v>460</v>
      </c>
      <c r="N229" s="229" t="s">
        <v>460</v>
      </c>
      <c r="O229" s="229" t="s">
        <v>460</v>
      </c>
      <c r="P229" s="229" t="s">
        <v>460</v>
      </c>
      <c r="Q229" s="229" t="s">
        <v>460</v>
      </c>
      <c r="R229" s="229" t="s">
        <v>460</v>
      </c>
      <c r="S229" s="229" t="s">
        <v>460</v>
      </c>
      <c r="T229" s="229" t="s">
        <v>460</v>
      </c>
      <c r="U229" s="229" t="s">
        <v>460</v>
      </c>
      <c r="V229" s="229" t="s">
        <v>460</v>
      </c>
    </row>
    <row r="230" spans="1:22" x14ac:dyDescent="0.2">
      <c r="A230" s="229" t="s">
        <v>402</v>
      </c>
      <c r="B230" s="222" t="s">
        <v>403</v>
      </c>
      <c r="C230" s="229" t="s">
        <v>460</v>
      </c>
      <c r="D230" s="229" t="s">
        <v>460</v>
      </c>
      <c r="E230" s="229" t="s">
        <v>460</v>
      </c>
      <c r="F230" s="229" t="s">
        <v>460</v>
      </c>
      <c r="G230" s="229" t="s">
        <v>460</v>
      </c>
      <c r="H230" s="229" t="s">
        <v>460</v>
      </c>
      <c r="I230" s="229" t="s">
        <v>460</v>
      </c>
      <c r="K230" s="229" t="s">
        <v>460</v>
      </c>
      <c r="L230" s="229" t="s">
        <v>460</v>
      </c>
      <c r="M230" s="229" t="s">
        <v>460</v>
      </c>
      <c r="N230" s="229" t="s">
        <v>460</v>
      </c>
      <c r="O230" s="229" t="s">
        <v>460</v>
      </c>
      <c r="P230" s="229" t="s">
        <v>460</v>
      </c>
      <c r="Q230" s="229" t="s">
        <v>460</v>
      </c>
      <c r="R230" s="229" t="s">
        <v>459</v>
      </c>
      <c r="S230" s="229" t="s">
        <v>460</v>
      </c>
      <c r="T230" s="229" t="s">
        <v>460</v>
      </c>
      <c r="U230" s="229" t="s">
        <v>460</v>
      </c>
      <c r="V230" s="229" t="s">
        <v>460</v>
      </c>
    </row>
    <row r="231" spans="1:22" x14ac:dyDescent="0.2">
      <c r="A231" s="229" t="s">
        <v>402</v>
      </c>
      <c r="B231" s="222" t="s">
        <v>404</v>
      </c>
      <c r="C231" s="229" t="s">
        <v>460</v>
      </c>
      <c r="D231" s="229" t="s">
        <v>459</v>
      </c>
      <c r="E231" s="229" t="s">
        <v>460</v>
      </c>
      <c r="F231" s="229" t="s">
        <v>460</v>
      </c>
      <c r="G231" s="229" t="s">
        <v>460</v>
      </c>
      <c r="H231" s="229" t="s">
        <v>460</v>
      </c>
      <c r="I231" s="229" t="s">
        <v>460</v>
      </c>
      <c r="K231" s="229" t="s">
        <v>459</v>
      </c>
      <c r="L231" s="229" t="s">
        <v>460</v>
      </c>
      <c r="M231" s="229" t="s">
        <v>460</v>
      </c>
      <c r="N231" s="229" t="s">
        <v>460</v>
      </c>
      <c r="O231" s="229" t="s">
        <v>460</v>
      </c>
      <c r="P231" s="229" t="s">
        <v>460</v>
      </c>
      <c r="Q231" s="229" t="s">
        <v>459</v>
      </c>
      <c r="R231" s="229" t="s">
        <v>459</v>
      </c>
      <c r="S231" s="229" t="s">
        <v>459</v>
      </c>
      <c r="T231" s="229" t="s">
        <v>459</v>
      </c>
      <c r="U231" s="229" t="s">
        <v>460</v>
      </c>
      <c r="V231" s="229" t="s">
        <v>460</v>
      </c>
    </row>
    <row r="232" spans="1:22" x14ac:dyDescent="0.2">
      <c r="A232" s="229" t="s">
        <v>402</v>
      </c>
      <c r="B232" s="222" t="s">
        <v>405</v>
      </c>
      <c r="C232" s="229" t="s">
        <v>460</v>
      </c>
      <c r="D232" s="229" t="s">
        <v>459</v>
      </c>
      <c r="E232" s="229" t="s">
        <v>460</v>
      </c>
      <c r="F232" s="229" t="s">
        <v>460</v>
      </c>
      <c r="G232" s="229" t="s">
        <v>460</v>
      </c>
      <c r="H232" s="229" t="s">
        <v>460</v>
      </c>
      <c r="I232" s="229" t="s">
        <v>460</v>
      </c>
      <c r="K232" s="229" t="s">
        <v>460</v>
      </c>
      <c r="L232" s="229" t="s">
        <v>460</v>
      </c>
      <c r="M232" s="229" t="s">
        <v>460</v>
      </c>
      <c r="N232" s="229" t="s">
        <v>460</v>
      </c>
      <c r="O232" s="229" t="s">
        <v>460</v>
      </c>
      <c r="P232" s="229" t="s">
        <v>460</v>
      </c>
      <c r="Q232" s="229" t="s">
        <v>459</v>
      </c>
      <c r="R232" s="229" t="s">
        <v>459</v>
      </c>
      <c r="S232" s="229" t="s">
        <v>459</v>
      </c>
      <c r="T232" s="229" t="s">
        <v>459</v>
      </c>
      <c r="U232" s="229" t="s">
        <v>459</v>
      </c>
      <c r="V232" s="229" t="s">
        <v>460</v>
      </c>
    </row>
    <row r="233" spans="1:22" x14ac:dyDescent="0.2">
      <c r="A233" s="229" t="s">
        <v>402</v>
      </c>
      <c r="B233" s="222" t="s">
        <v>406</v>
      </c>
      <c r="C233" s="229" t="s">
        <v>460</v>
      </c>
      <c r="D233" s="229" t="s">
        <v>459</v>
      </c>
      <c r="E233" s="229" t="s">
        <v>460</v>
      </c>
      <c r="F233" s="229" t="s">
        <v>460</v>
      </c>
      <c r="G233" s="229" t="s">
        <v>460</v>
      </c>
      <c r="H233" s="229" t="s">
        <v>460</v>
      </c>
      <c r="I233" s="229" t="s">
        <v>460</v>
      </c>
      <c r="K233" s="229" t="s">
        <v>460</v>
      </c>
      <c r="L233" s="229" t="s">
        <v>460</v>
      </c>
      <c r="M233" s="229" t="s">
        <v>460</v>
      </c>
      <c r="N233" s="229" t="s">
        <v>460</v>
      </c>
      <c r="O233" s="229" t="s">
        <v>459</v>
      </c>
      <c r="P233" s="229" t="s">
        <v>460</v>
      </c>
      <c r="Q233" s="229" t="s">
        <v>459</v>
      </c>
      <c r="R233" s="229" t="s">
        <v>459</v>
      </c>
      <c r="S233" s="229" t="s">
        <v>459</v>
      </c>
      <c r="T233" s="229" t="s">
        <v>459</v>
      </c>
      <c r="U233" s="229" t="s">
        <v>460</v>
      </c>
      <c r="V233" s="229" t="s">
        <v>460</v>
      </c>
    </row>
    <row r="234" spans="1:22" x14ac:dyDescent="0.2">
      <c r="A234" s="229" t="s">
        <v>402</v>
      </c>
      <c r="B234" s="222" t="s">
        <v>407</v>
      </c>
      <c r="C234" s="229" t="s">
        <v>460</v>
      </c>
      <c r="D234" s="229" t="s">
        <v>460</v>
      </c>
      <c r="E234" s="229" t="s">
        <v>460</v>
      </c>
      <c r="F234" s="229" t="s">
        <v>460</v>
      </c>
      <c r="G234" s="229" t="s">
        <v>460</v>
      </c>
      <c r="H234" s="229" t="s">
        <v>460</v>
      </c>
      <c r="I234" s="229" t="s">
        <v>460</v>
      </c>
      <c r="K234" s="229" t="s">
        <v>459</v>
      </c>
      <c r="L234" s="229" t="s">
        <v>460</v>
      </c>
      <c r="M234" s="229" t="s">
        <v>460</v>
      </c>
      <c r="N234" s="229" t="s">
        <v>460</v>
      </c>
      <c r="O234" s="229" t="s">
        <v>460</v>
      </c>
      <c r="P234" s="229" t="s">
        <v>460</v>
      </c>
      <c r="Q234" s="229" t="s">
        <v>459</v>
      </c>
      <c r="R234" s="229" t="s">
        <v>459</v>
      </c>
      <c r="S234" s="229" t="s">
        <v>459</v>
      </c>
      <c r="T234" s="229" t="s">
        <v>459</v>
      </c>
      <c r="U234" s="229" t="s">
        <v>459</v>
      </c>
      <c r="V234" s="229" t="s">
        <v>460</v>
      </c>
    </row>
    <row r="235" spans="1:22" x14ac:dyDescent="0.2">
      <c r="A235" s="229" t="s">
        <v>402</v>
      </c>
      <c r="B235" s="222" t="s">
        <v>408</v>
      </c>
      <c r="C235" s="229" t="s">
        <v>460</v>
      </c>
      <c r="D235" s="229" t="s">
        <v>459</v>
      </c>
      <c r="E235" s="229" t="s">
        <v>460</v>
      </c>
      <c r="F235" s="229" t="s">
        <v>460</v>
      </c>
      <c r="G235" s="229" t="s">
        <v>460</v>
      </c>
      <c r="H235" s="229" t="s">
        <v>460</v>
      </c>
      <c r="I235" s="229" t="s">
        <v>460</v>
      </c>
      <c r="K235" s="229" t="s">
        <v>460</v>
      </c>
      <c r="L235" s="229" t="s">
        <v>460</v>
      </c>
      <c r="M235" s="229" t="s">
        <v>460</v>
      </c>
      <c r="N235" s="229" t="s">
        <v>459</v>
      </c>
      <c r="O235" s="229" t="s">
        <v>460</v>
      </c>
      <c r="P235" s="229" t="s">
        <v>460</v>
      </c>
      <c r="Q235" s="229" t="s">
        <v>459</v>
      </c>
      <c r="R235" s="229" t="s">
        <v>459</v>
      </c>
      <c r="S235" s="229" t="s">
        <v>460</v>
      </c>
      <c r="T235" s="229" t="s">
        <v>460</v>
      </c>
      <c r="U235" s="229" t="s">
        <v>459</v>
      </c>
      <c r="V235" s="229" t="s">
        <v>460</v>
      </c>
    </row>
    <row r="236" spans="1:22" x14ac:dyDescent="0.2">
      <c r="A236" s="229" t="s">
        <v>402</v>
      </c>
      <c r="B236" s="222" t="s">
        <v>409</v>
      </c>
      <c r="C236" s="229" t="s">
        <v>460</v>
      </c>
      <c r="D236" s="229" t="s">
        <v>459</v>
      </c>
      <c r="E236" s="229" t="s">
        <v>460</v>
      </c>
      <c r="F236" s="229" t="s">
        <v>460</v>
      </c>
      <c r="G236" s="229" t="s">
        <v>460</v>
      </c>
      <c r="H236" s="229" t="s">
        <v>460</v>
      </c>
      <c r="I236" s="229" t="s">
        <v>460</v>
      </c>
      <c r="K236" s="229" t="s">
        <v>460</v>
      </c>
      <c r="L236" s="229" t="s">
        <v>460</v>
      </c>
      <c r="M236" s="229" t="s">
        <v>460</v>
      </c>
      <c r="N236" s="229" t="s">
        <v>460</v>
      </c>
      <c r="O236" s="229" t="s">
        <v>459</v>
      </c>
      <c r="P236" s="229" t="s">
        <v>460</v>
      </c>
      <c r="Q236" s="229" t="s">
        <v>459</v>
      </c>
      <c r="R236" s="229" t="s">
        <v>459</v>
      </c>
      <c r="S236" s="229" t="s">
        <v>459</v>
      </c>
      <c r="T236" s="229" t="s">
        <v>459</v>
      </c>
      <c r="U236" s="229" t="s">
        <v>460</v>
      </c>
      <c r="V236" s="229" t="s">
        <v>460</v>
      </c>
    </row>
    <row r="237" spans="1:22" x14ac:dyDescent="0.2">
      <c r="A237" s="229" t="s">
        <v>402</v>
      </c>
      <c r="B237" s="222" t="s">
        <v>410</v>
      </c>
      <c r="C237" s="229" t="s">
        <v>459</v>
      </c>
      <c r="D237" s="229" t="s">
        <v>459</v>
      </c>
      <c r="E237" s="229" t="s">
        <v>460</v>
      </c>
      <c r="F237" s="229" t="s">
        <v>459</v>
      </c>
      <c r="G237" s="229" t="s">
        <v>460</v>
      </c>
      <c r="H237" s="229" t="s">
        <v>460</v>
      </c>
      <c r="I237" s="229" t="s">
        <v>460</v>
      </c>
      <c r="K237" s="229" t="s">
        <v>459</v>
      </c>
      <c r="L237" s="229" t="s">
        <v>460</v>
      </c>
      <c r="M237" s="229" t="s">
        <v>460</v>
      </c>
      <c r="N237" s="229" t="s">
        <v>460</v>
      </c>
      <c r="O237" s="229" t="s">
        <v>460</v>
      </c>
      <c r="P237" s="229" t="s">
        <v>460</v>
      </c>
      <c r="Q237" s="229" t="s">
        <v>459</v>
      </c>
      <c r="R237" s="229" t="s">
        <v>459</v>
      </c>
      <c r="S237" s="229" t="s">
        <v>459</v>
      </c>
      <c r="T237" s="229" t="s">
        <v>460</v>
      </c>
      <c r="U237" s="229" t="s">
        <v>460</v>
      </c>
      <c r="V237" s="229" t="s">
        <v>460</v>
      </c>
    </row>
    <row r="238" spans="1:22" x14ac:dyDescent="0.2">
      <c r="A238" s="229" t="s">
        <v>402</v>
      </c>
      <c r="B238" s="222" t="s">
        <v>411</v>
      </c>
      <c r="C238" s="229" t="s">
        <v>460</v>
      </c>
      <c r="D238" s="229" t="s">
        <v>459</v>
      </c>
      <c r="E238" s="229" t="s">
        <v>460</v>
      </c>
      <c r="F238" s="229" t="s">
        <v>460</v>
      </c>
      <c r="G238" s="229" t="s">
        <v>460</v>
      </c>
      <c r="H238" s="229" t="s">
        <v>460</v>
      </c>
      <c r="I238" s="229" t="s">
        <v>460</v>
      </c>
      <c r="K238" s="229" t="s">
        <v>460</v>
      </c>
      <c r="L238" s="229" t="s">
        <v>460</v>
      </c>
      <c r="M238" s="229" t="s">
        <v>460</v>
      </c>
      <c r="N238" s="229" t="s">
        <v>460</v>
      </c>
      <c r="O238" s="229" t="s">
        <v>460</v>
      </c>
      <c r="P238" s="229" t="s">
        <v>460</v>
      </c>
      <c r="Q238" s="229" t="s">
        <v>459</v>
      </c>
      <c r="R238" s="229" t="s">
        <v>459</v>
      </c>
      <c r="S238" s="229" t="s">
        <v>459</v>
      </c>
      <c r="T238" s="229" t="s">
        <v>460</v>
      </c>
      <c r="U238" s="229" t="s">
        <v>459</v>
      </c>
      <c r="V238" s="229" t="s">
        <v>460</v>
      </c>
    </row>
    <row r="239" spans="1:22" x14ac:dyDescent="0.2">
      <c r="A239" s="229" t="s">
        <v>412</v>
      </c>
      <c r="B239" s="222" t="s">
        <v>413</v>
      </c>
      <c r="C239" s="229" t="s">
        <v>460</v>
      </c>
      <c r="D239" s="229" t="s">
        <v>460</v>
      </c>
      <c r="E239" s="229" t="s">
        <v>460</v>
      </c>
      <c r="F239" s="229" t="s">
        <v>460</v>
      </c>
      <c r="G239" s="229" t="s">
        <v>460</v>
      </c>
      <c r="H239" s="229" t="s">
        <v>460</v>
      </c>
      <c r="I239" s="229" t="s">
        <v>460</v>
      </c>
      <c r="K239" s="229" t="s">
        <v>460</v>
      </c>
      <c r="L239" s="229" t="s">
        <v>460</v>
      </c>
      <c r="M239" s="229" t="s">
        <v>460</v>
      </c>
      <c r="N239" s="229" t="s">
        <v>460</v>
      </c>
      <c r="O239" s="229" t="s">
        <v>460</v>
      </c>
      <c r="P239" s="229" t="s">
        <v>460</v>
      </c>
      <c r="Q239" s="229" t="s">
        <v>460</v>
      </c>
      <c r="R239" s="229" t="s">
        <v>460</v>
      </c>
      <c r="S239" s="229" t="s">
        <v>460</v>
      </c>
      <c r="T239" s="229" t="s">
        <v>460</v>
      </c>
      <c r="U239" s="229" t="s">
        <v>459</v>
      </c>
      <c r="V239" s="229" t="s">
        <v>460</v>
      </c>
    </row>
    <row r="240" spans="1:22" x14ac:dyDescent="0.2">
      <c r="A240" s="229" t="s">
        <v>414</v>
      </c>
      <c r="B240" s="222" t="s">
        <v>415</v>
      </c>
      <c r="C240" s="229" t="s">
        <v>460</v>
      </c>
      <c r="D240" s="229" t="s">
        <v>460</v>
      </c>
      <c r="E240" s="229" t="s">
        <v>460</v>
      </c>
      <c r="F240" s="229" t="s">
        <v>460</v>
      </c>
      <c r="G240" s="229" t="s">
        <v>460</v>
      </c>
      <c r="H240" s="229" t="s">
        <v>460</v>
      </c>
      <c r="I240" s="229" t="s">
        <v>460</v>
      </c>
      <c r="K240" s="229" t="s">
        <v>460</v>
      </c>
      <c r="L240" s="229" t="s">
        <v>460</v>
      </c>
      <c r="M240" s="229" t="s">
        <v>460</v>
      </c>
      <c r="N240" s="229" t="s">
        <v>460</v>
      </c>
      <c r="O240" s="229" t="s">
        <v>460</v>
      </c>
      <c r="P240" s="229" t="s">
        <v>460</v>
      </c>
      <c r="Q240" s="229" t="s">
        <v>459</v>
      </c>
      <c r="R240" s="229" t="s">
        <v>459</v>
      </c>
      <c r="S240" s="229" t="s">
        <v>459</v>
      </c>
      <c r="T240" s="229" t="s">
        <v>459</v>
      </c>
      <c r="U240" s="229" t="s">
        <v>459</v>
      </c>
      <c r="V240" s="229" t="s">
        <v>460</v>
      </c>
    </row>
    <row r="241" spans="1:22" x14ac:dyDescent="0.2">
      <c r="A241" s="229" t="s">
        <v>414</v>
      </c>
      <c r="B241" s="222" t="s">
        <v>416</v>
      </c>
      <c r="C241" s="229" t="s">
        <v>460</v>
      </c>
      <c r="D241" s="229" t="s">
        <v>459</v>
      </c>
      <c r="E241" s="229" t="s">
        <v>460</v>
      </c>
      <c r="F241" s="229" t="s">
        <v>460</v>
      </c>
      <c r="G241" s="229" t="s">
        <v>460</v>
      </c>
      <c r="H241" s="229" t="s">
        <v>460</v>
      </c>
      <c r="I241" s="229" t="s">
        <v>460</v>
      </c>
      <c r="K241" s="229" t="s">
        <v>460</v>
      </c>
      <c r="L241" s="229" t="s">
        <v>460</v>
      </c>
      <c r="M241" s="229" t="s">
        <v>460</v>
      </c>
      <c r="N241" s="229" t="s">
        <v>460</v>
      </c>
      <c r="O241" s="229" t="s">
        <v>460</v>
      </c>
      <c r="P241" s="229" t="s">
        <v>460</v>
      </c>
      <c r="Q241" s="229" t="s">
        <v>459</v>
      </c>
      <c r="R241" s="229" t="s">
        <v>459</v>
      </c>
      <c r="S241" s="229" t="s">
        <v>460</v>
      </c>
      <c r="T241" s="229" t="s">
        <v>459</v>
      </c>
      <c r="U241" s="229" t="s">
        <v>460</v>
      </c>
      <c r="V241" s="229" t="s">
        <v>460</v>
      </c>
    </row>
    <row r="242" spans="1:22" x14ac:dyDescent="0.2">
      <c r="A242" s="229" t="s">
        <v>414</v>
      </c>
      <c r="B242" s="222" t="s">
        <v>251</v>
      </c>
      <c r="C242" s="229" t="s">
        <v>460</v>
      </c>
      <c r="D242" s="229" t="s">
        <v>460</v>
      </c>
      <c r="E242" s="229" t="s">
        <v>460</v>
      </c>
      <c r="F242" s="229" t="s">
        <v>460</v>
      </c>
      <c r="G242" s="229" t="s">
        <v>460</v>
      </c>
      <c r="H242" s="229" t="s">
        <v>460</v>
      </c>
      <c r="I242" s="229" t="s">
        <v>460</v>
      </c>
      <c r="K242" s="229" t="s">
        <v>460</v>
      </c>
      <c r="L242" s="229" t="s">
        <v>460</v>
      </c>
      <c r="M242" s="229" t="s">
        <v>460</v>
      </c>
      <c r="N242" s="229" t="s">
        <v>460</v>
      </c>
      <c r="O242" s="229" t="s">
        <v>460</v>
      </c>
      <c r="P242" s="229" t="s">
        <v>460</v>
      </c>
      <c r="Q242" s="229" t="s">
        <v>460</v>
      </c>
      <c r="R242" s="229" t="s">
        <v>460</v>
      </c>
      <c r="S242" s="229" t="s">
        <v>460</v>
      </c>
      <c r="T242" s="229" t="s">
        <v>460</v>
      </c>
      <c r="U242" s="229" t="s">
        <v>460</v>
      </c>
      <c r="V242" s="229" t="s">
        <v>460</v>
      </c>
    </row>
    <row r="243" spans="1:22" x14ac:dyDescent="0.2">
      <c r="A243" s="229" t="s">
        <v>414</v>
      </c>
      <c r="B243" s="222" t="s">
        <v>417</v>
      </c>
      <c r="C243" s="229" t="s">
        <v>460</v>
      </c>
      <c r="D243" s="229" t="s">
        <v>459</v>
      </c>
      <c r="E243" s="229" t="s">
        <v>460</v>
      </c>
      <c r="F243" s="229" t="s">
        <v>460</v>
      </c>
      <c r="G243" s="229" t="s">
        <v>460</v>
      </c>
      <c r="H243" s="229" t="s">
        <v>460</v>
      </c>
      <c r="I243" s="229" t="s">
        <v>460</v>
      </c>
      <c r="K243" s="229" t="s">
        <v>460</v>
      </c>
      <c r="L243" s="229" t="s">
        <v>460</v>
      </c>
      <c r="M243" s="229" t="s">
        <v>460</v>
      </c>
      <c r="N243" s="229" t="s">
        <v>460</v>
      </c>
      <c r="O243" s="229" t="s">
        <v>460</v>
      </c>
      <c r="P243" s="229" t="s">
        <v>460</v>
      </c>
      <c r="Q243" s="229" t="s">
        <v>459</v>
      </c>
      <c r="R243" s="229" t="s">
        <v>459</v>
      </c>
      <c r="S243" s="229" t="s">
        <v>459</v>
      </c>
      <c r="T243" s="229" t="s">
        <v>460</v>
      </c>
      <c r="U243" s="229" t="s">
        <v>460</v>
      </c>
      <c r="V243" s="229" t="s">
        <v>460</v>
      </c>
    </row>
    <row r="244" spans="1:22" x14ac:dyDescent="0.2">
      <c r="A244" s="229" t="s">
        <v>414</v>
      </c>
      <c r="B244" s="222" t="s">
        <v>418</v>
      </c>
      <c r="C244" s="229" t="s">
        <v>460</v>
      </c>
      <c r="D244" s="229" t="s">
        <v>459</v>
      </c>
      <c r="E244" s="229" t="s">
        <v>460</v>
      </c>
      <c r="F244" s="229" t="s">
        <v>460</v>
      </c>
      <c r="G244" s="229" t="s">
        <v>460</v>
      </c>
      <c r="H244" s="229" t="s">
        <v>460</v>
      </c>
      <c r="I244" s="229" t="s">
        <v>460</v>
      </c>
      <c r="K244" s="229" t="s">
        <v>460</v>
      </c>
      <c r="L244" s="229" t="s">
        <v>460</v>
      </c>
      <c r="M244" s="229" t="s">
        <v>460</v>
      </c>
      <c r="N244" s="229" t="s">
        <v>460</v>
      </c>
      <c r="O244" s="229" t="s">
        <v>460</v>
      </c>
      <c r="P244" s="229" t="s">
        <v>460</v>
      </c>
      <c r="Q244" s="229" t="s">
        <v>460</v>
      </c>
      <c r="R244" s="229" t="s">
        <v>460</v>
      </c>
      <c r="S244" s="229" t="s">
        <v>460</v>
      </c>
      <c r="T244" s="229" t="s">
        <v>460</v>
      </c>
      <c r="U244" s="229" t="s">
        <v>460</v>
      </c>
      <c r="V244" s="229" t="s">
        <v>460</v>
      </c>
    </row>
    <row r="245" spans="1:22" x14ac:dyDescent="0.2">
      <c r="A245" s="229" t="s">
        <v>414</v>
      </c>
      <c r="B245" s="222" t="s">
        <v>419</v>
      </c>
      <c r="C245" s="229" t="s">
        <v>460</v>
      </c>
      <c r="D245" s="229" t="s">
        <v>459</v>
      </c>
      <c r="E245" s="229" t="s">
        <v>460</v>
      </c>
      <c r="F245" s="229" t="s">
        <v>460</v>
      </c>
      <c r="G245" s="229" t="s">
        <v>460</v>
      </c>
      <c r="H245" s="229" t="s">
        <v>460</v>
      </c>
      <c r="I245" s="229" t="s">
        <v>460</v>
      </c>
      <c r="K245" s="229" t="s">
        <v>460</v>
      </c>
      <c r="L245" s="229" t="s">
        <v>460</v>
      </c>
      <c r="M245" s="229" t="s">
        <v>460</v>
      </c>
      <c r="N245" s="229" t="s">
        <v>460</v>
      </c>
      <c r="O245" s="229" t="s">
        <v>460</v>
      </c>
      <c r="P245" s="229" t="s">
        <v>460</v>
      </c>
      <c r="Q245" s="229" t="s">
        <v>460</v>
      </c>
      <c r="R245" s="229" t="s">
        <v>460</v>
      </c>
      <c r="S245" s="229" t="s">
        <v>460</v>
      </c>
      <c r="T245" s="229" t="s">
        <v>460</v>
      </c>
      <c r="U245" s="229" t="s">
        <v>460</v>
      </c>
      <c r="V245" s="229" t="s">
        <v>460</v>
      </c>
    </row>
    <row r="246" spans="1:22" x14ac:dyDescent="0.2">
      <c r="A246" s="229" t="s">
        <v>414</v>
      </c>
      <c r="B246" s="222" t="s">
        <v>420</v>
      </c>
      <c r="C246" s="229" t="s">
        <v>460</v>
      </c>
      <c r="D246" s="229" t="s">
        <v>459</v>
      </c>
      <c r="E246" s="229" t="s">
        <v>460</v>
      </c>
      <c r="F246" s="229" t="s">
        <v>460</v>
      </c>
      <c r="G246" s="229" t="s">
        <v>460</v>
      </c>
      <c r="H246" s="229" t="s">
        <v>460</v>
      </c>
      <c r="I246" s="229" t="s">
        <v>460</v>
      </c>
      <c r="K246" s="229" t="s">
        <v>459</v>
      </c>
      <c r="L246" s="229" t="s">
        <v>459</v>
      </c>
      <c r="M246" s="229" t="s">
        <v>459</v>
      </c>
      <c r="N246" s="229" t="s">
        <v>459</v>
      </c>
      <c r="O246" s="229" t="s">
        <v>460</v>
      </c>
      <c r="P246" s="229" t="s">
        <v>460</v>
      </c>
      <c r="Q246" s="229" t="s">
        <v>460</v>
      </c>
      <c r="R246" s="229" t="s">
        <v>460</v>
      </c>
      <c r="S246" s="229" t="s">
        <v>460</v>
      </c>
      <c r="T246" s="229" t="s">
        <v>460</v>
      </c>
      <c r="U246" s="229" t="s">
        <v>460</v>
      </c>
      <c r="V246" s="229" t="s">
        <v>460</v>
      </c>
    </row>
    <row r="247" spans="1:22" x14ac:dyDescent="0.2">
      <c r="A247" s="229" t="s">
        <v>414</v>
      </c>
      <c r="B247" s="222" t="s">
        <v>421</v>
      </c>
      <c r="C247" s="229" t="s">
        <v>460</v>
      </c>
      <c r="D247" s="229" t="s">
        <v>459</v>
      </c>
      <c r="E247" s="229" t="s">
        <v>460</v>
      </c>
      <c r="F247" s="229" t="s">
        <v>460</v>
      </c>
      <c r="G247" s="229" t="s">
        <v>460</v>
      </c>
      <c r="H247" s="229" t="s">
        <v>460</v>
      </c>
      <c r="I247" s="229" t="s">
        <v>460</v>
      </c>
      <c r="K247" s="229" t="s">
        <v>460</v>
      </c>
      <c r="L247" s="229" t="s">
        <v>460</v>
      </c>
      <c r="M247" s="229" t="s">
        <v>460</v>
      </c>
      <c r="N247" s="229" t="s">
        <v>460</v>
      </c>
      <c r="O247" s="229" t="s">
        <v>460</v>
      </c>
      <c r="P247" s="229" t="s">
        <v>460</v>
      </c>
      <c r="Q247" s="229" t="s">
        <v>460</v>
      </c>
      <c r="R247" s="229" t="s">
        <v>460</v>
      </c>
      <c r="S247" s="229" t="s">
        <v>460</v>
      </c>
      <c r="T247" s="229" t="s">
        <v>460</v>
      </c>
      <c r="U247" s="229" t="s">
        <v>460</v>
      </c>
      <c r="V247" s="229" t="s">
        <v>460</v>
      </c>
    </row>
    <row r="248" spans="1:22" x14ac:dyDescent="0.2">
      <c r="A248" s="229" t="s">
        <v>414</v>
      </c>
      <c r="B248" s="222" t="s">
        <v>422</v>
      </c>
      <c r="C248" s="229" t="s">
        <v>460</v>
      </c>
      <c r="D248" s="229" t="s">
        <v>459</v>
      </c>
      <c r="E248" s="229" t="s">
        <v>460</v>
      </c>
      <c r="F248" s="229" t="s">
        <v>460</v>
      </c>
      <c r="G248" s="229" t="s">
        <v>460</v>
      </c>
      <c r="H248" s="229" t="s">
        <v>460</v>
      </c>
      <c r="I248" s="229" t="s">
        <v>460</v>
      </c>
      <c r="K248" s="229" t="s">
        <v>460</v>
      </c>
      <c r="L248" s="229" t="s">
        <v>460</v>
      </c>
      <c r="M248" s="229" t="s">
        <v>460</v>
      </c>
      <c r="N248" s="229" t="s">
        <v>460</v>
      </c>
      <c r="O248" s="229" t="s">
        <v>460</v>
      </c>
      <c r="P248" s="229" t="s">
        <v>460</v>
      </c>
      <c r="Q248" s="229" t="s">
        <v>459</v>
      </c>
      <c r="R248" s="229" t="s">
        <v>459</v>
      </c>
      <c r="S248" s="229" t="s">
        <v>459</v>
      </c>
      <c r="T248" s="229" t="s">
        <v>459</v>
      </c>
      <c r="U248" s="229" t="s">
        <v>460</v>
      </c>
      <c r="V248" s="229" t="s">
        <v>460</v>
      </c>
    </row>
    <row r="249" spans="1:22" x14ac:dyDescent="0.2">
      <c r="A249" s="229" t="s">
        <v>423</v>
      </c>
      <c r="B249" s="222" t="s">
        <v>424</v>
      </c>
      <c r="C249" s="229" t="s">
        <v>460</v>
      </c>
      <c r="D249" s="229" t="s">
        <v>459</v>
      </c>
      <c r="E249" s="229" t="s">
        <v>460</v>
      </c>
      <c r="F249" s="229" t="s">
        <v>460</v>
      </c>
      <c r="G249" s="229" t="s">
        <v>460</v>
      </c>
      <c r="H249" s="229" t="s">
        <v>460</v>
      </c>
      <c r="I249" s="229" t="s">
        <v>460</v>
      </c>
      <c r="K249" s="229" t="s">
        <v>460</v>
      </c>
      <c r="L249" s="229" t="s">
        <v>460</v>
      </c>
      <c r="M249" s="229" t="s">
        <v>460</v>
      </c>
      <c r="N249" s="229" t="s">
        <v>460</v>
      </c>
      <c r="O249" s="229" t="s">
        <v>460</v>
      </c>
      <c r="P249" s="229" t="s">
        <v>460</v>
      </c>
      <c r="Q249" s="229" t="s">
        <v>460</v>
      </c>
      <c r="R249" s="229" t="s">
        <v>460</v>
      </c>
      <c r="S249" s="229" t="s">
        <v>460</v>
      </c>
      <c r="T249" s="229" t="s">
        <v>460</v>
      </c>
      <c r="U249" s="229" t="s">
        <v>460</v>
      </c>
      <c r="V249" s="229" t="s">
        <v>460</v>
      </c>
    </row>
    <row r="250" spans="1:22" x14ac:dyDescent="0.2">
      <c r="A250" s="229" t="s">
        <v>423</v>
      </c>
      <c r="B250" s="222" t="s">
        <v>425</v>
      </c>
      <c r="C250" s="229" t="s">
        <v>460</v>
      </c>
      <c r="D250" s="229" t="s">
        <v>459</v>
      </c>
      <c r="E250" s="229" t="s">
        <v>460</v>
      </c>
      <c r="F250" s="229" t="s">
        <v>460</v>
      </c>
      <c r="G250" s="229" t="s">
        <v>460</v>
      </c>
      <c r="H250" s="229" t="s">
        <v>460</v>
      </c>
      <c r="I250" s="229" t="s">
        <v>460</v>
      </c>
      <c r="K250" s="229" t="s">
        <v>459</v>
      </c>
      <c r="L250" s="229" t="s">
        <v>460</v>
      </c>
      <c r="M250" s="229" t="s">
        <v>460</v>
      </c>
      <c r="N250" s="229" t="s">
        <v>460</v>
      </c>
      <c r="O250" s="229" t="s">
        <v>460</v>
      </c>
      <c r="P250" s="229" t="s">
        <v>460</v>
      </c>
      <c r="Q250" s="229" t="s">
        <v>459</v>
      </c>
      <c r="R250" s="229" t="s">
        <v>459</v>
      </c>
      <c r="S250" s="229" t="s">
        <v>459</v>
      </c>
      <c r="T250" s="229" t="s">
        <v>459</v>
      </c>
      <c r="U250" s="229" t="s">
        <v>460</v>
      </c>
      <c r="V250" s="229" t="s">
        <v>460</v>
      </c>
    </row>
    <row r="251" spans="1:22" x14ac:dyDescent="0.2">
      <c r="A251" s="229" t="s">
        <v>423</v>
      </c>
      <c r="B251" s="222" t="s">
        <v>426</v>
      </c>
      <c r="C251" s="229" t="s">
        <v>460</v>
      </c>
      <c r="D251" s="229" t="s">
        <v>459</v>
      </c>
      <c r="E251" s="229" t="s">
        <v>460</v>
      </c>
      <c r="F251" s="229" t="s">
        <v>460</v>
      </c>
      <c r="G251" s="229" t="s">
        <v>460</v>
      </c>
      <c r="H251" s="229" t="s">
        <v>460</v>
      </c>
      <c r="I251" s="229" t="s">
        <v>460</v>
      </c>
      <c r="K251" s="229" t="s">
        <v>460</v>
      </c>
      <c r="L251" s="229" t="s">
        <v>460</v>
      </c>
      <c r="M251" s="229" t="s">
        <v>460</v>
      </c>
      <c r="N251" s="229" t="s">
        <v>460</v>
      </c>
      <c r="O251" s="229" t="s">
        <v>460</v>
      </c>
      <c r="P251" s="229" t="s">
        <v>460</v>
      </c>
      <c r="Q251" s="229" t="s">
        <v>459</v>
      </c>
      <c r="R251" s="229" t="s">
        <v>459</v>
      </c>
      <c r="S251" s="229" t="s">
        <v>459</v>
      </c>
      <c r="T251" s="229" t="s">
        <v>460</v>
      </c>
      <c r="U251" s="229" t="s">
        <v>460</v>
      </c>
      <c r="V251" s="229" t="s">
        <v>460</v>
      </c>
    </row>
    <row r="252" spans="1:22" x14ac:dyDescent="0.2">
      <c r="A252" s="229" t="s">
        <v>423</v>
      </c>
      <c r="B252" s="222" t="s">
        <v>427</v>
      </c>
      <c r="C252" s="229" t="s">
        <v>460</v>
      </c>
      <c r="D252" s="229" t="s">
        <v>460</v>
      </c>
      <c r="E252" s="229" t="s">
        <v>460</v>
      </c>
      <c r="F252" s="229" t="s">
        <v>460</v>
      </c>
      <c r="G252" s="229" t="s">
        <v>460</v>
      </c>
      <c r="H252" s="229" t="s">
        <v>460</v>
      </c>
      <c r="I252" s="229" t="s">
        <v>460</v>
      </c>
      <c r="K252" s="229" t="s">
        <v>459</v>
      </c>
      <c r="L252" s="229" t="s">
        <v>460</v>
      </c>
      <c r="M252" s="229" t="s">
        <v>459</v>
      </c>
      <c r="N252" s="229" t="s">
        <v>459</v>
      </c>
      <c r="O252" s="229" t="s">
        <v>460</v>
      </c>
      <c r="P252" s="229" t="s">
        <v>459</v>
      </c>
      <c r="Q252" s="229" t="s">
        <v>460</v>
      </c>
      <c r="R252" s="229" t="s">
        <v>459</v>
      </c>
      <c r="S252" s="229" t="s">
        <v>459</v>
      </c>
      <c r="T252" s="229" t="s">
        <v>459</v>
      </c>
      <c r="U252" s="229" t="s">
        <v>460</v>
      </c>
      <c r="V252" s="229" t="s">
        <v>460</v>
      </c>
    </row>
    <row r="253" spans="1:22" x14ac:dyDescent="0.2">
      <c r="A253" s="229" t="s">
        <v>423</v>
      </c>
      <c r="B253" s="222" t="s">
        <v>428</v>
      </c>
      <c r="C253" s="229" t="s">
        <v>460</v>
      </c>
      <c r="D253" s="229" t="s">
        <v>459</v>
      </c>
      <c r="E253" s="229" t="s">
        <v>459</v>
      </c>
      <c r="F253" s="229" t="s">
        <v>460</v>
      </c>
      <c r="G253" s="229" t="s">
        <v>460</v>
      </c>
      <c r="H253" s="229" t="s">
        <v>460</v>
      </c>
      <c r="I253" s="229" t="s">
        <v>460</v>
      </c>
      <c r="K253" s="229" t="s">
        <v>460</v>
      </c>
      <c r="L253" s="229" t="s">
        <v>460</v>
      </c>
      <c r="M253" s="229" t="s">
        <v>460</v>
      </c>
      <c r="N253" s="229" t="s">
        <v>460</v>
      </c>
      <c r="O253" s="229" t="s">
        <v>460</v>
      </c>
      <c r="P253" s="229" t="s">
        <v>460</v>
      </c>
      <c r="Q253" s="229" t="s">
        <v>460</v>
      </c>
      <c r="R253" s="229" t="s">
        <v>460</v>
      </c>
      <c r="S253" s="229" t="s">
        <v>460</v>
      </c>
      <c r="T253" s="229" t="s">
        <v>459</v>
      </c>
      <c r="U253" s="229" t="s">
        <v>460</v>
      </c>
      <c r="V253" s="229" t="s">
        <v>460</v>
      </c>
    </row>
    <row r="254" spans="1:22" x14ac:dyDescent="0.2">
      <c r="A254" s="229" t="s">
        <v>423</v>
      </c>
      <c r="B254" s="222" t="s">
        <v>429</v>
      </c>
      <c r="C254" s="229" t="s">
        <v>460</v>
      </c>
      <c r="D254" s="229" t="s">
        <v>460</v>
      </c>
      <c r="E254" s="229" t="s">
        <v>460</v>
      </c>
      <c r="F254" s="229" t="s">
        <v>460</v>
      </c>
      <c r="G254" s="229" t="s">
        <v>460</v>
      </c>
      <c r="H254" s="229" t="s">
        <v>460</v>
      </c>
      <c r="I254" s="229" t="s">
        <v>460</v>
      </c>
      <c r="K254" s="229" t="s">
        <v>460</v>
      </c>
      <c r="L254" s="229" t="s">
        <v>460</v>
      </c>
      <c r="M254" s="229" t="s">
        <v>460</v>
      </c>
      <c r="N254" s="229" t="s">
        <v>460</v>
      </c>
      <c r="O254" s="229" t="s">
        <v>460</v>
      </c>
      <c r="P254" s="229" t="s">
        <v>460</v>
      </c>
      <c r="Q254" s="229" t="s">
        <v>460</v>
      </c>
      <c r="R254" s="229" t="s">
        <v>460</v>
      </c>
      <c r="S254" s="229" t="s">
        <v>460</v>
      </c>
      <c r="T254" s="229" t="s">
        <v>460</v>
      </c>
      <c r="U254" s="229" t="s">
        <v>460</v>
      </c>
      <c r="V254" s="229" t="s">
        <v>460</v>
      </c>
    </row>
    <row r="255" spans="1:22" x14ac:dyDescent="0.2">
      <c r="A255" s="229" t="s">
        <v>430</v>
      </c>
      <c r="B255" s="222" t="s">
        <v>431</v>
      </c>
      <c r="C255" s="229" t="s">
        <v>460</v>
      </c>
      <c r="D255" s="229" t="s">
        <v>460</v>
      </c>
      <c r="E255" s="229" t="s">
        <v>460</v>
      </c>
      <c r="F255" s="229" t="s">
        <v>460</v>
      </c>
      <c r="G255" s="229" t="s">
        <v>460</v>
      </c>
      <c r="H255" s="229" t="s">
        <v>460</v>
      </c>
      <c r="I255" s="229" t="s">
        <v>460</v>
      </c>
      <c r="K255" s="229" t="s">
        <v>460</v>
      </c>
      <c r="L255" s="229" t="s">
        <v>460</v>
      </c>
      <c r="M255" s="229" t="s">
        <v>460</v>
      </c>
      <c r="N255" s="229" t="s">
        <v>459</v>
      </c>
      <c r="O255" s="229" t="s">
        <v>460</v>
      </c>
      <c r="P255" s="229" t="s">
        <v>460</v>
      </c>
      <c r="Q255" s="229" t="s">
        <v>460</v>
      </c>
      <c r="R255" s="229" t="s">
        <v>459</v>
      </c>
      <c r="S255" s="229" t="s">
        <v>459</v>
      </c>
      <c r="T255" s="229" t="s">
        <v>460</v>
      </c>
      <c r="U255" s="229" t="s">
        <v>459</v>
      </c>
      <c r="V255" s="229" t="s">
        <v>460</v>
      </c>
    </row>
    <row r="256" spans="1:22" x14ac:dyDescent="0.2">
      <c r="A256" s="229" t="s">
        <v>430</v>
      </c>
      <c r="B256" s="222" t="s">
        <v>432</v>
      </c>
      <c r="C256" s="229" t="s">
        <v>460</v>
      </c>
      <c r="D256" s="229" t="s">
        <v>459</v>
      </c>
      <c r="E256" s="229" t="s">
        <v>460</v>
      </c>
      <c r="F256" s="229" t="s">
        <v>460</v>
      </c>
      <c r="G256" s="229" t="s">
        <v>460</v>
      </c>
      <c r="H256" s="229" t="s">
        <v>460</v>
      </c>
      <c r="I256" s="229" t="s">
        <v>460</v>
      </c>
      <c r="K256" s="229" t="s">
        <v>460</v>
      </c>
      <c r="L256" s="229" t="s">
        <v>460</v>
      </c>
      <c r="M256" s="229" t="s">
        <v>460</v>
      </c>
      <c r="N256" s="229" t="s">
        <v>460</v>
      </c>
      <c r="O256" s="229" t="s">
        <v>460</v>
      </c>
      <c r="P256" s="229" t="s">
        <v>460</v>
      </c>
      <c r="Q256" s="229" t="s">
        <v>459</v>
      </c>
      <c r="R256" s="229" t="s">
        <v>459</v>
      </c>
      <c r="S256" s="229" t="s">
        <v>459</v>
      </c>
      <c r="T256" s="229" t="s">
        <v>460</v>
      </c>
      <c r="U256" s="229" t="s">
        <v>460</v>
      </c>
      <c r="V256" s="229" t="s">
        <v>460</v>
      </c>
    </row>
    <row r="257" spans="1:22" x14ac:dyDescent="0.2">
      <c r="A257" s="229" t="s">
        <v>433</v>
      </c>
      <c r="B257" s="222" t="s">
        <v>434</v>
      </c>
      <c r="C257" s="229" t="s">
        <v>460</v>
      </c>
      <c r="D257" s="229" t="s">
        <v>459</v>
      </c>
      <c r="E257" s="229" t="s">
        <v>460</v>
      </c>
      <c r="F257" s="229" t="s">
        <v>460</v>
      </c>
      <c r="G257" s="229" t="s">
        <v>460</v>
      </c>
      <c r="H257" s="229" t="s">
        <v>460</v>
      </c>
      <c r="I257" s="229" t="s">
        <v>460</v>
      </c>
      <c r="K257" s="229" t="s">
        <v>460</v>
      </c>
      <c r="L257" s="229" t="s">
        <v>460</v>
      </c>
      <c r="M257" s="229" t="s">
        <v>459</v>
      </c>
      <c r="N257" s="229" t="s">
        <v>459</v>
      </c>
      <c r="O257" s="229" t="s">
        <v>460</v>
      </c>
      <c r="P257" s="229" t="s">
        <v>459</v>
      </c>
      <c r="Q257" s="229" t="s">
        <v>459</v>
      </c>
      <c r="R257" s="229" t="s">
        <v>459</v>
      </c>
      <c r="S257" s="229" t="s">
        <v>459</v>
      </c>
      <c r="T257" s="229" t="s">
        <v>460</v>
      </c>
      <c r="U257" s="229" t="s">
        <v>460</v>
      </c>
      <c r="V257" s="229" t="s">
        <v>459</v>
      </c>
    </row>
    <row r="258" spans="1:22" x14ac:dyDescent="0.2">
      <c r="A258" s="229" t="s">
        <v>435</v>
      </c>
      <c r="B258" s="222" t="s">
        <v>436</v>
      </c>
      <c r="C258" s="229" t="s">
        <v>460</v>
      </c>
      <c r="D258" s="229" t="s">
        <v>459</v>
      </c>
      <c r="E258" s="229" t="s">
        <v>460</v>
      </c>
      <c r="F258" s="229" t="s">
        <v>460</v>
      </c>
      <c r="G258" s="229" t="s">
        <v>460</v>
      </c>
      <c r="H258" s="229" t="s">
        <v>460</v>
      </c>
      <c r="I258" s="229" t="s">
        <v>460</v>
      </c>
      <c r="K258" s="229" t="s">
        <v>460</v>
      </c>
      <c r="L258" s="229" t="s">
        <v>460</v>
      </c>
      <c r="M258" s="229" t="s">
        <v>460</v>
      </c>
      <c r="N258" s="229" t="s">
        <v>460</v>
      </c>
      <c r="O258" s="229" t="s">
        <v>460</v>
      </c>
      <c r="P258" s="229" t="s">
        <v>460</v>
      </c>
      <c r="Q258" s="229" t="s">
        <v>459</v>
      </c>
      <c r="R258" s="229" t="s">
        <v>459</v>
      </c>
      <c r="S258" s="229" t="s">
        <v>460</v>
      </c>
      <c r="T258" s="229" t="s">
        <v>459</v>
      </c>
      <c r="U258" s="229" t="s">
        <v>460</v>
      </c>
      <c r="V258" s="229" t="s">
        <v>460</v>
      </c>
    </row>
    <row r="259" spans="1:22" x14ac:dyDescent="0.2">
      <c r="A259" s="229" t="s">
        <v>435</v>
      </c>
      <c r="B259" s="222" t="s">
        <v>437</v>
      </c>
      <c r="C259" s="229" t="s">
        <v>460</v>
      </c>
      <c r="D259" s="229" t="s">
        <v>459</v>
      </c>
      <c r="E259" s="229" t="s">
        <v>460</v>
      </c>
      <c r="F259" s="229" t="s">
        <v>460</v>
      </c>
      <c r="G259" s="229" t="s">
        <v>460</v>
      </c>
      <c r="H259" s="229" t="s">
        <v>460</v>
      </c>
      <c r="I259" s="229" t="s">
        <v>460</v>
      </c>
      <c r="K259" s="229" t="s">
        <v>460</v>
      </c>
      <c r="L259" s="229" t="s">
        <v>460</v>
      </c>
      <c r="M259" s="229" t="s">
        <v>460</v>
      </c>
      <c r="N259" s="229" t="s">
        <v>459</v>
      </c>
      <c r="O259" s="229" t="s">
        <v>460</v>
      </c>
      <c r="P259" s="229" t="s">
        <v>460</v>
      </c>
      <c r="Q259" s="229" t="s">
        <v>460</v>
      </c>
      <c r="R259" s="229" t="s">
        <v>459</v>
      </c>
      <c r="S259" s="229" t="s">
        <v>459</v>
      </c>
      <c r="T259" s="229" t="s">
        <v>459</v>
      </c>
      <c r="U259" s="229" t="s">
        <v>460</v>
      </c>
      <c r="V259" s="229" t="s">
        <v>460</v>
      </c>
    </row>
    <row r="260" spans="1:22" x14ac:dyDescent="0.2">
      <c r="A260" s="229" t="s">
        <v>435</v>
      </c>
      <c r="B260" s="222" t="s">
        <v>438</v>
      </c>
      <c r="C260" s="229" t="s">
        <v>460</v>
      </c>
      <c r="D260" s="229" t="s">
        <v>460</v>
      </c>
      <c r="E260" s="229" t="s">
        <v>460</v>
      </c>
      <c r="F260" s="229" t="s">
        <v>460</v>
      </c>
      <c r="G260" s="229" t="s">
        <v>460</v>
      </c>
      <c r="H260" s="229" t="s">
        <v>460</v>
      </c>
      <c r="I260" s="229" t="s">
        <v>460</v>
      </c>
      <c r="K260" s="229" t="s">
        <v>460</v>
      </c>
      <c r="L260" s="229" t="s">
        <v>460</v>
      </c>
      <c r="M260" s="229" t="s">
        <v>460</v>
      </c>
      <c r="N260" s="229" t="s">
        <v>460</v>
      </c>
      <c r="O260" s="229" t="s">
        <v>460</v>
      </c>
      <c r="P260" s="229" t="s">
        <v>460</v>
      </c>
      <c r="Q260" s="229" t="s">
        <v>460</v>
      </c>
      <c r="R260" s="229" t="s">
        <v>459</v>
      </c>
      <c r="S260" s="229" t="s">
        <v>459</v>
      </c>
      <c r="T260" s="229" t="s">
        <v>460</v>
      </c>
      <c r="U260" s="229" t="s">
        <v>460</v>
      </c>
      <c r="V260" s="229" t="s">
        <v>460</v>
      </c>
    </row>
    <row r="261" spans="1:22" x14ac:dyDescent="0.2">
      <c r="A261" s="229" t="s">
        <v>435</v>
      </c>
      <c r="B261" s="222" t="s">
        <v>439</v>
      </c>
      <c r="C261" s="229" t="s">
        <v>460</v>
      </c>
      <c r="D261" s="229" t="s">
        <v>459</v>
      </c>
      <c r="E261" s="229" t="s">
        <v>460</v>
      </c>
      <c r="F261" s="229" t="s">
        <v>460</v>
      </c>
      <c r="G261" s="229" t="s">
        <v>460</v>
      </c>
      <c r="H261" s="229" t="s">
        <v>460</v>
      </c>
      <c r="I261" s="229" t="s">
        <v>460</v>
      </c>
      <c r="K261" s="229" t="s">
        <v>460</v>
      </c>
      <c r="L261" s="229" t="s">
        <v>460</v>
      </c>
      <c r="M261" s="229" t="s">
        <v>460</v>
      </c>
      <c r="N261" s="229" t="s">
        <v>460</v>
      </c>
      <c r="O261" s="229" t="s">
        <v>460</v>
      </c>
      <c r="P261" s="229" t="s">
        <v>460</v>
      </c>
      <c r="Q261" s="229" t="s">
        <v>460</v>
      </c>
      <c r="R261" s="229" t="s">
        <v>460</v>
      </c>
      <c r="S261" s="229" t="s">
        <v>460</v>
      </c>
      <c r="T261" s="229" t="s">
        <v>460</v>
      </c>
      <c r="U261" s="229" t="s">
        <v>460</v>
      </c>
      <c r="V261" s="229" t="s">
        <v>460</v>
      </c>
    </row>
    <row r="262" spans="1:22" x14ac:dyDescent="0.2">
      <c r="A262" s="229" t="s">
        <v>440</v>
      </c>
      <c r="B262" s="222" t="s">
        <v>441</v>
      </c>
      <c r="C262" s="229" t="s">
        <v>460</v>
      </c>
      <c r="D262" s="229" t="s">
        <v>460</v>
      </c>
      <c r="E262" s="229" t="s">
        <v>460</v>
      </c>
      <c r="F262" s="229" t="s">
        <v>460</v>
      </c>
      <c r="G262" s="229" t="s">
        <v>460</v>
      </c>
      <c r="H262" s="229" t="s">
        <v>460</v>
      </c>
      <c r="I262" s="229" t="s">
        <v>460</v>
      </c>
      <c r="K262" s="229" t="s">
        <v>460</v>
      </c>
      <c r="L262" s="229" t="s">
        <v>460</v>
      </c>
      <c r="M262" s="229" t="s">
        <v>460</v>
      </c>
      <c r="N262" s="229" t="s">
        <v>460</v>
      </c>
      <c r="O262" s="229" t="s">
        <v>460</v>
      </c>
      <c r="P262" s="229" t="s">
        <v>460</v>
      </c>
      <c r="Q262" s="229" t="s">
        <v>460</v>
      </c>
      <c r="R262" s="229" t="s">
        <v>460</v>
      </c>
      <c r="S262" s="229" t="s">
        <v>460</v>
      </c>
      <c r="T262" s="229" t="s">
        <v>460</v>
      </c>
      <c r="U262" s="229" t="s">
        <v>460</v>
      </c>
      <c r="V262" s="229" t="s">
        <v>460</v>
      </c>
    </row>
    <row r="263" spans="1:22" x14ac:dyDescent="0.2">
      <c r="A263" s="229" t="s">
        <v>440</v>
      </c>
      <c r="B263" s="222" t="s">
        <v>442</v>
      </c>
      <c r="C263" s="229" t="s">
        <v>460</v>
      </c>
      <c r="D263" s="229" t="s">
        <v>459</v>
      </c>
      <c r="E263" s="229" t="s">
        <v>460</v>
      </c>
      <c r="F263" s="229" t="s">
        <v>460</v>
      </c>
      <c r="G263" s="229" t="s">
        <v>460</v>
      </c>
      <c r="H263" s="229" t="s">
        <v>460</v>
      </c>
      <c r="I263" s="229" t="s">
        <v>460</v>
      </c>
      <c r="K263" s="229" t="s">
        <v>460</v>
      </c>
      <c r="L263" s="229" t="s">
        <v>460</v>
      </c>
      <c r="M263" s="229" t="s">
        <v>460</v>
      </c>
      <c r="N263" s="229" t="s">
        <v>460</v>
      </c>
      <c r="O263" s="229" t="s">
        <v>460</v>
      </c>
      <c r="P263" s="229" t="s">
        <v>460</v>
      </c>
      <c r="Q263" s="229" t="s">
        <v>459</v>
      </c>
      <c r="R263" s="229" t="s">
        <v>459</v>
      </c>
      <c r="S263" s="229" t="s">
        <v>459</v>
      </c>
      <c r="T263" s="229" t="s">
        <v>460</v>
      </c>
      <c r="U263" s="229" t="s">
        <v>460</v>
      </c>
      <c r="V263" s="229" t="s">
        <v>460</v>
      </c>
    </row>
    <row r="264" spans="1:22" x14ac:dyDescent="0.2">
      <c r="A264" s="229" t="s">
        <v>440</v>
      </c>
      <c r="B264" s="222" t="s">
        <v>443</v>
      </c>
      <c r="C264" s="229" t="s">
        <v>460</v>
      </c>
      <c r="D264" s="229" t="s">
        <v>459</v>
      </c>
      <c r="E264" s="229" t="s">
        <v>460</v>
      </c>
      <c r="F264" s="229" t="s">
        <v>460</v>
      </c>
      <c r="G264" s="229" t="s">
        <v>460</v>
      </c>
      <c r="H264" s="229" t="s">
        <v>460</v>
      </c>
      <c r="I264" s="229" t="s">
        <v>460</v>
      </c>
      <c r="K264" s="229" t="s">
        <v>460</v>
      </c>
      <c r="L264" s="229" t="s">
        <v>460</v>
      </c>
      <c r="M264" s="229" t="s">
        <v>460</v>
      </c>
      <c r="N264" s="229" t="s">
        <v>460</v>
      </c>
      <c r="O264" s="229" t="s">
        <v>460</v>
      </c>
      <c r="P264" s="229" t="s">
        <v>460</v>
      </c>
      <c r="Q264" s="229" t="s">
        <v>459</v>
      </c>
      <c r="R264" s="229" t="s">
        <v>460</v>
      </c>
      <c r="S264" s="229" t="s">
        <v>459</v>
      </c>
      <c r="T264" s="229" t="s">
        <v>459</v>
      </c>
      <c r="U264" s="229" t="s">
        <v>459</v>
      </c>
      <c r="V264" s="229" t="s">
        <v>460</v>
      </c>
    </row>
    <row r="265" spans="1:22" x14ac:dyDescent="0.2">
      <c r="A265" s="229" t="s">
        <v>440</v>
      </c>
      <c r="B265" s="222" t="s">
        <v>444</v>
      </c>
      <c r="C265" s="229" t="s">
        <v>460</v>
      </c>
      <c r="D265" s="229" t="s">
        <v>460</v>
      </c>
      <c r="E265" s="229" t="s">
        <v>460</v>
      </c>
      <c r="F265" s="229" t="s">
        <v>460</v>
      </c>
      <c r="G265" s="229" t="s">
        <v>460</v>
      </c>
      <c r="H265" s="229" t="s">
        <v>460</v>
      </c>
      <c r="I265" s="229" t="s">
        <v>460</v>
      </c>
      <c r="K265" s="229" t="s">
        <v>460</v>
      </c>
      <c r="L265" s="229" t="s">
        <v>460</v>
      </c>
      <c r="M265" s="229" t="s">
        <v>460</v>
      </c>
      <c r="N265" s="229" t="s">
        <v>460</v>
      </c>
      <c r="O265" s="229" t="s">
        <v>460</v>
      </c>
      <c r="P265" s="229" t="s">
        <v>460</v>
      </c>
      <c r="Q265" s="229" t="s">
        <v>460</v>
      </c>
      <c r="R265" s="229" t="s">
        <v>460</v>
      </c>
      <c r="S265" s="229" t="s">
        <v>460</v>
      </c>
      <c r="T265" s="229" t="s">
        <v>460</v>
      </c>
      <c r="U265" s="229" t="s">
        <v>460</v>
      </c>
      <c r="V265" s="229" t="s">
        <v>460</v>
      </c>
    </row>
    <row r="266" spans="1:22" x14ac:dyDescent="0.2">
      <c r="A266" s="229" t="s">
        <v>440</v>
      </c>
      <c r="B266" s="222" t="s">
        <v>445</v>
      </c>
      <c r="C266" s="229" t="s">
        <v>460</v>
      </c>
      <c r="D266" s="229" t="s">
        <v>460</v>
      </c>
      <c r="E266" s="229" t="s">
        <v>460</v>
      </c>
      <c r="F266" s="229" t="s">
        <v>460</v>
      </c>
      <c r="G266" s="229" t="s">
        <v>460</v>
      </c>
      <c r="H266" s="229" t="s">
        <v>460</v>
      </c>
      <c r="I266" s="229" t="s">
        <v>460</v>
      </c>
      <c r="K266" s="229" t="s">
        <v>460</v>
      </c>
      <c r="L266" s="229" t="s">
        <v>460</v>
      </c>
      <c r="M266" s="229" t="s">
        <v>460</v>
      </c>
      <c r="N266" s="229" t="s">
        <v>460</v>
      </c>
      <c r="O266" s="229" t="s">
        <v>460</v>
      </c>
      <c r="P266" s="229" t="s">
        <v>460</v>
      </c>
      <c r="Q266" s="229" t="s">
        <v>460</v>
      </c>
      <c r="R266" s="229" t="s">
        <v>460</v>
      </c>
      <c r="S266" s="229" t="s">
        <v>460</v>
      </c>
      <c r="T266" s="229" t="s">
        <v>460</v>
      </c>
      <c r="U266" s="229" t="s">
        <v>460</v>
      </c>
      <c r="V266" s="229" t="s">
        <v>460</v>
      </c>
    </row>
    <row r="267" spans="1:22" x14ac:dyDescent="0.2">
      <c r="A267" s="229" t="s">
        <v>440</v>
      </c>
      <c r="B267" s="222" t="s">
        <v>446</v>
      </c>
      <c r="C267" s="229" t="s">
        <v>460</v>
      </c>
      <c r="D267" s="229" t="s">
        <v>459</v>
      </c>
      <c r="E267" s="229" t="s">
        <v>460</v>
      </c>
      <c r="F267" s="229" t="s">
        <v>460</v>
      </c>
      <c r="G267" s="229" t="s">
        <v>460</v>
      </c>
      <c r="H267" s="229" t="s">
        <v>460</v>
      </c>
      <c r="I267" s="229" t="s">
        <v>460</v>
      </c>
      <c r="K267" s="229" t="s">
        <v>460</v>
      </c>
      <c r="L267" s="229" t="s">
        <v>460</v>
      </c>
      <c r="M267" s="229" t="s">
        <v>460</v>
      </c>
      <c r="N267" s="229" t="s">
        <v>460</v>
      </c>
      <c r="O267" s="229" t="s">
        <v>460</v>
      </c>
      <c r="P267" s="229" t="s">
        <v>460</v>
      </c>
      <c r="Q267" s="229" t="s">
        <v>460</v>
      </c>
      <c r="R267" s="229" t="s">
        <v>459</v>
      </c>
      <c r="S267" s="229" t="s">
        <v>460</v>
      </c>
      <c r="T267" s="229" t="s">
        <v>460</v>
      </c>
      <c r="U267" s="229" t="s">
        <v>460</v>
      </c>
      <c r="V267" s="229" t="s">
        <v>459</v>
      </c>
    </row>
    <row r="268" spans="1:22" x14ac:dyDescent="0.2">
      <c r="A268" s="229" t="s">
        <v>440</v>
      </c>
      <c r="B268" s="222" t="s">
        <v>447</v>
      </c>
      <c r="C268" s="229" t="s">
        <v>460</v>
      </c>
      <c r="D268" s="229" t="s">
        <v>460</v>
      </c>
      <c r="E268" s="229" t="s">
        <v>460</v>
      </c>
      <c r="F268" s="229" t="s">
        <v>460</v>
      </c>
      <c r="G268" s="229" t="s">
        <v>460</v>
      </c>
      <c r="H268" s="229" t="s">
        <v>460</v>
      </c>
      <c r="I268" s="229" t="s">
        <v>460</v>
      </c>
      <c r="K268" s="229" t="s">
        <v>460</v>
      </c>
      <c r="L268" s="229" t="s">
        <v>460</v>
      </c>
      <c r="M268" s="229" t="s">
        <v>460</v>
      </c>
      <c r="N268" s="229" t="s">
        <v>460</v>
      </c>
      <c r="O268" s="229" t="s">
        <v>460</v>
      </c>
      <c r="P268" s="229" t="s">
        <v>460</v>
      </c>
      <c r="Q268" s="229" t="s">
        <v>460</v>
      </c>
      <c r="R268" s="229" t="s">
        <v>460</v>
      </c>
      <c r="S268" s="229" t="s">
        <v>460</v>
      </c>
      <c r="T268" s="229" t="s">
        <v>459</v>
      </c>
      <c r="U268" s="229" t="s">
        <v>459</v>
      </c>
      <c r="V268" s="229" t="s">
        <v>460</v>
      </c>
    </row>
    <row r="269" spans="1:22" x14ac:dyDescent="0.2">
      <c r="A269" s="229" t="s">
        <v>440</v>
      </c>
      <c r="B269" s="222" t="s">
        <v>448</v>
      </c>
      <c r="C269" s="229" t="s">
        <v>460</v>
      </c>
      <c r="D269" s="229" t="s">
        <v>460</v>
      </c>
      <c r="E269" s="229" t="s">
        <v>460</v>
      </c>
      <c r="F269" s="229" t="s">
        <v>460</v>
      </c>
      <c r="G269" s="229" t="s">
        <v>460</v>
      </c>
      <c r="H269" s="229" t="s">
        <v>460</v>
      </c>
      <c r="I269" s="229" t="s">
        <v>460</v>
      </c>
      <c r="K269" s="229" t="s">
        <v>460</v>
      </c>
      <c r="L269" s="229" t="s">
        <v>460</v>
      </c>
      <c r="M269" s="229" t="s">
        <v>460</v>
      </c>
      <c r="N269" s="229" t="s">
        <v>460</v>
      </c>
      <c r="O269" s="229" t="s">
        <v>460</v>
      </c>
      <c r="P269" s="229" t="s">
        <v>460</v>
      </c>
      <c r="Q269" s="229" t="s">
        <v>459</v>
      </c>
      <c r="R269" s="229" t="s">
        <v>460</v>
      </c>
      <c r="S269" s="229" t="s">
        <v>460</v>
      </c>
      <c r="T269" s="229" t="s">
        <v>460</v>
      </c>
      <c r="U269" s="229" t="s">
        <v>460</v>
      </c>
      <c r="V269" s="229" t="s">
        <v>460</v>
      </c>
    </row>
    <row r="270" spans="1:22" x14ac:dyDescent="0.2">
      <c r="A270" s="229" t="s">
        <v>449</v>
      </c>
      <c r="B270" s="222" t="s">
        <v>450</v>
      </c>
      <c r="C270" s="229" t="s">
        <v>460</v>
      </c>
      <c r="D270" s="229" t="s">
        <v>460</v>
      </c>
      <c r="E270" s="229" t="s">
        <v>460</v>
      </c>
      <c r="F270" s="229" t="s">
        <v>460</v>
      </c>
      <c r="G270" s="229" t="s">
        <v>460</v>
      </c>
      <c r="H270" s="229" t="s">
        <v>460</v>
      </c>
      <c r="I270" s="229" t="s">
        <v>460</v>
      </c>
      <c r="K270" s="229" t="s">
        <v>460</v>
      </c>
      <c r="L270" s="229" t="s">
        <v>460</v>
      </c>
      <c r="M270" s="229" t="s">
        <v>460</v>
      </c>
      <c r="N270" s="229" t="s">
        <v>460</v>
      </c>
      <c r="O270" s="229" t="s">
        <v>460</v>
      </c>
      <c r="P270" s="229" t="s">
        <v>460</v>
      </c>
      <c r="Q270" s="229" t="s">
        <v>459</v>
      </c>
      <c r="R270" s="229" t="s">
        <v>459</v>
      </c>
      <c r="S270" s="229" t="s">
        <v>459</v>
      </c>
      <c r="T270" s="229" t="s">
        <v>459</v>
      </c>
      <c r="U270" s="229" t="s">
        <v>460</v>
      </c>
      <c r="V270" s="229" t="s">
        <v>460</v>
      </c>
    </row>
    <row r="271" spans="1:22" x14ac:dyDescent="0.2">
      <c r="A271" s="229" t="s">
        <v>451</v>
      </c>
      <c r="B271" s="222" t="s">
        <v>452</v>
      </c>
      <c r="C271" s="229" t="s">
        <v>460</v>
      </c>
      <c r="D271" s="229" t="s">
        <v>459</v>
      </c>
      <c r="E271" s="229" t="s">
        <v>460</v>
      </c>
      <c r="F271" s="229" t="s">
        <v>460</v>
      </c>
      <c r="G271" s="229" t="s">
        <v>460</v>
      </c>
      <c r="H271" s="229" t="s">
        <v>460</v>
      </c>
      <c r="I271" s="229" t="s">
        <v>460</v>
      </c>
      <c r="K271" s="229" t="s">
        <v>460</v>
      </c>
      <c r="L271" s="229" t="s">
        <v>460</v>
      </c>
      <c r="M271" s="229" t="s">
        <v>460</v>
      </c>
      <c r="N271" s="229" t="s">
        <v>460</v>
      </c>
      <c r="O271" s="229" t="s">
        <v>460</v>
      </c>
      <c r="P271" s="229" t="s">
        <v>460</v>
      </c>
      <c r="Q271" s="229" t="s">
        <v>459</v>
      </c>
      <c r="R271" s="229" t="s">
        <v>459</v>
      </c>
      <c r="S271" s="229" t="s">
        <v>459</v>
      </c>
      <c r="T271" s="229" t="s">
        <v>459</v>
      </c>
      <c r="U271" s="229" t="s">
        <v>459</v>
      </c>
      <c r="V271" s="229" t="s">
        <v>460</v>
      </c>
    </row>
    <row r="272" spans="1:22" x14ac:dyDescent="0.2">
      <c r="A272" s="229" t="s">
        <v>451</v>
      </c>
      <c r="B272" s="222" t="s">
        <v>453</v>
      </c>
      <c r="C272" s="229" t="s">
        <v>460</v>
      </c>
      <c r="D272" s="229" t="s">
        <v>459</v>
      </c>
      <c r="E272" s="229" t="s">
        <v>460</v>
      </c>
      <c r="F272" s="229" t="s">
        <v>460</v>
      </c>
      <c r="G272" s="229" t="s">
        <v>460</v>
      </c>
      <c r="H272" s="229" t="s">
        <v>460</v>
      </c>
      <c r="I272" s="229" t="s">
        <v>460</v>
      </c>
      <c r="K272" s="229" t="s">
        <v>460</v>
      </c>
      <c r="L272" s="229" t="s">
        <v>460</v>
      </c>
      <c r="M272" s="229" t="s">
        <v>460</v>
      </c>
      <c r="N272" s="229" t="s">
        <v>460</v>
      </c>
      <c r="O272" s="229" t="s">
        <v>460</v>
      </c>
      <c r="P272" s="229" t="s">
        <v>460</v>
      </c>
      <c r="Q272" s="229" t="s">
        <v>459</v>
      </c>
      <c r="R272" s="229" t="s">
        <v>459</v>
      </c>
      <c r="S272" s="229" t="s">
        <v>459</v>
      </c>
      <c r="T272" s="229" t="s">
        <v>460</v>
      </c>
      <c r="U272" s="229" t="s">
        <v>460</v>
      </c>
      <c r="V272" s="229" t="s">
        <v>459</v>
      </c>
    </row>
    <row r="273" spans="1:22" x14ac:dyDescent="0.2">
      <c r="A273" s="229" t="s">
        <v>451</v>
      </c>
      <c r="B273" s="222" t="s">
        <v>454</v>
      </c>
      <c r="C273" s="229" t="s">
        <v>460</v>
      </c>
      <c r="D273" s="229" t="s">
        <v>459</v>
      </c>
      <c r="E273" s="229" t="s">
        <v>460</v>
      </c>
      <c r="F273" s="229" t="s">
        <v>460</v>
      </c>
      <c r="G273" s="229" t="s">
        <v>460</v>
      </c>
      <c r="H273" s="229" t="s">
        <v>460</v>
      </c>
      <c r="I273" s="229" t="s">
        <v>460</v>
      </c>
      <c r="K273" s="229" t="s">
        <v>460</v>
      </c>
      <c r="L273" s="229" t="s">
        <v>460</v>
      </c>
      <c r="M273" s="229" t="s">
        <v>460</v>
      </c>
      <c r="N273" s="229" t="s">
        <v>460</v>
      </c>
      <c r="O273" s="229" t="s">
        <v>460</v>
      </c>
      <c r="P273" s="229" t="s">
        <v>460</v>
      </c>
      <c r="Q273" s="229" t="s">
        <v>460</v>
      </c>
      <c r="R273" s="229" t="s">
        <v>460</v>
      </c>
      <c r="S273" s="229" t="s">
        <v>460</v>
      </c>
      <c r="T273" s="229" t="s">
        <v>460</v>
      </c>
      <c r="U273" s="229" t="s">
        <v>460</v>
      </c>
      <c r="V273" s="229" t="s">
        <v>460</v>
      </c>
    </row>
    <row r="274" spans="1:22" x14ac:dyDescent="0.2">
      <c r="A274" s="229" t="s">
        <v>451</v>
      </c>
      <c r="B274" s="222" t="s">
        <v>455</v>
      </c>
      <c r="C274" s="229" t="s">
        <v>460</v>
      </c>
      <c r="D274" s="229" t="s">
        <v>460</v>
      </c>
      <c r="E274" s="229" t="s">
        <v>460</v>
      </c>
      <c r="F274" s="229" t="s">
        <v>460</v>
      </c>
      <c r="G274" s="229" t="s">
        <v>460</v>
      </c>
      <c r="H274" s="229" t="s">
        <v>460</v>
      </c>
      <c r="I274" s="229" t="s">
        <v>460</v>
      </c>
      <c r="K274" s="229" t="s">
        <v>460</v>
      </c>
      <c r="L274" s="229" t="s">
        <v>460</v>
      </c>
      <c r="M274" s="229" t="s">
        <v>460</v>
      </c>
      <c r="N274" s="229" t="s">
        <v>460</v>
      </c>
      <c r="O274" s="229" t="s">
        <v>460</v>
      </c>
      <c r="P274" s="229" t="s">
        <v>460</v>
      </c>
      <c r="Q274" s="229" t="s">
        <v>460</v>
      </c>
      <c r="R274" s="229" t="s">
        <v>459</v>
      </c>
      <c r="S274" s="229" t="s">
        <v>459</v>
      </c>
      <c r="T274" s="229" t="s">
        <v>460</v>
      </c>
      <c r="U274" s="229" t="s">
        <v>460</v>
      </c>
      <c r="V274" s="229" t="s">
        <v>460</v>
      </c>
    </row>
    <row r="275" spans="1:22" x14ac:dyDescent="0.2">
      <c r="A275" s="229" t="s">
        <v>451</v>
      </c>
      <c r="B275" s="222" t="s">
        <v>456</v>
      </c>
      <c r="C275" s="229" t="s">
        <v>460</v>
      </c>
      <c r="D275" s="229" t="s">
        <v>459</v>
      </c>
      <c r="E275" s="229" t="s">
        <v>460</v>
      </c>
      <c r="F275" s="229" t="s">
        <v>460</v>
      </c>
      <c r="G275" s="229" t="s">
        <v>460</v>
      </c>
      <c r="H275" s="229" t="s">
        <v>460</v>
      </c>
      <c r="I275" s="229" t="s">
        <v>460</v>
      </c>
      <c r="K275" s="229" t="s">
        <v>460</v>
      </c>
      <c r="L275" s="229" t="s">
        <v>460</v>
      </c>
      <c r="M275" s="229" t="s">
        <v>459</v>
      </c>
      <c r="N275" s="229" t="s">
        <v>459</v>
      </c>
      <c r="O275" s="229" t="s">
        <v>459</v>
      </c>
      <c r="P275" s="229" t="s">
        <v>459</v>
      </c>
      <c r="Q275" s="229" t="s">
        <v>459</v>
      </c>
      <c r="R275" s="229" t="s">
        <v>459</v>
      </c>
      <c r="S275" s="229" t="s">
        <v>459</v>
      </c>
      <c r="T275" s="229" t="s">
        <v>460</v>
      </c>
      <c r="U275" s="229" t="s">
        <v>459</v>
      </c>
      <c r="V275" s="229" t="s">
        <v>460</v>
      </c>
    </row>
    <row r="276" spans="1:22" x14ac:dyDescent="0.2">
      <c r="A276" s="229" t="s">
        <v>451</v>
      </c>
      <c r="B276" s="222" t="s">
        <v>457</v>
      </c>
      <c r="C276" s="229" t="s">
        <v>460</v>
      </c>
      <c r="D276" s="229" t="s">
        <v>459</v>
      </c>
      <c r="E276" s="229" t="s">
        <v>460</v>
      </c>
      <c r="F276" s="229" t="s">
        <v>460</v>
      </c>
      <c r="G276" s="229" t="s">
        <v>460</v>
      </c>
      <c r="H276" s="229" t="s">
        <v>460</v>
      </c>
      <c r="I276" s="229" t="s">
        <v>460</v>
      </c>
      <c r="K276" s="229" t="s">
        <v>460</v>
      </c>
      <c r="L276" s="229" t="s">
        <v>460</v>
      </c>
      <c r="M276" s="229" t="s">
        <v>460</v>
      </c>
      <c r="N276" s="229" t="s">
        <v>460</v>
      </c>
      <c r="O276" s="229" t="s">
        <v>460</v>
      </c>
      <c r="P276" s="229" t="s">
        <v>460</v>
      </c>
      <c r="Q276" s="229" t="s">
        <v>460</v>
      </c>
      <c r="R276" s="229" t="s">
        <v>459</v>
      </c>
      <c r="S276" s="229" t="s">
        <v>459</v>
      </c>
      <c r="T276" s="229" t="s">
        <v>459</v>
      </c>
      <c r="U276" s="229" t="s">
        <v>459</v>
      </c>
      <c r="V276" s="229" t="s">
        <v>460</v>
      </c>
    </row>
    <row r="277" spans="1:22" ht="13.5" thickBot="1" x14ac:dyDescent="0.25">
      <c r="A277" s="236"/>
      <c r="B277" s="232" t="s">
        <v>691</v>
      </c>
      <c r="C277" s="231">
        <f>COUNTIF(C5:C276,"YES")</f>
        <v>7</v>
      </c>
      <c r="D277" s="231">
        <f t="shared" ref="D277:V277" si="0">COUNTIF(D5:D276,"YES")</f>
        <v>152</v>
      </c>
      <c r="E277" s="231">
        <f t="shared" si="0"/>
        <v>6</v>
      </c>
      <c r="F277" s="231">
        <f t="shared" si="0"/>
        <v>3</v>
      </c>
      <c r="G277" s="231">
        <f t="shared" si="0"/>
        <v>1</v>
      </c>
      <c r="H277" s="231">
        <f t="shared" si="0"/>
        <v>3</v>
      </c>
      <c r="I277" s="231">
        <f t="shared" si="0"/>
        <v>2</v>
      </c>
      <c r="J277" s="231"/>
      <c r="K277" s="231">
        <f t="shared" si="0"/>
        <v>26</v>
      </c>
      <c r="L277" s="231">
        <f t="shared" si="0"/>
        <v>6</v>
      </c>
      <c r="M277" s="231">
        <f t="shared" si="0"/>
        <v>19</v>
      </c>
      <c r="N277" s="231">
        <f t="shared" si="0"/>
        <v>35</v>
      </c>
      <c r="O277" s="231">
        <f t="shared" si="0"/>
        <v>18</v>
      </c>
      <c r="P277" s="231">
        <f t="shared" si="0"/>
        <v>17</v>
      </c>
      <c r="Q277" s="231">
        <f t="shared" si="0"/>
        <v>158</v>
      </c>
      <c r="R277" s="231">
        <f t="shared" si="0"/>
        <v>167</v>
      </c>
      <c r="S277" s="231">
        <f t="shared" si="0"/>
        <v>171</v>
      </c>
      <c r="T277" s="231">
        <f t="shared" si="0"/>
        <v>129</v>
      </c>
      <c r="U277" s="231">
        <f t="shared" si="0"/>
        <v>89</v>
      </c>
      <c r="V277" s="231">
        <f t="shared" si="0"/>
        <v>22</v>
      </c>
    </row>
    <row r="278" spans="1:22" ht="13.5" thickTop="1" x14ac:dyDescent="0.2"/>
    <row r="279" spans="1:22" x14ac:dyDescent="0.2">
      <c r="A279" s="225" t="s">
        <v>639</v>
      </c>
    </row>
    <row r="280" spans="1:22" x14ac:dyDescent="0.2">
      <c r="A280" s="226" t="s">
        <v>70</v>
      </c>
    </row>
  </sheetData>
  <mergeCells count="6">
    <mergeCell ref="A1:B1"/>
    <mergeCell ref="C3:D3"/>
    <mergeCell ref="H3:I3"/>
    <mergeCell ref="K3:L3"/>
    <mergeCell ref="M3:P3"/>
    <mergeCell ref="A2:B2"/>
  </mergeCells>
  <conditionalFormatting sqref="A5:V277">
    <cfRule type="expression" dxfId="0" priority="1">
      <formula>MOD(ROW(),2)=0</formula>
    </cfRule>
  </conditionalFormatting>
  <hyperlinks>
    <hyperlink ref="A2:B2" location="TOC!A1" display="Return to Table of Contents"/>
  </hyperlinks>
  <pageMargins left="0.25" right="0.25" top="0.75" bottom="0.75" header="0.3" footer="0.3"/>
  <pageSetup scale="58" fitToWidth="0" fitToHeight="0" pageOrder="overThenDown" orientation="portrait" r:id="rId1"/>
  <headerFooter>
    <oddHeader>&amp;L2014-15 &amp;"Arial,Italic"Survey of Allied Dental Education&amp;"Arial,Regular"
Report 2: Dental Assisting Education Programs</oddHeader>
  </headerFooter>
  <rowBreaks count="3" manualBreakCount="3">
    <brk id="84" max="21" man="1"/>
    <brk id="162" max="21" man="1"/>
    <brk id="239" max="2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zoomScaleNormal="100" workbookViewId="0">
      <pane ySplit="2" topLeftCell="A6" activePane="bottomLeft" state="frozen"/>
      <selection pane="bottomLeft"/>
    </sheetView>
  </sheetViews>
  <sheetFormatPr defaultColWidth="9.140625" defaultRowHeight="12.75" x14ac:dyDescent="0.2"/>
  <cols>
    <col min="1" max="1" width="34.85546875" style="7" customWidth="1"/>
    <col min="2" max="2" width="111.85546875" style="8" customWidth="1"/>
    <col min="3" max="16384" width="9.140625" style="2"/>
  </cols>
  <sheetData>
    <row r="1" spans="1:2" x14ac:dyDescent="0.2">
      <c r="A1" s="7" t="s">
        <v>1</v>
      </c>
    </row>
    <row r="2" spans="1:2" x14ac:dyDescent="0.2">
      <c r="A2" s="9" t="s">
        <v>3</v>
      </c>
    </row>
    <row r="3" spans="1:2" x14ac:dyDescent="0.2">
      <c r="A3" s="7" t="s">
        <v>4</v>
      </c>
      <c r="B3" s="8" t="s">
        <v>5</v>
      </c>
    </row>
    <row r="5" spans="1:2" ht="51" x14ac:dyDescent="0.2">
      <c r="A5" s="10" t="s">
        <v>6</v>
      </c>
      <c r="B5" s="8" t="s">
        <v>7</v>
      </c>
    </row>
    <row r="7" spans="1:2" x14ac:dyDescent="0.2">
      <c r="A7" s="284" t="s">
        <v>8</v>
      </c>
      <c r="B7" s="285" t="s">
        <v>9</v>
      </c>
    </row>
    <row r="8" spans="1:2" x14ac:dyDescent="0.2">
      <c r="A8" s="284"/>
      <c r="B8" s="285"/>
    </row>
    <row r="10" spans="1:2" ht="63.75" x14ac:dyDescent="0.2">
      <c r="A10" s="10" t="s">
        <v>10</v>
      </c>
      <c r="B10" s="11" t="s">
        <v>11</v>
      </c>
    </row>
    <row r="12" spans="1:2" ht="25.5" x14ac:dyDescent="0.2">
      <c r="A12" s="10" t="s">
        <v>12</v>
      </c>
      <c r="B12" s="12" t="s">
        <v>13</v>
      </c>
    </row>
    <row r="13" spans="1:2" x14ac:dyDescent="0.2">
      <c r="B13" s="13"/>
    </row>
    <row r="14" spans="1:2" ht="25.5" x14ac:dyDescent="0.2">
      <c r="B14" s="12" t="s">
        <v>724</v>
      </c>
    </row>
    <row r="15" spans="1:2" x14ac:dyDescent="0.2">
      <c r="B15" s="13"/>
    </row>
    <row r="16" spans="1:2" ht="25.5" x14ac:dyDescent="0.2">
      <c r="B16" s="12" t="s">
        <v>14</v>
      </c>
    </row>
    <row r="17" spans="1:2" x14ac:dyDescent="0.2">
      <c r="B17" s="13"/>
    </row>
    <row r="18" spans="1:2" x14ac:dyDescent="0.2">
      <c r="B18" s="12" t="s">
        <v>15</v>
      </c>
    </row>
    <row r="19" spans="1:2" x14ac:dyDescent="0.2">
      <c r="B19" s="13"/>
    </row>
    <row r="20" spans="1:2" ht="25.5" x14ac:dyDescent="0.2">
      <c r="B20" s="12" t="s">
        <v>16</v>
      </c>
    </row>
    <row r="21" spans="1:2" x14ac:dyDescent="0.2">
      <c r="B21" s="13"/>
    </row>
    <row r="22" spans="1:2" x14ac:dyDescent="0.2">
      <c r="B22" s="12" t="s">
        <v>17</v>
      </c>
    </row>
    <row r="24" spans="1:2" x14ac:dyDescent="0.2">
      <c r="B24" s="8" t="s">
        <v>18</v>
      </c>
    </row>
    <row r="26" spans="1:2" x14ac:dyDescent="0.2">
      <c r="B26" s="8" t="s">
        <v>19</v>
      </c>
    </row>
    <row r="28" spans="1:2" ht="25.5" x14ac:dyDescent="0.2">
      <c r="B28" s="8" t="s">
        <v>20</v>
      </c>
    </row>
    <row r="30" spans="1:2" x14ac:dyDescent="0.2">
      <c r="A30" s="7" t="s">
        <v>21</v>
      </c>
      <c r="B30" s="11" t="s">
        <v>22</v>
      </c>
    </row>
    <row r="32" spans="1:2" x14ac:dyDescent="0.2">
      <c r="A32" s="7" t="s">
        <v>23</v>
      </c>
      <c r="B32" s="8" t="s">
        <v>24</v>
      </c>
    </row>
    <row r="34" spans="1:2" x14ac:dyDescent="0.2">
      <c r="A34" s="7" t="s">
        <v>25</v>
      </c>
      <c r="B34" s="8" t="s">
        <v>26</v>
      </c>
    </row>
    <row r="36" spans="1:2" ht="25.5" x14ac:dyDescent="0.2">
      <c r="A36" s="10" t="s">
        <v>27</v>
      </c>
      <c r="B36" s="8" t="s">
        <v>28</v>
      </c>
    </row>
    <row r="38" spans="1:2" ht="25.5" x14ac:dyDescent="0.2">
      <c r="A38" s="10" t="s">
        <v>29</v>
      </c>
      <c r="B38" s="8" t="s">
        <v>30</v>
      </c>
    </row>
    <row r="40" spans="1:2" x14ac:dyDescent="0.2">
      <c r="A40" s="7" t="s">
        <v>31</v>
      </c>
      <c r="B40" s="11" t="s">
        <v>32</v>
      </c>
    </row>
    <row r="41" spans="1:2" x14ac:dyDescent="0.2">
      <c r="B41" s="11"/>
    </row>
    <row r="42" spans="1:2" x14ac:dyDescent="0.2">
      <c r="A42" s="7" t="s">
        <v>33</v>
      </c>
      <c r="B42" s="8" t="s">
        <v>34</v>
      </c>
    </row>
    <row r="44" spans="1:2" ht="38.25" x14ac:dyDescent="0.2">
      <c r="A44" s="10" t="s">
        <v>35</v>
      </c>
      <c r="B44" s="11" t="s">
        <v>36</v>
      </c>
    </row>
    <row r="45" spans="1:2" ht="38.25" x14ac:dyDescent="0.2">
      <c r="B45" s="14" t="s">
        <v>37</v>
      </c>
    </row>
    <row r="46" spans="1:2" ht="25.5" x14ac:dyDescent="0.2">
      <c r="B46" s="14" t="s">
        <v>38</v>
      </c>
    </row>
    <row r="48" spans="1:2" ht="25.5" x14ac:dyDescent="0.2">
      <c r="A48" s="10" t="s">
        <v>39</v>
      </c>
      <c r="B48" s="8" t="s">
        <v>40</v>
      </c>
    </row>
    <row r="50" spans="1:5" ht="25.5" x14ac:dyDescent="0.2">
      <c r="A50" s="7" t="s">
        <v>41</v>
      </c>
      <c r="B50" s="8" t="s">
        <v>42</v>
      </c>
    </row>
    <row r="52" spans="1:5" x14ac:dyDescent="0.2">
      <c r="A52" s="7" t="s">
        <v>43</v>
      </c>
      <c r="B52" s="2" t="s">
        <v>44</v>
      </c>
    </row>
    <row r="54" spans="1:5" x14ac:dyDescent="0.2">
      <c r="B54" s="11"/>
      <c r="C54" s="11"/>
      <c r="D54" s="11"/>
      <c r="E54" s="11"/>
    </row>
    <row r="55" spans="1:5" x14ac:dyDescent="0.2">
      <c r="B55" s="11"/>
      <c r="C55" s="11"/>
      <c r="D55" s="11"/>
      <c r="E55" s="11"/>
    </row>
    <row r="56" spans="1:5" x14ac:dyDescent="0.2">
      <c r="B56" s="11"/>
      <c r="C56" s="11"/>
      <c r="D56" s="11"/>
      <c r="E56" s="11"/>
    </row>
    <row r="57" spans="1:5" x14ac:dyDescent="0.2">
      <c r="B57" s="11"/>
      <c r="C57" s="11"/>
      <c r="D57" s="11"/>
      <c r="E57" s="11"/>
    </row>
    <row r="58" spans="1:5" x14ac:dyDescent="0.2">
      <c r="B58" s="11"/>
      <c r="C58" s="11"/>
      <c r="D58" s="11"/>
      <c r="E58" s="11"/>
    </row>
    <row r="59" spans="1:5" x14ac:dyDescent="0.2">
      <c r="B59" s="11"/>
      <c r="C59" s="11"/>
      <c r="D59" s="11"/>
      <c r="E59" s="11"/>
    </row>
    <row r="60" spans="1:5" x14ac:dyDescent="0.2">
      <c r="B60" s="11"/>
      <c r="C60" s="11"/>
      <c r="D60" s="11"/>
      <c r="E60" s="11"/>
    </row>
    <row r="61" spans="1:5" x14ac:dyDescent="0.2">
      <c r="B61" s="11"/>
      <c r="C61" s="11"/>
      <c r="D61" s="11"/>
      <c r="E61" s="11"/>
    </row>
    <row r="62" spans="1:5" x14ac:dyDescent="0.2">
      <c r="B62" s="11"/>
      <c r="C62" s="11"/>
      <c r="D62" s="11"/>
      <c r="E62" s="11"/>
    </row>
    <row r="63" spans="1:5" x14ac:dyDescent="0.2">
      <c r="B63" s="11"/>
      <c r="C63" s="11"/>
      <c r="D63" s="11"/>
      <c r="E63" s="11"/>
    </row>
    <row r="64" spans="1:5" x14ac:dyDescent="0.2">
      <c r="B64" s="11"/>
      <c r="C64" s="11"/>
      <c r="D64" s="11"/>
      <c r="E64" s="11"/>
    </row>
    <row r="65" spans="2:5" x14ac:dyDescent="0.2">
      <c r="B65" s="11"/>
      <c r="C65" s="11"/>
      <c r="D65" s="11"/>
      <c r="E65" s="11"/>
    </row>
    <row r="66" spans="2:5" x14ac:dyDescent="0.2">
      <c r="B66" s="11"/>
      <c r="C66" s="11"/>
      <c r="D66" s="11"/>
      <c r="E66" s="11"/>
    </row>
    <row r="67" spans="2:5" x14ac:dyDescent="0.2">
      <c r="B67" s="11"/>
      <c r="C67" s="11"/>
      <c r="D67" s="11"/>
      <c r="E67" s="11"/>
    </row>
    <row r="68" spans="2:5" x14ac:dyDescent="0.2">
      <c r="B68" s="11"/>
      <c r="C68" s="11"/>
      <c r="D68" s="11"/>
      <c r="E68" s="11"/>
    </row>
    <row r="69" spans="2:5" x14ac:dyDescent="0.2">
      <c r="B69" s="11"/>
      <c r="C69" s="11"/>
      <c r="D69" s="11"/>
      <c r="E69" s="11"/>
    </row>
    <row r="70" spans="2:5" x14ac:dyDescent="0.2">
      <c r="B70" s="11"/>
      <c r="C70" s="11"/>
      <c r="D70" s="11"/>
      <c r="E70" s="11"/>
    </row>
    <row r="71" spans="2:5" x14ac:dyDescent="0.2">
      <c r="B71" s="11"/>
      <c r="C71" s="11"/>
      <c r="D71" s="11"/>
      <c r="E71" s="11"/>
    </row>
    <row r="72" spans="2:5" x14ac:dyDescent="0.2">
      <c r="B72" s="11"/>
      <c r="C72" s="11"/>
      <c r="D72" s="11"/>
      <c r="E72" s="11"/>
    </row>
    <row r="73" spans="2:5" x14ac:dyDescent="0.2">
      <c r="B73" s="11"/>
      <c r="C73" s="11"/>
      <c r="D73" s="11"/>
      <c r="E73" s="11"/>
    </row>
    <row r="74" spans="2:5" x14ac:dyDescent="0.2">
      <c r="B74" s="11"/>
      <c r="C74" s="11"/>
      <c r="D74" s="11"/>
      <c r="E74" s="11"/>
    </row>
    <row r="75" spans="2:5" x14ac:dyDescent="0.2">
      <c r="B75" s="11"/>
      <c r="C75" s="11"/>
      <c r="D75" s="11"/>
      <c r="E75" s="11"/>
    </row>
    <row r="76" spans="2:5" x14ac:dyDescent="0.2">
      <c r="B76" s="11"/>
      <c r="C76" s="11"/>
      <c r="D76" s="11"/>
      <c r="E76" s="11"/>
    </row>
    <row r="77" spans="2:5" x14ac:dyDescent="0.2">
      <c r="B77" s="11"/>
      <c r="C77" s="11"/>
      <c r="D77" s="11"/>
      <c r="E77" s="11"/>
    </row>
    <row r="78" spans="2:5" x14ac:dyDescent="0.2">
      <c r="B78" s="11"/>
      <c r="C78" s="11"/>
      <c r="D78" s="11"/>
      <c r="E78" s="11"/>
    </row>
    <row r="79" spans="2:5" x14ac:dyDescent="0.2">
      <c r="B79" s="11"/>
      <c r="C79" s="11"/>
      <c r="D79" s="11"/>
      <c r="E79" s="11"/>
    </row>
    <row r="80" spans="2:5" x14ac:dyDescent="0.2">
      <c r="B80" s="11"/>
      <c r="C80" s="11"/>
      <c r="D80" s="11"/>
      <c r="E80" s="11"/>
    </row>
    <row r="81" spans="2:5" x14ac:dyDescent="0.2">
      <c r="B81" s="11"/>
      <c r="C81" s="11"/>
      <c r="D81" s="11"/>
      <c r="E81" s="11"/>
    </row>
    <row r="82" spans="2:5" x14ac:dyDescent="0.2">
      <c r="B82" s="11"/>
      <c r="C82" s="11"/>
      <c r="D82" s="11"/>
      <c r="E82" s="11"/>
    </row>
    <row r="83" spans="2:5" x14ac:dyDescent="0.2">
      <c r="B83" s="11"/>
      <c r="C83" s="11"/>
      <c r="D83" s="11"/>
      <c r="E83" s="11"/>
    </row>
    <row r="84" spans="2:5" x14ac:dyDescent="0.2">
      <c r="B84" s="11"/>
      <c r="C84" s="11"/>
      <c r="D84" s="11"/>
      <c r="E84" s="11"/>
    </row>
    <row r="85" spans="2:5" x14ac:dyDescent="0.2">
      <c r="B85" s="11"/>
      <c r="C85" s="11"/>
      <c r="D85" s="11"/>
      <c r="E85" s="11"/>
    </row>
    <row r="86" spans="2:5" x14ac:dyDescent="0.2">
      <c r="B86" s="11"/>
      <c r="C86" s="11"/>
      <c r="D86" s="11"/>
      <c r="E86" s="11"/>
    </row>
    <row r="87" spans="2:5" x14ac:dyDescent="0.2">
      <c r="B87" s="11"/>
      <c r="C87" s="11"/>
      <c r="D87" s="11"/>
      <c r="E87" s="11"/>
    </row>
    <row r="88" spans="2:5" x14ac:dyDescent="0.2">
      <c r="B88" s="11"/>
      <c r="C88" s="11"/>
      <c r="D88" s="11"/>
      <c r="E88" s="11"/>
    </row>
    <row r="89" spans="2:5" x14ac:dyDescent="0.2">
      <c r="B89" s="11"/>
      <c r="C89" s="11"/>
      <c r="D89" s="11"/>
      <c r="E89" s="11"/>
    </row>
    <row r="90" spans="2:5" x14ac:dyDescent="0.2">
      <c r="B90" s="11"/>
      <c r="C90" s="11"/>
      <c r="D90" s="11"/>
      <c r="E90" s="11"/>
    </row>
    <row r="91" spans="2:5" x14ac:dyDescent="0.2">
      <c r="B91" s="11"/>
      <c r="C91" s="11"/>
      <c r="D91" s="11"/>
      <c r="E91" s="11"/>
    </row>
    <row r="92" spans="2:5" x14ac:dyDescent="0.2">
      <c r="B92" s="11"/>
      <c r="C92" s="11"/>
      <c r="D92" s="11"/>
      <c r="E92" s="11"/>
    </row>
    <row r="93" spans="2:5" x14ac:dyDescent="0.2">
      <c r="B93" s="11"/>
      <c r="C93" s="11"/>
      <c r="D93" s="11"/>
      <c r="E93" s="11"/>
    </row>
    <row r="94" spans="2:5" x14ac:dyDescent="0.2">
      <c r="B94" s="11"/>
      <c r="C94" s="11"/>
      <c r="D94" s="11"/>
      <c r="E94" s="11"/>
    </row>
    <row r="95" spans="2:5" x14ac:dyDescent="0.2">
      <c r="B95" s="11"/>
      <c r="C95" s="11"/>
      <c r="D95" s="11"/>
      <c r="E95" s="11"/>
    </row>
    <row r="96" spans="2:5" x14ac:dyDescent="0.2">
      <c r="B96" s="11"/>
      <c r="C96" s="11"/>
      <c r="D96" s="11"/>
      <c r="E96" s="11"/>
    </row>
    <row r="97" spans="2:5" x14ac:dyDescent="0.2">
      <c r="B97" s="11"/>
      <c r="C97" s="11"/>
      <c r="D97" s="11"/>
      <c r="E97" s="11"/>
    </row>
    <row r="98" spans="2:5" x14ac:dyDescent="0.2">
      <c r="B98" s="11"/>
      <c r="C98" s="11"/>
      <c r="D98" s="11"/>
      <c r="E98" s="11"/>
    </row>
    <row r="99" spans="2:5" x14ac:dyDescent="0.2">
      <c r="B99" s="11"/>
      <c r="C99" s="11"/>
      <c r="D99" s="11"/>
      <c r="E99" s="11"/>
    </row>
    <row r="100" spans="2:5" x14ac:dyDescent="0.2">
      <c r="B100" s="11"/>
      <c r="C100" s="11"/>
      <c r="D100" s="11"/>
      <c r="E100" s="11"/>
    </row>
    <row r="101" spans="2:5" x14ac:dyDescent="0.2">
      <c r="B101" s="11"/>
      <c r="C101" s="11"/>
      <c r="D101" s="11"/>
      <c r="E101" s="11"/>
    </row>
    <row r="102" spans="2:5" x14ac:dyDescent="0.2">
      <c r="B102" s="11"/>
      <c r="C102" s="11"/>
      <c r="D102" s="11"/>
      <c r="E102" s="11"/>
    </row>
    <row r="103" spans="2:5" x14ac:dyDescent="0.2">
      <c r="B103" s="11"/>
      <c r="C103" s="11"/>
      <c r="D103" s="11"/>
      <c r="E103" s="11"/>
    </row>
    <row r="104" spans="2:5" x14ac:dyDescent="0.2">
      <c r="B104" s="11"/>
      <c r="C104" s="11"/>
      <c r="D104" s="11"/>
      <c r="E104" s="11"/>
    </row>
  </sheetData>
  <mergeCells count="2">
    <mergeCell ref="A7:A8"/>
    <mergeCell ref="B7:B8"/>
  </mergeCells>
  <hyperlinks>
    <hyperlink ref="A2" location="TOC!A1" display="Return to Table of Contents"/>
  </hyperlinks>
  <pageMargins left="0.25" right="0.25" top="0.75" bottom="0.75" header="0.3" footer="0.3"/>
  <pageSetup scale="71" orientation="portrait" r:id="rId1"/>
  <headerFooter>
    <oddHeader xml:space="preserve">&amp;L2014-15 Survey of Allied Dental Education
Report 2: Dental Assisting Education Programs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workbookViewId="0"/>
  </sheetViews>
  <sheetFormatPr defaultColWidth="9.140625" defaultRowHeight="12.75" x14ac:dyDescent="0.2"/>
  <cols>
    <col min="1" max="1" width="28.85546875" style="2" customWidth="1"/>
    <col min="2" max="3" width="11.140625" style="2" customWidth="1"/>
    <col min="4" max="4" width="10.5703125" style="2" customWidth="1"/>
    <col min="5" max="5" width="10.7109375" style="2" customWidth="1"/>
    <col min="6" max="6" width="10.5703125" style="2" customWidth="1"/>
    <col min="7" max="8" width="10" style="2" customWidth="1"/>
    <col min="9" max="9" width="11.140625" style="2" customWidth="1"/>
    <col min="10" max="10" width="10.5703125" style="2" customWidth="1"/>
    <col min="11" max="12" width="9.85546875" style="2" customWidth="1"/>
    <col min="13" max="13" width="10.7109375" style="2" customWidth="1"/>
    <col min="14" max="16384" width="9.140625" style="2"/>
  </cols>
  <sheetData>
    <row r="1" spans="1:13" s="15" customFormat="1" ht="18" customHeight="1" x14ac:dyDescent="0.2">
      <c r="A1" s="1" t="s">
        <v>45</v>
      </c>
      <c r="I1" s="16"/>
      <c r="J1" s="17"/>
      <c r="K1" s="16"/>
      <c r="L1" s="17"/>
      <c r="M1" s="16"/>
    </row>
    <row r="2" spans="1:13" x14ac:dyDescent="0.2">
      <c r="A2" s="3" t="s">
        <v>3</v>
      </c>
    </row>
    <row r="3" spans="1:13" s="19" customFormat="1" ht="27" customHeight="1" thickBot="1" x14ac:dyDescent="0.25">
      <c r="A3" s="18"/>
      <c r="B3" s="18" t="s">
        <v>53</v>
      </c>
      <c r="C3" s="18" t="s">
        <v>54</v>
      </c>
      <c r="D3" s="18" t="s">
        <v>55</v>
      </c>
      <c r="E3" s="18" t="s">
        <v>56</v>
      </c>
      <c r="F3" s="18" t="s">
        <v>57</v>
      </c>
      <c r="G3" s="18" t="s">
        <v>58</v>
      </c>
      <c r="H3" s="18" t="s">
        <v>59</v>
      </c>
      <c r="I3" s="18" t="s">
        <v>60</v>
      </c>
      <c r="J3" s="18" t="s">
        <v>61</v>
      </c>
      <c r="K3" s="18" t="s">
        <v>62</v>
      </c>
      <c r="L3" s="18" t="s">
        <v>63</v>
      </c>
    </row>
    <row r="4" spans="1:13" ht="20.25" customHeight="1" x14ac:dyDescent="0.2">
      <c r="A4" s="20" t="s">
        <v>64</v>
      </c>
      <c r="B4" s="21">
        <v>7214</v>
      </c>
      <c r="C4" s="21">
        <v>7323</v>
      </c>
      <c r="D4" s="21">
        <v>7420</v>
      </c>
      <c r="E4" s="21">
        <v>7525</v>
      </c>
      <c r="F4" s="21">
        <v>7690</v>
      </c>
      <c r="G4" s="21">
        <v>7784</v>
      </c>
      <c r="H4" s="21">
        <v>8007</v>
      </c>
      <c r="I4" s="21">
        <v>8110</v>
      </c>
      <c r="J4" s="21">
        <v>8258</v>
      </c>
      <c r="K4" s="21">
        <v>8287</v>
      </c>
      <c r="L4" s="21">
        <v>8472</v>
      </c>
    </row>
    <row r="5" spans="1:13" ht="20.25" customHeight="1" x14ac:dyDescent="0.2">
      <c r="A5" s="22" t="s">
        <v>65</v>
      </c>
      <c r="B5" s="23">
        <v>4.7176658440992885</v>
      </c>
      <c r="C5" s="23">
        <f t="shared" ref="C5:L5" si="0">(C4-B4)/B4*100</f>
        <v>1.5109509287496534</v>
      </c>
      <c r="D5" s="23">
        <f t="shared" si="0"/>
        <v>1.3245937457326231</v>
      </c>
      <c r="E5" s="23">
        <f t="shared" si="0"/>
        <v>1.4150943396226416</v>
      </c>
      <c r="F5" s="23">
        <f t="shared" si="0"/>
        <v>2.1926910299003324</v>
      </c>
      <c r="G5" s="23">
        <f t="shared" si="0"/>
        <v>1.2223667100130038</v>
      </c>
      <c r="H5" s="23">
        <f t="shared" si="0"/>
        <v>2.864850976361768</v>
      </c>
      <c r="I5" s="23">
        <f t="shared" si="0"/>
        <v>1.2863744223804172</v>
      </c>
      <c r="J5" s="23">
        <f t="shared" si="0"/>
        <v>1.8249075215782986</v>
      </c>
      <c r="K5" s="23">
        <f t="shared" si="0"/>
        <v>0.35117461855170745</v>
      </c>
      <c r="L5" s="23">
        <f t="shared" si="0"/>
        <v>2.2324122118981538</v>
      </c>
    </row>
    <row r="6" spans="1:13" s="25" customFormat="1" ht="20.25" customHeight="1" x14ac:dyDescent="0.2">
      <c r="A6" s="20" t="s">
        <v>66</v>
      </c>
      <c r="B6" s="21">
        <v>7726</v>
      </c>
      <c r="C6" s="21">
        <v>8160</v>
      </c>
      <c r="D6" s="21">
        <v>8279</v>
      </c>
      <c r="E6" s="21">
        <v>8413</v>
      </c>
      <c r="F6" s="21">
        <v>8633</v>
      </c>
      <c r="G6" s="21">
        <v>10054</v>
      </c>
      <c r="H6" s="21">
        <v>10390</v>
      </c>
      <c r="I6" s="21">
        <v>9620</v>
      </c>
      <c r="J6" s="24">
        <v>8198</v>
      </c>
      <c r="K6" s="24">
        <v>7397</v>
      </c>
      <c r="L6" s="24">
        <v>7601</v>
      </c>
    </row>
    <row r="7" spans="1:13" ht="20.25" customHeight="1" x14ac:dyDescent="0.2">
      <c r="A7" s="22" t="s">
        <v>65</v>
      </c>
      <c r="B7" s="26">
        <v>6.7</v>
      </c>
      <c r="C7" s="26">
        <v>5.6</v>
      </c>
      <c r="D7" s="26">
        <v>1.5</v>
      </c>
      <c r="E7" s="26">
        <v>1.6</v>
      </c>
      <c r="F7" s="26">
        <v>2.6</v>
      </c>
      <c r="G7" s="26">
        <v>16.5</v>
      </c>
      <c r="H7" s="26">
        <v>3.3</v>
      </c>
      <c r="I7" s="23">
        <f>(I6-H6)/H6*100</f>
        <v>-7.4109720885466803</v>
      </c>
      <c r="J7" s="23">
        <f>(J6-I6)/I6*100</f>
        <v>-14.781704781704782</v>
      </c>
      <c r="K7" s="23">
        <f>(K6-J6)/J6*100</f>
        <v>-9.7706757745791659</v>
      </c>
      <c r="L7" s="23">
        <f>(L6-K6)/K6*100</f>
        <v>2.7578748141138298</v>
      </c>
    </row>
    <row r="8" spans="1:13" s="25" customFormat="1" ht="20.25" customHeight="1" x14ac:dyDescent="0.2">
      <c r="A8" s="20" t="s">
        <v>67</v>
      </c>
      <c r="B8" s="27">
        <v>551</v>
      </c>
      <c r="C8" s="27">
        <v>418</v>
      </c>
      <c r="D8" s="27">
        <v>425</v>
      </c>
      <c r="E8" s="27">
        <v>389</v>
      </c>
      <c r="F8" s="27">
        <v>380</v>
      </c>
      <c r="G8" s="27">
        <v>416</v>
      </c>
      <c r="H8" s="27">
        <v>431</v>
      </c>
      <c r="I8" s="28">
        <v>421</v>
      </c>
      <c r="J8" s="28">
        <v>435</v>
      </c>
      <c r="K8" s="28">
        <v>402</v>
      </c>
      <c r="L8" s="28">
        <v>320</v>
      </c>
    </row>
    <row r="9" spans="1:13" ht="20.25" customHeight="1" x14ac:dyDescent="0.2">
      <c r="A9" s="22" t="s">
        <v>65</v>
      </c>
      <c r="B9" s="26">
        <v>-0.9</v>
      </c>
      <c r="C9" s="26">
        <v>-24.1</v>
      </c>
      <c r="D9" s="26">
        <v>1.7</v>
      </c>
      <c r="E9" s="26">
        <v>-8.5</v>
      </c>
      <c r="F9" s="26">
        <v>-2.2999999999999998</v>
      </c>
      <c r="G9" s="26">
        <v>9.5</v>
      </c>
      <c r="H9" s="26">
        <v>3.6</v>
      </c>
      <c r="I9" s="29">
        <f>(I8-H8)/H8*100</f>
        <v>-2.3201856148491879</v>
      </c>
      <c r="J9" s="29">
        <f>(J8-I8)/I8*100</f>
        <v>3.3254156769596199</v>
      </c>
      <c r="K9" s="29">
        <f>(K8-J8)/J8*100</f>
        <v>-7.5862068965517242</v>
      </c>
      <c r="L9" s="29">
        <f>(L8-K8)/K8*100</f>
        <v>-20.398009950248756</v>
      </c>
    </row>
    <row r="11" spans="1:13" x14ac:dyDescent="0.2">
      <c r="A11" s="30" t="s">
        <v>68</v>
      </c>
    </row>
    <row r="12" spans="1:13" x14ac:dyDescent="0.2">
      <c r="A12" s="31" t="s">
        <v>69</v>
      </c>
    </row>
    <row r="13" spans="1:13" x14ac:dyDescent="0.2">
      <c r="A13" s="32" t="s">
        <v>70</v>
      </c>
    </row>
  </sheetData>
  <hyperlinks>
    <hyperlink ref="A2" location="TOC!A1" display="Return to Table of Contents"/>
  </hyperlinks>
  <pageMargins left="0.25" right="0.25" top="0.75" bottom="0.75" header="0.3" footer="0.3"/>
  <pageSetup scale="88" fitToHeight="0" orientation="landscape" horizontalDpi="1200" verticalDpi="1200" r:id="rId1"/>
  <headerFooter>
    <oddHeader xml:space="preserve">&amp;L2014-15 Survey of Allied Dental Education
Report 2: Dental Assisting Education Programs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1"/>
  <sheetViews>
    <sheetView zoomScaleNormal="100" workbookViewId="0"/>
  </sheetViews>
  <sheetFormatPr defaultColWidth="9.140625" defaultRowHeight="12.75" x14ac:dyDescent="0.2"/>
  <cols>
    <col min="1" max="1" width="11.42578125" style="2" customWidth="1"/>
    <col min="2" max="2" width="20.5703125" style="2" customWidth="1"/>
    <col min="3" max="3" width="23" style="2" customWidth="1"/>
    <col min="4" max="4" width="23.28515625" style="2" customWidth="1"/>
    <col min="5" max="16384" width="9.140625" style="2"/>
  </cols>
  <sheetData>
    <row r="1" spans="1:99" s="1" customFormat="1" x14ac:dyDescent="0.2">
      <c r="A1" s="1" t="s">
        <v>71</v>
      </c>
      <c r="I1" s="33"/>
      <c r="CU1" s="1" t="s">
        <v>72</v>
      </c>
    </row>
    <row r="2" spans="1:99" x14ac:dyDescent="0.2">
      <c r="A2" s="286" t="s">
        <v>3</v>
      </c>
      <c r="B2" s="287"/>
      <c r="I2" s="4"/>
      <c r="CU2" s="3" t="s">
        <v>3</v>
      </c>
    </row>
    <row r="5" spans="1:99" x14ac:dyDescent="0.2">
      <c r="B5" s="35"/>
      <c r="C5" s="35"/>
    </row>
    <row r="6" spans="1:99" x14ac:dyDescent="0.2">
      <c r="B6" s="35"/>
      <c r="C6" s="35" t="s">
        <v>64</v>
      </c>
    </row>
    <row r="7" spans="1:99" x14ac:dyDescent="0.2">
      <c r="B7" s="35"/>
      <c r="C7" s="36" t="s">
        <v>73</v>
      </c>
      <c r="D7" s="36" t="s">
        <v>74</v>
      </c>
      <c r="E7" s="36" t="s">
        <v>75</v>
      </c>
      <c r="F7" s="36" t="s">
        <v>76</v>
      </c>
    </row>
    <row r="8" spans="1:99" x14ac:dyDescent="0.2">
      <c r="B8" s="35"/>
      <c r="C8" s="36" t="s">
        <v>53</v>
      </c>
      <c r="D8" s="35">
        <v>7491</v>
      </c>
      <c r="E8" s="35">
        <v>7214</v>
      </c>
      <c r="F8" s="2">
        <v>277</v>
      </c>
    </row>
    <row r="9" spans="1:99" x14ac:dyDescent="0.2">
      <c r="B9" s="35"/>
      <c r="C9" s="36" t="s">
        <v>54</v>
      </c>
      <c r="D9" s="35">
        <v>7696</v>
      </c>
      <c r="E9" s="35">
        <v>7393</v>
      </c>
      <c r="F9" s="2">
        <v>285</v>
      </c>
    </row>
    <row r="10" spans="1:99" x14ac:dyDescent="0.2">
      <c r="B10" s="35"/>
      <c r="C10" s="36" t="s">
        <v>55</v>
      </c>
      <c r="D10" s="35">
        <v>7898</v>
      </c>
      <c r="E10" s="35">
        <v>7420</v>
      </c>
      <c r="F10" s="2">
        <v>286</v>
      </c>
    </row>
    <row r="11" spans="1:99" x14ac:dyDescent="0.2">
      <c r="A11" s="36"/>
      <c r="B11" s="35"/>
      <c r="C11" s="36" t="s">
        <v>56</v>
      </c>
      <c r="D11" s="35">
        <v>8166</v>
      </c>
      <c r="E11" s="35">
        <v>7525</v>
      </c>
      <c r="F11" s="2">
        <v>293</v>
      </c>
    </row>
    <row r="12" spans="1:99" x14ac:dyDescent="0.2">
      <c r="A12" s="36"/>
      <c r="B12" s="35"/>
      <c r="C12" s="36" t="s">
        <v>57</v>
      </c>
      <c r="D12" s="35">
        <v>8690</v>
      </c>
      <c r="E12" s="35">
        <v>7690</v>
      </c>
      <c r="F12" s="2">
        <v>301</v>
      </c>
      <c r="P12" s="5"/>
    </row>
    <row r="13" spans="1:99" x14ac:dyDescent="0.2">
      <c r="B13" s="35"/>
      <c r="C13" s="36" t="s">
        <v>58</v>
      </c>
      <c r="D13" s="35">
        <v>8620</v>
      </c>
      <c r="E13" s="35">
        <v>7784</v>
      </c>
      <c r="F13" s="2">
        <v>309</v>
      </c>
    </row>
    <row r="14" spans="1:99" x14ac:dyDescent="0.2">
      <c r="B14" s="35"/>
      <c r="C14" s="36" t="s">
        <v>59</v>
      </c>
      <c r="D14" s="35">
        <v>9185</v>
      </c>
      <c r="E14" s="35">
        <v>8007</v>
      </c>
      <c r="F14" s="2">
        <v>323</v>
      </c>
    </row>
    <row r="15" spans="1:99" x14ac:dyDescent="0.2">
      <c r="C15" s="36" t="s">
        <v>60</v>
      </c>
      <c r="D15" s="35">
        <v>9479</v>
      </c>
      <c r="E15" s="35">
        <v>8110</v>
      </c>
      <c r="F15" s="2">
        <v>332</v>
      </c>
    </row>
    <row r="16" spans="1:99" x14ac:dyDescent="0.2">
      <c r="C16" s="36" t="s">
        <v>61</v>
      </c>
      <c r="D16" s="35">
        <v>9613</v>
      </c>
      <c r="E16" s="35">
        <v>8258</v>
      </c>
      <c r="F16" s="2">
        <v>335</v>
      </c>
    </row>
    <row r="17" spans="1:6" x14ac:dyDescent="0.2">
      <c r="C17" s="2" t="s">
        <v>62</v>
      </c>
      <c r="D17" s="35">
        <v>9534</v>
      </c>
      <c r="E17" s="35">
        <v>8287</v>
      </c>
      <c r="F17" s="2">
        <v>334</v>
      </c>
    </row>
    <row r="18" spans="1:6" x14ac:dyDescent="0.2">
      <c r="C18" s="2" t="s">
        <v>63</v>
      </c>
      <c r="D18" s="35">
        <v>9484</v>
      </c>
      <c r="E18" s="35">
        <v>8472</v>
      </c>
      <c r="F18" s="2">
        <v>335</v>
      </c>
    </row>
    <row r="26" spans="1:6" x14ac:dyDescent="0.2">
      <c r="B26" s="30"/>
    </row>
    <row r="27" spans="1:6" x14ac:dyDescent="0.2">
      <c r="B27" s="37"/>
    </row>
    <row r="31" spans="1:6" x14ac:dyDescent="0.2">
      <c r="A31" s="30" t="s">
        <v>77</v>
      </c>
    </row>
    <row r="32" spans="1:6" x14ac:dyDescent="0.2">
      <c r="A32" s="37" t="s">
        <v>70</v>
      </c>
    </row>
    <row r="33" spans="1:99" x14ac:dyDescent="0.2">
      <c r="B33" s="37"/>
    </row>
    <row r="34" spans="1:99" x14ac:dyDescent="0.2">
      <c r="A34" s="25" t="s">
        <v>78</v>
      </c>
    </row>
    <row r="35" spans="1:99" x14ac:dyDescent="0.2">
      <c r="CU35" s="37" t="s">
        <v>79</v>
      </c>
    </row>
    <row r="36" spans="1:99" x14ac:dyDescent="0.2">
      <c r="C36" s="2" t="s">
        <v>66</v>
      </c>
      <c r="P36" s="4"/>
    </row>
    <row r="37" spans="1:99" x14ac:dyDescent="0.2">
      <c r="C37" s="36" t="s">
        <v>73</v>
      </c>
      <c r="D37" s="36" t="s">
        <v>74</v>
      </c>
      <c r="E37" s="36" t="s">
        <v>75</v>
      </c>
      <c r="F37" s="36" t="s">
        <v>76</v>
      </c>
      <c r="P37" s="4"/>
    </row>
    <row r="38" spans="1:99" x14ac:dyDescent="0.2">
      <c r="C38" s="36" t="s">
        <v>53</v>
      </c>
      <c r="D38" s="35">
        <v>10465</v>
      </c>
      <c r="E38" s="35">
        <v>7726</v>
      </c>
      <c r="F38" s="2">
        <v>259</v>
      </c>
      <c r="P38" s="4"/>
    </row>
    <row r="39" spans="1:99" x14ac:dyDescent="0.2">
      <c r="C39" s="36" t="s">
        <v>54</v>
      </c>
      <c r="D39" s="35">
        <v>11367</v>
      </c>
      <c r="E39" s="35">
        <v>8160</v>
      </c>
      <c r="F39" s="2">
        <v>271</v>
      </c>
    </row>
    <row r="40" spans="1:99" x14ac:dyDescent="0.2">
      <c r="C40" s="36" t="s">
        <v>55</v>
      </c>
      <c r="D40" s="35">
        <v>13148</v>
      </c>
      <c r="E40" s="35">
        <v>8279</v>
      </c>
      <c r="F40" s="2">
        <v>268</v>
      </c>
    </row>
    <row r="41" spans="1:99" x14ac:dyDescent="0.2">
      <c r="C41" s="36" t="s">
        <v>56</v>
      </c>
      <c r="D41" s="35">
        <v>13674</v>
      </c>
      <c r="E41" s="35">
        <v>8413</v>
      </c>
      <c r="F41" s="2">
        <v>271</v>
      </c>
    </row>
    <row r="42" spans="1:99" x14ac:dyDescent="0.2">
      <c r="C42" s="36" t="s">
        <v>57</v>
      </c>
      <c r="D42" s="35">
        <v>14596</v>
      </c>
      <c r="E42" s="35">
        <v>8633</v>
      </c>
      <c r="F42" s="2">
        <v>272</v>
      </c>
    </row>
    <row r="43" spans="1:99" x14ac:dyDescent="0.2">
      <c r="C43" s="36" t="s">
        <v>58</v>
      </c>
      <c r="D43" s="35">
        <v>15149</v>
      </c>
      <c r="E43" s="35">
        <v>10054</v>
      </c>
      <c r="F43" s="2">
        <v>277</v>
      </c>
      <c r="P43" s="5"/>
    </row>
    <row r="44" spans="1:99" x14ac:dyDescent="0.2">
      <c r="C44" s="36" t="s">
        <v>59</v>
      </c>
      <c r="D44" s="35">
        <v>15122</v>
      </c>
      <c r="E44" s="35">
        <v>10390</v>
      </c>
      <c r="F44" s="2">
        <v>279</v>
      </c>
    </row>
    <row r="45" spans="1:99" x14ac:dyDescent="0.2">
      <c r="C45" s="36" t="s">
        <v>60</v>
      </c>
      <c r="D45" s="35">
        <v>15784</v>
      </c>
      <c r="E45" s="35">
        <v>9620</v>
      </c>
      <c r="F45" s="2">
        <v>287</v>
      </c>
    </row>
    <row r="46" spans="1:99" x14ac:dyDescent="0.2">
      <c r="C46" s="36" t="s">
        <v>61</v>
      </c>
      <c r="D46" s="35">
        <v>13330</v>
      </c>
      <c r="E46" s="35">
        <v>8198</v>
      </c>
      <c r="F46" s="2">
        <v>278</v>
      </c>
    </row>
    <row r="47" spans="1:99" x14ac:dyDescent="0.2">
      <c r="C47" s="36" t="s">
        <v>62</v>
      </c>
      <c r="D47" s="35">
        <v>11660</v>
      </c>
      <c r="E47" s="35">
        <v>7397</v>
      </c>
      <c r="F47" s="2">
        <v>273</v>
      </c>
    </row>
    <row r="48" spans="1:99" x14ac:dyDescent="0.2">
      <c r="C48" s="36" t="s">
        <v>63</v>
      </c>
      <c r="D48" s="35">
        <v>11323</v>
      </c>
      <c r="E48" s="35">
        <v>7601</v>
      </c>
      <c r="F48" s="2">
        <v>272</v>
      </c>
    </row>
    <row r="64" spans="1:12" x14ac:dyDescent="0.2">
      <c r="A64" s="30" t="s">
        <v>80</v>
      </c>
      <c r="J64" s="36"/>
      <c r="K64" s="36"/>
      <c r="L64" s="36"/>
    </row>
    <row r="65" spans="1:16" x14ac:dyDescent="0.2">
      <c r="A65" s="37" t="s">
        <v>70</v>
      </c>
      <c r="J65" s="36"/>
      <c r="K65" s="36"/>
      <c r="L65" s="36"/>
    </row>
    <row r="66" spans="1:16" x14ac:dyDescent="0.2">
      <c r="C66" s="36"/>
      <c r="D66" s="36"/>
      <c r="E66" s="36"/>
      <c r="F66" s="36"/>
      <c r="J66" s="36"/>
      <c r="K66" s="36"/>
      <c r="L66" s="36"/>
    </row>
    <row r="67" spans="1:16" x14ac:dyDescent="0.2">
      <c r="K67" s="36"/>
      <c r="L67" s="36"/>
    </row>
    <row r="68" spans="1:16" x14ac:dyDescent="0.2">
      <c r="A68" s="25" t="s">
        <v>81</v>
      </c>
      <c r="K68" s="36"/>
      <c r="L68" s="36"/>
    </row>
    <row r="69" spans="1:16" x14ac:dyDescent="0.2">
      <c r="K69" s="36"/>
      <c r="L69" s="36"/>
      <c r="P69" s="4"/>
    </row>
    <row r="70" spans="1:16" x14ac:dyDescent="0.2">
      <c r="K70" s="36"/>
      <c r="L70" s="36"/>
      <c r="P70" s="4"/>
    </row>
    <row r="71" spans="1:16" x14ac:dyDescent="0.2">
      <c r="K71" s="36"/>
      <c r="L71" s="36"/>
      <c r="P71" s="5"/>
    </row>
    <row r="72" spans="1:16" x14ac:dyDescent="0.2">
      <c r="K72" s="36"/>
      <c r="L72" s="36"/>
    </row>
    <row r="73" spans="1:16" x14ac:dyDescent="0.2">
      <c r="K73" s="36"/>
      <c r="L73" s="36"/>
    </row>
    <row r="74" spans="1:16" x14ac:dyDescent="0.2">
      <c r="B74" s="36"/>
      <c r="C74" s="36" t="s">
        <v>82</v>
      </c>
      <c r="D74" s="36" t="s">
        <v>74</v>
      </c>
      <c r="E74" s="36" t="s">
        <v>75</v>
      </c>
      <c r="F74" s="36" t="s">
        <v>76</v>
      </c>
      <c r="G74" s="36"/>
      <c r="H74" s="36"/>
      <c r="I74" s="36"/>
      <c r="J74" s="36"/>
      <c r="K74" s="36"/>
      <c r="L74" s="36"/>
    </row>
    <row r="75" spans="1:16" x14ac:dyDescent="0.2">
      <c r="B75" s="36"/>
      <c r="C75" s="36" t="s">
        <v>53</v>
      </c>
      <c r="D75" s="36">
        <v>660</v>
      </c>
      <c r="E75" s="36">
        <v>551</v>
      </c>
      <c r="F75" s="36">
        <v>23</v>
      </c>
      <c r="G75" s="36"/>
      <c r="H75" s="36"/>
      <c r="I75" s="36"/>
      <c r="J75" s="36"/>
      <c r="K75" s="36"/>
      <c r="L75" s="36"/>
    </row>
    <row r="76" spans="1:16" x14ac:dyDescent="0.2">
      <c r="B76" s="36"/>
      <c r="C76" s="36" t="s">
        <v>54</v>
      </c>
      <c r="D76" s="36">
        <v>537</v>
      </c>
      <c r="E76" s="36">
        <v>418</v>
      </c>
      <c r="F76" s="36">
        <v>22</v>
      </c>
      <c r="G76" s="36"/>
      <c r="H76" s="36"/>
      <c r="I76" s="36"/>
      <c r="J76" s="36"/>
      <c r="K76" s="36"/>
      <c r="L76" s="36"/>
    </row>
    <row r="77" spans="1:16" x14ac:dyDescent="0.2">
      <c r="B77" s="36"/>
      <c r="C77" s="36" t="s">
        <v>55</v>
      </c>
      <c r="D77" s="36">
        <v>554</v>
      </c>
      <c r="E77" s="36">
        <v>425</v>
      </c>
      <c r="F77" s="36">
        <v>20</v>
      </c>
      <c r="G77" s="36"/>
      <c r="H77" s="36"/>
      <c r="I77" s="36"/>
      <c r="J77" s="36"/>
      <c r="K77" s="36"/>
      <c r="L77" s="36"/>
    </row>
    <row r="78" spans="1:16" x14ac:dyDescent="0.2">
      <c r="B78" s="36"/>
      <c r="C78" s="36" t="s">
        <v>56</v>
      </c>
      <c r="D78" s="36">
        <v>469</v>
      </c>
      <c r="E78" s="36">
        <v>389</v>
      </c>
      <c r="F78" s="36">
        <v>20</v>
      </c>
      <c r="G78" s="36"/>
      <c r="H78" s="36"/>
      <c r="I78" s="36"/>
      <c r="J78" s="36"/>
      <c r="K78" s="36"/>
      <c r="L78" s="36"/>
    </row>
    <row r="79" spans="1:16" x14ac:dyDescent="0.2">
      <c r="B79" s="36"/>
      <c r="C79" s="36" t="s">
        <v>57</v>
      </c>
      <c r="D79" s="36">
        <v>482</v>
      </c>
      <c r="E79" s="36">
        <v>380</v>
      </c>
      <c r="F79" s="36">
        <v>20</v>
      </c>
      <c r="G79" s="36"/>
      <c r="H79" s="36"/>
      <c r="I79" s="36"/>
      <c r="J79" s="36"/>
      <c r="K79" s="36"/>
      <c r="L79" s="36"/>
    </row>
    <row r="80" spans="1:16" x14ac:dyDescent="0.2">
      <c r="B80" s="36"/>
      <c r="C80" s="36" t="s">
        <v>58</v>
      </c>
      <c r="D80" s="36">
        <v>502</v>
      </c>
      <c r="E80" s="36">
        <v>416</v>
      </c>
      <c r="F80" s="36">
        <v>20</v>
      </c>
      <c r="G80" s="36"/>
      <c r="H80" s="36"/>
      <c r="I80" s="36"/>
      <c r="J80" s="36"/>
    </row>
    <row r="81" spans="2:10" x14ac:dyDescent="0.2">
      <c r="B81" s="36"/>
      <c r="C81" s="36" t="s">
        <v>59</v>
      </c>
      <c r="D81" s="36">
        <v>659</v>
      </c>
      <c r="E81" s="36">
        <v>431</v>
      </c>
      <c r="F81" s="36">
        <v>20</v>
      </c>
      <c r="G81" s="36"/>
      <c r="H81" s="36"/>
      <c r="I81" s="36"/>
      <c r="J81" s="36"/>
    </row>
    <row r="82" spans="2:10" x14ac:dyDescent="0.2">
      <c r="B82" s="36"/>
      <c r="C82" s="36" t="s">
        <v>60</v>
      </c>
      <c r="D82" s="36">
        <v>582</v>
      </c>
      <c r="E82" s="36">
        <v>421</v>
      </c>
      <c r="F82" s="36">
        <v>19</v>
      </c>
      <c r="G82" s="36"/>
      <c r="H82" s="36"/>
      <c r="I82" s="36"/>
      <c r="J82" s="36"/>
    </row>
    <row r="83" spans="2:10" x14ac:dyDescent="0.2">
      <c r="B83" s="36"/>
      <c r="C83" s="36" t="s">
        <v>61</v>
      </c>
      <c r="D83" s="36">
        <v>555</v>
      </c>
      <c r="E83" s="36">
        <v>435</v>
      </c>
      <c r="F83" s="36">
        <v>19</v>
      </c>
      <c r="G83" s="36"/>
      <c r="H83" s="36"/>
      <c r="I83" s="36"/>
      <c r="J83" s="36"/>
    </row>
    <row r="84" spans="2:10" x14ac:dyDescent="0.2">
      <c r="B84" s="36"/>
      <c r="C84" s="36" t="s">
        <v>62</v>
      </c>
      <c r="D84" s="36">
        <v>551</v>
      </c>
      <c r="E84" s="36">
        <v>402</v>
      </c>
      <c r="F84" s="36">
        <v>19</v>
      </c>
      <c r="G84" s="36"/>
      <c r="H84" s="36"/>
      <c r="I84" s="36"/>
      <c r="J84" s="36"/>
    </row>
    <row r="85" spans="2:10" x14ac:dyDescent="0.2">
      <c r="B85" s="36"/>
      <c r="C85" s="36" t="s">
        <v>63</v>
      </c>
      <c r="D85" s="36">
        <v>559</v>
      </c>
      <c r="E85" s="36">
        <v>320</v>
      </c>
      <c r="F85" s="36">
        <v>19</v>
      </c>
      <c r="G85" s="36"/>
      <c r="H85" s="36"/>
      <c r="I85" s="36"/>
      <c r="J85" s="36"/>
    </row>
    <row r="86" spans="2:10" x14ac:dyDescent="0.2">
      <c r="B86" s="36"/>
      <c r="C86" s="36"/>
      <c r="D86" s="36"/>
      <c r="E86" s="36"/>
      <c r="F86" s="36"/>
      <c r="G86" s="36"/>
      <c r="H86" s="36"/>
      <c r="I86" s="36"/>
      <c r="J86" s="36"/>
    </row>
    <row r="87" spans="2:10" x14ac:dyDescent="0.2">
      <c r="B87" s="36"/>
      <c r="G87" s="36"/>
      <c r="H87" s="36"/>
      <c r="I87" s="36"/>
      <c r="J87" s="36"/>
    </row>
    <row r="88" spans="2:10" x14ac:dyDescent="0.2">
      <c r="B88" s="36"/>
      <c r="G88" s="36"/>
      <c r="H88" s="36"/>
      <c r="I88" s="36"/>
      <c r="J88" s="36"/>
    </row>
    <row r="89" spans="2:10" x14ac:dyDescent="0.2">
      <c r="B89" s="36"/>
      <c r="G89" s="36"/>
      <c r="H89" s="36"/>
      <c r="I89" s="36"/>
      <c r="J89" s="36"/>
    </row>
    <row r="92" spans="2:10" x14ac:dyDescent="0.2">
      <c r="B92" s="30"/>
    </row>
    <row r="93" spans="2:10" x14ac:dyDescent="0.2">
      <c r="B93" s="37"/>
    </row>
    <row r="97" spans="1:16" x14ac:dyDescent="0.2">
      <c r="A97" s="30" t="s">
        <v>83</v>
      </c>
    </row>
    <row r="98" spans="1:16" x14ac:dyDescent="0.2">
      <c r="A98" s="37" t="s">
        <v>70</v>
      </c>
    </row>
    <row r="100" spans="1:16" x14ac:dyDescent="0.2">
      <c r="P100" s="4"/>
    </row>
    <row r="101" spans="1:16" x14ac:dyDescent="0.2">
      <c r="P101" s="4"/>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61" fitToHeight="0" orientation="portrait" r:id="rId1"/>
  <headerFooter>
    <oddHeader xml:space="preserve">&amp;L2014-15 Survey of Allied Dental Education
Report 2: Dental Assisting Education Programs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40625" defaultRowHeight="12.75" x14ac:dyDescent="0.2"/>
  <cols>
    <col min="1" max="1" width="31.5703125" style="2" customWidth="1"/>
    <col min="2" max="2" width="13.140625" style="2" customWidth="1"/>
    <col min="3" max="3" width="13.85546875" style="2" customWidth="1"/>
    <col min="4" max="4" width="13.28515625" style="2" customWidth="1"/>
    <col min="5" max="5" width="14.140625" style="2" customWidth="1"/>
    <col min="6" max="6" width="12.7109375" style="2" customWidth="1"/>
    <col min="7" max="7" width="12.140625" style="2" customWidth="1"/>
    <col min="8" max="8" width="13.5703125" style="2" customWidth="1"/>
    <col min="9" max="9" width="11.7109375" style="2" customWidth="1"/>
    <col min="10" max="10" width="10.28515625" style="2" bestFit="1" customWidth="1"/>
    <col min="11" max="16384" width="9.140625" style="2"/>
  </cols>
  <sheetData>
    <row r="1" spans="1:15" x14ac:dyDescent="0.2">
      <c r="A1" s="25" t="s">
        <v>49</v>
      </c>
    </row>
    <row r="2" spans="1:15" x14ac:dyDescent="0.2">
      <c r="A2" s="3" t="s">
        <v>3</v>
      </c>
    </row>
    <row r="3" spans="1:15" x14ac:dyDescent="0.2">
      <c r="A3" s="38"/>
      <c r="B3" s="289" t="s">
        <v>84</v>
      </c>
      <c r="C3" s="289"/>
      <c r="D3" s="289"/>
      <c r="E3" s="289"/>
      <c r="F3" s="39"/>
      <c r="G3" s="39"/>
      <c r="H3" s="39"/>
      <c r="I3" s="39"/>
    </row>
    <row r="4" spans="1:15" ht="51.75" thickBot="1" x14ac:dyDescent="0.25">
      <c r="A4" s="18"/>
      <c r="B4" s="40" t="s">
        <v>85</v>
      </c>
      <c r="C4" s="40" t="s">
        <v>86</v>
      </c>
      <c r="D4" s="40" t="s">
        <v>87</v>
      </c>
      <c r="E4" s="40" t="s">
        <v>88</v>
      </c>
      <c r="F4" s="40" t="s">
        <v>89</v>
      </c>
      <c r="G4" s="40" t="s">
        <v>90</v>
      </c>
      <c r="H4" s="40" t="s">
        <v>91</v>
      </c>
      <c r="I4" s="40" t="s">
        <v>92</v>
      </c>
      <c r="J4" s="41"/>
      <c r="K4" s="41"/>
      <c r="L4" s="41"/>
      <c r="M4" s="41"/>
    </row>
    <row r="5" spans="1:15" ht="16.5" customHeight="1" x14ac:dyDescent="0.2">
      <c r="A5" s="20" t="s">
        <v>64</v>
      </c>
      <c r="B5" s="42"/>
      <c r="C5" s="42"/>
      <c r="D5" s="42"/>
      <c r="E5" s="42"/>
      <c r="F5" s="42"/>
      <c r="G5" s="42"/>
      <c r="H5" s="42"/>
      <c r="I5" s="42"/>
    </row>
    <row r="6" spans="1:15" ht="16.5" customHeight="1" x14ac:dyDescent="0.2">
      <c r="A6" s="43" t="s">
        <v>93</v>
      </c>
      <c r="B6" s="44">
        <v>38</v>
      </c>
      <c r="C6" s="44">
        <v>24</v>
      </c>
      <c r="D6" s="44">
        <v>6</v>
      </c>
      <c r="E6" s="44">
        <v>20</v>
      </c>
      <c r="F6" s="44">
        <v>178</v>
      </c>
      <c r="G6" s="44">
        <v>38</v>
      </c>
      <c r="H6" s="44">
        <v>27</v>
      </c>
      <c r="I6" s="44">
        <v>4</v>
      </c>
      <c r="J6" s="45"/>
      <c r="N6"/>
      <c r="O6"/>
    </row>
    <row r="7" spans="1:15" ht="16.5" customHeight="1" x14ac:dyDescent="0.2">
      <c r="A7" s="43" t="s">
        <v>94</v>
      </c>
      <c r="B7" s="46">
        <v>1322</v>
      </c>
      <c r="C7" s="44">
        <v>855</v>
      </c>
      <c r="D7" s="44">
        <v>172</v>
      </c>
      <c r="E7" s="44">
        <v>482</v>
      </c>
      <c r="F7" s="46">
        <v>4285</v>
      </c>
      <c r="G7" s="47">
        <v>1031</v>
      </c>
      <c r="H7" s="46">
        <v>1197</v>
      </c>
      <c r="I7" s="44">
        <v>140</v>
      </c>
      <c r="J7" s="45"/>
      <c r="K7" s="5"/>
    </row>
    <row r="8" spans="1:15" ht="16.5" customHeight="1" x14ac:dyDescent="0.2">
      <c r="A8" s="48" t="s">
        <v>95</v>
      </c>
      <c r="B8" s="49">
        <v>1164</v>
      </c>
      <c r="C8" s="50">
        <v>770</v>
      </c>
      <c r="D8" s="50">
        <v>158</v>
      </c>
      <c r="E8" s="50">
        <v>444</v>
      </c>
      <c r="F8" s="49">
        <v>3967</v>
      </c>
      <c r="G8" s="50">
        <v>938</v>
      </c>
      <c r="H8" s="50">
        <v>897</v>
      </c>
      <c r="I8" s="50">
        <v>134</v>
      </c>
      <c r="J8" s="45"/>
    </row>
    <row r="9" spans="1:15" ht="16.5" customHeight="1" x14ac:dyDescent="0.2">
      <c r="A9" s="20" t="s">
        <v>66</v>
      </c>
      <c r="B9" s="51"/>
      <c r="C9" s="51"/>
      <c r="D9" s="51"/>
      <c r="E9" s="51"/>
      <c r="F9" s="51"/>
      <c r="G9" s="51"/>
      <c r="H9" s="51"/>
      <c r="I9" s="51"/>
      <c r="J9" s="45"/>
    </row>
    <row r="10" spans="1:15" ht="16.5" customHeight="1" x14ac:dyDescent="0.2">
      <c r="A10" s="43" t="s">
        <v>93</v>
      </c>
      <c r="B10" s="44">
        <v>6</v>
      </c>
      <c r="C10" s="44">
        <v>2</v>
      </c>
      <c r="D10" s="44">
        <v>3</v>
      </c>
      <c r="E10" s="44">
        <v>9</v>
      </c>
      <c r="F10" s="44">
        <v>147</v>
      </c>
      <c r="G10" s="44">
        <v>67</v>
      </c>
      <c r="H10" s="44">
        <v>31</v>
      </c>
      <c r="I10" s="44">
        <v>7</v>
      </c>
      <c r="J10" s="45"/>
      <c r="K10" s="5"/>
    </row>
    <row r="11" spans="1:15" ht="16.5" customHeight="1" x14ac:dyDescent="0.2">
      <c r="A11" s="43" t="s">
        <v>94</v>
      </c>
      <c r="B11" s="44">
        <v>139</v>
      </c>
      <c r="C11" s="44">
        <v>66</v>
      </c>
      <c r="D11" s="44">
        <v>45</v>
      </c>
      <c r="E11" s="44">
        <v>325</v>
      </c>
      <c r="F11" s="46">
        <v>4542</v>
      </c>
      <c r="G11" s="46">
        <v>3105</v>
      </c>
      <c r="H11" s="46">
        <v>2731</v>
      </c>
      <c r="I11" s="44">
        <v>370</v>
      </c>
      <c r="J11" s="45"/>
    </row>
    <row r="12" spans="1:15" ht="16.5" customHeight="1" x14ac:dyDescent="0.2">
      <c r="A12" s="48" t="s">
        <v>95</v>
      </c>
      <c r="B12" s="50">
        <v>109</v>
      </c>
      <c r="C12" s="50">
        <v>58</v>
      </c>
      <c r="D12" s="50">
        <v>52</v>
      </c>
      <c r="E12" s="50">
        <v>210</v>
      </c>
      <c r="F12" s="49">
        <v>3691</v>
      </c>
      <c r="G12" s="49">
        <v>2179</v>
      </c>
      <c r="H12" s="49">
        <v>1093</v>
      </c>
      <c r="I12" s="50">
        <v>209</v>
      </c>
      <c r="J12" s="45"/>
    </row>
    <row r="13" spans="1:15" ht="16.5" customHeight="1" x14ac:dyDescent="0.2">
      <c r="A13" s="20" t="s">
        <v>67</v>
      </c>
      <c r="B13" s="51"/>
      <c r="C13" s="51"/>
      <c r="D13" s="51"/>
      <c r="E13" s="51"/>
      <c r="F13" s="51"/>
      <c r="G13" s="51"/>
      <c r="H13" s="51"/>
      <c r="I13" s="51"/>
      <c r="J13" s="45"/>
      <c r="K13" s="52"/>
      <c r="L13" s="52"/>
      <c r="M13" s="52"/>
      <c r="N13" s="52"/>
      <c r="O13" s="52"/>
    </row>
    <row r="14" spans="1:15" ht="16.5" customHeight="1" x14ac:dyDescent="0.2">
      <c r="A14" s="43" t="s">
        <v>93</v>
      </c>
      <c r="B14" s="44">
        <v>1</v>
      </c>
      <c r="C14" s="44">
        <v>1</v>
      </c>
      <c r="D14" s="44">
        <v>2</v>
      </c>
      <c r="E14" s="44">
        <v>0</v>
      </c>
      <c r="F14" s="44">
        <v>10</v>
      </c>
      <c r="G14" s="44">
        <v>5</v>
      </c>
      <c r="H14" s="44">
        <v>0</v>
      </c>
      <c r="I14" s="44">
        <v>0</v>
      </c>
      <c r="J14" s="45"/>
      <c r="K14" s="288"/>
      <c r="L14" s="288"/>
      <c r="M14" s="54"/>
      <c r="N14" s="55"/>
      <c r="O14" s="55"/>
    </row>
    <row r="15" spans="1:15" ht="16.5" customHeight="1" x14ac:dyDescent="0.2">
      <c r="A15" s="43" t="s">
        <v>94</v>
      </c>
      <c r="B15" s="44">
        <v>20</v>
      </c>
      <c r="C15" s="44">
        <v>12</v>
      </c>
      <c r="D15" s="44">
        <v>75</v>
      </c>
      <c r="E15" s="44">
        <v>0</v>
      </c>
      <c r="F15" s="44">
        <v>206</v>
      </c>
      <c r="G15" s="44">
        <v>246</v>
      </c>
      <c r="H15" s="44">
        <v>0</v>
      </c>
      <c r="I15" s="44">
        <v>0</v>
      </c>
      <c r="J15" s="45"/>
      <c r="K15" s="288"/>
      <c r="L15" s="288"/>
      <c r="M15" s="54"/>
      <c r="N15" s="55"/>
      <c r="O15" s="55"/>
    </row>
    <row r="16" spans="1:15" ht="16.5" customHeight="1" x14ac:dyDescent="0.2">
      <c r="A16" s="48" t="s">
        <v>95</v>
      </c>
      <c r="B16" s="50">
        <v>18</v>
      </c>
      <c r="C16" s="50">
        <v>3</v>
      </c>
      <c r="D16" s="50">
        <v>55</v>
      </c>
      <c r="E16" s="50">
        <v>0</v>
      </c>
      <c r="F16" s="50">
        <v>114</v>
      </c>
      <c r="G16" s="50">
        <v>130</v>
      </c>
      <c r="H16" s="50">
        <v>0</v>
      </c>
      <c r="I16" s="50">
        <v>0</v>
      </c>
      <c r="J16" s="45"/>
      <c r="K16" s="288"/>
      <c r="L16" s="288"/>
      <c r="M16" s="54"/>
      <c r="N16" s="55"/>
      <c r="O16" s="55"/>
    </row>
    <row r="17" spans="1:15" x14ac:dyDescent="0.2">
      <c r="K17" s="288"/>
      <c r="L17" s="288"/>
      <c r="M17" s="54"/>
      <c r="N17" s="55"/>
      <c r="O17" s="55"/>
    </row>
    <row r="18" spans="1:15" x14ac:dyDescent="0.2">
      <c r="A18" s="30" t="s">
        <v>96</v>
      </c>
      <c r="K18" s="288"/>
      <c r="L18" s="288"/>
      <c r="M18" s="54"/>
      <c r="N18" s="55"/>
      <c r="O18" s="55"/>
    </row>
    <row r="19" spans="1:15" x14ac:dyDescent="0.2">
      <c r="A19" s="30" t="s">
        <v>97</v>
      </c>
      <c r="K19" s="288"/>
      <c r="L19" s="288"/>
      <c r="M19" s="54"/>
      <c r="N19" s="55"/>
      <c r="O19" s="55"/>
    </row>
    <row r="20" spans="1:15" x14ac:dyDescent="0.2">
      <c r="A20" s="32" t="s">
        <v>70</v>
      </c>
      <c r="K20" s="288"/>
      <c r="L20" s="288"/>
      <c r="M20" s="54"/>
      <c r="N20" s="55"/>
      <c r="O20" s="55"/>
    </row>
    <row r="21" spans="1:15" x14ac:dyDescent="0.2">
      <c r="K21" s="288"/>
      <c r="L21" s="288"/>
      <c r="M21" s="54"/>
      <c r="N21" s="55"/>
      <c r="O21" s="55"/>
    </row>
    <row r="22" spans="1:15" x14ac:dyDescent="0.2">
      <c r="K22" s="288"/>
      <c r="L22" s="288"/>
      <c r="M22" s="54"/>
      <c r="N22" s="55"/>
      <c r="O22" s="55"/>
    </row>
    <row r="23" spans="1:15" ht="15" x14ac:dyDescent="0.25">
      <c r="D23" s="56"/>
      <c r="E23" s="56"/>
      <c r="F23" s="56"/>
      <c r="G23" s="57"/>
      <c r="K23" s="288"/>
      <c r="L23" s="288"/>
      <c r="M23" s="54"/>
      <c r="N23" s="55"/>
      <c r="O23" s="55"/>
    </row>
    <row r="24" spans="1:15" ht="15" x14ac:dyDescent="0.25">
      <c r="D24" s="56"/>
      <c r="E24" s="56"/>
      <c r="F24" s="56"/>
      <c r="G24" s="57"/>
      <c r="H24" s="57"/>
      <c r="I24" s="57"/>
      <c r="K24" s="288"/>
      <c r="L24" s="288"/>
      <c r="M24" s="54"/>
      <c r="N24" s="55"/>
      <c r="O24" s="55"/>
    </row>
    <row r="25" spans="1:15" ht="15" x14ac:dyDescent="0.25">
      <c r="D25" s="56"/>
      <c r="E25" s="56"/>
      <c r="F25" s="56"/>
      <c r="G25" s="57"/>
      <c r="H25" s="52"/>
      <c r="I25" s="52"/>
      <c r="K25" s="288"/>
      <c r="L25" s="288"/>
      <c r="M25" s="54"/>
      <c r="N25" s="55"/>
      <c r="O25" s="55"/>
    </row>
    <row r="26" spans="1:15" ht="15" x14ac:dyDescent="0.25">
      <c r="D26" s="56"/>
      <c r="E26" s="56"/>
      <c r="F26" s="56"/>
      <c r="G26" s="57"/>
      <c r="K26" s="288"/>
      <c r="L26" s="288"/>
      <c r="M26" s="54"/>
      <c r="N26" s="55"/>
      <c r="O26" s="55"/>
    </row>
    <row r="27" spans="1:15" ht="15" x14ac:dyDescent="0.25">
      <c r="D27" s="56"/>
      <c r="E27" s="56"/>
      <c r="F27" s="56"/>
      <c r="G27" s="57"/>
      <c r="K27" s="288"/>
      <c r="L27" s="288"/>
      <c r="M27" s="54"/>
      <c r="N27" s="55"/>
      <c r="O27" s="55"/>
    </row>
    <row r="28" spans="1:15" ht="15" x14ac:dyDescent="0.25">
      <c r="D28" s="56"/>
      <c r="E28" s="56"/>
      <c r="F28" s="56"/>
      <c r="G28" s="57"/>
      <c r="K28" s="288"/>
      <c r="L28" s="288"/>
      <c r="M28" s="54"/>
      <c r="N28" s="55"/>
      <c r="O28" s="55"/>
    </row>
    <row r="29" spans="1:15" ht="15" x14ac:dyDescent="0.25">
      <c r="D29" s="56"/>
      <c r="E29" s="56"/>
      <c r="F29" s="56"/>
      <c r="G29" s="57"/>
      <c r="K29" s="288"/>
      <c r="L29" s="288"/>
      <c r="M29" s="54"/>
      <c r="N29" s="55"/>
      <c r="O29" s="55"/>
    </row>
    <row r="30" spans="1:15" ht="15" x14ac:dyDescent="0.25">
      <c r="D30" s="56"/>
      <c r="E30" s="56"/>
      <c r="F30" s="56"/>
      <c r="G30" s="57"/>
    </row>
  </sheetData>
  <mergeCells count="17">
    <mergeCell ref="K26:K27"/>
    <mergeCell ref="L26:L27"/>
    <mergeCell ref="K28:K29"/>
    <mergeCell ref="L28:L29"/>
    <mergeCell ref="K20:K21"/>
    <mergeCell ref="L20:L21"/>
    <mergeCell ref="K22:K23"/>
    <mergeCell ref="L22:L23"/>
    <mergeCell ref="K24:K25"/>
    <mergeCell ref="L24:L25"/>
    <mergeCell ref="K18:K19"/>
    <mergeCell ref="L18:L19"/>
    <mergeCell ref="B3:E3"/>
    <mergeCell ref="K14:K15"/>
    <mergeCell ref="L14:L15"/>
    <mergeCell ref="K16:K17"/>
    <mergeCell ref="L16:L17"/>
  </mergeCells>
  <hyperlinks>
    <hyperlink ref="A2" location="TOC!A1" display="Return to Table of Contents"/>
  </hyperlinks>
  <pageMargins left="0.25" right="0.25" top="0.75" bottom="0.75" header="0.3" footer="0.3"/>
  <pageSetup fitToHeight="0" orientation="landscape" r:id="rId1"/>
  <headerFooter>
    <oddHeader xml:space="preserve">&amp;L2014-15 Survey of Allied Dental Education
Report 2: Dental Assisting Education Programs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40625" defaultRowHeight="12.75" x14ac:dyDescent="0.2"/>
  <cols>
    <col min="1" max="1" width="29.85546875" style="2" customWidth="1"/>
    <col min="2" max="11" width="10.5703125" style="2" customWidth="1"/>
    <col min="12" max="12" width="10.42578125" style="2" customWidth="1"/>
    <col min="13" max="16384" width="9.140625" style="2"/>
  </cols>
  <sheetData>
    <row r="1" spans="1:12" x14ac:dyDescent="0.2">
      <c r="A1" s="25" t="s">
        <v>50</v>
      </c>
    </row>
    <row r="2" spans="1:12" x14ac:dyDescent="0.2">
      <c r="A2" s="3" t="s">
        <v>3</v>
      </c>
    </row>
    <row r="3" spans="1:12" s="58" customFormat="1" ht="27.75" customHeight="1" thickBot="1" x14ac:dyDescent="0.25">
      <c r="A3" s="18"/>
      <c r="B3" s="18" t="s">
        <v>53</v>
      </c>
      <c r="C3" s="18" t="s">
        <v>54</v>
      </c>
      <c r="D3" s="18" t="s">
        <v>55</v>
      </c>
      <c r="E3" s="18" t="s">
        <v>56</v>
      </c>
      <c r="F3" s="18" t="s">
        <v>57</v>
      </c>
      <c r="G3" s="18" t="s">
        <v>58</v>
      </c>
      <c r="H3" s="18" t="s">
        <v>59</v>
      </c>
      <c r="I3" s="18" t="s">
        <v>60</v>
      </c>
      <c r="J3" s="18" t="s">
        <v>61</v>
      </c>
      <c r="K3" s="18" t="s">
        <v>62</v>
      </c>
      <c r="L3" s="18" t="s">
        <v>63</v>
      </c>
    </row>
    <row r="4" spans="1:12" ht="19.5" customHeight="1" x14ac:dyDescent="0.2">
      <c r="A4" s="20" t="s">
        <v>64</v>
      </c>
      <c r="B4" s="21">
        <v>13895</v>
      </c>
      <c r="C4" s="21">
        <v>14012</v>
      </c>
      <c r="D4" s="21">
        <v>14795</v>
      </c>
      <c r="E4" s="21">
        <v>15010</v>
      </c>
      <c r="F4" s="21">
        <v>15194</v>
      </c>
      <c r="G4" s="21">
        <v>15385</v>
      </c>
      <c r="H4" s="21">
        <v>15521</v>
      </c>
      <c r="I4" s="281">
        <v>15771</v>
      </c>
      <c r="J4" s="282">
        <v>16256</v>
      </c>
      <c r="K4" s="282">
        <v>16162</v>
      </c>
      <c r="L4" s="282">
        <v>16365</v>
      </c>
    </row>
    <row r="5" spans="1:12" ht="19.5" customHeight="1" x14ac:dyDescent="0.2">
      <c r="A5" s="22" t="s">
        <v>65</v>
      </c>
      <c r="B5" s="26">
        <v>4.5999999999999996</v>
      </c>
      <c r="C5" s="26">
        <v>0.8</v>
      </c>
      <c r="D5" s="26">
        <v>5.6</v>
      </c>
      <c r="E5" s="26">
        <v>1.5</v>
      </c>
      <c r="F5" s="26">
        <v>1.2</v>
      </c>
      <c r="G5" s="26">
        <v>1.3</v>
      </c>
      <c r="H5" s="26">
        <v>0.9</v>
      </c>
      <c r="I5" s="29">
        <f>(I4-H4)/H4*100</f>
        <v>1.6107209587011146</v>
      </c>
      <c r="J5" s="29">
        <f>(J4-I4)/I4*100</f>
        <v>3.0752647263965507</v>
      </c>
      <c r="K5" s="29">
        <f>(K4-J4)/J4*100</f>
        <v>-0.57824803149606296</v>
      </c>
      <c r="L5" s="29">
        <f>(L4-K4)/K4*100</f>
        <v>1.2560326692241059</v>
      </c>
    </row>
    <row r="6" spans="1:12" ht="19.5" customHeight="1" x14ac:dyDescent="0.2">
      <c r="A6" s="20" t="s">
        <v>66</v>
      </c>
      <c r="B6" s="21">
        <v>8030</v>
      </c>
      <c r="C6" s="21">
        <v>8460</v>
      </c>
      <c r="D6" s="21">
        <v>8578</v>
      </c>
      <c r="E6" s="21">
        <v>8947</v>
      </c>
      <c r="F6" s="21">
        <v>9208</v>
      </c>
      <c r="G6" s="21">
        <v>10761</v>
      </c>
      <c r="H6" s="21">
        <v>11172</v>
      </c>
      <c r="I6" s="281">
        <v>10427</v>
      </c>
      <c r="J6" s="281">
        <v>9075</v>
      </c>
      <c r="K6" s="281">
        <v>8336</v>
      </c>
      <c r="L6" s="281">
        <v>8416</v>
      </c>
    </row>
    <row r="7" spans="1:12" ht="19.5" customHeight="1" x14ac:dyDescent="0.2">
      <c r="A7" s="22" t="s">
        <v>65</v>
      </c>
      <c r="B7" s="26">
        <v>6.2</v>
      </c>
      <c r="C7" s="26">
        <v>5.4</v>
      </c>
      <c r="D7" s="26">
        <v>1.4</v>
      </c>
      <c r="E7" s="26">
        <v>4.3</v>
      </c>
      <c r="F7" s="26">
        <v>2.9</v>
      </c>
      <c r="G7" s="26">
        <v>16.899999999999999</v>
      </c>
      <c r="H7" s="26">
        <v>3.8</v>
      </c>
      <c r="I7" s="29">
        <f>(I6-H6)/H6*100</f>
        <v>-6.668456856426781</v>
      </c>
      <c r="J7" s="29">
        <f>(J6-I6)/I6*100</f>
        <v>-12.966337393305841</v>
      </c>
      <c r="K7" s="29">
        <f>(K6-J6)/J6*100</f>
        <v>-8.1432506887052334</v>
      </c>
      <c r="L7" s="29">
        <f>(L6-K6)/K6*100</f>
        <v>0.95969289827255266</v>
      </c>
    </row>
    <row r="8" spans="1:12" ht="19.5" customHeight="1" x14ac:dyDescent="0.2">
      <c r="A8" s="20" t="s">
        <v>67</v>
      </c>
      <c r="B8" s="27">
        <v>821</v>
      </c>
      <c r="C8" s="27">
        <v>652</v>
      </c>
      <c r="D8" s="27">
        <v>681</v>
      </c>
      <c r="E8" s="27">
        <v>621</v>
      </c>
      <c r="F8" s="27">
        <v>607</v>
      </c>
      <c r="G8" s="27">
        <v>692</v>
      </c>
      <c r="H8" s="27">
        <v>722</v>
      </c>
      <c r="I8" s="283">
        <v>703</v>
      </c>
      <c r="J8" s="283">
        <v>698</v>
      </c>
      <c r="K8" s="283">
        <v>645</v>
      </c>
      <c r="L8" s="283">
        <v>538</v>
      </c>
    </row>
    <row r="9" spans="1:12" ht="19.5" customHeight="1" x14ac:dyDescent="0.2">
      <c r="A9" s="22" t="s">
        <v>65</v>
      </c>
      <c r="B9" s="26">
        <v>-2.8</v>
      </c>
      <c r="C9" s="26">
        <v>-20.6</v>
      </c>
      <c r="D9" s="26">
        <v>4.4000000000000004</v>
      </c>
      <c r="E9" s="26">
        <v>-8.8000000000000007</v>
      </c>
      <c r="F9" s="26">
        <v>-2.2999999999999998</v>
      </c>
      <c r="G9" s="29">
        <v>14</v>
      </c>
      <c r="H9" s="26">
        <v>4.3</v>
      </c>
      <c r="I9" s="29">
        <f>(I8-H8)/H8*100</f>
        <v>-2.6315789473684208</v>
      </c>
      <c r="J9" s="29">
        <f>(J8-I8)/I8*100</f>
        <v>-0.71123755334281646</v>
      </c>
      <c r="K9" s="29">
        <f>(K8-J8)/J8*100</f>
        <v>-7.5931232091690548</v>
      </c>
      <c r="L9" s="29">
        <f>(L8-K8)/K8*100</f>
        <v>-16.589147286821706</v>
      </c>
    </row>
    <row r="11" spans="1:12" x14ac:dyDescent="0.2">
      <c r="A11" s="30" t="s">
        <v>98</v>
      </c>
    </row>
    <row r="12" spans="1:12" x14ac:dyDescent="0.2">
      <c r="A12" s="30" t="s">
        <v>99</v>
      </c>
    </row>
    <row r="13" spans="1:12" x14ac:dyDescent="0.2">
      <c r="A13" s="32" t="s">
        <v>70</v>
      </c>
    </row>
  </sheetData>
  <hyperlinks>
    <hyperlink ref="A2" location="TOC!A1" display="Return to Table of Contents"/>
  </hyperlinks>
  <pageMargins left="0.25" right="0.25" top="0.75" bottom="0.75" header="0.3" footer="0.3"/>
  <pageSetup scale="88" orientation="landscape" r:id="rId1"/>
  <headerFooter>
    <oddHeader xml:space="preserve">&amp;L2014-15 Survey of Allied Dental Education
Report 2: Dental Assisting Education Programs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heetViews>
  <sheetFormatPr defaultColWidth="9.140625" defaultRowHeight="12.75" x14ac:dyDescent="0.2"/>
  <cols>
    <col min="1" max="1" width="29" style="2" customWidth="1"/>
    <col min="2" max="13" width="9.7109375" style="2" customWidth="1"/>
    <col min="14" max="16384" width="9.140625" style="2"/>
  </cols>
  <sheetData>
    <row r="1" spans="1:13" x14ac:dyDescent="0.2">
      <c r="A1" s="59" t="s">
        <v>51</v>
      </c>
    </row>
    <row r="2" spans="1:13" x14ac:dyDescent="0.2">
      <c r="A2" s="3" t="s">
        <v>3</v>
      </c>
    </row>
    <row r="3" spans="1:13" s="58" customFormat="1" ht="27.75" customHeight="1" thickBot="1" x14ac:dyDescent="0.25">
      <c r="A3" s="18"/>
      <c r="B3" s="18">
        <v>2004</v>
      </c>
      <c r="C3" s="18">
        <v>2005</v>
      </c>
      <c r="D3" s="18">
        <v>2006</v>
      </c>
      <c r="E3" s="18">
        <v>2007</v>
      </c>
      <c r="F3" s="18">
        <v>2008</v>
      </c>
      <c r="G3" s="18">
        <v>2009</v>
      </c>
      <c r="H3" s="18">
        <v>2010</v>
      </c>
      <c r="I3" s="18">
        <v>2011</v>
      </c>
      <c r="J3" s="18">
        <v>2012</v>
      </c>
      <c r="K3" s="18">
        <v>2013</v>
      </c>
      <c r="L3" s="18">
        <v>2014</v>
      </c>
    </row>
    <row r="4" spans="1:13" ht="19.5" customHeight="1" x14ac:dyDescent="0.2">
      <c r="A4" s="20" t="s">
        <v>64</v>
      </c>
      <c r="B4" s="21">
        <v>6072</v>
      </c>
      <c r="C4" s="21">
        <v>6126</v>
      </c>
      <c r="D4" s="21">
        <v>6273</v>
      </c>
      <c r="E4" s="21">
        <v>6652</v>
      </c>
      <c r="F4" s="21">
        <v>6723</v>
      </c>
      <c r="G4" s="21">
        <v>6777</v>
      </c>
      <c r="H4" s="21">
        <v>7000</v>
      </c>
      <c r="I4" s="21">
        <v>6929</v>
      </c>
      <c r="J4" s="21">
        <v>7097</v>
      </c>
      <c r="K4" s="21">
        <v>7277</v>
      </c>
      <c r="L4" s="21">
        <v>7298</v>
      </c>
    </row>
    <row r="5" spans="1:13" ht="19.5" customHeight="1" x14ac:dyDescent="0.2">
      <c r="A5" s="22" t="s">
        <v>65</v>
      </c>
      <c r="B5" s="26">
        <v>5.4</v>
      </c>
      <c r="C5" s="26">
        <v>0.9</v>
      </c>
      <c r="D5" s="26">
        <v>2.4</v>
      </c>
      <c r="E5" s="29">
        <v>6</v>
      </c>
      <c r="F5" s="26">
        <v>1.1000000000000001</v>
      </c>
      <c r="G5" s="26">
        <v>0.8</v>
      </c>
      <c r="H5" s="26">
        <v>3.3</v>
      </c>
      <c r="I5" s="29">
        <f>(I4-H4)/H4*100</f>
        <v>-1.0142857142857142</v>
      </c>
      <c r="J5" s="29">
        <f>(J4-I4)/I4*100</f>
        <v>2.4245922932602104</v>
      </c>
      <c r="K5" s="29">
        <f>(K4-J4)/J4*100</f>
        <v>2.5362829364520221</v>
      </c>
      <c r="L5" s="29">
        <f>(L4-K4)/K4*100</f>
        <v>0.28858045898034906</v>
      </c>
    </row>
    <row r="6" spans="1:13" ht="19.5" customHeight="1" x14ac:dyDescent="0.2">
      <c r="A6" s="20" t="s">
        <v>66</v>
      </c>
      <c r="B6" s="21">
        <v>5552</v>
      </c>
      <c r="C6" s="21">
        <v>5950</v>
      </c>
      <c r="D6" s="21">
        <v>5951</v>
      </c>
      <c r="E6" s="21">
        <v>6097</v>
      </c>
      <c r="F6" s="21">
        <v>6110</v>
      </c>
      <c r="G6" s="21">
        <v>6501</v>
      </c>
      <c r="H6" s="21">
        <v>7294</v>
      </c>
      <c r="I6" s="21">
        <v>7243</v>
      </c>
      <c r="J6" s="21">
        <v>6333</v>
      </c>
      <c r="K6" s="21">
        <v>5773</v>
      </c>
      <c r="L6" s="21">
        <v>5755</v>
      </c>
      <c r="M6" s="5"/>
    </row>
    <row r="7" spans="1:13" ht="19.5" customHeight="1" x14ac:dyDescent="0.2">
      <c r="A7" s="22" t="s">
        <v>65</v>
      </c>
      <c r="B7" s="26">
        <v>11.3</v>
      </c>
      <c r="C7" s="26">
        <v>7.2</v>
      </c>
      <c r="D7" s="29">
        <v>0</v>
      </c>
      <c r="E7" s="26">
        <v>2.5</v>
      </c>
      <c r="F7" s="26">
        <v>0.2</v>
      </c>
      <c r="G7" s="26">
        <v>6.4</v>
      </c>
      <c r="H7" s="26">
        <v>12.2</v>
      </c>
      <c r="I7" s="29">
        <f>(I6-H6)/H6*100</f>
        <v>-0.69920482588428845</v>
      </c>
      <c r="J7" s="29">
        <f>(J6-I6)/I6*100</f>
        <v>-12.563854756316442</v>
      </c>
      <c r="K7" s="29">
        <f>(K6-J6)/J6*100</f>
        <v>-8.8425706616137685</v>
      </c>
      <c r="L7" s="29">
        <f>(L6-K6)/K6*100</f>
        <v>-0.31179629308851553</v>
      </c>
    </row>
    <row r="8" spans="1:13" ht="19.5" customHeight="1" x14ac:dyDescent="0.2">
      <c r="A8" s="20" t="s">
        <v>67</v>
      </c>
      <c r="B8" s="27">
        <v>387</v>
      </c>
      <c r="C8" s="27">
        <v>301</v>
      </c>
      <c r="D8" s="27">
        <v>265</v>
      </c>
      <c r="E8" s="27">
        <v>269</v>
      </c>
      <c r="F8" s="27">
        <v>234</v>
      </c>
      <c r="G8" s="27">
        <v>239</v>
      </c>
      <c r="H8" s="21">
        <v>245</v>
      </c>
      <c r="I8" s="21">
        <v>276</v>
      </c>
      <c r="J8" s="21">
        <v>301</v>
      </c>
      <c r="K8" s="21">
        <v>297</v>
      </c>
      <c r="L8" s="21">
        <v>311</v>
      </c>
    </row>
    <row r="9" spans="1:13" ht="19.5" customHeight="1" x14ac:dyDescent="0.2">
      <c r="A9" s="22" t="s">
        <v>65</v>
      </c>
      <c r="B9" s="26">
        <v>16.600000000000001</v>
      </c>
      <c r="C9" s="26">
        <v>-22.2</v>
      </c>
      <c r="D9" s="29">
        <v>-12</v>
      </c>
      <c r="E9" s="26">
        <v>1.5</v>
      </c>
      <c r="F9" s="29">
        <v>-13</v>
      </c>
      <c r="G9" s="26">
        <v>2.1</v>
      </c>
      <c r="H9" s="26">
        <v>2.5</v>
      </c>
      <c r="I9" s="29">
        <f>(I8-H8)/H8*100</f>
        <v>12.653061224489795</v>
      </c>
      <c r="J9" s="29">
        <f>(J8-I8)/I8*100</f>
        <v>9.0579710144927539</v>
      </c>
      <c r="K9" s="29">
        <f>(K8-J8)/J8*100</f>
        <v>-1.3289036544850499</v>
      </c>
      <c r="L9" s="29">
        <f>(L8-K8)/K8*100</f>
        <v>4.7138047138047137</v>
      </c>
    </row>
    <row r="11" spans="1:13" x14ac:dyDescent="0.2">
      <c r="A11" s="30" t="s">
        <v>68</v>
      </c>
    </row>
    <row r="12" spans="1:13" x14ac:dyDescent="0.2">
      <c r="A12" s="31" t="s">
        <v>69</v>
      </c>
    </row>
    <row r="13" spans="1:13" x14ac:dyDescent="0.2">
      <c r="A13" s="32" t="s">
        <v>70</v>
      </c>
    </row>
  </sheetData>
  <hyperlinks>
    <hyperlink ref="A2" location="TOC!A1" display="Return to Table of Contents"/>
  </hyperlinks>
  <pageMargins left="0.25" right="0.25" top="0.75" bottom="0.75" header="0.3" footer="0.3"/>
  <pageSetup fitToHeight="0" orientation="landscape" horizontalDpi="1200" verticalDpi="1200" r:id="rId1"/>
  <headerFooter>
    <oddHeader xml:space="preserve">&amp;L2014-15 Survey of Allied Dental Education
Report 2: Dental Assisting Education Programs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heetViews>
  <sheetFormatPr defaultColWidth="9.140625" defaultRowHeight="12.75" x14ac:dyDescent="0.2"/>
  <cols>
    <col min="1" max="1" width="29.85546875" style="2" customWidth="1"/>
    <col min="2" max="15" width="8.7109375" style="2" customWidth="1"/>
    <col min="16" max="16384" width="9.140625" style="2"/>
  </cols>
  <sheetData>
    <row r="1" spans="1:17" x14ac:dyDescent="0.2">
      <c r="A1" s="25" t="s">
        <v>52</v>
      </c>
    </row>
    <row r="2" spans="1:17" x14ac:dyDescent="0.2">
      <c r="A2" s="3" t="s">
        <v>3</v>
      </c>
    </row>
    <row r="3" spans="1:17" x14ac:dyDescent="0.2">
      <c r="A3" s="61"/>
      <c r="B3" s="61"/>
      <c r="C3" s="61"/>
      <c r="D3" s="61"/>
      <c r="E3" s="61"/>
      <c r="F3" s="61"/>
      <c r="G3" s="61"/>
      <c r="H3" s="292" t="s">
        <v>100</v>
      </c>
      <c r="I3" s="292"/>
      <c r="J3" s="290" t="s">
        <v>101</v>
      </c>
      <c r="K3" s="290"/>
      <c r="L3" s="61"/>
      <c r="M3" s="61"/>
      <c r="N3" s="61"/>
      <c r="O3" s="64"/>
    </row>
    <row r="4" spans="1:17" s="66" customFormat="1" x14ac:dyDescent="0.2">
      <c r="A4" s="249"/>
      <c r="B4" s="290" t="s">
        <v>102</v>
      </c>
      <c r="C4" s="290"/>
      <c r="D4" s="290" t="s">
        <v>103</v>
      </c>
      <c r="E4" s="290"/>
      <c r="F4" s="290" t="s">
        <v>104</v>
      </c>
      <c r="G4" s="290"/>
      <c r="H4" s="292"/>
      <c r="I4" s="292"/>
      <c r="J4" s="290" t="s">
        <v>105</v>
      </c>
      <c r="K4" s="290"/>
      <c r="L4" s="290" t="s">
        <v>92</v>
      </c>
      <c r="M4" s="290"/>
      <c r="N4" s="290" t="s">
        <v>106</v>
      </c>
      <c r="O4" s="291"/>
    </row>
    <row r="5" spans="1:17" ht="13.5" thickBot="1" x14ac:dyDescent="0.25">
      <c r="A5" s="67"/>
      <c r="B5" s="68" t="s">
        <v>107</v>
      </c>
      <c r="C5" s="68" t="s">
        <v>108</v>
      </c>
      <c r="D5" s="68" t="s">
        <v>107</v>
      </c>
      <c r="E5" s="68" t="s">
        <v>108</v>
      </c>
      <c r="F5" s="68" t="s">
        <v>107</v>
      </c>
      <c r="G5" s="68" t="s">
        <v>108</v>
      </c>
      <c r="H5" s="68" t="s">
        <v>107</v>
      </c>
      <c r="I5" s="68" t="s">
        <v>108</v>
      </c>
      <c r="J5" s="68" t="s">
        <v>107</v>
      </c>
      <c r="K5" s="68" t="s">
        <v>108</v>
      </c>
      <c r="L5" s="68" t="s">
        <v>107</v>
      </c>
      <c r="M5" s="68" t="s">
        <v>108</v>
      </c>
      <c r="N5" s="68" t="s">
        <v>107</v>
      </c>
      <c r="O5" s="69" t="s">
        <v>108</v>
      </c>
    </row>
    <row r="6" spans="1:17" ht="18.75" customHeight="1" x14ac:dyDescent="0.2">
      <c r="A6" s="250" t="s">
        <v>64</v>
      </c>
      <c r="B6" s="251">
        <v>0</v>
      </c>
      <c r="C6" s="252">
        <v>0</v>
      </c>
      <c r="D6" s="251">
        <v>6</v>
      </c>
      <c r="E6" s="252">
        <v>1.79</v>
      </c>
      <c r="F6" s="251">
        <v>280</v>
      </c>
      <c r="G6" s="252">
        <v>83.58</v>
      </c>
      <c r="H6" s="251">
        <v>12</v>
      </c>
      <c r="I6" s="252">
        <v>3.58</v>
      </c>
      <c r="J6" s="251">
        <v>34</v>
      </c>
      <c r="K6" s="252">
        <v>10.15</v>
      </c>
      <c r="L6" s="251">
        <v>3</v>
      </c>
      <c r="M6" s="252">
        <v>0.9</v>
      </c>
      <c r="N6" s="251">
        <f>SUM(B6,D6,F6,H6,J6,L6)</f>
        <v>335</v>
      </c>
      <c r="O6" s="70">
        <f>SUM(C6,E6,G6,I6,K6,M6)</f>
        <v>100.00000000000001</v>
      </c>
    </row>
    <row r="7" spans="1:17" ht="18.75" customHeight="1" x14ac:dyDescent="0.2">
      <c r="A7" s="147" t="s">
        <v>66</v>
      </c>
      <c r="B7" s="253">
        <v>93</v>
      </c>
      <c r="C7" s="254">
        <v>34.19</v>
      </c>
      <c r="D7" s="253">
        <v>161</v>
      </c>
      <c r="E7" s="254">
        <v>59.19</v>
      </c>
      <c r="F7" s="253">
        <v>11</v>
      </c>
      <c r="G7" s="254">
        <v>4.04</v>
      </c>
      <c r="H7" s="253">
        <v>0</v>
      </c>
      <c r="I7" s="254">
        <v>0</v>
      </c>
      <c r="J7" s="253" t="s">
        <v>726</v>
      </c>
      <c r="K7" s="254" t="s">
        <v>726</v>
      </c>
      <c r="L7" s="253">
        <v>7</v>
      </c>
      <c r="M7" s="254">
        <v>2.57</v>
      </c>
      <c r="N7" s="253">
        <f>SUM(B7,D7,F7,H7,J7,L7)</f>
        <v>272</v>
      </c>
      <c r="O7" s="71">
        <f>SUM(C7,E7,G7,I7,K7,M7)</f>
        <v>99.99</v>
      </c>
      <c r="P7" s="5"/>
    </row>
    <row r="8" spans="1:17" ht="18.75" customHeight="1" x14ac:dyDescent="0.2">
      <c r="A8" s="72" t="s">
        <v>67</v>
      </c>
      <c r="B8" s="255">
        <v>2</v>
      </c>
      <c r="C8" s="256">
        <v>10.526315789473683</v>
      </c>
      <c r="D8" s="255">
        <v>6</v>
      </c>
      <c r="E8" s="256">
        <v>31.578947368421051</v>
      </c>
      <c r="F8" s="255">
        <v>11</v>
      </c>
      <c r="G8" s="256">
        <v>57.894736842105267</v>
      </c>
      <c r="H8" s="255">
        <v>0</v>
      </c>
      <c r="I8" s="256">
        <v>0</v>
      </c>
      <c r="J8" s="255" t="s">
        <v>726</v>
      </c>
      <c r="K8" s="256" t="s">
        <v>726</v>
      </c>
      <c r="L8" s="255">
        <v>0</v>
      </c>
      <c r="M8" s="256">
        <v>0</v>
      </c>
      <c r="N8" s="255">
        <v>19</v>
      </c>
      <c r="O8" s="73">
        <v>100</v>
      </c>
    </row>
    <row r="10" spans="1:17" x14ac:dyDescent="0.2">
      <c r="A10" s="30" t="s">
        <v>68</v>
      </c>
    </row>
    <row r="11" spans="1:17" x14ac:dyDescent="0.2">
      <c r="A11" s="31" t="s">
        <v>69</v>
      </c>
    </row>
    <row r="12" spans="1:17" x14ac:dyDescent="0.2">
      <c r="A12" s="32" t="s">
        <v>70</v>
      </c>
    </row>
    <row r="15" spans="1:17" x14ac:dyDescent="0.2">
      <c r="E15" s="57"/>
      <c r="F15" s="57"/>
      <c r="G15" s="57"/>
      <c r="H15" s="57"/>
      <c r="I15" s="57"/>
      <c r="J15" s="57"/>
      <c r="K15" s="57"/>
      <c r="L15" s="57"/>
      <c r="M15" s="57"/>
      <c r="N15" s="57"/>
      <c r="O15" s="57"/>
      <c r="P15" s="57"/>
      <c r="Q15" s="57"/>
    </row>
    <row r="16" spans="1:17" x14ac:dyDescent="0.2">
      <c r="E16" s="288"/>
      <c r="F16" s="288"/>
      <c r="G16" s="288"/>
      <c r="H16" s="52"/>
      <c r="I16" s="52"/>
      <c r="J16" s="57"/>
      <c r="K16" s="288"/>
      <c r="L16" s="288"/>
      <c r="M16" s="288"/>
      <c r="N16" s="52"/>
      <c r="O16" s="52"/>
      <c r="P16" s="57"/>
      <c r="Q16" s="57"/>
    </row>
    <row r="17" spans="2:17" x14ac:dyDescent="0.2">
      <c r="E17" s="288"/>
      <c r="F17" s="288"/>
      <c r="G17" s="288"/>
      <c r="H17" s="52"/>
      <c r="I17" s="52"/>
      <c r="J17" s="57"/>
      <c r="K17" s="288"/>
      <c r="L17" s="288"/>
      <c r="M17" s="288"/>
      <c r="N17" s="52"/>
      <c r="O17" s="52"/>
      <c r="P17" s="57"/>
      <c r="Q17" s="57"/>
    </row>
    <row r="18" spans="2:17" x14ac:dyDescent="0.2">
      <c r="E18" s="52"/>
      <c r="F18" s="74"/>
      <c r="G18" s="74"/>
      <c r="H18" s="74"/>
      <c r="I18" s="74"/>
      <c r="J18" s="57"/>
      <c r="K18" s="52"/>
      <c r="L18" s="74"/>
      <c r="M18" s="74"/>
      <c r="N18" s="74"/>
      <c r="O18" s="74"/>
      <c r="P18" s="57"/>
      <c r="Q18" s="57"/>
    </row>
    <row r="19" spans="2:17" x14ac:dyDescent="0.2">
      <c r="E19" s="52"/>
      <c r="F19" s="74"/>
      <c r="G19" s="74"/>
      <c r="H19" s="74"/>
      <c r="I19" s="74"/>
      <c r="J19" s="57"/>
      <c r="K19" s="52"/>
      <c r="L19" s="74"/>
      <c r="M19" s="74"/>
      <c r="N19" s="74"/>
      <c r="O19" s="74"/>
      <c r="P19" s="57"/>
      <c r="Q19" s="57"/>
    </row>
    <row r="20" spans="2:17" x14ac:dyDescent="0.2">
      <c r="B20" s="57"/>
      <c r="C20" s="57"/>
      <c r="D20" s="57"/>
      <c r="E20" s="52"/>
      <c r="F20" s="74"/>
      <c r="G20" s="74"/>
      <c r="H20" s="74"/>
      <c r="I20" s="74"/>
      <c r="J20" s="57"/>
      <c r="K20" s="52"/>
      <c r="L20" s="74"/>
      <c r="M20" s="74"/>
      <c r="N20" s="74"/>
      <c r="O20" s="74"/>
      <c r="P20" s="57"/>
      <c r="Q20" s="57"/>
    </row>
    <row r="21" spans="2:17" x14ac:dyDescent="0.2">
      <c r="B21" s="288"/>
      <c r="C21" s="288"/>
      <c r="D21" s="288"/>
      <c r="E21" s="52"/>
      <c r="F21" s="74"/>
      <c r="G21" s="74"/>
      <c r="H21" s="74"/>
      <c r="I21" s="74"/>
      <c r="J21" s="57"/>
      <c r="K21" s="52"/>
      <c r="L21" s="74"/>
      <c r="M21" s="74"/>
      <c r="N21" s="74"/>
      <c r="O21" s="74"/>
      <c r="P21" s="57"/>
      <c r="Q21" s="57"/>
    </row>
    <row r="22" spans="2:17" x14ac:dyDescent="0.2">
      <c r="B22" s="288"/>
      <c r="C22" s="288"/>
      <c r="D22" s="288"/>
      <c r="E22" s="52"/>
      <c r="F22" s="74"/>
      <c r="G22" s="74"/>
      <c r="H22" s="74"/>
      <c r="I22" s="74"/>
      <c r="J22" s="57"/>
      <c r="K22" s="52"/>
      <c r="L22" s="74"/>
      <c r="M22" s="74"/>
      <c r="N22" s="74"/>
      <c r="O22" s="74"/>
      <c r="P22" s="57"/>
      <c r="Q22" s="57"/>
    </row>
    <row r="23" spans="2:17" x14ac:dyDescent="0.2">
      <c r="B23" s="52"/>
      <c r="C23" s="74"/>
      <c r="D23" s="74"/>
      <c r="E23" s="74"/>
      <c r="F23" s="74"/>
      <c r="G23" s="57"/>
    </row>
    <row r="24" spans="2:17" x14ac:dyDescent="0.2">
      <c r="B24" s="52"/>
      <c r="C24" s="74"/>
      <c r="D24" s="74"/>
      <c r="E24" s="74"/>
      <c r="F24" s="74"/>
      <c r="G24" s="57"/>
    </row>
    <row r="25" spans="2:17" x14ac:dyDescent="0.2">
      <c r="B25" s="52"/>
      <c r="C25" s="74"/>
      <c r="D25" s="74"/>
      <c r="E25" s="74"/>
      <c r="F25" s="74"/>
      <c r="G25" s="57"/>
    </row>
    <row r="26" spans="2:17" x14ac:dyDescent="0.2">
      <c r="B26" s="52"/>
      <c r="C26" s="74"/>
      <c r="D26" s="74"/>
      <c r="E26" s="74"/>
      <c r="F26" s="74"/>
      <c r="G26" s="57"/>
    </row>
  </sheetData>
  <mergeCells count="17">
    <mergeCell ref="N4:O4"/>
    <mergeCell ref="E16:E17"/>
    <mergeCell ref="F16:F17"/>
    <mergeCell ref="G16:G17"/>
    <mergeCell ref="K16:K17"/>
    <mergeCell ref="L16:L17"/>
    <mergeCell ref="M16:M17"/>
    <mergeCell ref="H3:I4"/>
    <mergeCell ref="J3:K3"/>
    <mergeCell ref="D4:E4"/>
    <mergeCell ref="F4:G4"/>
    <mergeCell ref="J4:K4"/>
    <mergeCell ref="B21:B22"/>
    <mergeCell ref="C21:C22"/>
    <mergeCell ref="D21:D22"/>
    <mergeCell ref="L4:M4"/>
    <mergeCell ref="B4:C4"/>
  </mergeCells>
  <hyperlinks>
    <hyperlink ref="A2" location="TOC!A1" display="Return to Table of Contents"/>
  </hyperlinks>
  <pageMargins left="0.25" right="0.25" top="0.75" bottom="0.75" header="0.3" footer="0.3"/>
  <pageSetup scale="90" fitToHeight="0" orientation="landscape" r:id="rId1"/>
  <headerFooter>
    <oddHeader xml:space="preserve">&amp;L2014-15 Survey of Allied Dental Education
Report 2: Dental Assisting Education Programs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36</vt:i4>
      </vt:variant>
    </vt:vector>
  </HeadingPairs>
  <TitlesOfParts>
    <vt:vector size="65" baseType="lpstr">
      <vt:lpstr>TOC</vt:lpstr>
      <vt:lpstr>Notes</vt:lpstr>
      <vt:lpstr>Glossary</vt:lpstr>
      <vt:lpstr>Tab1</vt:lpstr>
      <vt:lpstr>Fig1a-c</vt:lpstr>
      <vt:lpstr>Tab2</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Tab14</vt:lpstr>
      <vt:lpstr>Tab15a-b</vt:lpstr>
      <vt:lpstr>Fig11a-c</vt:lpstr>
      <vt:lpstr>Tab16</vt:lpstr>
      <vt:lpstr>Tab17</vt:lpstr>
      <vt:lpstr>Tab18</vt:lpstr>
      <vt:lpstr>'Fig10a-b'!Print_Area</vt:lpstr>
      <vt:lpstr>'Fig11a-c'!Print_Area</vt:lpstr>
      <vt:lpstr>'Fig1a-c'!Print_Area</vt:lpstr>
      <vt:lpstr>'Fig2'!Print_Area</vt:lpstr>
      <vt:lpstr>'Fig3a-b'!Print_Area</vt:lpstr>
      <vt:lpstr>'Fig4-6'!Print_Area</vt:lpstr>
      <vt:lpstr>'Fig7-8'!Print_Area</vt:lpstr>
      <vt:lpstr>'Fig9'!Print_Area</vt:lpstr>
      <vt:lpstr>Glossary!Print_Area</vt:lpstr>
      <vt:lpstr>'Tab1'!Print_Area</vt:lpstr>
      <vt:lpstr>'Tab10a-c'!Print_Area</vt:lpstr>
      <vt:lpstr>'Tab11a-c'!Print_Area</vt:lpstr>
      <vt:lpstr>'Tab13'!Print_Area</vt:lpstr>
      <vt:lpstr>'Tab14'!Print_Area</vt:lpstr>
      <vt:lpstr>'Tab15a-b'!Print_Area</vt:lpstr>
      <vt:lpstr>'Tab16'!Print_Area</vt:lpstr>
      <vt:lpstr>'Tab17'!Print_Area</vt:lpstr>
      <vt:lpstr>'Tab18'!Print_Area</vt:lpstr>
      <vt:lpstr>'Tab2'!Print_Area</vt:lpstr>
      <vt:lpstr>'Tab4'!Print_Area</vt:lpstr>
      <vt:lpstr>'Tab5'!Print_Area</vt:lpstr>
      <vt:lpstr>'Tab6'!Print_Area</vt:lpstr>
      <vt:lpstr>'Tab8'!Print_Area</vt:lpstr>
      <vt:lpstr>'Tab9'!Print_Area</vt:lpstr>
      <vt:lpstr>TOC!Print_Area</vt:lpstr>
      <vt:lpstr>Glossary!Print_Titles</vt:lpstr>
      <vt:lpstr>'Tab10a-c'!Print_Titles</vt:lpstr>
      <vt:lpstr>'Tab12'!Print_Titles</vt:lpstr>
      <vt:lpstr>'Tab13'!Print_Titles</vt:lpstr>
      <vt:lpstr>'Tab16'!Print_Titles</vt:lpstr>
      <vt:lpstr>'Tab17'!Print_Titles</vt:lpstr>
      <vt:lpstr>'Tab18'!Print_Titles</vt:lpstr>
      <vt:lpstr>'Tab6'!Print_Titles</vt:lpstr>
      <vt:lpstr>'Tab7'!Print_Titles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Survey of Allied Dental Education-Report 2: Dental Assisting Education Programs</dc:title>
  <dc:creator/>
  <cp:lastModifiedBy/>
  <dcterms:created xsi:type="dcterms:W3CDTF">2015-11-09T20:40:51Z</dcterms:created>
  <dcterms:modified xsi:type="dcterms:W3CDTF">2015-11-09T20:41:10Z</dcterms:modified>
</cp:coreProperties>
</file>