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3.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8256"/>
  </bookViews>
  <sheets>
    <sheet name="TOC" sheetId="32" r:id="rId1"/>
    <sheet name="Notes" sheetId="47" r:id="rId2"/>
    <sheet name="Glossary" sheetId="48" r:id="rId3"/>
    <sheet name="Fig1" sheetId="30" r:id="rId4"/>
    <sheet name="Tab1" sheetId="29" r:id="rId5"/>
    <sheet name="Tab2" sheetId="31" r:id="rId6"/>
    <sheet name="Fig2" sheetId="33" r:id="rId7"/>
    <sheet name="Tab3" sheetId="34" r:id="rId8"/>
    <sheet name="Tab4" sheetId="4" r:id="rId9"/>
    <sheet name="Tab5a" sheetId="5" r:id="rId10"/>
    <sheet name="Tab5b" sheetId="56" r:id="rId11"/>
    <sheet name="Tab6" sheetId="6" r:id="rId12"/>
    <sheet name="Tab7" sheetId="7" r:id="rId13"/>
    <sheet name="Fig3" sheetId="35" r:id="rId14"/>
    <sheet name="Tab8" sheetId="8" r:id="rId15"/>
    <sheet name="Tab9" sheetId="9" r:id="rId16"/>
    <sheet name="Fig4" sheetId="36" r:id="rId17"/>
    <sheet name="Tab10" sheetId="10" r:id="rId18"/>
    <sheet name="Tab11a" sheetId="11" r:id="rId19"/>
    <sheet name="Tab11b" sheetId="12" r:id="rId20"/>
    <sheet name="Fig5" sheetId="37" r:id="rId21"/>
    <sheet name="Tab12" sheetId="38" r:id="rId22"/>
    <sheet name="Fig6" sheetId="39" r:id="rId23"/>
    <sheet name="Tab13" sheetId="14" r:id="rId24"/>
    <sheet name="Tab14" sheetId="15" r:id="rId25"/>
    <sheet name="Tab15a" sheetId="16" r:id="rId26"/>
    <sheet name="Tab15b" sheetId="26" r:id="rId27"/>
    <sheet name="Tab16" sheetId="18" r:id="rId28"/>
    <sheet name="Fig7" sheetId="40" r:id="rId29"/>
    <sheet name="Fig8" sheetId="41" r:id="rId30"/>
    <sheet name="Tab17" sheetId="19" r:id="rId31"/>
    <sheet name="Tab18" sheetId="20" r:id="rId32"/>
    <sheet name="Tab19" sheetId="21" r:id="rId33"/>
    <sheet name="Tab20" sheetId="22" r:id="rId34"/>
    <sheet name="Fig9" sheetId="45" r:id="rId35"/>
    <sheet name="Tab21" sheetId="42" r:id="rId36"/>
    <sheet name="Tab22" sheetId="43" r:id="rId37"/>
    <sheet name="Fig10" sheetId="46" r:id="rId38"/>
    <sheet name="Tab23" sheetId="44" r:id="rId39"/>
    <sheet name="Fig11" sheetId="50" r:id="rId40"/>
    <sheet name="Tab24a" sheetId="49" r:id="rId41"/>
    <sheet name="Tab24b" sheetId="52" r:id="rId42"/>
    <sheet name="Tab24c" sheetId="53" r:id="rId43"/>
    <sheet name="Tab24d" sheetId="54" r:id="rId44"/>
    <sheet name="Tab24e" sheetId="55" r:id="rId45"/>
  </sheets>
  <externalReferences>
    <externalReference r:id="rId46"/>
    <externalReference r:id="rId47"/>
    <externalReference r:id="rId48"/>
  </externalReferences>
  <definedNames>
    <definedName name="_ftn1" localSheetId="1">Notes!$A$9</definedName>
    <definedName name="_ftnref1" localSheetId="1">Notes!$A$4</definedName>
    <definedName name="_xlnm.Print_Area" localSheetId="3">'Fig1'!$A$1:$J$35</definedName>
    <definedName name="_xlnm.Print_Area" localSheetId="37">'Fig10'!$A$1:$O$37</definedName>
    <definedName name="_xlnm.Print_Area" localSheetId="39">'Fig11'!$A$1:$P$38</definedName>
    <definedName name="_xlnm.Print_Area" localSheetId="6">'Fig2'!$A$1:$O$42</definedName>
    <definedName name="_xlnm.Print_Area" localSheetId="13">'Fig3'!$A$1:$O$36</definedName>
    <definedName name="_xlnm.Print_Area" localSheetId="16">'Fig4'!$A$1:$P$38</definedName>
    <definedName name="_xlnm.Print_Area" localSheetId="20">'Fig5'!$A$1:$K$42</definedName>
    <definedName name="_xlnm.Print_Area" localSheetId="22">'Fig6'!$A$1:$O$42</definedName>
    <definedName name="_xlnm.Print_Area" localSheetId="28">'Fig7'!$A$1:$O$38</definedName>
    <definedName name="_xlnm.Print_Area" localSheetId="29">'Fig8'!$A$1:$K$31</definedName>
    <definedName name="_xlnm.Print_Area" localSheetId="34">'Fig9'!$A$1:$L$38</definedName>
    <definedName name="_xlnm.Print_Area" localSheetId="2">Glossary!$A$1:$B$45</definedName>
    <definedName name="_xlnm.Print_Area" localSheetId="1">Notes!$A$1:$A$10</definedName>
    <definedName name="_xlnm.Print_Area" localSheetId="4">'Tab1'!$A$1:$I$85</definedName>
    <definedName name="_xlnm.Print_Area" localSheetId="17">'Tab10'!$A$1:$AX$77</definedName>
    <definedName name="_xlnm.Print_Area" localSheetId="18">Tab11a!$A$1:$Z$21</definedName>
    <definedName name="_xlnm.Print_Area" localSheetId="19">Tab11b!$A$1:$AG$80</definedName>
    <definedName name="_xlnm.Print_Area" localSheetId="21">'Tab12'!$A$1:$BL$77</definedName>
    <definedName name="_xlnm.Print_Area" localSheetId="23">'Tab13'!$A$1:$R$96</definedName>
    <definedName name="_xlnm.Print_Area" localSheetId="24">'Tab14'!$A$1:$M$76</definedName>
    <definedName name="_xlnm.Print_Area" localSheetId="25">Tab15a!$A$1:$AX$78</definedName>
    <definedName name="_xlnm.Print_Area" localSheetId="26">Tab15b!$A$1:$AG$78</definedName>
    <definedName name="_xlnm.Print_Area" localSheetId="27">'Tab16'!$A$1:$Z$22</definedName>
    <definedName name="_xlnm.Print_Area" localSheetId="30">'Tab17'!$A$1:$M$86</definedName>
    <definedName name="_xlnm.Print_Area" localSheetId="32">'Tab19'!$A$1:$Z$21</definedName>
    <definedName name="_xlnm.Print_Area" localSheetId="5">'Tab2'!$A$1:$H$20</definedName>
    <definedName name="_xlnm.Print_Area" localSheetId="33">'Tab20'!$A$1:$AG$80</definedName>
    <definedName name="_xlnm.Print_Area" localSheetId="35">'Tab21'!$A$1:$AD$78</definedName>
    <definedName name="_xlnm.Print_Area" localSheetId="36">'Tab22'!$A$1:$R$77</definedName>
    <definedName name="_xlnm.Print_Area" localSheetId="38">'Tab23'!$A$1:$H$91</definedName>
    <definedName name="_xlnm.Print_Area" localSheetId="40">Tab24a!$A$1:$Q$77</definedName>
    <definedName name="_xlnm.Print_Area" localSheetId="41">Tab24b!$A$1:$Q$77</definedName>
    <definedName name="_xlnm.Print_Area" localSheetId="42">Tab24c!$A$1:$Q$75</definedName>
    <definedName name="_xlnm.Print_Area" localSheetId="43">Tab24d!$A$1:$Q$75</definedName>
    <definedName name="_xlnm.Print_Area" localSheetId="44">Tab24e!$A$1:$Q$75</definedName>
    <definedName name="_xlnm.Print_Area" localSheetId="7">'Tab3'!$A$1:$M$75</definedName>
    <definedName name="_xlnm.Print_Area" localSheetId="8">'Tab4'!$A$1:$AX$79</definedName>
    <definedName name="_xlnm.Print_Area" localSheetId="9">Tab5a!$A$1:$AG$80</definedName>
    <definedName name="_xlnm.Print_Area" localSheetId="10">Tab5b!$A$1:$E$73</definedName>
    <definedName name="_xlnm.Print_Area" localSheetId="11">'Tab6'!$A$1:$I$89</definedName>
    <definedName name="_xlnm.Print_Area" localSheetId="12">'Tab7'!$A$1:$K$54</definedName>
    <definedName name="_xlnm.Print_Area" localSheetId="14">'Tab8'!$A$1:$X$89</definedName>
    <definedName name="_xlnm.Print_Area" localSheetId="15">'Tab9'!$A$1:$M$76</definedName>
    <definedName name="_xlnm.Print_Area" localSheetId="0">TOC!$A$1:$A$50</definedName>
    <definedName name="_xlnm.Print_Titles" localSheetId="2">Glossary!$1:$3</definedName>
    <definedName name="_xlnm.Print_Titles" localSheetId="17">'Tab10'!$A:$B</definedName>
    <definedName name="_xlnm.Print_Titles" localSheetId="19">Tab11b!$A:$B</definedName>
    <definedName name="_xlnm.Print_Titles" localSheetId="21">'Tab12'!$A:$B</definedName>
    <definedName name="_xlnm.Print_Titles" localSheetId="25">Tab15a!$A:$B</definedName>
    <definedName name="_xlnm.Print_Titles" localSheetId="26">Tab15b!$A:$B</definedName>
    <definedName name="_xlnm.Print_Titles" localSheetId="31">'Tab18'!$A:$B</definedName>
    <definedName name="_xlnm.Print_Titles" localSheetId="33">'Tab20'!$A:$B</definedName>
    <definedName name="_xlnm.Print_Titles" localSheetId="35">'Tab21'!$A:$C</definedName>
    <definedName name="_xlnm.Print_Titles" localSheetId="36">'Tab22'!$A:$B</definedName>
    <definedName name="_xlnm.Print_Titles" localSheetId="40">Tab24a!$A:$B</definedName>
    <definedName name="_xlnm.Print_Titles" localSheetId="41">Tab24b!$A:$B</definedName>
    <definedName name="_xlnm.Print_Titles" localSheetId="42">Tab24c!$A:$B</definedName>
    <definedName name="_xlnm.Print_Titles" localSheetId="43">Tab24d!$A:$B</definedName>
    <definedName name="_xlnm.Print_Titles" localSheetId="44">Tab24e!$A:$B</definedName>
    <definedName name="_xlnm.Print_Titles" localSheetId="8">'Tab4'!$A:$B</definedName>
    <definedName name="_xlnm.Print_Titles" localSheetId="9">Tab5a!$A:$B</definedName>
    <definedName name="_xlnm.Print_Titles" localSheetId="14">'Tab8'!$A:$B</definedName>
  </definedNames>
  <calcPr calcId="152511"/>
</workbook>
</file>

<file path=xl/calcChain.xml><?xml version="1.0" encoding="utf-8"?>
<calcChain xmlns="http://schemas.openxmlformats.org/spreadsheetml/2006/main">
  <c r="C74" i="42" l="1"/>
  <c r="C73" i="42"/>
  <c r="H14" i="31" l="1"/>
  <c r="F14" i="31"/>
  <c r="AF71" i="26" l="1"/>
  <c r="AE72" i="26" s="1"/>
  <c r="AC71" i="26"/>
  <c r="Z71" i="26"/>
  <c r="W71" i="26"/>
  <c r="T71" i="26"/>
  <c r="Q71" i="26"/>
  <c r="N71" i="26"/>
  <c r="K71" i="26"/>
  <c r="H71" i="26"/>
  <c r="E71" i="26"/>
  <c r="AW72" i="16"/>
  <c r="D10" i="45" l="1"/>
  <c r="D9" i="45" l="1"/>
  <c r="D8" i="45"/>
  <c r="D7" i="45"/>
  <c r="C7" i="41" l="1"/>
  <c r="B8" i="41"/>
  <c r="C8" i="41" s="1"/>
  <c r="L10" i="40"/>
  <c r="K10" i="40" l="1"/>
  <c r="J10" i="40"/>
  <c r="I10" i="40"/>
  <c r="H10" i="40"/>
  <c r="G10" i="40"/>
  <c r="F10" i="40"/>
  <c r="E10" i="40"/>
  <c r="D10" i="40"/>
  <c r="C10" i="40"/>
  <c r="B10" i="40"/>
  <c r="E9" i="39"/>
  <c r="D9" i="39"/>
  <c r="C9" i="39"/>
  <c r="B9" i="39"/>
  <c r="J8" i="39"/>
  <c r="I8" i="39"/>
  <c r="H8" i="39"/>
  <c r="G8" i="39"/>
  <c r="J7" i="39"/>
  <c r="I7" i="39"/>
  <c r="H7" i="39"/>
  <c r="G7" i="39"/>
  <c r="J6" i="39"/>
  <c r="I6" i="39"/>
  <c r="H6" i="39"/>
  <c r="G6" i="39"/>
  <c r="BL70" i="38"/>
  <c r="BK70" i="38"/>
  <c r="BJ70" i="38"/>
  <c r="BI70" i="38"/>
  <c r="BH70" i="38"/>
  <c r="BG70" i="38"/>
  <c r="BF70" i="38"/>
  <c r="BE70" i="38"/>
  <c r="BD70" i="38"/>
  <c r="BC70" i="38"/>
  <c r="BB70" i="38"/>
  <c r="BA70" i="38"/>
  <c r="AZ70" i="38"/>
  <c r="AY70" i="38"/>
  <c r="AX70" i="38"/>
  <c r="AW70" i="38"/>
  <c r="AV70" i="38"/>
  <c r="AU70" i="38"/>
  <c r="AT70" i="38"/>
  <c r="AS70" i="38"/>
  <c r="AR70" i="38"/>
  <c r="AQ70" i="38"/>
  <c r="AP70" i="38"/>
  <c r="AO70" i="38"/>
  <c r="AN70" i="38"/>
  <c r="AM70" i="38"/>
  <c r="AL70" i="38"/>
  <c r="AK70" i="38"/>
  <c r="AJ70" i="38"/>
  <c r="AH70" i="38"/>
  <c r="AG70" i="38"/>
  <c r="AF70" i="38"/>
  <c r="AE70" i="38"/>
  <c r="AD70"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D70" i="38"/>
  <c r="C70" i="38"/>
  <c r="L13" i="36"/>
  <c r="K13" i="36"/>
  <c r="J13" i="36"/>
  <c r="I13" i="36"/>
  <c r="H13" i="36"/>
  <c r="G13" i="36"/>
  <c r="F13" i="36"/>
  <c r="E13" i="36"/>
  <c r="D13" i="36"/>
  <c r="C13" i="36"/>
  <c r="B13" i="36"/>
  <c r="M10" i="35" l="1"/>
  <c r="L10" i="35"/>
  <c r="I72" i="6" l="1"/>
  <c r="H72" i="6"/>
  <c r="G72" i="6"/>
  <c r="F72" i="6"/>
  <c r="E72" i="6"/>
  <c r="D72" i="6"/>
  <c r="C72" i="6"/>
  <c r="AB73" i="5"/>
  <c r="Y73" i="5"/>
  <c r="V73" i="5"/>
  <c r="S73" i="5"/>
  <c r="P73" i="5"/>
  <c r="M73" i="5"/>
  <c r="J73" i="5"/>
  <c r="G73" i="5"/>
  <c r="D73" i="5"/>
  <c r="L11" i="33"/>
  <c r="K11" i="33"/>
  <c r="J11" i="33"/>
  <c r="I11" i="33"/>
  <c r="H11" i="33"/>
  <c r="G11" i="33"/>
  <c r="F11" i="33"/>
  <c r="E11" i="33"/>
  <c r="D11" i="33"/>
  <c r="C11" i="33"/>
  <c r="B11" i="33"/>
</calcChain>
</file>

<file path=xl/sharedStrings.xml><?xml version="1.0" encoding="utf-8"?>
<sst xmlns="http://schemas.openxmlformats.org/spreadsheetml/2006/main" count="11122" uniqueCount="893">
  <si>
    <t>Table 1: Description of Academic Programs in United States and Canadian Dental Schools, 2016-17</t>
  </si>
  <si>
    <t>Return to Table of Contents</t>
  </si>
  <si>
    <t>ST</t>
  </si>
  <si>
    <t>DENTAL SCHOOL</t>
  </si>
  <si>
    <t>TYPE OF TERM</t>
  </si>
  <si>
    <t>LENGTH OF TERM (WEEKS)</t>
  </si>
  <si>
    <t>LENGTH OF ACADEMIC YEAR (WEEKS)</t>
  </si>
  <si>
    <t>TOTAL LENGTH OF PROGRAM (WEEKS)</t>
  </si>
  <si>
    <t>TYPE OF DEGREE GRANTED</t>
  </si>
  <si>
    <t>TYPE OF INSTITUTIONAL SUPPORT</t>
  </si>
  <si>
    <t>AL</t>
  </si>
  <si>
    <t>UNIVERSITY OF ALABAMA</t>
  </si>
  <si>
    <t>SEMESTER</t>
  </si>
  <si>
    <t>19-22</t>
  </si>
  <si>
    <t>40-43</t>
  </si>
  <si>
    <t>FOUR-48</t>
  </si>
  <si>
    <t>D.M.D.</t>
  </si>
  <si>
    <t>PUBLIC</t>
  </si>
  <si>
    <t>AZ</t>
  </si>
  <si>
    <t>ARIZONA SCHOOL OF DENTISTRY &amp; ORAL HEALTH</t>
  </si>
  <si>
    <t>20-29</t>
  </si>
  <si>
    <t>44-48</t>
  </si>
  <si>
    <t>PRIVATE NON-PROFIT</t>
  </si>
  <si>
    <t>MIDWESTERN UNIVERSITY - AZ</t>
  </si>
  <si>
    <t>QUARTER</t>
  </si>
  <si>
    <t>33-44</t>
  </si>
  <si>
    <t>CA</t>
  </si>
  <si>
    <t>UNIVERSITY OF THE PACIFIC</t>
  </si>
  <si>
    <t>44-44</t>
  </si>
  <si>
    <t>FOUR-36</t>
  </si>
  <si>
    <t>D.D.S.</t>
  </si>
  <si>
    <t>UNIVERSITY OF CALIFORNIA, SAN FRANCISCO</t>
  </si>
  <si>
    <t>UNIVERSITY OF CALIFORNIA, LOS ANGELES</t>
  </si>
  <si>
    <t>34-43</t>
  </si>
  <si>
    <t>HERMAN OSTROW SCHOOL OF DENTISTRY OF USC</t>
  </si>
  <si>
    <t>TRIMESTER</t>
  </si>
  <si>
    <t>30-45</t>
  </si>
  <si>
    <t>LOMA LINDA UNIVERSITY</t>
  </si>
  <si>
    <t>OTHER</t>
  </si>
  <si>
    <t>38-46</t>
  </si>
  <si>
    <t>WESTERN UNIVERSITY OF HEALTH SCIENCES</t>
  </si>
  <si>
    <t>38-45</t>
  </si>
  <si>
    <t>CO</t>
  </si>
  <si>
    <t>UNIVERSITY OF COLORADO</t>
  </si>
  <si>
    <t>36-46</t>
  </si>
  <si>
    <t>CT</t>
  </si>
  <si>
    <t>UNIVERSITY OF CONNECTICUT</t>
  </si>
  <si>
    <t>ACADEMIC YEAR</t>
  </si>
  <si>
    <t>42-45</t>
  </si>
  <si>
    <t>DC</t>
  </si>
  <si>
    <t>HOWARD UNIVERSITY</t>
  </si>
  <si>
    <t>32-46</t>
  </si>
  <si>
    <t>FL</t>
  </si>
  <si>
    <t>UNIVERSITY OF FLORIDA</t>
  </si>
  <si>
    <t>NOVA SOUTHEASTERN UNIVERSITY</t>
  </si>
  <si>
    <t>33-43</t>
  </si>
  <si>
    <t>LECOM SCHOOL OF DENTAL MEDICINE</t>
  </si>
  <si>
    <t>48-48</t>
  </si>
  <si>
    <t>GA</t>
  </si>
  <si>
    <t>34-44</t>
  </si>
  <si>
    <t>IL</t>
  </si>
  <si>
    <t>SOUTHERN ILLINOIS UNIVERSITY</t>
  </si>
  <si>
    <t>36-44</t>
  </si>
  <si>
    <t>UNIVERSITY OF ILLINOIS, CHICAGO</t>
  </si>
  <si>
    <t>15-17</t>
  </si>
  <si>
    <t>32-45</t>
  </si>
  <si>
    <t>MIDWESTERN UNIVERSITY - IL</t>
  </si>
  <si>
    <t>33-46</t>
  </si>
  <si>
    <t>IN</t>
  </si>
  <si>
    <t>INDIANA UNIVERSITY</t>
  </si>
  <si>
    <t>40-44</t>
  </si>
  <si>
    <t>IA</t>
  </si>
  <si>
    <t>UNIVERSITY OF IOWA</t>
  </si>
  <si>
    <t>40-41</t>
  </si>
  <si>
    <t>KY</t>
  </si>
  <si>
    <t>UNIVERSITY OF KENTUCKY</t>
  </si>
  <si>
    <t>43-44</t>
  </si>
  <si>
    <t>UNIVERSITY OF LOUISVILLE</t>
  </si>
  <si>
    <t>40-46</t>
  </si>
  <si>
    <t>LA</t>
  </si>
  <si>
    <t>39-44</t>
  </si>
  <si>
    <t>ME</t>
  </si>
  <si>
    <t>UNIVERSITY OF NEW ENGLAND</t>
  </si>
  <si>
    <t>MD</t>
  </si>
  <si>
    <t>UNIVERSITY OF MARYLAND</t>
  </si>
  <si>
    <t>15-26</t>
  </si>
  <si>
    <t>35-43</t>
  </si>
  <si>
    <t>MA</t>
  </si>
  <si>
    <t>HARVARD UNIVERSITY</t>
  </si>
  <si>
    <t>15-20</t>
  </si>
  <si>
    <t>36-47</t>
  </si>
  <si>
    <t>BOSTON UNIVERSITY</t>
  </si>
  <si>
    <t>20-28</t>
  </si>
  <si>
    <t>TUFTS UNIVERSITY</t>
  </si>
  <si>
    <t>MI</t>
  </si>
  <si>
    <t>UNIVERSITY OF DETROIT-MERCY</t>
  </si>
  <si>
    <t>UNIVERSITY OF MICHIGAN</t>
  </si>
  <si>
    <t>35-42</t>
  </si>
  <si>
    <t>MN</t>
  </si>
  <si>
    <t>UNIVERSITY OF MINNESOTA</t>
  </si>
  <si>
    <t>36-49</t>
  </si>
  <si>
    <t>MS</t>
  </si>
  <si>
    <t>UNIVERSITY OF MISSISSIPPI</t>
  </si>
  <si>
    <t>MO</t>
  </si>
  <si>
    <t>UNIVERSITY OF MISSOURI, KANSAS CITY</t>
  </si>
  <si>
    <t>MISSOURI SCHOOL OF DENTISTRY &amp; ORAL HEALTH</t>
  </si>
  <si>
    <t>22-26</t>
  </si>
  <si>
    <t>NE</t>
  </si>
  <si>
    <t>CREIGHTON UNIVERSITY</t>
  </si>
  <si>
    <t>16-26</t>
  </si>
  <si>
    <t>32-42</t>
  </si>
  <si>
    <t>UNIVERSITY OF NEBRASKA MEDICAL CENTER</t>
  </si>
  <si>
    <t>32-40</t>
  </si>
  <si>
    <t>NV</t>
  </si>
  <si>
    <t>UNIVERSITY OF NEVADA, LAS VEGAS</t>
  </si>
  <si>
    <t>28-42</t>
  </si>
  <si>
    <t>NJ</t>
  </si>
  <si>
    <t>RUTGERS SCHOOL OF DENTAL MEDICINE</t>
  </si>
  <si>
    <t>37-45</t>
  </si>
  <si>
    <t>NY</t>
  </si>
  <si>
    <t>COLUMBIA UNIVERSITY</t>
  </si>
  <si>
    <t>16-23</t>
  </si>
  <si>
    <t>41-46</t>
  </si>
  <si>
    <t>NEW YORK UNIVERSITY</t>
  </si>
  <si>
    <t>37-48</t>
  </si>
  <si>
    <t>STONY BROOK UNIVERSITY</t>
  </si>
  <si>
    <t>37-46</t>
  </si>
  <si>
    <t>TOURO COLLEGE OF DENTAL MEDICINE</t>
  </si>
  <si>
    <t>UNIVERSITY AT BUFFALO</t>
  </si>
  <si>
    <t>16-17</t>
  </si>
  <si>
    <t>34-39</t>
  </si>
  <si>
    <t>NC</t>
  </si>
  <si>
    <t>UNIVERSITY OF NORTH CAROLINA</t>
  </si>
  <si>
    <t>EAST CAROLINA UNIVERSITY</t>
  </si>
  <si>
    <t>14-16</t>
  </si>
  <si>
    <t>31-45</t>
  </si>
  <si>
    <t>OH</t>
  </si>
  <si>
    <t>OHIO STATE UNIVERSITY</t>
  </si>
  <si>
    <t>28-40</t>
  </si>
  <si>
    <t>CASE WESTERN RESERVE UNIVERSITY</t>
  </si>
  <si>
    <t>OK</t>
  </si>
  <si>
    <t>UNIVERSITY OF OKLAHOMA</t>
  </si>
  <si>
    <t>OR</t>
  </si>
  <si>
    <t>OREGON HEALTH &amp; SCIENCE UNIVERSITY</t>
  </si>
  <si>
    <t>41-47</t>
  </si>
  <si>
    <t>PA</t>
  </si>
  <si>
    <t>TEMPLE UNIVERSITY</t>
  </si>
  <si>
    <t>16-18</t>
  </si>
  <si>
    <t>33-51</t>
  </si>
  <si>
    <t>PRIVATE-STATE RELATED</t>
  </si>
  <si>
    <t>UNIVERSITY OF PENNSYLVANIA</t>
  </si>
  <si>
    <t>14-18</t>
  </si>
  <si>
    <t>39-46</t>
  </si>
  <si>
    <t>UNIVERSITY OF PITTSBURGH</t>
  </si>
  <si>
    <t>SC</t>
  </si>
  <si>
    <t>MEDICAL UNIVERSITY OF SOUTH CAROLINA</t>
  </si>
  <si>
    <t>36-45</t>
  </si>
  <si>
    <t>TN</t>
  </si>
  <si>
    <t>MEHARRY MEDICAL COLLEGE</t>
  </si>
  <si>
    <t>16-25</t>
  </si>
  <si>
    <t>34-48</t>
  </si>
  <si>
    <t>UNIV. OF TENNESSEE HLTH SCI CENTER</t>
  </si>
  <si>
    <t>19-23</t>
  </si>
  <si>
    <t>TX</t>
  </si>
  <si>
    <t>17-18</t>
  </si>
  <si>
    <t>35-41</t>
  </si>
  <si>
    <t>UT HEALTH SCIENCE CENTER AT HOUSTON</t>
  </si>
  <si>
    <t>UT HEALTH SCIENCE CENTER AT SAN ANTONIO</t>
  </si>
  <si>
    <t>15-24</t>
  </si>
  <si>
    <t>37-41</t>
  </si>
  <si>
    <t>UT</t>
  </si>
  <si>
    <t>ROSEMAN UNIVERSITY OF HEALTH SCIENCES</t>
  </si>
  <si>
    <t>38-48</t>
  </si>
  <si>
    <t>UNIVERSITY OF UTAH</t>
  </si>
  <si>
    <t>13-17</t>
  </si>
  <si>
    <t>VA</t>
  </si>
  <si>
    <t>VIRGINIA COMMONWEALTH UNIVERSITY</t>
  </si>
  <si>
    <t>WA</t>
  </si>
  <si>
    <t>UNIVERSITY OF WASHINGTON</t>
  </si>
  <si>
    <t>36-48</t>
  </si>
  <si>
    <t>WV</t>
  </si>
  <si>
    <t>WEST VIRGINIA UNIVERSITY</t>
  </si>
  <si>
    <t>32-41</t>
  </si>
  <si>
    <t>WI</t>
  </si>
  <si>
    <t>MARQUETTE UNIVERSITY</t>
  </si>
  <si>
    <t>34-47</t>
  </si>
  <si>
    <t>PR</t>
  </si>
  <si>
    <t>UNIVERSITY OF PUERTO RICO</t>
  </si>
  <si>
    <t>42-46</t>
  </si>
  <si>
    <t>AB</t>
  </si>
  <si>
    <t>UNIVERSITY OF ALBERTA</t>
  </si>
  <si>
    <t>30-39</t>
  </si>
  <si>
    <t>BC</t>
  </si>
  <si>
    <t>UNIVERSITY OF BRITISH COLUMBIA</t>
  </si>
  <si>
    <t>34-42</t>
  </si>
  <si>
    <t>MB</t>
  </si>
  <si>
    <t>UNIVERSITY OF MANITOBA</t>
  </si>
  <si>
    <t>16-19</t>
  </si>
  <si>
    <t>35-38</t>
  </si>
  <si>
    <t>NS</t>
  </si>
  <si>
    <t>DALHOUSIE UNIVERSITY</t>
  </si>
  <si>
    <t>35-45</t>
  </si>
  <si>
    <t>ON</t>
  </si>
  <si>
    <t>UNIVERSITY OF TORONTO</t>
  </si>
  <si>
    <t>32-39</t>
  </si>
  <si>
    <t>UNIVERSITY OF WESTERN ONTARIO</t>
  </si>
  <si>
    <t>16-21</t>
  </si>
  <si>
    <t>QC</t>
  </si>
  <si>
    <t>MCGILL UNIVERSITY</t>
  </si>
  <si>
    <t>26-43</t>
  </si>
  <si>
    <t>UNIVERSITE DE MONTREAL</t>
  </si>
  <si>
    <t>FIVE-60</t>
  </si>
  <si>
    <t>UNIVERSITE LAVAL</t>
  </si>
  <si>
    <t>30-30</t>
  </si>
  <si>
    <t>SK</t>
  </si>
  <si>
    <t>UNIVERSITY OF SASKATCHEWAN</t>
  </si>
  <si>
    <t>28-32</t>
  </si>
  <si>
    <t>Table 2: Number of United States Dental School Examined Applications, Applicants, and First-Year Enrollment, 2006-07 to 2016-17</t>
  </si>
  <si>
    <t>YEAR</t>
  </si>
  <si>
    <t>NUMBER OF DENTAL SCHOOLS</t>
  </si>
  <si>
    <t>NUMBER OF EXAMINED APPLICATIONS</t>
  </si>
  <si>
    <t>NUMBER OF APPLICANTS</t>
  </si>
  <si>
    <t>AVERAGE NUMBER OF APPLICATIONS PER SCHOOL</t>
  </si>
  <si>
    <t>RATIO OF EXAMINED APPLICATIONS TO APPLICANTS</t>
  </si>
  <si>
    <t>FIRST-YEAR ENROLLMENT</t>
  </si>
  <si>
    <t>RATIO OF APPLICANTS TO FIRST-YEAR ENROLLMENT</t>
  </si>
  <si>
    <t>2006-07</t>
  </si>
  <si>
    <t>2007-08</t>
  </si>
  <si>
    <t>2008-09</t>
  </si>
  <si>
    <t>2009-10</t>
  </si>
  <si>
    <t>2010-11</t>
  </si>
  <si>
    <t>2011-12</t>
  </si>
  <si>
    <t>2012-13</t>
  </si>
  <si>
    <t>2013-14</t>
  </si>
  <si>
    <t>2014-15</t>
  </si>
  <si>
    <t>2015-16</t>
  </si>
  <si>
    <t>2016-17</t>
  </si>
  <si>
    <t>Table 3: Number of United States Dental School Examined Applications, 2006-07 to 2016-17</t>
  </si>
  <si>
    <t>-</t>
  </si>
  <si>
    <t>TOTAL</t>
  </si>
  <si>
    <t>Table 4: Number of United States Dental School Examined Applications By Gender, 2006-07 to 2016-17</t>
  </si>
  <si>
    <t>2005-06</t>
  </si>
  <si>
    <t>MALE</t>
  </si>
  <si>
    <t>FEMALE</t>
  </si>
  <si>
    <t>N</t>
  </si>
  <si>
    <t>%</t>
  </si>
  <si>
    <t>TOTAL BY GENDER</t>
  </si>
  <si>
    <t>NONRESIDENT ALIEN</t>
  </si>
  <si>
    <t>UNKNOWN</t>
  </si>
  <si>
    <t>COMBINED</t>
  </si>
  <si>
    <t>UNITED STATES TOTAL BY RACE/ETHNICITY</t>
  </si>
  <si>
    <t>PERCENT OF EXAMINED APPLICATIONS</t>
  </si>
  <si>
    <t>Table 6: Amount of Predental Education of First-Year United States and Canadian Dental Students, 2016-17</t>
  </si>
  <si>
    <t>NUMBER OF FIRST-YEAR STUDENTS ENTERING WITH PREDENTAL EDUCATION</t>
  </si>
  <si>
    <t>2 YEARS</t>
  </si>
  <si>
    <t>3 YEARS</t>
  </si>
  <si>
    <t>4 YEARS</t>
  </si>
  <si>
    <t>BACHELOR'S DEGREE</t>
  </si>
  <si>
    <t>MASTER'S DEGREE</t>
  </si>
  <si>
    <t>PH.D.</t>
  </si>
  <si>
    <t>OTHER DEGREES</t>
  </si>
  <si>
    <t>UNITED STATES TOTAL</t>
  </si>
  <si>
    <t>PERCENT</t>
  </si>
  <si>
    <t>CANADA TOTAL</t>
  </si>
  <si>
    <t>Table 7: Amount of Predental Education of First-Year United States Dental Students, 1969-70 to 2016-17</t>
  </si>
  <si>
    <t>BACHELOR'S</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</si>
  <si>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</si>
  <si>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</si>
  <si>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</si>
  <si>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</si>
  <si>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</si>
  <si>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</si>
  <si>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</si>
  <si>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</si>
  <si>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</si>
  <si>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</si>
  <si>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</si>
  <si>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</si>
  <si>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</si>
  <si>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</si>
  <si>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</si>
  <si>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</si>
  <si>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</si>
  <si>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</si>
  <si>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</si>
  <si>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</si>
  <si>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</si>
  <si>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</si>
  <si>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</si>
  <si>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</si>
  <si>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</si>
  <si>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</si>
  <si>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</si>
  <si>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</si>
  <si>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</si>
  <si>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</si>
  <si>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</si>
  <si>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t>
  </si>
  <si>
    <t>2000-01</t>
  </si>
  <si>
    <t>2001-02</t>
  </si>
  <si>
    <t>2002-03</t>
  </si>
  <si>
    <t>2003-04</t>
  </si>
  <si>
    <t>2004-05</t>
  </si>
  <si>
    <t>Table 8: First-Year Enrollment and First-Year Repeating Students, 2006-07 to 2016-17</t>
  </si>
  <si>
    <t>SCHOOL NAME</t>
  </si>
  <si>
    <t>1ST YEAR ENROLL</t>
  </si>
  <si>
    <t>REPEAT</t>
  </si>
  <si>
    <t>Table 9: First-Year United States Dental School Enrollment, 2006-07 to 2016-17</t>
  </si>
  <si>
    <t>Table 10: First-Year United States Dental School Enrollment by Gender, 2006-07 to 2016-17</t>
  </si>
  <si>
    <t>Table 11a: First-Year United States Dental School Enrollment by Gender and Race/Ethnicity, 2006-07 to 2016-17</t>
  </si>
  <si>
    <t>NON-RESIDENT ALIEN</t>
  </si>
  <si>
    <t>PERCENT OF FIRST-YEAR ENROLLMENT</t>
  </si>
  <si>
    <t>Table 12: State of Residence of First-Year United States Dental Students, 2016-17</t>
  </si>
  <si>
    <t>AK</t>
  </si>
  <si>
    <t>AR</t>
  </si>
  <si>
    <t>DE</t>
  </si>
  <si>
    <t>HI</t>
  </si>
  <si>
    <t>ID</t>
  </si>
  <si>
    <t>KS</t>
  </si>
  <si>
    <t>MT</t>
  </si>
  <si>
    <t>NH</t>
  </si>
  <si>
    <t>NM</t>
  </si>
  <si>
    <t>ND</t>
  </si>
  <si>
    <t>RI</t>
  </si>
  <si>
    <t>SD</t>
  </si>
  <si>
    <t>VT</t>
  </si>
  <si>
    <t>WY</t>
  </si>
  <si>
    <t>PE</t>
  </si>
  <si>
    <t>NA</t>
  </si>
  <si>
    <t>Table 13: Total United States and Canadian Dental School Enrollment by Class and Gender, 2016-17</t>
  </si>
  <si>
    <t>1ST YEAR</t>
  </si>
  <si>
    <t>2ND YEAR</t>
  </si>
  <si>
    <t>3RD YEAR</t>
  </si>
  <si>
    <t>UNITED STATES TOTAL BY GENDER</t>
  </si>
  <si>
    <t>MEDIAN</t>
  </si>
  <si>
    <t>REPEATERS</t>
  </si>
  <si>
    <t>UNITED STATES TOTAL (INCLUDING REPEATERS)</t>
  </si>
  <si>
    <t>CANADA TOTAL BY GENDER</t>
  </si>
  <si>
    <t>CANADA TOTAL (INCLUDING REPEATERS)</t>
  </si>
  <si>
    <t>Table 14: Total United States Dental School Enrollment, 2006-07 to 2016-17</t>
  </si>
  <si>
    <t>Table 15a: Total United States Dental School Enrollment By Gender, 2006-07 to 2016-17</t>
  </si>
  <si>
    <t>Table 15b: Total United States Dental School Enrollment by Gender and Race/Ethnicity, 2016-17</t>
  </si>
  <si>
    <t>PERCENT OF TOTAL ENROLLMENT</t>
  </si>
  <si>
    <t>Table 16: United States Dental School Enrollment by Gender and Race/Ethnicity, 2006-07 to 2016-17</t>
  </si>
  <si>
    <t>Table 17: United States and Canadian Dental School Graduates, 2006 to 2016</t>
  </si>
  <si>
    <t>Table 18: United States and Canadian Dental School Graduates By Gender, 2006 to 2016</t>
  </si>
  <si>
    <t>Table 19: United States Dental School Graduates By Gender and Race/Ethnicity, 2006 to 2016</t>
  </si>
  <si>
    <t>APPLICANTS' NEEDS DETERMINED BY ANALYSIS</t>
  </si>
  <si>
    <t>APPLICANTS' NEEDS NOT DETERMINED BY ANALYSIS</t>
  </si>
  <si>
    <t>STANDARD DEVIATION</t>
  </si>
  <si>
    <t>Table 22: Instruction Methods Used in United States Dental Schools, 2016-17</t>
  </si>
  <si>
    <t>MULTIPLE SITES OFF-CAMPUS FOR:</t>
  </si>
  <si>
    <t>VIRTUAL METHODS:</t>
  </si>
  <si>
    <t>TYPES OF LEARNING:</t>
  </si>
  <si>
    <t>DIDACTIC INSTRUCTION</t>
  </si>
  <si>
    <t>CD-ROM:SELF-CONTAINED SYSTEM</t>
  </si>
  <si>
    <t>EMAIL</t>
  </si>
  <si>
    <t>SIMULATION</t>
  </si>
  <si>
    <t>PROBLEM-BASED</t>
  </si>
  <si>
    <t>CASE-BASED</t>
  </si>
  <si>
    <t>SYSTEMS-BASED</t>
  </si>
  <si>
    <t>SERVICE</t>
  </si>
  <si>
    <t>NO</t>
  </si>
  <si>
    <t>YES</t>
  </si>
  <si>
    <t>Table 23: Patient Care Provided by United States and Canadian Dental School Students During the Recent Year, 2016-17</t>
  </si>
  <si>
    <t>ON-CAMPUS CLINICS</t>
  </si>
  <si>
    <t>EXTRAMURAL FACILITIES</t>
  </si>
  <si>
    <t>MEAN OF NON-ZERO ENTRIES</t>
  </si>
  <si>
    <t>N/A</t>
  </si>
  <si>
    <t>30-35</t>
  </si>
  <si>
    <t>12-17</t>
  </si>
  <si>
    <t>9-15</t>
  </si>
  <si>
    <t>12-18</t>
  </si>
  <si>
    <t>9-13</t>
  </si>
  <si>
    <t>11-16</t>
  </si>
  <si>
    <t>11-12</t>
  </si>
  <si>
    <t>7-17</t>
  </si>
  <si>
    <t>8-16</t>
  </si>
  <si>
    <t>11-14</t>
  </si>
  <si>
    <t>10-16</t>
  </si>
  <si>
    <t>8-20</t>
  </si>
  <si>
    <t>10-17</t>
  </si>
  <si>
    <t>7-18</t>
  </si>
  <si>
    <t>10-18</t>
  </si>
  <si>
    <t>11-17</t>
  </si>
  <si>
    <t>11-18</t>
  </si>
  <si>
    <t>10-19</t>
  </si>
  <si>
    <t>7-19</t>
  </si>
  <si>
    <t>9-12</t>
  </si>
  <si>
    <r>
      <t>Figure 1: Classification of United States Dental Schools, 2016-17</t>
    </r>
    <r>
      <rPr>
        <b/>
        <vertAlign val="superscript"/>
        <sz val="10"/>
        <color theme="1"/>
        <rFont val="Arial"/>
        <family val="2"/>
      </rPr>
      <t>1</t>
    </r>
  </si>
  <si>
    <r>
      <rPr>
        <vertAlign val="superscript"/>
        <sz val="8"/>
        <color theme="1"/>
        <rFont val="Arial"/>
        <family val="2"/>
      </rPr>
      <t>1</t>
    </r>
    <r>
      <rPr>
        <sz val="8"/>
        <color theme="1"/>
        <rFont val="Arial"/>
        <family val="2"/>
      </rPr>
      <t xml:space="preserve"> Refer to glossary for classification definitions.</t>
    </r>
  </si>
  <si>
    <t>Source: American Dental Association, Health Policy Institute, 2016-17 Survey of Dental Education (Group I, Question 5).</t>
  </si>
  <si>
    <t>©2017 American Dental Association</t>
  </si>
  <si>
    <r>
      <rPr>
        <vertAlign val="superscript"/>
        <sz val="8"/>
        <rFont val="Arial"/>
        <family val="2"/>
      </rPr>
      <t xml:space="preserve">1 </t>
    </r>
    <r>
      <rPr>
        <sz val="8"/>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</si>
  <si>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t>Source: American Dental Association, Health Policy Institute, Surveys of Dental Education (Group II, Questions 2 and 10) and American Dental Education Association, Policy Center-Educational Research and Analysis.</t>
  </si>
  <si>
    <t>© 2017 American Dental Association</t>
  </si>
  <si>
    <t>Table of Contents</t>
  </si>
  <si>
    <t> </t>
  </si>
  <si>
    <t>Glossary of Terms</t>
  </si>
  <si>
    <t>Notes to the Reader</t>
  </si>
  <si>
    <t>Figure 1: Classification of United States Dental Schools, 2016-17</t>
  </si>
  <si>
    <t>Figure 2: United States Dental School Examined Applications by Gender, 2006-07 to 2016-17</t>
  </si>
  <si>
    <t>Table 4: Number of United States Dental School Examined Applications by Gender, 2006-07 to 2016-17</t>
  </si>
  <si>
    <t>Figure 3: Percentage of Repeating First-Year United States Dental Students, 2006-07 to 2016-17</t>
  </si>
  <si>
    <t>Figure 4: First-Year United States Dental School Enrollment by Gender, 2006-07 to 2016-17</t>
  </si>
  <si>
    <t>Table 11b: First-Year United States Dental School Enrollment by Gender and Race/Ethnicity, 2016-17</t>
  </si>
  <si>
    <t>Figure 5: Region of Legal Residence of First-Year United States Dental Students, 2016-17</t>
  </si>
  <si>
    <t>Figure 6: Total United States Dental School Enrollment by Class and Gender, 2016-17</t>
  </si>
  <si>
    <t>Table 15a: Total United States Dental School Enrollment by Gender, 2006-07 to 2016-17</t>
  </si>
  <si>
    <t>Table 21: Financial Assistance Awarded to United States Dental School Students in 2015-16</t>
  </si>
  <si>
    <t>Figure 10: Average Number of Patient Visits and New Patients Screened in United States Dental Schools, 2006-07 to 2016-17</t>
  </si>
  <si>
    <r>
      <t>Figure 2: United States Dental School Examined Applications</t>
    </r>
    <r>
      <rPr>
        <b/>
        <vertAlign val="superscript"/>
        <sz val="10"/>
        <color theme="1"/>
        <rFont val="Arial"/>
        <family val="2"/>
      </rPr>
      <t xml:space="preserve">1 </t>
    </r>
    <r>
      <rPr>
        <b/>
        <sz val="10"/>
        <color theme="1"/>
        <rFont val="Arial"/>
        <family val="2"/>
      </rPr>
      <t>by Gender</t>
    </r>
    <r>
      <rPr>
        <b/>
        <vertAlign val="superscript"/>
        <sz val="10"/>
        <color theme="1"/>
        <rFont val="Arial"/>
        <family val="2"/>
      </rPr>
      <t>2</t>
    </r>
    <r>
      <rPr>
        <b/>
        <sz val="10"/>
        <color theme="1"/>
        <rFont val="Arial"/>
        <family val="2"/>
      </rPr>
      <t>, 2006-07 to 2016-17</t>
    </r>
  </si>
  <si>
    <t>Female</t>
  </si>
  <si>
    <t>Male</t>
  </si>
  <si>
    <t>Other</t>
  </si>
  <si>
    <t>Total</t>
  </si>
  <si>
    <r>
      <rPr>
        <vertAlign val="superscript"/>
        <sz val="8"/>
        <rFont val="Arial"/>
        <family val="2"/>
      </rPr>
      <t xml:space="preserve">2 </t>
    </r>
    <r>
      <rPr>
        <sz val="8"/>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</si>
  <si>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t>Source: American Dental Association, Health Policy Institute, Surveys of Dental Education (Group II, Question 2).</t>
  </si>
  <si>
    <r>
      <t>MIDWESTERN UNIVERSITY - AZ</t>
    </r>
    <r>
      <rPr>
        <vertAlign val="superscript"/>
        <sz val="10"/>
        <color rgb="FF000000"/>
        <rFont val="Arial"/>
        <family val="2"/>
      </rPr>
      <t>1</t>
    </r>
  </si>
  <si>
    <r>
      <t>N/A</t>
    </r>
    <r>
      <rPr>
        <vertAlign val="superscript"/>
        <sz val="10"/>
        <color rgb="FF000000"/>
        <rFont val="Arial"/>
        <family val="2"/>
      </rPr>
      <t xml:space="preserve"> 2</t>
    </r>
  </si>
  <si>
    <r>
      <t>WESTERN UNIVERSITY OF HEALTH SCIENCES</t>
    </r>
    <r>
      <rPr>
        <vertAlign val="superscript"/>
        <sz val="10"/>
        <color rgb="FF000000"/>
        <rFont val="Arial"/>
        <family val="2"/>
      </rPr>
      <t>1</t>
    </r>
  </si>
  <si>
    <r>
      <t>LECOM SCHOOL OF DENTAL MEDICINE</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</si>
  <si>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</si>
  <si>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</si>
  <si>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r>
      <t>TOURO COLLEGE OF DENTAL MEDICINE</t>
    </r>
    <r>
      <rPr>
        <vertAlign val="superscript"/>
        <sz val="10"/>
        <color rgb="FF000000"/>
        <rFont val="Arial"/>
        <family val="2"/>
      </rPr>
      <t>1</t>
    </r>
  </si>
  <si>
    <r>
      <t>EAST CAROLINA UNIVERSITY</t>
    </r>
    <r>
      <rPr>
        <vertAlign val="superscript"/>
        <sz val="10"/>
        <color rgb="FF000000"/>
        <rFont val="Arial"/>
        <family val="2"/>
      </rPr>
      <t>1</t>
    </r>
  </si>
  <si>
    <r>
      <t>ROSEMAN UNIVERSITY OF HEALTH SCIENCES</t>
    </r>
    <r>
      <rPr>
        <vertAlign val="superscript"/>
        <sz val="10"/>
        <color rgb="FF000000"/>
        <rFont val="Arial"/>
        <family val="2"/>
      </rPr>
      <t>1</t>
    </r>
  </si>
  <si>
    <r>
      <t>UNIVERSITY OF UTAH</t>
    </r>
    <r>
      <rPr>
        <vertAlign val="superscript"/>
        <sz val="10"/>
        <color rgb="FF000000"/>
        <rFont val="Arial"/>
        <family val="2"/>
      </rPr>
      <t>1</t>
    </r>
  </si>
  <si>
    <r>
      <rPr>
        <vertAlign val="superscript"/>
        <sz val="8"/>
        <rFont val="Arial"/>
        <family val="2"/>
      </rPr>
      <t>1</t>
    </r>
    <r>
      <rPr>
        <sz val="8"/>
        <rFont val="Arial"/>
        <family val="2"/>
      </rPr>
      <t xml:space="preserve"> Identifies a new program</t>
    </r>
  </si>
  <si>
    <r>
      <rPr>
        <vertAlign val="superscript"/>
        <sz val="8"/>
        <rFont val="Arial"/>
        <family val="2"/>
      </rPr>
      <t>2</t>
    </r>
    <r>
      <rPr>
        <sz val="8"/>
        <rFont val="Arial"/>
        <family val="2"/>
      </rPr>
      <t xml:space="preserve"> Not available</t>
    </r>
  </si>
  <si>
    <t>Source: American Dental Association, Health Policy Institute, Surveys of Dental Education (Group II).</t>
  </si>
  <si>
    <r>
      <rPr>
        <vertAlign val="superscript"/>
        <sz val="8"/>
        <rFont val="Arial"/>
        <family val="2"/>
      </rPr>
      <t>2</t>
    </r>
    <r>
      <rPr>
        <sz val="8"/>
        <rFont val="Arial"/>
        <family val="2"/>
      </rPr>
      <t xml:space="preserve"> In 2015-16, the gender category "Other" was added to include applications that did not indicate gender, or did not identify as either male or female.</t>
    </r>
  </si>
  <si>
    <r>
      <rPr>
        <vertAlign val="superscript"/>
        <sz val="8"/>
        <rFont val="Arial"/>
        <family val="2"/>
      </rPr>
      <t>1</t>
    </r>
    <r>
      <rPr>
        <sz val="8"/>
        <rFont val="Arial"/>
        <family val="2"/>
      </rPr>
      <t xml:space="preserve"> In 2015-16, the gender category "Other" was added to include applications that did not indicate gender, or did not identify as either male or female.</t>
    </r>
  </si>
  <si>
    <r>
      <rPr>
        <vertAlign val="superscript"/>
        <sz val="8"/>
        <rFont val="Arial"/>
        <family val="2"/>
      </rPr>
      <t>2</t>
    </r>
    <r>
      <rPr>
        <sz val="8"/>
        <rFont val="Arial"/>
        <family val="2"/>
      </rPr>
      <t xml:space="preserve"> Identifies a new program.</t>
    </r>
  </si>
  <si>
    <r>
      <t>OTHER</t>
    </r>
    <r>
      <rPr>
        <b/>
        <vertAlign val="superscript"/>
        <sz val="10"/>
        <color rgb="FFFFFFFF"/>
        <rFont val="Arial"/>
        <family val="2"/>
      </rPr>
      <t>1</t>
    </r>
  </si>
  <si>
    <r>
      <t>MIDWESTERN UNIVERSITY - AZ</t>
    </r>
    <r>
      <rPr>
        <vertAlign val="superscript"/>
        <sz val="10"/>
        <color rgb="FF000000"/>
        <rFont val="Arial"/>
        <family val="2"/>
      </rPr>
      <t>2</t>
    </r>
  </si>
  <si>
    <r>
      <t>WESTERN UNIVERSITY OF HEALTH SCIENCES</t>
    </r>
    <r>
      <rPr>
        <vertAlign val="superscript"/>
        <sz val="10"/>
        <color rgb="FF000000"/>
        <rFont val="Arial"/>
        <family val="2"/>
      </rPr>
      <t>2</t>
    </r>
  </si>
  <si>
    <r>
      <t>LECOM SCHOOL OF DENTAL MEDICINE</t>
    </r>
    <r>
      <rPr>
        <vertAlign val="superscript"/>
        <sz val="10"/>
        <color rgb="FF000000"/>
        <rFont val="Arial"/>
        <family val="2"/>
      </rPr>
      <t>2</t>
    </r>
  </si>
  <si>
    <r>
      <t>MISSOURI SCHOOL OF DENTISTRY &amp; ORAL HEALTH</t>
    </r>
    <r>
      <rPr>
        <vertAlign val="superscript"/>
        <sz val="10"/>
        <color rgb="FF000000"/>
        <rFont val="Arial"/>
        <family val="2"/>
      </rPr>
      <t>2</t>
    </r>
  </si>
  <si>
    <r>
      <t>TOURO COLLEGE OF DENTAL MEDICINE</t>
    </r>
    <r>
      <rPr>
        <vertAlign val="superscript"/>
        <sz val="10"/>
        <color rgb="FF000000"/>
        <rFont val="Arial"/>
        <family val="2"/>
      </rPr>
      <t>2</t>
    </r>
  </si>
  <si>
    <r>
      <t>EAST CAROLINA UNIVERSITY</t>
    </r>
    <r>
      <rPr>
        <vertAlign val="superscript"/>
        <sz val="10"/>
        <color rgb="FF000000"/>
        <rFont val="Arial"/>
        <family val="2"/>
      </rPr>
      <t>2</t>
    </r>
  </si>
  <si>
    <r>
      <t>ROSEMAN UNIVERSITY OF HEALTH SCIENCES</t>
    </r>
    <r>
      <rPr>
        <vertAlign val="superscript"/>
        <sz val="10"/>
        <color rgb="FF000000"/>
        <rFont val="Arial"/>
        <family val="2"/>
      </rPr>
      <t>2</t>
    </r>
  </si>
  <si>
    <r>
      <t>UNIVERSITY OF UTAH</t>
    </r>
    <r>
      <rPr>
        <vertAlign val="superscript"/>
        <sz val="10"/>
        <color rgb="FF000000"/>
        <rFont val="Arial"/>
        <family val="2"/>
      </rPr>
      <t>2</t>
    </r>
  </si>
  <si>
    <r>
      <t>UNIVERSITY OF NEW ENGLAND</t>
    </r>
    <r>
      <rPr>
        <vertAlign val="superscript"/>
        <sz val="10"/>
        <color rgb="FF000000"/>
        <rFont val="Arial"/>
        <family val="2"/>
      </rPr>
      <t>2</t>
    </r>
  </si>
  <si>
    <r>
      <t>N/A</t>
    </r>
    <r>
      <rPr>
        <vertAlign val="superscript"/>
        <sz val="10"/>
        <color rgb="FF000000"/>
        <rFont val="Arial"/>
        <family val="2"/>
      </rPr>
      <t>3</t>
    </r>
  </si>
  <si>
    <r>
      <rPr>
        <vertAlign val="superscript"/>
        <sz val="8"/>
        <rFont val="Arial"/>
        <family val="2"/>
      </rPr>
      <t>3</t>
    </r>
    <r>
      <rPr>
        <sz val="8"/>
        <rFont val="Arial"/>
        <family val="2"/>
      </rPr>
      <t xml:space="preserve"> Not available</t>
    </r>
  </si>
  <si>
    <t>a</t>
  </si>
  <si>
    <t>WHITE (NOT HISPANIC OR LATINO)</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</si>
  <si>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</si>
  <si>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</si>
  <si>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</si>
  <si>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</si>
  <si>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</si>
  <si>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</si>
  <si>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r>
      <rPr>
        <vertAlign val="superscript"/>
        <sz val="8"/>
        <rFont val="Arial"/>
        <family val="2"/>
      </rPr>
      <t xml:space="preserve">1 </t>
    </r>
    <r>
      <rPr>
        <sz val="8"/>
        <rFont val="Arial"/>
        <family val="2"/>
      </rPr>
      <t>Refer to glossary for definition.</t>
    </r>
  </si>
  <si>
    <t>Source: American Dental Association, Health Policy Institute, 2016-17 Survey of Dental Education (Group II).</t>
  </si>
  <si>
    <t>2 YEARS (60-89 CREDITS)</t>
  </si>
  <si>
    <t>3 YEARS (90-119 CREDITS)</t>
  </si>
  <si>
    <t>4 YEARS (120+ CREDTS) W/O DEGREE</t>
  </si>
  <si>
    <r>
      <rPr>
        <vertAlign val="superscript"/>
        <sz val="8"/>
        <rFont val="Arial"/>
        <family val="2"/>
      </rPr>
      <t>1</t>
    </r>
    <r>
      <rPr>
        <sz val="8"/>
        <rFont val="Arial"/>
        <family val="2"/>
      </rPr>
      <t xml:space="preserve"> Not applicable</t>
    </r>
  </si>
  <si>
    <t>N/AP</t>
  </si>
  <si>
    <r>
      <t>N/A</t>
    </r>
    <r>
      <rPr>
        <vertAlign val="superscript"/>
        <sz val="10"/>
        <color rgb="FF000000"/>
        <rFont val="Arial"/>
        <family val="2"/>
      </rPr>
      <t>2</t>
    </r>
  </si>
  <si>
    <r>
      <t>N/AP</t>
    </r>
    <r>
      <rPr>
        <vertAlign val="superscript"/>
        <sz val="10"/>
        <color rgb="FF000000"/>
        <rFont val="Arial"/>
        <family val="2"/>
      </rPr>
      <t>1</t>
    </r>
  </si>
  <si>
    <t>Source: American Dental Association, Health Policy Institute, 2016-17 Survey of Dental Education (US Group II, Question 14 and Canada Group II, Question 3).</t>
  </si>
  <si>
    <t>©2017 American Dental Association</t>
  </si>
  <si>
    <t>Source: American Dental Association, Health Policy Institute, Surveys of Dental Education (Group II, Question 14).</t>
  </si>
  <si>
    <t>MASTER'S, PH.D., OTHER</t>
  </si>
  <si>
    <r>
      <t>Figure 3: Percentage of Repeating</t>
    </r>
    <r>
      <rPr>
        <b/>
        <vertAlign val="superscript"/>
        <sz val="10"/>
        <color theme="1"/>
        <rFont val="Arial"/>
        <family val="2"/>
      </rPr>
      <t>1</t>
    </r>
    <r>
      <rPr>
        <b/>
        <sz val="10"/>
        <color theme="1"/>
        <rFont val="Arial"/>
        <family val="2"/>
      </rPr>
      <t xml:space="preserve"> First-Year United States Dental Students, 2006-07 to 2016-17</t>
    </r>
  </si>
  <si>
    <t>adv enrollment and grads</t>
  </si>
  <si>
    <t>% repeating students</t>
  </si>
  <si>
    <t>Year</t>
  </si>
  <si>
    <r>
      <rPr>
        <u/>
        <vertAlign val="superscript"/>
        <sz val="8"/>
        <color theme="10"/>
        <rFont val="Arial"/>
        <family val="2"/>
      </rPr>
      <t xml:space="preserve">1 </t>
    </r>
    <r>
      <rPr>
        <u/>
        <sz val="8"/>
        <color theme="10"/>
        <rFont val="Arial"/>
        <family val="2"/>
      </rPr>
      <t>Refer to glossary for definition.</t>
    </r>
  </si>
  <si>
    <t>Source: American Dental Association, Health Policy Institute, Surveys of Dental Education (Group II, Question 22).</t>
  </si>
  <si>
    <r>
      <t xml:space="preserve">1 </t>
    </r>
    <r>
      <rPr>
        <sz val="8"/>
        <color theme="1"/>
        <rFont val="Arial"/>
        <family val="2"/>
      </rPr>
      <t>“-“ indicates that there were no repeaters in a given year.</t>
    </r>
  </si>
  <si>
    <r>
      <t xml:space="preserve">2 </t>
    </r>
    <r>
      <rPr>
        <sz val="8"/>
        <color theme="1"/>
        <rFont val="Arial"/>
        <family val="2"/>
      </rPr>
      <t>Identifies a new program.</t>
    </r>
  </si>
  <si>
    <r>
      <t xml:space="preserve">3 </t>
    </r>
    <r>
      <rPr>
        <sz val="8"/>
        <color theme="1"/>
        <rFont val="Arial"/>
        <family val="2"/>
      </rPr>
      <t>Not applicable</t>
    </r>
  </si>
  <si>
    <r>
      <t xml:space="preserve">4 </t>
    </r>
    <r>
      <rPr>
        <sz val="8"/>
        <color theme="1"/>
        <rFont val="Arial"/>
        <family val="2"/>
      </rPr>
      <t>Not available</t>
    </r>
  </si>
  <si>
    <t>Source: American Dental Association, Health Policy Institute, Surveys of Dental Education (US Group II, Questions 10 and 22, and Student Roster. Canada Group II, Questions 1 and 16).</t>
  </si>
  <si>
    <r>
      <t>REPEAT</t>
    </r>
    <r>
      <rPr>
        <b/>
        <vertAlign val="superscript"/>
        <sz val="10"/>
        <color rgb="FFFFFFFF"/>
        <rFont val="Arial"/>
        <family val="2"/>
      </rPr>
      <t>1</t>
    </r>
  </si>
  <si>
    <r>
      <t>MIDWESTERN UNIVERSITY - IL</t>
    </r>
    <r>
      <rPr>
        <vertAlign val="superscript"/>
        <sz val="10"/>
        <color rgb="FF000000"/>
        <rFont val="Arial"/>
        <family val="2"/>
      </rPr>
      <t>2</t>
    </r>
  </si>
  <si>
    <r>
      <t>N/AP</t>
    </r>
    <r>
      <rPr>
        <vertAlign val="superscript"/>
        <sz val="10"/>
        <color rgb="FF000000"/>
        <rFont val="Arial"/>
        <family val="2"/>
      </rPr>
      <t>3</t>
    </r>
  </si>
  <si>
    <r>
      <t>N/AV</t>
    </r>
    <r>
      <rPr>
        <vertAlign val="superscript"/>
        <sz val="10"/>
        <color rgb="FF000000"/>
        <rFont val="Arial"/>
        <family val="2"/>
      </rPr>
      <t>4</t>
    </r>
  </si>
  <si>
    <t>N/AV</t>
  </si>
  <si>
    <r>
      <t>NUMBER OF REPEATING STUDENTS</t>
    </r>
    <r>
      <rPr>
        <b/>
        <vertAlign val="superscript"/>
        <sz val="10"/>
        <color rgb="FF000000"/>
        <rFont val="Arial"/>
        <family val="2"/>
      </rPr>
      <t>2</t>
    </r>
  </si>
  <si>
    <r>
      <rPr>
        <vertAlign val="superscript"/>
        <sz val="8"/>
        <rFont val="Arial"/>
        <family val="2"/>
      </rPr>
      <t>2</t>
    </r>
    <r>
      <rPr>
        <sz val="8"/>
        <rFont val="Arial"/>
        <family val="2"/>
      </rPr>
      <t xml:space="preserve"> Refer to glossary for definition.</t>
    </r>
  </si>
  <si>
    <t>Source: American Dental Association, Health Policy Institute, Surveys of Dental Education (Student Roster and Group II, Questions 10 and 22).</t>
  </si>
  <si>
    <r>
      <t>MIDWESTERN UNIVERSITY - IL</t>
    </r>
    <r>
      <rPr>
        <vertAlign val="superscript"/>
        <sz val="10"/>
        <color rgb="FF000000"/>
        <rFont val="Arial"/>
        <family val="2"/>
      </rPr>
      <t>1</t>
    </r>
  </si>
  <si>
    <r>
      <t>Figure 4: First-Year United States Dental School Enrollment by Gender</t>
    </r>
    <r>
      <rPr>
        <b/>
        <vertAlign val="superscript"/>
        <sz val="10"/>
        <color theme="1"/>
        <rFont val="Arial"/>
        <family val="2"/>
      </rPr>
      <t>1</t>
    </r>
    <r>
      <rPr>
        <b/>
        <sz val="10"/>
        <color theme="1"/>
        <rFont val="Arial"/>
        <family val="2"/>
      </rPr>
      <t>, 2006-07 to 2016-17</t>
    </r>
  </si>
  <si>
    <t>Source: American Dental Association, Health Policy Institute, Surveys of Dental Education (Student Roster and Group II, Question 11).</t>
  </si>
  <si>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 There were 18 first-year students in this gender category in 2015-16, and 25 in 2016-17.</t>
    </r>
  </si>
  <si>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t>
    </r>
  </si>
  <si>
    <t>©2016 American Dental Association</t>
  </si>
  <si>
    <r>
      <t>OTHER</t>
    </r>
    <r>
      <rPr>
        <b/>
        <vertAlign val="superscript"/>
        <sz val="10"/>
        <color rgb="FFFFFFFF"/>
        <rFont val="Arial"/>
        <family val="2"/>
      </rPr>
      <t>2</t>
    </r>
  </si>
  <si>
    <r>
      <t>NATIVE HAWAIIAN OR OTHER PACIFIC ISLANDER (NOT HISPANIC OR LATINO)</t>
    </r>
    <r>
      <rPr>
        <b/>
        <vertAlign val="superscript"/>
        <sz val="10"/>
        <color rgb="FFFFFFFF"/>
        <rFont val="Arial"/>
        <family val="2"/>
      </rPr>
      <t>3</t>
    </r>
  </si>
  <si>
    <r>
      <t>TWO OR MORE RACES (NOT HISPANIC OR LATINO)</t>
    </r>
    <r>
      <rPr>
        <b/>
        <vertAlign val="superscript"/>
        <sz val="10"/>
        <color rgb="FFFFFFFF"/>
        <rFont val="Arial"/>
        <family val="2"/>
      </rPr>
      <t>3</t>
    </r>
  </si>
  <si>
    <r>
      <t>NON-RESIDENT ALIEN</t>
    </r>
    <r>
      <rPr>
        <b/>
        <vertAlign val="superscript"/>
        <sz val="10"/>
        <color rgb="FFFFFFFF"/>
        <rFont val="Arial"/>
        <family val="2"/>
      </rPr>
      <t>3</t>
    </r>
  </si>
  <si>
    <r>
      <t>Table 11a: First-Year United States Dental School Enrollment by Gender and Race/Ethnicity</t>
    </r>
    <r>
      <rPr>
        <b/>
        <vertAlign val="superscript"/>
        <sz val="10"/>
        <color rgb="FF000000"/>
        <rFont val="Arial"/>
        <family val="2"/>
      </rPr>
      <t>1</t>
    </r>
    <r>
      <rPr>
        <b/>
        <sz val="10"/>
        <color rgb="FF000000"/>
        <rFont val="Arial"/>
        <family val="2"/>
      </rPr>
      <t>, 2006-07 to 2016-17</t>
    </r>
  </si>
  <si>
    <r>
      <t xml:space="preserve">1 </t>
    </r>
    <r>
      <rPr>
        <sz val="8"/>
        <color theme="1"/>
        <rFont val="Arial"/>
        <family val="2"/>
      </rPr>
      <t>Refer to glossary for descriptions of race/ethnicity categories. Due to the change in federal guidelines for reporting race and ethnicity in 2010-11, comparisons with data collected prior to 2010 should be made with caution.</t>
    </r>
  </si>
  <si>
    <r>
      <rPr>
        <vertAlign val="superscript"/>
        <sz val="8"/>
        <rFont val="Arial"/>
        <family val="2"/>
      </rPr>
      <t xml:space="preserve">2 </t>
    </r>
    <r>
      <rPr>
        <sz val="8"/>
        <rFont val="Arial"/>
        <family val="2"/>
      </rPr>
      <t>In 2015-16, the "Other" gender category was added for students who prefer not to report gender, do not identify as either male or female, or whose gender is not available.</t>
    </r>
  </si>
  <si>
    <r>
      <t xml:space="preserve">3 </t>
    </r>
    <r>
      <rPr>
        <sz val="8"/>
        <color theme="1"/>
        <rFont val="Arial"/>
        <family val="2"/>
      </rPr>
      <t>This race/ethnicity category was added in the 2010-11 survey year.</t>
    </r>
  </si>
  <si>
    <t>Source: American Dental Association, Health Policy Institute, 2016-17 Survey of Dental Education (Group II, Question 11).</t>
  </si>
  <si>
    <r>
      <t>Table 11b: First-Year United States Dental School Enrollment by Gender and Race/Ethnicity</t>
    </r>
    <r>
      <rPr>
        <b/>
        <vertAlign val="superscript"/>
        <sz val="10"/>
        <color rgb="FF000000"/>
        <rFont val="Arial"/>
        <family val="2"/>
      </rPr>
      <t>1</t>
    </r>
    <r>
      <rPr>
        <b/>
        <sz val="10"/>
        <color rgb="FF000000"/>
        <rFont val="Arial"/>
        <family val="2"/>
      </rPr>
      <t>, 2016-17</t>
    </r>
  </si>
  <si>
    <r>
      <t>Figure 5: Region</t>
    </r>
    <r>
      <rPr>
        <b/>
        <vertAlign val="superscript"/>
        <sz val="10"/>
        <color theme="1"/>
        <rFont val="Arial"/>
        <family val="2"/>
      </rPr>
      <t>1</t>
    </r>
    <r>
      <rPr>
        <b/>
        <sz val="10"/>
        <color theme="1"/>
        <rFont val="Arial"/>
        <family val="2"/>
      </rPr>
      <t xml:space="preserve"> of Legal Residence of First-Year United States Dental Students, 2016-17</t>
    </r>
  </si>
  <si>
    <r>
      <t>1</t>
    </r>
    <r>
      <rPr>
        <sz val="8"/>
        <color theme="1"/>
        <rFont val="Arial"/>
        <family val="2"/>
      </rPr>
      <t xml:space="preserve"> United States regions are:</t>
    </r>
  </si>
  <si>
    <r>
      <rPr>
        <b/>
        <sz val="8"/>
        <color theme="1"/>
        <rFont val="Arial"/>
        <family val="2"/>
      </rPr>
      <t xml:space="preserve">New England: </t>
    </r>
    <r>
      <rPr>
        <sz val="8"/>
        <color theme="1"/>
        <rFont val="Arial"/>
        <family val="2"/>
      </rPr>
      <t xml:space="preserve"> Connecticut, Maine, Massachusetts, New Hampshire, Rhode Island, Vermont</t>
    </r>
  </si>
  <si>
    <r>
      <rPr>
        <b/>
        <sz val="8"/>
        <color theme="1"/>
        <rFont val="Arial"/>
        <family val="2"/>
      </rPr>
      <t>Middle Atlantic:</t>
    </r>
    <r>
      <rPr>
        <sz val="8"/>
        <color theme="1"/>
        <rFont val="Arial"/>
        <family val="2"/>
      </rPr>
      <t xml:space="preserve">  New Jersey, New York, Pennsylvania</t>
    </r>
  </si>
  <si>
    <r>
      <rPr>
        <b/>
        <sz val="8"/>
        <color theme="1"/>
        <rFont val="Arial"/>
        <family val="2"/>
      </rPr>
      <t>South Atlantic:</t>
    </r>
    <r>
      <rPr>
        <sz val="8"/>
        <color theme="1"/>
        <rFont val="Arial"/>
        <family val="2"/>
      </rPr>
      <t xml:space="preserve">  Delaware, D.C., Florida, Georgia, Maryland, North Carolina, South Carolina, Virginia, West Virginia</t>
    </r>
  </si>
  <si>
    <r>
      <rPr>
        <b/>
        <sz val="8"/>
        <color theme="1"/>
        <rFont val="Arial"/>
        <family val="2"/>
      </rPr>
      <t>East South Central:</t>
    </r>
    <r>
      <rPr>
        <sz val="8"/>
        <color theme="1"/>
        <rFont val="Arial"/>
        <family val="2"/>
      </rPr>
      <t xml:space="preserve">  Alabama, Kentucky, Mississippi, Tennessee</t>
    </r>
  </si>
  <si>
    <r>
      <rPr>
        <b/>
        <sz val="8"/>
        <color theme="1"/>
        <rFont val="Arial"/>
        <family val="2"/>
      </rPr>
      <t xml:space="preserve">East North Central: </t>
    </r>
    <r>
      <rPr>
        <sz val="8"/>
        <color theme="1"/>
        <rFont val="Arial"/>
        <family val="2"/>
      </rPr>
      <t xml:space="preserve"> Illinois, Indiana, Michigan, Ohio, Wisconsin</t>
    </r>
  </si>
  <si>
    <r>
      <rPr>
        <b/>
        <sz val="8"/>
        <color theme="1"/>
        <rFont val="Arial"/>
        <family val="2"/>
      </rPr>
      <t xml:space="preserve">West North Central: </t>
    </r>
    <r>
      <rPr>
        <sz val="8"/>
        <color theme="1"/>
        <rFont val="Arial"/>
        <family val="2"/>
      </rPr>
      <t xml:space="preserve"> Iowa, Kansas, Minnesota, Missouri, Nebraska, North Dakota, South Dakota</t>
    </r>
  </si>
  <si>
    <r>
      <rPr>
        <b/>
        <sz val="8"/>
        <color theme="1"/>
        <rFont val="Arial"/>
        <family val="2"/>
      </rPr>
      <t>West South Central:</t>
    </r>
    <r>
      <rPr>
        <sz val="8"/>
        <color theme="1"/>
        <rFont val="Arial"/>
        <family val="2"/>
      </rPr>
      <t xml:space="preserve">  Arkansas, Louisiana, Oklahoma, Texas</t>
    </r>
  </si>
  <si>
    <r>
      <rPr>
        <b/>
        <sz val="8"/>
        <color theme="1"/>
        <rFont val="Arial"/>
        <family val="2"/>
      </rPr>
      <t xml:space="preserve">Mountain: </t>
    </r>
    <r>
      <rPr>
        <sz val="8"/>
        <color theme="1"/>
        <rFont val="Arial"/>
        <family val="2"/>
      </rPr>
      <t xml:space="preserve"> Arizona, Colorado, Idaho, Montana, Nevada, New Mexico, Utah, Wyoming</t>
    </r>
  </si>
  <si>
    <r>
      <rPr>
        <b/>
        <sz val="8"/>
        <color theme="1"/>
        <rFont val="Arial"/>
        <family val="2"/>
      </rPr>
      <t xml:space="preserve">Pacific:  </t>
    </r>
    <r>
      <rPr>
        <sz val="8"/>
        <color theme="1"/>
        <rFont val="Arial"/>
        <family val="2"/>
      </rPr>
      <t>Alaska, California, Hawaii, Oregon, Washington</t>
    </r>
  </si>
  <si>
    <r>
      <rPr>
        <b/>
        <sz val="8"/>
        <color theme="1"/>
        <rFont val="Arial"/>
        <family val="2"/>
      </rPr>
      <t xml:space="preserve">Other/International/Unspecified Areas:  </t>
    </r>
    <r>
      <rPr>
        <sz val="8"/>
        <color theme="1"/>
        <rFont val="Arial"/>
        <family val="2"/>
      </rPr>
      <t>Guam, Puerto Rico, Virgin Islands, Unspecified US States, Alberta, British Columbia, Manitoba, New Brunswick, Ontario, Quebec, Saskatchewan, Unspecified Canadian Provinces, and Other Countries.</t>
    </r>
  </si>
  <si>
    <t>Source: American Dental Association, Health Policy Institute, 2016-17 Survey of Dental Education (Group II, Question 13).</t>
  </si>
  <si>
    <t>OTH</t>
  </si>
  <si>
    <t>NRA</t>
  </si>
  <si>
    <t>Source: American Dental Association, Health Policy Institute, 2016-17 Survey of</t>
  </si>
  <si>
    <t>AL = ALABAMA</t>
  </si>
  <si>
    <t>DE = DELAWARE</t>
  </si>
  <si>
    <t>IN = INDIANA</t>
  </si>
  <si>
    <t>MA = MASSACHUSETTS</t>
  </si>
  <si>
    <t>NV = NEVADA</t>
  </si>
  <si>
    <t>OH = OHIO</t>
  </si>
  <si>
    <t>TN = TENNESSEE</t>
  </si>
  <si>
    <t>WI = WISCONSIN</t>
  </si>
  <si>
    <t>Dental Education (Group II, Question 13).</t>
  </si>
  <si>
    <t>AK = ALASKA</t>
  </si>
  <si>
    <t>DC = DISTRICT OF COLUMBIA</t>
  </si>
  <si>
    <t>IA = IOWA</t>
  </si>
  <si>
    <t>MI = MICHIGAN</t>
  </si>
  <si>
    <t>NH = NEW HAMPSHIRE</t>
  </si>
  <si>
    <t>OK = OKLAHOMA</t>
  </si>
  <si>
    <t>TX = TEXAS</t>
  </si>
  <si>
    <t>WY = WYOMING</t>
  </si>
  <si>
    <t>ON = ONTARIO</t>
  </si>
  <si>
    <t>AZ = ARIZONA</t>
  </si>
  <si>
    <t>FL = FLORIDA</t>
  </si>
  <si>
    <t>KS = KANSAS</t>
  </si>
  <si>
    <t>MN = MINNESOTA</t>
  </si>
  <si>
    <t>NJ = NEW JERSEY</t>
  </si>
  <si>
    <t>OR = OREGON</t>
  </si>
  <si>
    <t>UT = UTAH</t>
  </si>
  <si>
    <t>PR = PUERTO RICO</t>
  </si>
  <si>
    <t>QC = QUEBEC</t>
  </si>
  <si>
    <t>AR = ARKANSAS</t>
  </si>
  <si>
    <t>GA = GEORGIA</t>
  </si>
  <si>
    <t>KY = KENTUCKY</t>
  </si>
  <si>
    <t>MS = MISSISSIPPI</t>
  </si>
  <si>
    <t>NM = NEW MEXICO</t>
  </si>
  <si>
    <t>PA = PENNSYLVANIA</t>
  </si>
  <si>
    <t>VT = VERMONT</t>
  </si>
  <si>
    <t>OTH = OTHER U.S. TERRITORY</t>
  </si>
  <si>
    <t>NRA = NON-RESIDENT ALIEN</t>
  </si>
  <si>
    <t>CA = CALIFORNIA</t>
  </si>
  <si>
    <t>HI = HAWAII</t>
  </si>
  <si>
    <t>LA = LOUISIANA</t>
  </si>
  <si>
    <t>MO = MISSOURI</t>
  </si>
  <si>
    <t>NY = NEW YORK</t>
  </si>
  <si>
    <t>RI = RHODE ISLAND</t>
  </si>
  <si>
    <t>VA = VIRGINIA</t>
  </si>
  <si>
    <t>AB = ALBERTA</t>
  </si>
  <si>
    <t>NA = NOT AVAILABLE</t>
  </si>
  <si>
    <t>CO = COLORADO</t>
  </si>
  <si>
    <t>ID = IDAHO</t>
  </si>
  <si>
    <t>ME = MAINE</t>
  </si>
  <si>
    <t>MT = MONTANA</t>
  </si>
  <si>
    <t>NC = NORTH CAROLINA</t>
  </si>
  <si>
    <t>SC = SOUTH CAROLINA</t>
  </si>
  <si>
    <t>WA = WASHINGTON</t>
  </si>
  <si>
    <t>BC = BRITISH COLUMBIA</t>
  </si>
  <si>
    <t>CT = CONNECTICUT</t>
  </si>
  <si>
    <t>IL = ILLINOIS</t>
  </si>
  <si>
    <t>MD = MARYLAND</t>
  </si>
  <si>
    <t>NE = NEBRASKA</t>
  </si>
  <si>
    <t>ND = NORTH DAKOTA</t>
  </si>
  <si>
    <t>SD = SOUTH DAKOTA</t>
  </si>
  <si>
    <t>WV = WEST VIRGINIA</t>
  </si>
  <si>
    <t>MB = MANITOBA</t>
  </si>
  <si>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</si>
  <si>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r>
      <t xml:space="preserve">3 </t>
    </r>
    <r>
      <rPr>
        <sz val="8"/>
        <color theme="1"/>
        <rFont val="Arial"/>
        <family val="2"/>
      </rPr>
      <t xml:space="preserve">University of the Pacific has a three-year program. </t>
    </r>
    <r>
      <rPr>
        <vertAlign val="superscript"/>
        <sz val="8"/>
        <color theme="1"/>
        <rFont val="Arial"/>
        <family val="2"/>
      </rPr>
      <t xml:space="preserve">        </t>
    </r>
  </si>
  <si>
    <r>
      <rPr>
        <vertAlign val="superscript"/>
        <sz val="8"/>
        <color theme="1"/>
        <rFont val="Arial"/>
        <family val="2"/>
      </rPr>
      <t>4</t>
    </r>
    <r>
      <rPr>
        <sz val="8"/>
        <color theme="1"/>
        <rFont val="Arial"/>
        <family val="2"/>
      </rPr>
      <t xml:space="preserve"> Program began operations in 2016-17.</t>
    </r>
  </si>
  <si>
    <t>Source: American Dental Association, Health Policy Institute, Surveys of Dental Education (US Group II, Questions 11, 18, 19, 20 and 22. Canada Group II, Questions 1 and 16).</t>
  </si>
  <si>
    <r>
      <t>4TH YEAR</t>
    </r>
    <r>
      <rPr>
        <b/>
        <vertAlign val="superscript"/>
        <sz val="10"/>
        <color rgb="FFFFFFFF"/>
        <rFont val="Arial"/>
        <family val="2"/>
      </rPr>
      <t>2</t>
    </r>
  </si>
  <si>
    <r>
      <t>UNIVERSITY OF THE PACIFIC</t>
    </r>
    <r>
      <rPr>
        <vertAlign val="superscript"/>
        <sz val="10"/>
        <color rgb="FF000000"/>
        <rFont val="Arial"/>
        <family val="2"/>
      </rPr>
      <t>3</t>
    </r>
  </si>
  <si>
    <r>
      <t>TOURO COLLEGE OF DENTAL MEDICINE</t>
    </r>
    <r>
      <rPr>
        <vertAlign val="superscript"/>
        <sz val="10"/>
        <color rgb="FF000000"/>
        <rFont val="Arial"/>
        <family val="2"/>
      </rPr>
      <t>4</t>
    </r>
  </si>
  <si>
    <r>
      <t xml:space="preserve">1 </t>
    </r>
    <r>
      <rPr>
        <sz val="8"/>
        <color theme="1"/>
        <rFont val="Arial"/>
        <family val="2"/>
      </rPr>
      <t>Identifies a new program.</t>
    </r>
  </si>
  <si>
    <t>Source: American Dental Association, Health Policy Institute, Surveys of Dental Education (US Group II and Student Roster).</t>
  </si>
  <si>
    <r>
      <rPr>
        <vertAlign val="superscript"/>
        <sz val="8"/>
        <color rgb="FF000000"/>
        <rFont val="Arial"/>
        <family val="2"/>
      </rPr>
      <t>1</t>
    </r>
    <r>
      <rPr>
        <sz val="8"/>
        <color rgb="FF000000"/>
        <rFont val="Arial"/>
        <family val="2"/>
      </rPr>
      <t>Identifies a new program.</t>
    </r>
  </si>
  <si>
    <r>
      <rPr>
        <vertAlign val="superscript"/>
        <sz val="8"/>
        <color rgb="FF000000"/>
        <rFont val="Arial"/>
        <family val="2"/>
      </rPr>
      <t>2</t>
    </r>
    <r>
      <rPr>
        <sz val="8"/>
        <color rgb="FF000000"/>
        <rFont val="Arial"/>
        <family val="2"/>
      </rPr>
      <t xml:space="preserve"> The sum of male and female students is less than actual enrollment in 2008-09 because gender information was not available for 20 fourth-year students.</t>
    </r>
  </si>
  <si>
    <r>
      <rPr>
        <vertAlign val="superscript"/>
        <sz val="8"/>
        <color rgb="FF000000"/>
        <rFont val="Arial"/>
        <family val="2"/>
      </rPr>
      <t>3</t>
    </r>
    <r>
      <rPr>
        <sz val="8"/>
        <color rgb="FF000000"/>
        <rFont val="Arial"/>
        <family val="2"/>
      </rPr>
      <t xml:space="preserve"> The "Other" gender category was added to the survey in 2015-16.</t>
    </r>
  </si>
  <si>
    <r>
      <t>2008-09</t>
    </r>
    <r>
      <rPr>
        <b/>
        <vertAlign val="superscript"/>
        <sz val="10"/>
        <color rgb="FFFFFFFF"/>
        <rFont val="Arial"/>
        <family val="2"/>
      </rPr>
      <t>2</t>
    </r>
  </si>
  <si>
    <r>
      <t>OTHER</t>
    </r>
    <r>
      <rPr>
        <b/>
        <vertAlign val="superscript"/>
        <sz val="10"/>
        <color rgb="FFFFFFFF"/>
        <rFont val="Arial"/>
        <family val="2"/>
      </rPr>
      <t>3</t>
    </r>
  </si>
  <si>
    <t>BLACK (NOT HISPANIC OR LATINO)</t>
  </si>
  <si>
    <r>
      <t>Table 15b: Total United States Dental School Enrollment by Gender and Race/Ethnicity</t>
    </r>
    <r>
      <rPr>
        <b/>
        <vertAlign val="superscript"/>
        <sz val="10"/>
        <color rgb="FF000000"/>
        <rFont val="Arial"/>
        <family val="2"/>
      </rPr>
      <t>1</t>
    </r>
    <r>
      <rPr>
        <b/>
        <sz val="10"/>
        <color rgb="FF000000"/>
        <rFont val="Arial"/>
        <family val="2"/>
      </rPr>
      <t>, 2016-17</t>
    </r>
  </si>
  <si>
    <r>
      <t>Figure 6: Total United States Dental School Enrollment by Class and Gender, 2016-17</t>
    </r>
    <r>
      <rPr>
        <b/>
        <vertAlign val="superscript"/>
        <sz val="10"/>
        <color theme="1"/>
        <rFont val="Arial"/>
        <family val="2"/>
      </rPr>
      <t>1</t>
    </r>
  </si>
  <si>
    <t>4th</t>
  </si>
  <si>
    <t>3rd</t>
  </si>
  <si>
    <t>2nd</t>
  </si>
  <si>
    <t>1st</t>
  </si>
  <si>
    <r>
      <rPr>
        <vertAlign val="superscript"/>
        <sz val="8"/>
        <rFont val="Arial"/>
        <family val="2"/>
      </rPr>
      <t>1</t>
    </r>
    <r>
      <rPr>
        <sz val="8"/>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</si>
  <si>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t>Source: American Dental Association, Health Policy Institute, 2016-17 Survey of Dental Education (Group II, Questions 11, 18, 19, and 20).</t>
  </si>
  <si>
    <r>
      <rPr>
        <vertAlign val="superscript"/>
        <sz val="8"/>
        <rFont val="Arial"/>
        <family val="2"/>
      </rPr>
      <t>1</t>
    </r>
    <r>
      <rPr>
        <sz val="8"/>
        <rFont val="Arial"/>
        <family val="2"/>
      </rPr>
      <t xml:space="preserve"> Refer to glossary for descriptions of race/ethnicity categories. Due to the change in federal guidelines for reporting race and ethnicity in 2010-11, comparisons with data collected prior to 2010 should be made with caution.</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</si>
  <si>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 It was added to the suvey in 2015-16. One school retroactively provided additional enrollment information in 2008-09, but the students' gender and race/ethnicity were not available.</t>
    </r>
  </si>
  <si>
    <r>
      <rPr>
        <vertAlign val="superscript"/>
        <sz val="8"/>
        <rFont val="Arial"/>
        <family val="2"/>
      </rPr>
      <t>3</t>
    </r>
    <r>
      <rPr>
        <sz val="8"/>
        <rFont val="Arial"/>
        <family val="2"/>
      </rPr>
      <t xml:space="preserve"> This race/ethnicity category was added in the 2010-11 survey year.</t>
    </r>
  </si>
  <si>
    <t>Source: American Dental Association, Health Policy Institute, Surveys of Dental Education (Group II, Questions 11, 18, 19, and 20, and Student Roster).</t>
  </si>
  <si>
    <r>
      <t>Table 16: United States Dental School Enrollment by Gender and Race/Ethnicity</t>
    </r>
    <r>
      <rPr>
        <b/>
        <vertAlign val="superscript"/>
        <sz val="10"/>
        <color rgb="FF000000"/>
        <rFont val="Arial"/>
        <family val="2"/>
      </rPr>
      <t>1</t>
    </r>
    <r>
      <rPr>
        <b/>
        <sz val="10"/>
        <color rgb="FF000000"/>
        <rFont val="Arial"/>
        <family val="2"/>
      </rPr>
      <t>, 2006-07 to 2016-17</t>
    </r>
  </si>
  <si>
    <r>
      <rPr>
        <vertAlign val="superscript"/>
        <sz val="8"/>
        <rFont val="Arial"/>
        <family val="2"/>
      </rPr>
      <t>1</t>
    </r>
    <r>
      <rPr>
        <sz val="8"/>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2008 to 2014 with no gender information available. As a result, the totals shown in the graph exceed the sum of male and female graduates.</t>
    </r>
  </si>
  <si>
    <t>Source: American Dental Association, Health Policy Institute, Surveys of Dental Education (Student Roster and Group II, Question 24.)</t>
  </si>
  <si>
    <t>Figure 7: United States Dental School Graduates by Gender, 2006 to 2016</t>
  </si>
  <si>
    <t>In Dental-Related Activiry</t>
  </si>
  <si>
    <t>OA1</t>
  </si>
  <si>
    <t>Not in Dental-Related Activity</t>
  </si>
  <si>
    <t>OA2</t>
  </si>
  <si>
    <t>Variable</t>
  </si>
  <si>
    <t>Sum</t>
  </si>
  <si>
    <t>Figure 8: Number of 2016 Graduates in Dental-Related Activity</t>
  </si>
  <si>
    <t>Source: American Dental Association, Health Policy Institute, 2016-17 Survey of Dental Education (Group II, Questions 25-26).</t>
  </si>
  <si>
    <r>
      <t xml:space="preserve">2 </t>
    </r>
    <r>
      <rPr>
        <sz val="8"/>
        <color theme="1"/>
        <rFont val="Arial"/>
        <family val="2"/>
      </rPr>
      <t>Not available</t>
    </r>
  </si>
  <si>
    <t>Source: American Dental Association, Health Policy Institute, Surveys of Dental Education (Student Roster and US Group II, Question 23, and Canada Group II, Question 2).</t>
  </si>
  <si>
    <r>
      <t>ARIZONA SCHOOL OF DENTISTRY &amp; ORAL HEALTH</t>
    </r>
    <r>
      <rPr>
        <vertAlign val="superscript"/>
        <sz val="10"/>
        <color rgb="FF000000"/>
        <rFont val="Arial"/>
        <family val="2"/>
      </rPr>
      <t>1</t>
    </r>
  </si>
  <si>
    <t>Source: American Dental Association, Health Policy Institute, Surveys of Dental Education (Student Roster, Group II, Question 24 and Canada Group II, Question 2).</t>
  </si>
  <si>
    <r>
      <rPr>
        <vertAlign val="superscript"/>
        <sz val="8"/>
        <rFont val="Arial"/>
        <family val="2"/>
      </rPr>
      <t>1</t>
    </r>
    <r>
      <rPr>
        <sz val="8"/>
        <rFont val="Arial"/>
        <family val="2"/>
      </rPr>
      <t xml:space="preserve"> Identifies a new program.</t>
    </r>
  </si>
  <si>
    <r>
      <rPr>
        <vertAlign val="superscript"/>
        <sz val="10"/>
        <rFont val="Arial"/>
        <family val="2"/>
      </rPr>
      <t>2</t>
    </r>
    <r>
      <rPr>
        <sz val="8"/>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As a result, the totals by gender for 2008 to 2014 are less than the total number of graduates for those years, and the male/female percentages sum to less than one hundred.</t>
    </r>
  </si>
  <si>
    <t>Table 18: United States and Canadian Dental School Graduates by Gender, 2006 to 2016</t>
  </si>
  <si>
    <t>Table 19: United States Dental School Graduates by Gender and Race/Ethnicity, 2006 to 2016</t>
  </si>
  <si>
    <t>Table 20: United States Dental School Graduates by Gender and Race/Ethnicity, 2016</t>
  </si>
  <si>
    <t>Figure 9: Outcomes Assessment for Class of 2015</t>
  </si>
  <si>
    <t>WHITE  (NOT HISPANIC OR LATINO)</t>
  </si>
  <si>
    <t>Source: American Dental Association, Health Policy Institute, Surveys of Dental Education (Student Roster and Group II, Question 24).</t>
  </si>
  <si>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t>
    </r>
  </si>
  <si>
    <t>Source: American Dental Association, Health Policy Institute, 2016-17 Survey of Dental Education (Group II, Question 24).</t>
  </si>
  <si>
    <r>
      <rPr>
        <vertAlign val="superscript"/>
        <sz val="8"/>
        <rFont val="Arial"/>
        <family val="2"/>
      </rPr>
      <t>1</t>
    </r>
    <r>
      <rPr>
        <sz val="8"/>
        <rFont val="Arial"/>
        <family val="2"/>
      </rPr>
      <t xml:space="preserve"> Refer to glossary for descriptions of race/ethnicity categories. </t>
    </r>
  </si>
  <si>
    <r>
      <t>Table 20: United States School Graduates by Gender and Race/Ethnicity</t>
    </r>
    <r>
      <rPr>
        <b/>
        <vertAlign val="superscript"/>
        <sz val="10"/>
        <color rgb="FF000000"/>
        <rFont val="Arial"/>
        <family val="2"/>
      </rPr>
      <t>1</t>
    </r>
    <r>
      <rPr>
        <b/>
        <sz val="10"/>
        <color rgb="FF000000"/>
        <rFont val="Arial"/>
        <family val="2"/>
      </rPr>
      <t>, 2016</t>
    </r>
  </si>
  <si>
    <t>Table 21: Financial Assistance Awarded to United States Dental School Students, 2015-16</t>
  </si>
  <si>
    <t>NUMBER APPLIED FOR FINANCIAL ASSISTANCE</t>
  </si>
  <si>
    <t>NUMBER WHOSE NEED DETERMINED BY ANALYSIS</t>
  </si>
  <si>
    <r>
      <t xml:space="preserve">MEAN </t>
    </r>
    <r>
      <rPr>
        <b/>
        <vertAlign val="superscript"/>
        <sz val="10"/>
        <color rgb="FF000000"/>
        <rFont val="Arial"/>
        <family val="2"/>
      </rPr>
      <t>1</t>
    </r>
  </si>
  <si>
    <t>Source: American Dental Association, Health Policy Institute, 2016-17 Survey of Dental Education (Group II, Questions 29-31).</t>
  </si>
  <si>
    <t>2015-16 TOTAL ENROLLMENT</t>
  </si>
  <si>
    <t>CLINICAL/ LAB INSTRUCTION</t>
  </si>
  <si>
    <t>CORRE-SPONDENCE</t>
  </si>
  <si>
    <t>AUDIO COURSES/ AUDIO CONFERENCE COURSES</t>
  </si>
  <si>
    <t>TELECOURSE/ INSTRUCTIONAL TELEVISION (ITV)) / VIDEOCONFER - ENCE</t>
  </si>
  <si>
    <t>WEB-BASED / ONLINE COURSES</t>
  </si>
  <si>
    <t>LECTURE / DISCUSSION</t>
  </si>
  <si>
    <t>FIELD LEARNING / RESEARCH</t>
  </si>
  <si>
    <t>STANDARD-IZED LIVE PATIENTS</t>
  </si>
  <si>
    <t xml:space="preserve">Source: American Dental Association, Health Policy Institute, 2016-17 Survey of Dental Education (Group I, Question 15). </t>
  </si>
  <si>
    <r>
      <rPr>
        <vertAlign val="superscript"/>
        <sz val="8"/>
        <rFont val="Arial"/>
        <family val="2"/>
      </rPr>
      <t>1</t>
    </r>
    <r>
      <rPr>
        <sz val="8"/>
        <rFont val="Arial"/>
        <family val="2"/>
      </rPr>
      <t xml:space="preserve"> Each school specified a twelve-month period.</t>
    </r>
  </si>
  <si>
    <r>
      <rPr>
        <vertAlign val="superscript"/>
        <sz val="8"/>
        <rFont val="Arial"/>
        <family val="2"/>
      </rPr>
      <t>3</t>
    </r>
    <r>
      <rPr>
        <sz val="8"/>
        <rFont val="Arial"/>
        <family val="2"/>
      </rPr>
      <t xml:space="preserve"> Not applicable.</t>
    </r>
  </si>
  <si>
    <r>
      <rPr>
        <vertAlign val="superscript"/>
        <sz val="8"/>
        <rFont val="Arial"/>
        <family val="2"/>
      </rPr>
      <t>4</t>
    </r>
    <r>
      <rPr>
        <sz val="8"/>
        <rFont val="Arial"/>
        <family val="2"/>
      </rPr>
      <t xml:space="preserve"> Not available.</t>
    </r>
  </si>
  <si>
    <r>
      <t>NUMBER OF PATIENT VISITS</t>
    </r>
    <r>
      <rPr>
        <b/>
        <vertAlign val="superscript"/>
        <sz val="10"/>
        <color rgb="FFFFFFFF"/>
        <rFont val="Arial"/>
        <family val="2"/>
      </rPr>
      <t>2</t>
    </r>
  </si>
  <si>
    <r>
      <t>NUMBER OF NEW PATIENTS SCREENED</t>
    </r>
    <r>
      <rPr>
        <b/>
        <vertAlign val="superscript"/>
        <sz val="10"/>
        <color rgb="FFFFFFFF"/>
        <rFont val="Arial"/>
        <family val="2"/>
      </rPr>
      <t>2</t>
    </r>
  </si>
  <si>
    <t xml:space="preserve">Source: American Dental Association, Health Policy Institute, 2016-17 Survey of Dental Education (US Group I, Questions 27 and 28. Canada Group I, Questions 24 and 25). </t>
  </si>
  <si>
    <t>Originally Enrolled</t>
  </si>
  <si>
    <t>OA</t>
  </si>
  <si>
    <t>Completed Program</t>
  </si>
  <si>
    <t>OATOT</t>
  </si>
  <si>
    <t>OACLP</t>
  </si>
  <si>
    <t>Passed clinical exam</t>
  </si>
  <si>
    <t>Passed National Board Exam</t>
  </si>
  <si>
    <t>OANBP</t>
  </si>
  <si>
    <t>Passed national board exam</t>
  </si>
  <si>
    <t>Enrolled in an accredited advanced dental education program</t>
  </si>
  <si>
    <t>OAADVENR</t>
  </si>
  <si>
    <t>Enrolled in advanced program</t>
  </si>
  <si>
    <t>Took clinical licensure exam</t>
  </si>
  <si>
    <t>OACLT</t>
  </si>
  <si>
    <t>Took national board exam</t>
  </si>
  <si>
    <t>OANBT</t>
  </si>
  <si>
    <t>Applied to advanced program</t>
  </si>
  <si>
    <t>OAADVAPP</t>
  </si>
  <si>
    <t>Patient visits</t>
  </si>
  <si>
    <t>Patients screened</t>
  </si>
  <si>
    <r>
      <t xml:space="preserve">2 </t>
    </r>
    <r>
      <rPr>
        <sz val="8"/>
        <color theme="1"/>
        <rFont val="Arial"/>
        <family val="2"/>
      </rPr>
      <t>Note that each school specified a twelve-month period for the most recent data available at the time of the survey.</t>
    </r>
  </si>
  <si>
    <r>
      <t>Figure 10: Average Number of Patient Visits</t>
    </r>
    <r>
      <rPr>
        <b/>
        <vertAlign val="superscript"/>
        <sz val="10"/>
        <color theme="1"/>
        <rFont val="Arial"/>
        <family val="2"/>
      </rPr>
      <t>1</t>
    </r>
    <r>
      <rPr>
        <b/>
        <sz val="10"/>
        <color theme="1"/>
        <rFont val="Arial"/>
        <family val="2"/>
      </rPr>
      <t xml:space="preserve"> and New Patients Screened in United States Dental Schools, 2006-07 to 2016-17</t>
    </r>
    <r>
      <rPr>
        <b/>
        <vertAlign val="superscript"/>
        <sz val="10"/>
        <color theme="1"/>
        <rFont val="Arial"/>
        <family val="2"/>
      </rPr>
      <t>2</t>
    </r>
  </si>
  <si>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</si>
  <si>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</si>
  <si>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</si>
  <si>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</si>
  <si>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</si>
  <si>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</si>
  <si>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</si>
  <si>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</si>
  <si>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fifty-percent mark of all responses.  One half of the population falls below this figure.</t>
  </si>
  <si>
    <t>N:</t>
  </si>
  <si>
    <t>Number</t>
  </si>
  <si>
    <t>PATIENTS SCREENED:</t>
  </si>
  <si>
    <r>
      <t xml:space="preserve">The total number of </t>
    </r>
    <r>
      <rPr>
        <i/>
        <sz val="10"/>
        <color rgb="FF000000"/>
        <rFont val="Arial"/>
        <family val="2"/>
      </rPr>
      <t xml:space="preserve">new </t>
    </r>
    <r>
      <rPr>
        <sz val="10"/>
        <color theme="1"/>
        <rFont val="Arial"/>
        <family val="2"/>
      </rPr>
      <t>patients making visits to on-campus clinics or extramural facilities.</t>
    </r>
  </si>
  <si>
    <t>PATIENT VISITS:</t>
  </si>
  <si>
    <t>The total number of visits made to on-campus clinics or extramural facilities. There may be more than one visit made by a single patient to a clinic.</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</si>
  <si>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</si>
  <si>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</si>
  <si>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 NON-PROFIT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</si>
  <si>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</si>
  <si>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</si>
  <si>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</si>
  <si>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PROFESSIONALLY ACTIVE DENTISTS:</t>
  </si>
  <si>
    <r>
      <t xml:space="preserve">Dentists who indicated at least one of the following as their primary and/or secondary occupation on the ADA’s </t>
    </r>
    <r>
      <rPr>
        <i/>
        <sz val="10"/>
        <color rgb="FF000000"/>
        <rFont val="Arial"/>
        <family val="2"/>
      </rPr>
      <t>Distribution of Dentists</t>
    </r>
    <r>
      <rPr>
        <sz val="10"/>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</si>
  <si>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t>PUBLIC SCHOOL:</t>
  </si>
  <si>
    <t>An educational institution whose programs and activities are operated by publicly elected or appointed school officials and which is supported primarily by public funds.</t>
  </si>
  <si>
    <t>RACE/ETHNICITY:</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</si>
  <si>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</si>
  <si>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</si>
  <si>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</si>
  <si>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</si>
  <si>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</si>
  <si>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</si>
  <si>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</si>
  <si>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</si>
  <si>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REPEATERS:</t>
  </si>
  <si>
    <t>Indicates the total number of students repeating an academic year. Includes students enrolled at either the initial school of enrollment or the school to which they transferred.</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</si>
  <si>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</si>
  <si>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</si>
  <si>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 xml:space="preserve">TRANSFER STUDENTS: </t>
  </si>
  <si>
    <t>Identifies the number of predoctoral students who have transferred to a different dental school to continue their predoctoral program. Does not include repeating students.</t>
  </si>
  <si>
    <r>
      <rPr>
        <u/>
        <vertAlign val="superscript"/>
        <sz val="8"/>
        <color theme="10"/>
        <rFont val="Arial"/>
        <family val="2"/>
      </rPr>
      <t xml:space="preserve">1 </t>
    </r>
    <r>
      <rPr>
        <u/>
        <sz val="8"/>
        <color theme="10"/>
        <rFont val="Arial"/>
        <family val="2"/>
      </rPr>
      <t>Refer to glossary for definition of patient visits and patients screened.</t>
    </r>
  </si>
  <si>
    <t xml:space="preserve">Source: American Dental Association, Health Policy Institute, 2016-17 Survey of Dental Education (Group I, Questions 27 and 28). </t>
  </si>
  <si>
    <t>Passed Clinical Licensure Exam</t>
  </si>
  <si>
    <r>
      <t>Table 2: Number of United States Dental School Examined Applications</t>
    </r>
    <r>
      <rPr>
        <b/>
        <vertAlign val="superscript"/>
        <sz val="10"/>
        <color rgb="FF000000"/>
        <rFont val="Arial"/>
        <family val="2"/>
      </rPr>
      <t>1</t>
    </r>
    <r>
      <rPr>
        <b/>
        <sz val="10"/>
        <color rgb="FF000000"/>
        <rFont val="Arial"/>
        <family val="2"/>
      </rPr>
      <t>, Applicants, and First-Year Enrollment, 2006-07 to 2016-17</t>
    </r>
  </si>
  <si>
    <r>
      <t>N/AV</t>
    </r>
    <r>
      <rPr>
        <vertAlign val="superscript"/>
        <sz val="10"/>
        <color rgb="FF000000"/>
        <rFont val="Arial"/>
        <family val="2"/>
      </rPr>
      <t>2</t>
    </r>
  </si>
  <si>
    <t>Source: American Dental Association, Health Policy Institute, 2016-17 Survey of Dental Education (US Group I, Questions 5, 7-10 and 13. Canada Group I, Questions 3-7 and 10).</t>
  </si>
  <si>
    <t>CLINICAL CLERK</t>
  </si>
  <si>
    <t>DENTAL ASSISTANT</t>
  </si>
  <si>
    <t>DENTAL HYGIENIST</t>
  </si>
  <si>
    <t>DENTAL LABORATORY TECHNICIAN</t>
  </si>
  <si>
    <t>EXPANDED FUNCTION DENTAL ASSISTANT</t>
  </si>
  <si>
    <t>MEDICAL PATHOLOGY LABORATORY TECHNICIAN</t>
  </si>
  <si>
    <t>RADIOLOGY TECHNICIAN</t>
  </si>
  <si>
    <t>STERILIZATION PERSONNEL</t>
  </si>
  <si>
    <t>COMPUTER/ IT PERSONNEL</t>
  </si>
  <si>
    <t>TEAM/ PATIENT CARE COORDINATOR</t>
  </si>
  <si>
    <t>PRO-FESSIONAL STAFF</t>
  </si>
  <si>
    <t>NURSE</t>
  </si>
  <si>
    <t>OTHER SUPPORT PERSONNEL</t>
  </si>
  <si>
    <t>TOTAL FTE</t>
  </si>
  <si>
    <r>
      <t>Figure 11: Dental School Full-Time Equivalent Support Personnel in Basic Science</t>
    </r>
    <r>
      <rPr>
        <b/>
        <vertAlign val="superscript"/>
        <sz val="10"/>
        <color theme="1"/>
        <rFont val="Arial"/>
        <family val="2"/>
      </rPr>
      <t>1</t>
    </r>
    <r>
      <rPr>
        <b/>
        <sz val="10"/>
        <color theme="1"/>
        <rFont val="Arial"/>
        <family val="2"/>
      </rPr>
      <t xml:space="preserve">, Clinical Science, Research and All Other Support, 2016-17
</t>
    </r>
  </si>
  <si>
    <t xml:space="preserve">Source: American Dental Association, Health Policy Institute, 2016-17 Survey of Dental Education (Group I, Question 22). </t>
  </si>
  <si>
    <r>
      <rPr>
        <vertAlign val="superscript"/>
        <sz val="8"/>
        <rFont val="Arial"/>
        <family val="2"/>
      </rPr>
      <t>1</t>
    </r>
    <r>
      <rPr>
        <sz val="8"/>
        <rFont val="Arial"/>
        <family val="2"/>
      </rPr>
      <t xml:space="preserve"> Total includes the FTE of basic science, clinical science, research support, and all other support personnel.</t>
    </r>
  </si>
  <si>
    <t>TOTAL BASIC SCIENCE SUPPORT PERSONNEL</t>
  </si>
  <si>
    <t>TOTAL CLINICAL SCIENCE SUPPORT PERSONNEL</t>
  </si>
  <si>
    <t>Figure 11: Full-Time Equivalent Support Personnel in Basic Science, Clinical Science, Research and All Other Support, 2016-17</t>
  </si>
  <si>
    <t>TOTAL RESEARCH SUPPORT PERSONNEL</t>
  </si>
  <si>
    <t>TOTAL SUPPORT PERSONNEL</t>
  </si>
  <si>
    <t>TOTAL RESEARCH SUPPORT FTE</t>
  </si>
  <si>
    <t>TOTAL CLINICAL SCIENCE SUPPORT FTE</t>
  </si>
  <si>
    <t>TOTAL BASIC SCIENCE SUPPORT FTE</t>
  </si>
  <si>
    <t>ALL OTHER SUPPORT PERSONNEL FTE</t>
  </si>
  <si>
    <t>TOTAL ALL OTHER SUPPORT PERSONNEL</t>
  </si>
  <si>
    <t>NUMBER OF NON-ZERO ENTRIES</t>
  </si>
  <si>
    <r>
      <t>UNIVERSITY OF ALABAMA</t>
    </r>
    <r>
      <rPr>
        <vertAlign val="superscript"/>
        <sz val="10"/>
        <color rgb="FF000000"/>
        <rFont val="Arial"/>
        <family val="2"/>
      </rPr>
      <t>1</t>
    </r>
  </si>
  <si>
    <r>
      <t>LOMA LINDA UNIVERSITY</t>
    </r>
    <r>
      <rPr>
        <vertAlign val="superscript"/>
        <sz val="10"/>
        <color rgb="FF000000"/>
        <rFont val="Arial"/>
        <family val="2"/>
      </rPr>
      <t>1</t>
    </r>
  </si>
  <si>
    <r>
      <t>HOWARD UNIVERSITY</t>
    </r>
    <r>
      <rPr>
        <vertAlign val="superscript"/>
        <sz val="10"/>
        <color rgb="FF000000"/>
        <rFont val="Arial"/>
        <family val="2"/>
      </rPr>
      <t>1</t>
    </r>
  </si>
  <si>
    <r>
      <t>TUFTS UNIVERSITY</t>
    </r>
    <r>
      <rPr>
        <vertAlign val="superscript"/>
        <sz val="10"/>
        <color rgb="FF000000"/>
        <rFont val="Arial"/>
        <family val="2"/>
      </rPr>
      <t>1</t>
    </r>
  </si>
  <si>
    <r>
      <t>UNIVERSITY OF MISSISSIPPI</t>
    </r>
    <r>
      <rPr>
        <vertAlign val="superscript"/>
        <sz val="10"/>
        <color rgb="FF000000"/>
        <rFont val="Arial"/>
        <family val="2"/>
      </rPr>
      <t>1</t>
    </r>
  </si>
  <si>
    <r>
      <t>UNIVERSITY OF MISSOURI, KANSAS CITY</t>
    </r>
    <r>
      <rPr>
        <vertAlign val="superscript"/>
        <sz val="10"/>
        <color rgb="FF000000"/>
        <rFont val="Arial"/>
        <family val="2"/>
      </rPr>
      <t>1</t>
    </r>
  </si>
  <si>
    <r>
      <t>RUTGERS SCHOOL OF DENTAL MEDICINE</t>
    </r>
    <r>
      <rPr>
        <vertAlign val="superscript"/>
        <sz val="10"/>
        <color rgb="FF000000"/>
        <rFont val="Arial"/>
        <family val="2"/>
      </rPr>
      <t>1</t>
    </r>
  </si>
  <si>
    <r>
      <t>COLUMBIA UNIVERSITY</t>
    </r>
    <r>
      <rPr>
        <vertAlign val="superscript"/>
        <sz val="10"/>
        <color rgb="FF000000"/>
        <rFont val="Arial"/>
        <family val="2"/>
      </rPr>
      <t>1</t>
    </r>
  </si>
  <si>
    <r>
      <t>STONY BROOK UNIVERSITY</t>
    </r>
    <r>
      <rPr>
        <vertAlign val="superscript"/>
        <sz val="10"/>
        <color rgb="FF000000"/>
        <rFont val="Arial"/>
        <family val="2"/>
      </rPr>
      <t>1</t>
    </r>
  </si>
  <si>
    <r>
      <t>UNIVERSITY OF OKLAHOMA</t>
    </r>
    <r>
      <rPr>
        <vertAlign val="superscript"/>
        <sz val="10"/>
        <color rgb="FF000000"/>
        <rFont val="Arial"/>
        <family val="2"/>
      </rPr>
      <t>1</t>
    </r>
  </si>
  <si>
    <r>
      <t>TEMPLE UNIVERSITY</t>
    </r>
    <r>
      <rPr>
        <vertAlign val="superscript"/>
        <sz val="10"/>
        <color rgb="FF000000"/>
        <rFont val="Arial"/>
        <family val="2"/>
      </rPr>
      <t>1</t>
    </r>
  </si>
  <si>
    <r>
      <t>MEHARRY MEDICAL COLLEGE</t>
    </r>
    <r>
      <rPr>
        <vertAlign val="superscript"/>
        <sz val="10"/>
        <color rgb="FF000000"/>
        <rFont val="Arial"/>
        <family val="2"/>
      </rPr>
      <t>1</t>
    </r>
  </si>
  <si>
    <r>
      <t>UNIV. OF TENNESSEE HLTH SCI CENTER</t>
    </r>
    <r>
      <rPr>
        <vertAlign val="superscript"/>
        <sz val="10"/>
        <color rgb="FF000000"/>
        <rFont val="Arial"/>
        <family val="2"/>
      </rPr>
      <t>1</t>
    </r>
  </si>
  <si>
    <r>
      <t>UT HEALTH SCIENCE CENTER AT SAN ANTONIO</t>
    </r>
    <r>
      <rPr>
        <vertAlign val="superscript"/>
        <sz val="10"/>
        <color rgb="FF000000"/>
        <rFont val="Arial"/>
        <family val="2"/>
      </rPr>
      <t>1</t>
    </r>
  </si>
  <si>
    <r>
      <t>VIRGINIA COMMONWEALTH UNIVERSITY</t>
    </r>
    <r>
      <rPr>
        <vertAlign val="superscript"/>
        <sz val="10"/>
        <color rgb="FF000000"/>
        <rFont val="Arial"/>
        <family val="2"/>
      </rPr>
      <t>1</t>
    </r>
  </si>
  <si>
    <r>
      <t>UNIVERSITY OF WASHINGTON</t>
    </r>
    <r>
      <rPr>
        <vertAlign val="superscript"/>
        <sz val="10"/>
        <color rgb="FF000000"/>
        <rFont val="Arial"/>
        <family val="2"/>
      </rPr>
      <t>1</t>
    </r>
  </si>
  <si>
    <r>
      <rPr>
        <vertAlign val="superscript"/>
        <sz val="8"/>
        <color theme="1"/>
        <rFont val="Arial"/>
        <family val="2"/>
      </rPr>
      <t>1</t>
    </r>
    <r>
      <rPr>
        <sz val="8"/>
        <color theme="1"/>
        <rFont val="Arial"/>
        <family val="2"/>
      </rPr>
      <t xml:space="preserve"> These programs have basic science departments located outside of the school of dentistry, and did not report basic science support personnel.</t>
    </r>
  </si>
  <si>
    <r>
      <rPr>
        <vertAlign val="superscript"/>
        <sz val="8"/>
        <color theme="1"/>
        <rFont val="Arial"/>
        <family val="2"/>
      </rPr>
      <t>1</t>
    </r>
    <r>
      <rPr>
        <sz val="8"/>
        <color theme="1"/>
        <rFont val="Arial"/>
        <family val="2"/>
      </rPr>
      <t xml:space="preserve"> Twenty-one of 66 dental schools (32%) have basic science departments located outside of the school of dentistry; therefore, these programs did not report any basic science personnel.</t>
    </r>
  </si>
  <si>
    <r>
      <rPr>
        <vertAlign val="superscript"/>
        <sz val="8"/>
        <rFont val="Arial"/>
        <family val="2"/>
      </rPr>
      <t xml:space="preserve">1 </t>
    </r>
    <r>
      <rPr>
        <sz val="8"/>
        <rFont val="Arial"/>
        <family val="2"/>
      </rPr>
      <t>Identifies a new program.</t>
    </r>
  </si>
  <si>
    <r>
      <rPr>
        <u/>
        <vertAlign val="superscript"/>
        <sz val="8"/>
        <color theme="10"/>
        <rFont val="Arial"/>
        <family val="2"/>
      </rPr>
      <t>2</t>
    </r>
    <r>
      <rPr>
        <u/>
        <sz val="8"/>
        <color theme="10"/>
        <rFont val="Arial"/>
        <family val="2"/>
      </rPr>
      <t xml:space="preserve"> Refer to glossary for definition.</t>
    </r>
  </si>
  <si>
    <r>
      <rPr>
        <u/>
        <vertAlign val="superscript"/>
        <sz val="8"/>
        <color theme="10"/>
        <rFont val="Arial"/>
        <family val="2"/>
      </rPr>
      <t>1</t>
    </r>
    <r>
      <rPr>
        <u/>
        <sz val="8"/>
        <color theme="10"/>
        <rFont val="Arial"/>
        <family val="2"/>
      </rPr>
      <t xml:space="preserve"> Refer to glossary for descriptions of race/ethnicity categories. </t>
    </r>
  </si>
  <si>
    <r>
      <rPr>
        <vertAlign val="superscript"/>
        <sz val="8"/>
        <rFont val="Arial"/>
        <family val="2"/>
      </rPr>
      <t>2</t>
    </r>
    <r>
      <rPr>
        <sz val="8"/>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Those graduates appear in the "Other" column for the years 2008 to 2014.</t>
    </r>
  </si>
  <si>
    <r>
      <rPr>
        <u/>
        <vertAlign val="superscript"/>
        <sz val="8"/>
        <color theme="10"/>
        <rFont val="Arial"/>
        <family val="2"/>
      </rPr>
      <t>1</t>
    </r>
    <r>
      <rPr>
        <u/>
        <sz val="8"/>
        <color theme="10"/>
        <rFont val="Arial"/>
        <family val="2"/>
      </rPr>
      <t xml:space="preserve"> Refer to glossary for definition.</t>
    </r>
  </si>
  <si>
    <t>Report 1 - Academic Programs, Enrollment, and Graduates</t>
  </si>
  <si>
    <t>2016-17 Survey of Dental Education</t>
  </si>
  <si>
    <r>
      <rPr>
        <i/>
        <sz val="10"/>
        <color rgb="FF000000"/>
        <rFont val="Arial"/>
        <family val="2"/>
      </rPr>
      <t>Report 1: Academic Programs, Enrollment, and Graduates</t>
    </r>
    <r>
      <rPr>
        <sz val="10"/>
        <color rgb="FF000000"/>
        <rFont val="Arial"/>
        <family val="2"/>
      </rPr>
      <t xml:space="preserve"> summarizes information gathered by the annual Survey of Dental Education for 2016-17. The purpose of this report is to present information from dental schools regarding academic programs, admissions, enrollment, attrition, graduates, financial assistance, patient care, and support staff.</t>
    </r>
  </si>
  <si>
    <t>PRIVATE-PROVINCE RELATED</t>
  </si>
  <si>
    <r>
      <rPr>
        <vertAlign val="superscript"/>
        <sz val="8"/>
        <rFont val="Arial"/>
        <family val="2"/>
      </rPr>
      <t>1</t>
    </r>
    <r>
      <rPr>
        <sz val="8"/>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the spring or summer of 2015. Percentages are based on the number who took the exam or applied to an advanced dental education program.</t>
    </r>
  </si>
  <si>
    <t>Source: American Dental Association, Health Policy Institute, 2016-17 Survey of Dental Education (Group I, Questions 1-4).</t>
  </si>
  <si>
    <r>
      <t xml:space="preserve">Table 24a: Total Full-Time Equivalent Support Personnel, 2016-17 </t>
    </r>
    <r>
      <rPr>
        <b/>
        <vertAlign val="superscript"/>
        <sz val="10"/>
        <color rgb="FF000000"/>
        <rFont val="Arial"/>
        <family val="2"/>
      </rPr>
      <t>1</t>
    </r>
  </si>
  <si>
    <t>Table 24b: Total Full-Time Equivalent of Basic Science Support Personnel, 2016-17</t>
  </si>
  <si>
    <t>Table 24c: Total Full-Time Equivalent of Clinical Science Support Personnel, 2016-17</t>
  </si>
  <si>
    <t>Table 24d: Total Full-Time Equivalent of Research Support Personnel, 2016-17</t>
  </si>
  <si>
    <t>Table 24e: Total Full-Time Equivalent of All Other Support Personnel, 2016-17</t>
  </si>
  <si>
    <t>Table 24a: Total Full-Time Equivalent Support Personnel, 2016-17</t>
  </si>
  <si>
    <r>
      <t>Table 5a: Number of United States Dental School Examined Applications By Race/Ethnicity</t>
    </r>
    <r>
      <rPr>
        <b/>
        <vertAlign val="superscript"/>
        <sz val="10"/>
        <color rgb="FF000000"/>
        <rFont val="Arial"/>
        <family val="2"/>
      </rPr>
      <t>1</t>
    </r>
    <r>
      <rPr>
        <b/>
        <sz val="10"/>
        <color rgb="FF000000"/>
        <rFont val="Arial"/>
        <family val="2"/>
      </rPr>
      <t>, 2016-17</t>
    </r>
  </si>
  <si>
    <t>Table 5b: Number of United States Dental School Applicants per Admission, 2016-17</t>
  </si>
  <si>
    <t>Table 5a: Number of United States Dental School Examined Applications by Race/Ethnicity, 2016-17</t>
  </si>
  <si>
    <r>
      <t xml:space="preserve">2 </t>
    </r>
    <r>
      <rPr>
        <sz val="8"/>
        <color theme="1"/>
        <rFont val="Arial"/>
        <family val="2"/>
      </rPr>
      <t xml:space="preserve">Please note that fourth-year students include the previous year's fourth-year students who have not yet graduated. </t>
    </r>
  </si>
  <si>
    <r>
      <t>UNIVERSITE DE MONTREAL</t>
    </r>
    <r>
      <rPr>
        <vertAlign val="superscript"/>
        <sz val="10"/>
        <color rgb="FF000000"/>
        <rFont val="Arial"/>
        <family val="2"/>
      </rPr>
      <t>5</t>
    </r>
  </si>
  <si>
    <r>
      <rPr>
        <vertAlign val="superscript"/>
        <sz val="8"/>
        <color theme="1"/>
        <rFont val="Arial"/>
        <family val="2"/>
      </rPr>
      <t>5</t>
    </r>
    <r>
      <rPr>
        <sz val="8"/>
        <color theme="1"/>
        <rFont val="Arial"/>
        <family val="2"/>
      </rPr>
      <t xml:space="preserve"> In 2016-17, Universite de Montreal discontiued the predental year of instruction, and added a fifth class year to the D.M.D. program. Therefore, fourth year enrollment in this table includes the fifth year class of students.</t>
    </r>
  </si>
  <si>
    <t>Table 5b: Number of United States Dental School Examined Applications per Enrollee, 2016-17</t>
  </si>
  <si>
    <t>PERCENT OF TOTAL GRADUATES</t>
  </si>
  <si>
    <t>FIRST-TIME 1ST YEAR ENROLLMENT</t>
  </si>
  <si>
    <t>AVERAGE NUMBER / OVERALL PERCENT</t>
  </si>
  <si>
    <t>FIRST TIME 1ST YEAR ENROLLEES % OF EXAMINED APPLICATIONS</t>
  </si>
  <si>
    <t>GRANTS OR SCHOLARSHIPS</t>
  </si>
  <si>
    <t>REDUCED TUITION</t>
  </si>
  <si>
    <t>STUDENT LOANS</t>
  </si>
  <si>
    <t>FEDERAL AID</t>
  </si>
  <si>
    <t>STATE AID</t>
  </si>
  <si>
    <t>WORK STUDY ASSISTANCE</t>
  </si>
  <si>
    <t>WORK STUDY</t>
  </si>
  <si>
    <t>$</t>
  </si>
  <si>
    <t>ADMIN ASSISTANT/ CLERICAL SUPPORT</t>
  </si>
  <si>
    <t>PE = PRINCE EDWARD ISLAND</t>
  </si>
  <si>
    <t>Requests to complete the 2016-17 Survey of Dental Education were sent to all 66 United States dental schools and ten Canadian dental schools in August 2016.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</si>
  <si>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UNIVERSITY OF ALABAMA AT BIRMINGHAM SCHOOL OF DENTISTRY</t>
  </si>
  <si>
    <t>A.T. STILL UNIVERSITY ARIZONA SCHOOL OF DENTISTRY &amp; ORAL HEALTH</t>
  </si>
  <si>
    <t>MIDWESTERN UNIVERSITY COLLEGE OF DENTAL MEDICINE- ARIZONA</t>
  </si>
  <si>
    <t>UNIVERSITY OF THE PACIFIC ARTHUR A. DUGONI SCHOOL OF DENTISTRY</t>
  </si>
  <si>
    <t>UNIVERSITY OF CALIFORNIA AT SAN FRANCISCO SCHOOL OF DENTISTRY</t>
  </si>
  <si>
    <t>UNIVERSITY OF CALIFORNIA AT LOS ANGELES SCHOOL OF DENTISTRY</t>
  </si>
  <si>
    <t>LOMA LINDA UNIVERSITY SCHOOL OF DENTISTRY</t>
  </si>
  <si>
    <t>WESTERN UNIVERSITY OF HEALTH SCIENCES COLLEGE OF DENTAL MEDICINE</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</si>
  <si>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</si>
  <si>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</si>
  <si>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</si>
  <si>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</si>
  <si>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</si>
  <si>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LAKE ERIE COLLEGE OF OSTEOPATHIC MEDICINE COLLEGE OF DENTAL MEDICINE</t>
  </si>
  <si>
    <t>THE DENTAL COLLEGE OF GEORGIA AT AUGUSTA UNIVERSITY</t>
  </si>
  <si>
    <t>SOUTHERN ILLINOIS UNIVERSITY SCHOOL OF DENTAL MEDICINE</t>
  </si>
  <si>
    <t>UNIVERSITY OF ILLINOIS AT CHICAGO COLLEGE OF DENTISTRY</t>
  </si>
  <si>
    <t>MIDWESTERN UNIVERSITY COLLEGE OF DENTAL MEDICINE- ILLINOIS</t>
  </si>
  <si>
    <t>INDIANA UNIVERSITY SCHOOL OF DENTISTRY</t>
  </si>
  <si>
    <t>UNIVERSITY OF IOWA COLLEGE OF DENTISTRY</t>
  </si>
  <si>
    <t>UNIVERSITY OF KENTUCKY COLLEGE OF DENTISTRY</t>
  </si>
  <si>
    <t>UNIVERSITY OF LOUISVILLE SCHOOL OF DENTISTRY</t>
  </si>
  <si>
    <t>UNIVERSITY OF NEW ENGLAND COLLEGE OF DENTAL MEDICINE</t>
  </si>
  <si>
    <t>UNIVERSITY OF MARYLAND SCHOOL OF DENTISTRY</t>
  </si>
  <si>
    <t>HARVARD UNIVERSITY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</si>
  <si>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</si>
  <si>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</si>
  <si>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</si>
  <si>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</si>
  <si>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</si>
  <si>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</si>
  <si>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A.T. STILL UNIVERSITY MISSOURI SCHOOL OF DENTISTRY &amp; ORAL HEALTH</t>
  </si>
  <si>
    <t>CREIGHTON UNIVERSITY SCHOOL OF DENTISTRY</t>
  </si>
  <si>
    <t>UNIVERSITY OF NEBRASKA MEDICAL CENTER COLLEGE OF DENTISTRY</t>
  </si>
  <si>
    <t>UNIVERSITY OF NEVADA LAS VEGAS SCHOOL OF DENTAL MEDICINE</t>
  </si>
  <si>
    <t>RUTGERS, THE STATE UNIVERSITY OF NEW JERSEY, SCHOOL OF DENTAL MEDICINE</t>
  </si>
  <si>
    <t>COLUMBIA UNIVERSITY COLLEGE OF DENTAL MEDICINE</t>
  </si>
  <si>
    <t>NEW YORK UNIVERSITY COLLEGE OF DENTISTRY</t>
  </si>
  <si>
    <t>STONY BROOK UNIVERSITY SCHOOL OF DENTAL MEDICINE</t>
  </si>
  <si>
    <t>UNIVERSITY AT BUFFALO SCHOOL OF DENTAL MEDICINE</t>
  </si>
  <si>
    <t>UNIVERSITY OF NORTH CAROLINA AT CHAPEL HILL SCHOOL OF DENTISTRY</t>
  </si>
  <si>
    <t>EAST CAROLINA UNIVERSITY SCHOOL OF DENTAL MEDICINE</t>
  </si>
  <si>
    <t>OHIO STATE UNIVERSITY COLLEGE OF DENTISTRY</t>
  </si>
  <si>
    <t>CASE WESTERN RESERVE UNIVERSITY SCHOOL OF DENTAL MEDICINE</t>
  </si>
  <si>
    <t>UNIVERSITY OF OKLAHOMA COLLEGE OF DENTISTRY</t>
  </si>
  <si>
    <t>OREGON HEALTH AND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</si>
  <si>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</si>
  <si>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</si>
  <si>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</si>
  <si>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</si>
  <si>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</si>
  <si>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UNIVERSITY OF TENNESSEE HEALTH SCIENCE CENTER COLLEGE OF DENTISTRY</t>
  </si>
  <si>
    <t>UNIVERSITY OF TEXAS HEALTH SCIENCE CENTER AT HOUSTON SCHOOL OF DENTISTRY</t>
  </si>
  <si>
    <t>UNIVERSITY OF TEXAS HEALTH SCIENCE CENTER AT SAN ANTONIO SCHOOL OF DENTISTRY</t>
  </si>
  <si>
    <t>ROSEMAN UNIVERSITY OF HEALTH SCIENCES COLLEGE OF DENTAL MEDICINE</t>
  </si>
  <si>
    <t>UNIVERSITY OF UTAH SCHOOL OF DENTISTRY</t>
  </si>
  <si>
    <t>VIRGINIA COMMONWEALTH UNIVERSITY SCHOOL OF DENTISTRY</t>
  </si>
  <si>
    <t>UNIVERSITY OF WASHINGTON SCHOOL OF DENTISTRY</t>
  </si>
  <si>
    <t>WEST VIRGINIA UNIVERSITY SCHOOL OF DENTISTRY</t>
  </si>
  <si>
    <t>MARQUETTE UNIVERSITY SCHOOL OF DENTISTRY</t>
  </si>
  <si>
    <t>UNIVERSITY OF PUERTO RICO SCHOOL OF DENTAL MEDICINE</t>
  </si>
  <si>
    <t>UNIVERSITY OF ALBERTA SCHOOL OF DENTISTRY</t>
  </si>
  <si>
    <t>UNIVERSITY OF BRITISH COLUMBIA FACULTY OF DENTISTRY</t>
  </si>
  <si>
    <t>UNIVERSITY OF MANITOBA COLLEGE OF DENTISTRY</t>
  </si>
  <si>
    <t>DALHOUSIE UNIVERSITY FACULTY OF DENTISTRY</t>
  </si>
  <si>
    <t>UNIVERSITY OF TORONTO FACULTY OF DENTISTRY</t>
  </si>
  <si>
    <t>UNIVERSITY OF WESTERN ONTARIO, SCHULICH SCHOOL OF MEDICINE &amp; DENTISTRY</t>
  </si>
  <si>
    <t>MCGILL UNIVERSITY FACULTY OF DENTISTRY</t>
  </si>
  <si>
    <t>UNIVERSITE DE MONTREAL, FACULTE DE MEDECINE DENTAIRE</t>
  </si>
  <si>
    <t>FACULTÉ DE MÉDECINE DENTAIRE, UNIVERSITÉ LAVAL</t>
  </si>
  <si>
    <t>TOURO COLLEGE OF DENTAL MEDICINE AT NEW YORK MEDICAL COLLEGE</t>
  </si>
  <si>
    <t>LOUISIANA STATE UNIVERSITY NEW ORLEANS SCHOOL OF DENTISTRY</t>
  </si>
  <si>
    <t xml:space="preserve">TEXAS A&amp;M UNIVERSITY COLLEGE OF DENTISTRY </t>
  </si>
  <si>
    <r>
      <t>TYPE OF PROGRAM</t>
    </r>
    <r>
      <rPr>
        <b/>
        <vertAlign val="superscript"/>
        <sz val="10"/>
        <color rgb="FFFFFFFF"/>
        <rFont val="Arial"/>
        <family val="2"/>
      </rPr>
      <t>2</t>
    </r>
  </si>
  <si>
    <r>
      <t>DENTAL SCHOOL</t>
    </r>
    <r>
      <rPr>
        <b/>
        <vertAlign val="superscript"/>
        <sz val="10"/>
        <color rgb="FFFFFFFF"/>
        <rFont val="Arial"/>
        <family val="2"/>
      </rPr>
      <t>1</t>
    </r>
  </si>
  <si>
    <r>
      <rPr>
        <vertAlign val="superscript"/>
        <sz val="8"/>
        <rFont val="Arial"/>
        <family val="2"/>
      </rPr>
      <t>2</t>
    </r>
    <r>
      <rPr>
        <sz val="8"/>
        <rFont val="Arial"/>
        <family val="2"/>
      </rPr>
      <t xml:space="preserve"> Four-36: 4 academic years within 36 months; four-48: 4 academic years within 48 months; five-60: 5 academic years within 60 months.</t>
    </r>
  </si>
  <si>
    <r>
      <rPr>
        <vertAlign val="superscript"/>
        <sz val="8"/>
        <rFont val="Arial"/>
        <family val="2"/>
      </rPr>
      <t>3</t>
    </r>
    <r>
      <rPr>
        <sz val="8"/>
        <rFont val="Arial"/>
        <family val="2"/>
      </rPr>
      <t xml:space="preserve"> Courses begin and end at various times throughout the year at University of Pennsylvania.</t>
    </r>
  </si>
  <si>
    <r>
      <rPr>
        <vertAlign val="superscript"/>
        <sz val="8"/>
        <rFont val="Arial"/>
        <family val="2"/>
      </rPr>
      <t>1</t>
    </r>
    <r>
      <rPr>
        <sz val="8"/>
        <rFont val="Arial"/>
        <family val="2"/>
      </rPr>
      <t xml:space="preserve"> Dental school name in Table 1 is the full name of the sponsoring institution and dental school at the time of the survey.  </t>
    </r>
  </si>
  <si>
    <t>BOSTON UNIVERSITY HENRY M. GOLDMAN SCHOOL OF DENTAL MEDICINE</t>
  </si>
  <si>
    <r>
      <t>OTHER</t>
    </r>
    <r>
      <rPr>
        <vertAlign val="superscript"/>
        <sz val="10"/>
        <color rgb="FF000000"/>
        <rFont val="Arial"/>
        <family val="2"/>
      </rPr>
      <t>3</t>
    </r>
  </si>
  <si>
    <t>AUGUSTA UNIVERSITY</t>
  </si>
  <si>
    <t>LSU NEW ORLEANS</t>
  </si>
  <si>
    <t>TEXAS A&amp;M UNIVERSITY</t>
  </si>
  <si>
    <r>
      <t>LSU NEW ORLEANS</t>
    </r>
    <r>
      <rPr>
        <vertAlign val="superscript"/>
        <sz val="10"/>
        <color rgb="FF000000"/>
        <rFont val="Arial"/>
        <family val="2"/>
      </rPr>
      <t>1</t>
    </r>
  </si>
  <si>
    <t>Originally published July 2017; revised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</si>
</sst>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0.0"/>
    <numFmt numFmtId="165" formatCode="0.0"/>
    <numFmt numFmtId="166" formatCode="_(* #,##0_);_(* \(#,##0\);_(* &quot;-&quot;??_);_(@_)"/>
    <numFmt numFmtId="167" formatCode="_(* #,##0.0_);_(* \(#,##0.0\);_(* &quot;-&quot;??_);_(@_)"/>
    <numFmt numFmtId="168" formatCode="0.0%"/>
    <numFmt numFmtId="169" formatCode="0.000"/>
    <numFmt numFmtId="170" formatCode="_(* #,##0.00000_);_(* \(#,##0.00000\);_(* &quot;-&quot;??_);_(@_)"/>
    <numFmt numFmtId="171" formatCode="_(* #,##0.0_);_(* \(#,##0.0\);_(* &quot;-&quot;_);_(@_)"/>
  </numFmts>
  <fonts count="50"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b/>
      <vertAlign val="superscript"/>
      <sz val="10"/>
      <color theme="1"/>
      <name val="Arial"/>
      <family val="2"/>
    </font>
    <font>
      <sz val="8"/>
      <color theme="1"/>
      <name val="Arial"/>
      <family val="2"/>
    </font>
    <font>
      <vertAlign val="superscript"/>
      <sz val="8"/>
      <color theme="1"/>
      <name val="Arial"/>
      <family val="2"/>
    </font>
    <font>
      <sz val="10"/>
      <name val="Arial"/>
      <family val="2"/>
    </font>
    <font>
      <sz val="8"/>
      <name val="Arial"/>
      <family val="2"/>
    </font>
    <font>
      <vertAlign val="superscript"/>
      <sz val="8"/>
      <name val="Arial"/>
      <family val="2"/>
    </font>
    <font>
      <sz val="10"/>
      <color rgb="FFC00000"/>
      <name val="Arial"/>
      <family val="2"/>
    </font>
    <font>
      <b/>
      <sz val="10"/>
      <name val="Arial"/>
      <family val="2"/>
    </font>
    <font>
      <vertAlign val="superscript"/>
      <sz val="10"/>
      <color rgb="FF000000"/>
      <name val="Arial"/>
      <family val="2"/>
    </font>
    <font>
      <b/>
      <vertAlign val="superscript"/>
      <sz val="10"/>
      <color rgb="FFFFFFFF"/>
      <name val="Arial"/>
      <family val="2"/>
    </font>
    <font>
      <b/>
      <vertAlign val="superscript"/>
      <sz val="10"/>
      <color rgb="FF000000"/>
      <name val="Arial"/>
      <family val="2"/>
    </font>
    <font>
      <b/>
      <u/>
      <sz val="10"/>
      <color rgb="FFFFFFFF"/>
      <name val="Arial"/>
      <family val="2"/>
    </font>
    <font>
      <sz val="8"/>
      <color rgb="FF000000"/>
      <name val="Arial"/>
      <family val="2"/>
    </font>
    <font>
      <u/>
      <sz val="8"/>
      <color theme="10"/>
      <name val="Arial"/>
      <family val="2"/>
    </font>
    <font>
      <u/>
      <vertAlign val="superscript"/>
      <sz val="8"/>
      <color theme="10"/>
      <name val="Arial"/>
      <family val="2"/>
    </font>
    <font>
      <sz val="6"/>
      <color theme="1"/>
      <name val="Arial"/>
      <family val="2"/>
    </font>
    <font>
      <b/>
      <sz val="8"/>
      <color theme="1"/>
      <name val="Arial"/>
      <family val="2"/>
    </font>
    <font>
      <vertAlign val="superscript"/>
      <sz val="8"/>
      <color rgb="FF000000"/>
      <name val="Arial"/>
      <family val="2"/>
    </font>
    <font>
      <b/>
      <sz val="10"/>
      <color rgb="FF003399"/>
      <name val="Arial"/>
      <family val="2"/>
    </font>
    <font>
      <vertAlign val="superscript"/>
      <sz val="10"/>
      <name val="Arial"/>
      <family val="2"/>
    </font>
    <font>
      <b/>
      <sz val="9"/>
      <color rgb="FFFFFFFF"/>
      <name val="Arial"/>
      <family val="2"/>
    </font>
    <font>
      <i/>
      <sz val="10"/>
      <color rgb="FF000000"/>
      <name val="Arial"/>
      <family val="2"/>
    </font>
    <font>
      <b/>
      <sz val="18"/>
      <color theme="3"/>
      <name val="Calibri Light"/>
      <family val="2"/>
      <scheme val="major"/>
    </font>
    <font>
      <b/>
      <sz val="8"/>
      <color rgb="FFFFFFFF"/>
      <name val="Arial"/>
      <family val="2"/>
    </font>
    <font>
      <b/>
      <u/>
      <sz val="8"/>
      <color rgb="FFFFFFFF"/>
      <name val="Arial"/>
      <family val="2"/>
    </font>
    <font>
      <sz val="8"/>
      <color rgb="FF003399"/>
      <name val="Arial"/>
      <family val="2"/>
    </font>
    <font>
      <i/>
      <sz val="10"/>
      <color theme="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
      <patternFill patternType="solid">
        <fgColor rgb="FF4F81BD"/>
        <bgColor rgb="FF000000"/>
      </patternFill>
    </fill>
    <fill>
      <patternFill patternType="solid">
        <fgColor rgb="FFC5D9F1"/>
        <bgColor rgb="FF000000"/>
      </patternFill>
    </fill>
    <fill>
      <patternFill patternType="solid">
        <fgColor rgb="FFFFFFFF"/>
        <bgColor rgb="FF000000"/>
      </patternFill>
    </fill>
    <fill>
      <patternFill patternType="solid">
        <fgColor indexed="65"/>
        <bgColor rgb="FF000000"/>
      </patternFill>
    </fill>
  </fills>
  <borders count="1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auto="1"/>
      </left>
      <right style="thin">
        <color auto="1"/>
      </right>
      <top/>
      <bottom/>
      <diagonal/>
    </border>
    <border>
      <left/>
      <right style="thin">
        <color indexed="64"/>
      </right>
      <top/>
      <bottom/>
      <diagonal/>
    </border>
    <border>
      <left style="thin">
        <color rgb="FF000000"/>
      </left>
      <right style="thin">
        <color rgb="FF000000"/>
      </right>
      <top/>
      <bottom style="medium">
        <color indexed="64"/>
      </bottom>
      <diagonal/>
    </border>
    <border>
      <left/>
      <right/>
      <top/>
      <bottom style="thin">
        <color auto="1"/>
      </bottom>
      <diagonal/>
    </border>
    <border>
      <left/>
      <right/>
      <top style="medium">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hair">
        <color rgb="FF000000"/>
      </left>
      <right/>
      <top style="thin">
        <color rgb="FF000000"/>
      </top>
      <bottom/>
      <diagonal/>
    </border>
    <border>
      <left style="hair">
        <color rgb="FF000000"/>
      </left>
      <right/>
      <top/>
      <bottom/>
      <diagonal/>
    </border>
    <border>
      <left/>
      <right style="hair">
        <color rgb="FF000000"/>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rgb="FF000000"/>
      </left>
      <right style="hair">
        <color rgb="FF000000"/>
      </right>
      <top style="thin">
        <color rgb="FF000000"/>
      </top>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rgb="FF000000"/>
      </left>
      <right style="hair">
        <color rgb="FF000000"/>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rgb="FF000000"/>
      </left>
      <right/>
      <top/>
      <bottom style="medium">
        <color indexed="64"/>
      </bottom>
      <diagonal/>
    </border>
    <border>
      <left style="thin">
        <color rgb="FF000000"/>
      </left>
      <right style="hair">
        <color rgb="FF000000"/>
      </right>
      <top/>
      <bottom style="medium">
        <color indexed="64"/>
      </bottom>
      <diagonal/>
    </border>
    <border>
      <left style="hair">
        <color rgb="FF000000"/>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diagonal/>
    </border>
    <border>
      <left style="hair">
        <color rgb="FF000000"/>
      </left>
      <right style="thin">
        <color indexed="64"/>
      </right>
      <top/>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right style="thin">
        <color rgb="FF000000"/>
      </right>
      <top/>
      <bottom style="medium">
        <color indexed="64"/>
      </bottom>
      <diagonal/>
    </border>
    <border>
      <left style="hair">
        <color rgb="FF000000"/>
      </left>
      <right style="hair">
        <color rgb="FF000000"/>
      </right>
      <top/>
      <bottom style="medium">
        <color indexed="64"/>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right style="thin">
        <color rgb="FF000000"/>
      </right>
      <top/>
      <bottom style="medium">
        <color rgb="FF000000"/>
      </bottom>
      <diagonal/>
    </border>
    <border>
      <left style="thin">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thin">
        <color rgb="FF000000"/>
      </left>
      <right style="hair">
        <color indexed="64"/>
      </right>
      <top/>
      <bottom/>
      <diagonal/>
    </border>
    <border>
      <left style="hair">
        <color indexed="64"/>
      </left>
      <right style="thin">
        <color indexed="64"/>
      </right>
      <top/>
      <bottom/>
      <diagonal/>
    </border>
    <border>
      <left/>
      <right style="hair">
        <color indexed="64"/>
      </right>
      <top/>
      <bottom style="medium">
        <color indexed="64"/>
      </bottom>
      <diagonal/>
    </border>
    <border>
      <left style="thin">
        <color rgb="FF000000"/>
      </left>
      <right/>
      <top/>
      <bottom style="medium">
        <color rgb="FF000000"/>
      </bottom>
      <diagonal/>
    </border>
    <border>
      <left style="hair">
        <color rgb="FF000000"/>
      </left>
      <right style="thin">
        <color rgb="FF000000"/>
      </right>
      <top style="medium">
        <color rgb="FF000000"/>
      </top>
      <bottom/>
      <diagonal/>
    </border>
    <border>
      <left style="thin">
        <color rgb="FF000000"/>
      </left>
      <right style="hair">
        <color rgb="FF000000"/>
      </right>
      <top style="medium">
        <color rgb="FF000000"/>
      </top>
      <bottom style="medium">
        <color rgb="FF000000"/>
      </bottom>
      <diagonal/>
    </border>
    <border>
      <left style="hair">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hair">
        <color rgb="FF000000"/>
      </right>
      <top style="thin">
        <color rgb="FF000000"/>
      </top>
      <bottom/>
      <diagonal/>
    </border>
    <border>
      <left/>
      <right style="hair">
        <color indexed="64"/>
      </right>
      <top style="thin">
        <color auto="1"/>
      </top>
      <bottom/>
      <diagonal/>
    </border>
    <border>
      <left style="thin">
        <color rgb="FF000000"/>
      </left>
      <right/>
      <top/>
      <bottom style="medium">
        <color indexed="64"/>
      </bottom>
      <diagonal/>
    </border>
    <border>
      <left/>
      <right style="hair">
        <color rgb="FF000000"/>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rgb="FF000000"/>
      </bottom>
      <diagonal/>
    </border>
    <border>
      <left style="hair">
        <color indexed="64"/>
      </left>
      <right/>
      <top/>
      <bottom/>
      <diagonal/>
    </border>
    <border>
      <left style="hair">
        <color indexed="64"/>
      </left>
      <right/>
      <top/>
      <bottom style="medium">
        <color indexed="64"/>
      </bottom>
      <diagonal/>
    </border>
    <border>
      <left style="hair">
        <color rgb="FF000000"/>
      </left>
      <right style="thin">
        <color rgb="FF000000"/>
      </right>
      <top/>
      <bottom style="medium">
        <color rgb="FF000000"/>
      </bottom>
      <diagonal/>
    </border>
    <border>
      <left style="hair">
        <color rgb="FF000000"/>
      </left>
      <right style="medium">
        <color indexed="64"/>
      </right>
      <top style="thin">
        <color rgb="FF000000"/>
      </top>
      <bottom/>
      <diagonal/>
    </border>
    <border>
      <left style="hair">
        <color rgb="FF000000"/>
      </left>
      <right style="medium">
        <color indexed="64"/>
      </right>
      <top/>
      <bottom/>
      <diagonal/>
    </border>
    <border>
      <left style="hair">
        <color rgb="FF000000"/>
      </left>
      <right style="medium">
        <color indexed="64"/>
      </right>
      <top/>
      <bottom style="medium">
        <color indexed="64"/>
      </bottom>
      <diagonal/>
    </border>
    <border>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style="hair">
        <color rgb="FF000000"/>
      </left>
      <right/>
      <top style="medium">
        <color rgb="FF000000"/>
      </top>
      <bottom style="medium">
        <color rgb="FF000000"/>
      </bottom>
      <diagonal/>
    </border>
    <border>
      <left/>
      <right style="thin">
        <color indexed="64"/>
      </right>
      <top style="medium">
        <color rgb="FF000000"/>
      </top>
      <bottom style="medium">
        <color rgb="FF000000"/>
      </bottom>
      <diagonal/>
    </border>
    <border>
      <left/>
      <right style="hair">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hair">
        <color rgb="FF000000"/>
      </left>
      <right style="medium">
        <color rgb="FF000000"/>
      </right>
      <top style="thin">
        <color rgb="FF000000"/>
      </top>
      <bottom/>
      <diagonal/>
    </border>
    <border>
      <left style="hair">
        <color rgb="FF000000"/>
      </left>
      <right style="medium">
        <color rgb="FF000000"/>
      </right>
      <top/>
      <bottom/>
      <diagonal/>
    </border>
    <border>
      <left style="medium">
        <color rgb="FF000000"/>
      </left>
      <right/>
      <top/>
      <bottom style="medium">
        <color indexed="64"/>
      </bottom>
      <diagonal/>
    </border>
    <border>
      <left style="hair">
        <color rgb="FF000000"/>
      </left>
      <right style="medium">
        <color rgb="FF000000"/>
      </right>
      <top/>
      <bottom style="medium">
        <color indexed="64"/>
      </bottom>
      <diagonal/>
    </border>
    <border>
      <left style="medium">
        <color rgb="FF000000"/>
      </left>
      <right/>
      <top/>
      <bottom style="medium">
        <color rgb="FF000000"/>
      </bottom>
      <diagonal/>
    </border>
    <border>
      <left style="hair">
        <color rgb="FF000000"/>
      </left>
      <right style="medium">
        <color rgb="FF000000"/>
      </right>
      <top style="medium">
        <color rgb="FF000000"/>
      </top>
      <bottom/>
      <diagonal/>
    </border>
    <border>
      <left style="hair">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hair">
        <color indexed="64"/>
      </left>
      <right style="medium">
        <color rgb="FF000000"/>
      </right>
      <top/>
      <bottom/>
      <diagonal/>
    </border>
    <border>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auto="1"/>
      </bottom>
      <diagonal/>
    </border>
    <border>
      <left style="medium">
        <color indexed="64"/>
      </left>
      <right/>
      <top style="thin">
        <color rgb="FF000000"/>
      </top>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thin">
        <color rgb="FF000000"/>
      </left>
      <right style="medium">
        <color rgb="FF000000"/>
      </right>
      <top/>
      <bottom style="medium">
        <color indexed="64"/>
      </bottom>
      <diagonal/>
    </border>
    <border>
      <left style="medium">
        <color indexed="64"/>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style="hair">
        <color rgb="FF000000"/>
      </left>
      <right/>
      <top style="medium">
        <color rgb="FF000000"/>
      </top>
      <bottom style="medium">
        <color indexed="64"/>
      </bottom>
      <diagonal/>
    </border>
    <border>
      <left/>
      <right style="hair">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21" fillId="0" borderId="0"/>
    <xf numFmtId="9" fontId="1" fillId="0" borderId="0" applyFont="0" applyFill="0" applyBorder="0" applyAlignment="0" applyProtection="0"/>
    <xf numFmtId="0" fontId="45" fillId="0" borderId="0" applyNumberFormat="0" applyFill="0" applyBorder="0" applyAlignment="0" applyProtection="0"/>
  </cellStyleXfs>
  <cellXfs count="1024">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3" fontId="18" fillId="33" borderId="0" xfId="0" applyNumberFormat="1" applyFont="1" applyFill="1" applyAlignment="1">
      <alignment horizontal="center"/>
    </xf>
    <xf numFmtId="0" fontId="20" fillId="34" borderId="11" xfId="0" applyFont="1" applyFill="1" applyBorder="1" applyAlignment="1">
      <alignment horizontal="center" wrapText="1"/>
    </xf>
    <xf numFmtId="0" fontId="21" fillId="33" borderId="13" xfId="0" applyFont="1" applyFill="1" applyBorder="1" applyAlignment="1">
      <alignment horizontal="right" vertical="top" wrapText="1"/>
    </xf>
    <xf numFmtId="0" fontId="21" fillId="33" borderId="14" xfId="0" applyFont="1" applyFill="1" applyBorder="1" applyAlignment="1">
      <alignment horizontal="right" vertical="top" wrapText="1"/>
    </xf>
    <xf numFmtId="0" fontId="21" fillId="33" borderId="14" xfId="0" applyFont="1" applyFill="1" applyBorder="1" applyAlignment="1">
      <alignment horizontal="right" vertical="top"/>
    </xf>
    <xf numFmtId="0" fontId="21" fillId="33" borderId="13" xfId="0" applyFont="1" applyFill="1" applyBorder="1" applyAlignment="1">
      <alignment horizontal="left" vertical="top" wrapText="1"/>
    </xf>
    <xf numFmtId="0" fontId="21" fillId="35" borderId="15" xfId="0" applyFont="1" applyFill="1" applyBorder="1" applyAlignment="1">
      <alignment horizontal="right" vertical="top" wrapText="1"/>
    </xf>
    <xf numFmtId="0" fontId="21" fillId="35" borderId="0" xfId="0" applyFont="1" applyFill="1" applyBorder="1" applyAlignment="1">
      <alignment horizontal="right" vertical="top" wrapText="1"/>
    </xf>
    <xf numFmtId="0" fontId="21" fillId="35" borderId="15" xfId="0" applyFont="1" applyFill="1" applyBorder="1" applyAlignment="1">
      <alignment horizontal="left" vertical="top" wrapText="1"/>
    </xf>
    <xf numFmtId="0" fontId="21" fillId="33" borderId="15"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0" xfId="0" applyFont="1" applyFill="1" applyBorder="1" applyAlignment="1">
      <alignment horizontal="right" vertical="top"/>
    </xf>
    <xf numFmtId="0" fontId="21" fillId="33" borderId="15" xfId="0" applyFont="1" applyFill="1" applyBorder="1" applyAlignment="1">
      <alignment horizontal="left" vertical="top" wrapText="1"/>
    </xf>
    <xf numFmtId="0" fontId="21" fillId="35" borderId="0" xfId="0" applyFont="1" applyFill="1" applyBorder="1" applyAlignment="1">
      <alignment horizontal="right" vertical="top"/>
    </xf>
    <xf numFmtId="0" fontId="21" fillId="35" borderId="15" xfId="0" applyFont="1" applyFill="1" applyBorder="1" applyAlignment="1">
      <alignment horizontal="right" vertical="top"/>
    </xf>
    <xf numFmtId="16" fontId="21" fillId="33" borderId="15" xfId="0" quotePrefix="1" applyNumberFormat="1" applyFont="1" applyFill="1" applyBorder="1" applyAlignment="1">
      <alignment horizontal="right" vertical="top"/>
    </xf>
    <xf numFmtId="0" fontId="21" fillId="33" borderId="15" xfId="0" applyFont="1" applyFill="1" applyBorder="1" applyAlignment="1">
      <alignment horizontal="right" vertical="top"/>
    </xf>
    <xf numFmtId="0" fontId="14" fillId="33" borderId="0" xfId="0" applyFont="1" applyFill="1" applyAlignment="1">
      <alignment horizontal="center"/>
    </xf>
    <xf numFmtId="16" fontId="21" fillId="33" borderId="13" xfId="0" quotePrefix="1" applyNumberFormat="1" applyFont="1" applyFill="1" applyBorder="1" applyAlignment="1">
      <alignment horizontal="right" vertical="top"/>
    </xf>
    <xf numFmtId="0" fontId="21" fillId="35" borderId="16" xfId="0" applyFont="1" applyFill="1" applyBorder="1" applyAlignment="1">
      <alignment horizontal="right" vertical="top" wrapText="1"/>
    </xf>
    <xf numFmtId="16" fontId="21" fillId="35" borderId="15" xfId="0" quotePrefix="1" applyNumberFormat="1" applyFont="1" applyFill="1" applyBorder="1" applyAlignment="1">
      <alignment horizontal="right" vertical="top"/>
    </xf>
    <xf numFmtId="0" fontId="22" fillId="33" borderId="0" xfId="43" applyFill="1" applyAlignment="1">
      <alignment horizontal="left"/>
    </xf>
    <xf numFmtId="0" fontId="18" fillId="36" borderId="0" xfId="0" applyFont="1" applyFill="1" applyBorder="1" applyAlignment="1">
      <alignment horizontal="center"/>
    </xf>
    <xf numFmtId="0" fontId="21" fillId="36" borderId="0" xfId="0" applyFont="1" applyFill="1" applyBorder="1" applyAlignment="1">
      <alignment horizontal="center" vertical="top" wrapText="1"/>
    </xf>
    <xf numFmtId="0" fontId="21" fillId="36" borderId="0" xfId="0" applyFont="1" applyFill="1" applyBorder="1" applyAlignment="1">
      <alignment horizontal="left" vertical="top" wrapText="1"/>
    </xf>
    <xf numFmtId="16" fontId="21" fillId="36" borderId="0" xfId="0" applyNumberFormat="1" applyFont="1" applyFill="1" applyBorder="1" applyAlignment="1">
      <alignment horizontal="center" vertical="top"/>
    </xf>
    <xf numFmtId="0" fontId="21" fillId="36" borderId="0" xfId="0" applyFont="1" applyFill="1" applyBorder="1" applyAlignment="1">
      <alignment horizontal="center" vertical="top"/>
    </xf>
    <xf numFmtId="0" fontId="16" fillId="36" borderId="0" xfId="0" applyFont="1" applyFill="1" applyAlignment="1">
      <alignment horizontal="left"/>
    </xf>
    <xf numFmtId="0" fontId="0" fillId="36" borderId="0" xfId="0" applyFont="1" applyFill="1" applyAlignment="1">
      <alignment horizontal="left"/>
    </xf>
    <xf numFmtId="0" fontId="0" fillId="36" borderId="0" xfId="0" applyFill="1"/>
    <xf numFmtId="0" fontId="14" fillId="36" borderId="0" xfId="0" applyFont="1" applyFill="1"/>
    <xf numFmtId="0" fontId="24" fillId="36" borderId="0" xfId="0" applyFont="1" applyFill="1"/>
    <xf numFmtId="0" fontId="0" fillId="36" borderId="0" xfId="0" applyFill="1" applyAlignment="1"/>
    <xf numFmtId="0" fontId="24" fillId="36" borderId="0" xfId="0" applyFont="1" applyFill="1" applyAlignment="1"/>
    <xf numFmtId="0" fontId="21" fillId="33" borderId="12" xfId="0" applyFont="1" applyFill="1" applyBorder="1" applyAlignment="1">
      <alignment horizontal="right" vertical="top" wrapText="1"/>
    </xf>
    <xf numFmtId="3" fontId="21" fillId="33" borderId="12" xfId="0" applyNumberFormat="1" applyFont="1" applyFill="1" applyBorder="1" applyAlignment="1">
      <alignment horizontal="right" vertical="top" wrapText="1"/>
    </xf>
    <xf numFmtId="164" fontId="21" fillId="33" borderId="12" xfId="0" applyNumberFormat="1" applyFont="1" applyFill="1" applyBorder="1" applyAlignment="1">
      <alignment horizontal="right" vertical="top" wrapText="1"/>
    </xf>
    <xf numFmtId="2" fontId="21" fillId="33" borderId="12" xfId="0" applyNumberFormat="1" applyFont="1" applyFill="1" applyBorder="1" applyAlignment="1">
      <alignment horizontal="right" vertical="top" wrapText="1"/>
    </xf>
    <xf numFmtId="0" fontId="21" fillId="35" borderId="12" xfId="0" applyFont="1" applyFill="1" applyBorder="1" applyAlignment="1">
      <alignment horizontal="right" vertical="top" wrapText="1"/>
    </xf>
    <xf numFmtId="3" fontId="21" fillId="35" borderId="12" xfId="0" applyNumberFormat="1" applyFont="1" applyFill="1" applyBorder="1" applyAlignment="1">
      <alignment horizontal="right" vertical="top" wrapText="1"/>
    </xf>
    <xf numFmtId="164" fontId="21" fillId="35" borderId="12" xfId="0" applyNumberFormat="1" applyFont="1" applyFill="1" applyBorder="1" applyAlignment="1">
      <alignment horizontal="right" vertical="top" wrapText="1"/>
    </xf>
    <xf numFmtId="2" fontId="21" fillId="35" borderId="12" xfId="0" applyNumberFormat="1" applyFont="1" applyFill="1" applyBorder="1" applyAlignment="1">
      <alignment horizontal="right" vertical="top" wrapText="1"/>
    </xf>
    <xf numFmtId="3" fontId="26" fillId="35" borderId="12" xfId="0" applyNumberFormat="1" applyFont="1" applyFill="1" applyBorder="1" applyAlignment="1">
      <alignment horizontal="right" vertical="top" wrapText="1"/>
    </xf>
    <xf numFmtId="0" fontId="21" fillId="33" borderId="17" xfId="0" applyFont="1" applyFill="1" applyBorder="1" applyAlignment="1">
      <alignment horizontal="right" vertical="top" wrapText="1"/>
    </xf>
    <xf numFmtId="0" fontId="27" fillId="33" borderId="0" xfId="0" applyFont="1" applyFill="1" applyAlignment="1">
      <alignment horizontal="left"/>
    </xf>
    <xf numFmtId="0" fontId="29" fillId="33" borderId="0" xfId="0" applyFont="1" applyFill="1" applyAlignment="1">
      <alignment horizontal="left"/>
    </xf>
    <xf numFmtId="0" fontId="16" fillId="37" borderId="0" xfId="0" applyNumberFormat="1" applyFont="1" applyFill="1" applyBorder="1" applyAlignment="1" applyProtection="1"/>
    <xf numFmtId="0" fontId="0" fillId="0" borderId="18" xfId="0" applyNumberFormat="1" applyFont="1" applyFill="1" applyBorder="1" applyAlignment="1" applyProtection="1">
      <alignment horizontal="left" wrapText="1"/>
    </xf>
    <xf numFmtId="0" fontId="22" fillId="0" borderId="0" xfId="43"/>
    <xf numFmtId="0" fontId="22" fillId="0" borderId="0" xfId="43" applyNumberFormat="1" applyFill="1" applyBorder="1" applyAlignment="1" applyProtection="1">
      <alignment horizontal="left" wrapText="1"/>
    </xf>
    <xf numFmtId="0" fontId="0" fillId="37" borderId="0" xfId="0" applyNumberFormat="1" applyFont="1" applyFill="1" applyBorder="1" applyAlignment="1" applyProtection="1"/>
    <xf numFmtId="0" fontId="16" fillId="36" borderId="0" xfId="0" applyFont="1" applyFill="1"/>
    <xf numFmtId="0" fontId="26" fillId="36" borderId="0" xfId="44" applyFill="1"/>
    <xf numFmtId="0" fontId="26" fillId="36" borderId="0" xfId="44" applyFont="1" applyFill="1"/>
    <xf numFmtId="0" fontId="26" fillId="36" borderId="0" xfId="44" applyFont="1" applyFill="1" applyAlignment="1"/>
    <xf numFmtId="3" fontId="26" fillId="36" borderId="0" xfId="44" applyNumberFormat="1" applyFont="1" applyFill="1"/>
    <xf numFmtId="3" fontId="21" fillId="36" borderId="19" xfId="44" applyNumberFormat="1" applyFont="1" applyFill="1" applyBorder="1" applyAlignment="1">
      <alignment horizontal="right" wrapText="1"/>
    </xf>
    <xf numFmtId="3" fontId="21" fillId="36" borderId="0" xfId="44" applyNumberFormat="1" applyFont="1" applyFill="1"/>
    <xf numFmtId="3" fontId="26" fillId="36" borderId="0" xfId="44" applyNumberFormat="1" applyFill="1"/>
    <xf numFmtId="0" fontId="19" fillId="36" borderId="0" xfId="44" applyFont="1" applyFill="1" applyBorder="1" applyAlignment="1">
      <alignment horizontal="center" vertical="top" wrapText="1"/>
    </xf>
    <xf numFmtId="0" fontId="30" fillId="36" borderId="0" xfId="44" applyFont="1" applyFill="1" applyBorder="1" applyAlignment="1">
      <alignment horizontal="center" vertical="top" wrapText="1"/>
    </xf>
    <xf numFmtId="0" fontId="26" fillId="36" borderId="0" xfId="44" applyFill="1" applyBorder="1" applyAlignment="1">
      <alignment vertical="top" wrapText="1"/>
    </xf>
    <xf numFmtId="0" fontId="26" fillId="36" borderId="0" xfId="44" applyFill="1" applyBorder="1"/>
    <xf numFmtId="0" fontId="27" fillId="36" borderId="0" xfId="44" applyFont="1" applyFill="1"/>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21" fillId="35" borderId="20" xfId="0" applyFont="1" applyFill="1" applyBorder="1" applyAlignment="1">
      <alignment horizontal="left" vertical="top" wrapText="1"/>
    </xf>
    <xf numFmtId="3" fontId="21" fillId="35" borderId="10" xfId="0" applyNumberFormat="1" applyFont="1" applyFill="1" applyBorder="1" applyAlignment="1">
      <alignment horizontal="right" vertical="top" wrapText="1"/>
    </xf>
    <xf numFmtId="3" fontId="26" fillId="35" borderId="10" xfId="0" applyNumberFormat="1" applyFont="1" applyFill="1" applyBorder="1" applyAlignment="1">
      <alignment horizontal="right" vertical="top" wrapText="1"/>
    </xf>
    <xf numFmtId="0" fontId="21" fillId="33" borderId="21" xfId="0" applyFont="1" applyFill="1" applyBorder="1" applyAlignment="1">
      <alignment horizontal="left" vertical="top" wrapText="1"/>
    </xf>
    <xf numFmtId="3" fontId="26" fillId="33" borderId="12" xfId="0" applyNumberFormat="1" applyFont="1" applyFill="1" applyBorder="1" applyAlignment="1">
      <alignment horizontal="right" vertical="top" wrapText="1"/>
    </xf>
    <xf numFmtId="0" fontId="21" fillId="35" borderId="21" xfId="0" applyFont="1" applyFill="1" applyBorder="1" applyAlignment="1">
      <alignment horizontal="left" vertical="top" wrapText="1"/>
    </xf>
    <xf numFmtId="0" fontId="20" fillId="34" borderId="21" xfId="0" applyFont="1" applyFill="1" applyBorder="1" applyAlignment="1">
      <alignment horizontal="left" wrapText="1"/>
    </xf>
    <xf numFmtId="0" fontId="20" fillId="34" borderId="26" xfId="0" applyFont="1" applyFill="1" applyBorder="1" applyAlignment="1">
      <alignment horizontal="left" wrapText="1"/>
    </xf>
    <xf numFmtId="3" fontId="20" fillId="34" borderId="27" xfId="0" applyNumberFormat="1" applyFont="1" applyFill="1" applyBorder="1" applyAlignment="1">
      <alignment horizontal="center" wrapText="1"/>
    </xf>
    <xf numFmtId="165" fontId="20" fillId="34" borderId="28" xfId="0" applyNumberFormat="1" applyFont="1" applyFill="1" applyBorder="1" applyAlignment="1">
      <alignment horizontal="center" wrapText="1"/>
    </xf>
    <xf numFmtId="3" fontId="20" fillId="34" borderId="28" xfId="0" applyNumberFormat="1" applyFont="1" applyFill="1" applyBorder="1" applyAlignment="1">
      <alignment horizontal="center" wrapText="1"/>
    </xf>
    <xf numFmtId="165" fontId="20" fillId="34" borderId="26" xfId="0" applyNumberFormat="1" applyFont="1" applyFill="1" applyBorder="1" applyAlignment="1">
      <alignment horizontal="center" wrapText="1"/>
    </xf>
    <xf numFmtId="3" fontId="21" fillId="35" borderId="29" xfId="0" applyNumberFormat="1" applyFont="1" applyFill="1" applyBorder="1" applyAlignment="1">
      <alignment horizontal="right" vertical="top" wrapText="1"/>
    </xf>
    <xf numFmtId="165" fontId="21" fillId="35" borderId="30" xfId="0" applyNumberFormat="1" applyFont="1" applyFill="1" applyBorder="1" applyAlignment="1">
      <alignment horizontal="right" vertical="top" wrapText="1"/>
    </xf>
    <xf numFmtId="3" fontId="21" fillId="35" borderId="31" xfId="0" applyNumberFormat="1" applyFont="1" applyFill="1" applyBorder="1" applyAlignment="1">
      <alignment horizontal="right" vertical="top" wrapText="1"/>
    </xf>
    <xf numFmtId="165" fontId="21" fillId="35" borderId="20" xfId="0" applyNumberFormat="1" applyFont="1" applyFill="1" applyBorder="1" applyAlignment="1">
      <alignment horizontal="right" vertical="top" wrapText="1"/>
    </xf>
    <xf numFmtId="3" fontId="21" fillId="33" borderId="25" xfId="0" applyNumberFormat="1" applyFont="1" applyFill="1" applyBorder="1" applyAlignment="1">
      <alignment horizontal="right" vertical="top" wrapText="1"/>
    </xf>
    <xf numFmtId="165" fontId="21" fillId="33" borderId="0" xfId="0" applyNumberFormat="1" applyFont="1" applyFill="1" applyBorder="1" applyAlignment="1">
      <alignment horizontal="right" vertical="top" wrapText="1"/>
    </xf>
    <xf numFmtId="3" fontId="21" fillId="33" borderId="32" xfId="0" applyNumberFormat="1" applyFont="1" applyFill="1" applyBorder="1" applyAlignment="1">
      <alignment horizontal="right" vertical="top" wrapText="1"/>
    </xf>
    <xf numFmtId="165" fontId="21" fillId="33" borderId="21" xfId="0" applyNumberFormat="1" applyFont="1" applyFill="1" applyBorder="1" applyAlignment="1">
      <alignment horizontal="right" vertical="top" wrapText="1"/>
    </xf>
    <xf numFmtId="3" fontId="21" fillId="35" borderId="25" xfId="0" applyNumberFormat="1" applyFont="1" applyFill="1" applyBorder="1" applyAlignment="1">
      <alignment horizontal="right" vertical="top" wrapText="1"/>
    </xf>
    <xf numFmtId="165" fontId="21" fillId="35" borderId="0" xfId="0" applyNumberFormat="1" applyFont="1" applyFill="1" applyBorder="1" applyAlignment="1">
      <alignment horizontal="right" vertical="top" wrapText="1"/>
    </xf>
    <xf numFmtId="3" fontId="21" fillId="35" borderId="32" xfId="0" applyNumberFormat="1" applyFont="1" applyFill="1" applyBorder="1" applyAlignment="1">
      <alignment horizontal="right" vertical="top" wrapText="1"/>
    </xf>
    <xf numFmtId="165" fontId="21" fillId="35" borderId="21" xfId="0" applyNumberFormat="1" applyFont="1" applyFill="1" applyBorder="1" applyAlignment="1">
      <alignment horizontal="right" vertical="top" wrapText="1"/>
    </xf>
    <xf numFmtId="165" fontId="21" fillId="33" borderId="32" xfId="0" applyNumberFormat="1" applyFont="1" applyFill="1" applyBorder="1" applyAlignment="1">
      <alignment horizontal="right" vertical="top" wrapText="1"/>
    </xf>
    <xf numFmtId="1" fontId="21" fillId="33" borderId="32" xfId="0" applyNumberFormat="1" applyFont="1" applyFill="1" applyBorder="1" applyAlignment="1">
      <alignment horizontal="right" vertical="top" wrapText="1"/>
    </xf>
    <xf numFmtId="3" fontId="21" fillId="35" borderId="32" xfId="1"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3" fontId="21" fillId="33" borderId="21" xfId="0" applyNumberFormat="1" applyFont="1" applyFill="1" applyBorder="1" applyAlignment="1">
      <alignment horizontal="right" vertical="top" wrapText="1"/>
    </xf>
    <xf numFmtId="164" fontId="21" fillId="33" borderId="0" xfId="0" applyNumberFormat="1" applyFont="1" applyFill="1" applyBorder="1" applyAlignment="1">
      <alignment horizontal="right" vertical="top" wrapText="1"/>
    </xf>
    <xf numFmtId="164" fontId="21" fillId="33" borderId="21" xfId="0" applyNumberFormat="1" applyFont="1" applyFill="1" applyBorder="1" applyAlignment="1">
      <alignment horizontal="right" vertical="top" wrapText="1"/>
    </xf>
    <xf numFmtId="3" fontId="21" fillId="33" borderId="33" xfId="0" applyNumberFormat="1" applyFont="1" applyFill="1" applyBorder="1" applyAlignment="1">
      <alignment horizontal="right" vertical="top" wrapText="1"/>
    </xf>
    <xf numFmtId="0" fontId="20" fillId="34" borderId="27" xfId="0" applyFont="1" applyFill="1" applyBorder="1" applyAlignment="1">
      <alignment horizontal="center" wrapText="1"/>
    </xf>
    <xf numFmtId="166" fontId="21" fillId="35" borderId="38" xfId="1" applyNumberFormat="1" applyFont="1" applyFill="1" applyBorder="1" applyAlignment="1">
      <alignment horizontal="right" vertical="top" wrapText="1"/>
    </xf>
    <xf numFmtId="166" fontId="21" fillId="35" borderId="39" xfId="1" applyNumberFormat="1" applyFont="1" applyFill="1" applyBorder="1" applyAlignment="1">
      <alignment horizontal="right" vertical="top" wrapText="1"/>
    </xf>
    <xf numFmtId="166" fontId="21" fillId="35" borderId="16" xfId="1" applyNumberFormat="1" applyFont="1" applyFill="1" applyBorder="1" applyAlignment="1">
      <alignment horizontal="right" vertical="top" wrapText="1"/>
    </xf>
    <xf numFmtId="166" fontId="21" fillId="35" borderId="40" xfId="1" applyNumberFormat="1" applyFont="1" applyFill="1" applyBorder="1" applyAlignment="1">
      <alignment horizontal="right" vertical="top" wrapText="1"/>
    </xf>
    <xf numFmtId="166" fontId="21" fillId="35" borderId="41" xfId="1" applyNumberFormat="1" applyFont="1" applyFill="1" applyBorder="1" applyAlignment="1">
      <alignment horizontal="right" vertical="top" wrapText="1"/>
    </xf>
    <xf numFmtId="166" fontId="21" fillId="33" borderId="42" xfId="1" applyNumberFormat="1" applyFont="1" applyFill="1" applyBorder="1" applyAlignment="1">
      <alignment horizontal="right" vertical="top" wrapText="1"/>
    </xf>
    <xf numFmtId="166" fontId="21" fillId="33" borderId="39" xfId="1" applyNumberFormat="1" applyFont="1" applyFill="1" applyBorder="1" applyAlignment="1">
      <alignment horizontal="right" vertical="top" wrapText="1"/>
    </xf>
    <xf numFmtId="166" fontId="21" fillId="33" borderId="16" xfId="1" applyNumberFormat="1" applyFont="1" applyFill="1" applyBorder="1" applyAlignment="1">
      <alignment horizontal="right" vertical="top" wrapText="1"/>
    </xf>
    <xf numFmtId="166" fontId="21" fillId="33" borderId="40" xfId="1" applyNumberFormat="1" applyFont="1" applyFill="1" applyBorder="1" applyAlignment="1">
      <alignment horizontal="right" vertical="top" wrapText="1"/>
    </xf>
    <xf numFmtId="166" fontId="21" fillId="33" borderId="41" xfId="1" applyNumberFormat="1" applyFont="1" applyFill="1" applyBorder="1" applyAlignment="1">
      <alignment horizontal="right" vertical="top" wrapText="1"/>
    </xf>
    <xf numFmtId="166" fontId="21" fillId="35" borderId="42" xfId="1" applyNumberFormat="1" applyFont="1" applyFill="1" applyBorder="1" applyAlignment="1">
      <alignment horizontal="right" vertical="top" wrapText="1"/>
    </xf>
    <xf numFmtId="166" fontId="21" fillId="33" borderId="14" xfId="1" applyNumberFormat="1" applyFont="1" applyFill="1" applyBorder="1" applyAlignment="1">
      <alignment horizontal="right" vertical="top" wrapText="1"/>
    </xf>
    <xf numFmtId="166" fontId="21" fillId="33" borderId="45" xfId="1" applyNumberFormat="1" applyFont="1" applyFill="1" applyBorder="1" applyAlignment="1">
      <alignment horizontal="right" vertical="top" wrapText="1"/>
    </xf>
    <xf numFmtId="166" fontId="21" fillId="33" borderId="46" xfId="1" applyNumberFormat="1" applyFont="1" applyFill="1" applyBorder="1" applyAlignment="1">
      <alignment horizontal="right" vertical="top" wrapText="1"/>
    </xf>
    <xf numFmtId="166" fontId="21" fillId="33" borderId="47" xfId="1" applyNumberFormat="1" applyFont="1" applyFill="1" applyBorder="1" applyAlignment="1">
      <alignment horizontal="right" vertical="top" wrapText="1"/>
    </xf>
    <xf numFmtId="166" fontId="21" fillId="33" borderId="44" xfId="1" applyNumberFormat="1" applyFont="1" applyFill="1" applyBorder="1" applyAlignment="1">
      <alignment horizontal="right" vertical="top" wrapText="1"/>
    </xf>
    <xf numFmtId="166" fontId="21" fillId="33" borderId="48" xfId="1" applyNumberFormat="1" applyFont="1" applyFill="1" applyBorder="1" applyAlignment="1">
      <alignment horizontal="right" vertical="top" wrapText="1"/>
    </xf>
    <xf numFmtId="166" fontId="21" fillId="33" borderId="49" xfId="1" applyNumberFormat="1" applyFont="1" applyFill="1" applyBorder="1" applyAlignment="1">
      <alignment horizontal="right" vertical="top" wrapText="1"/>
    </xf>
    <xf numFmtId="0" fontId="19" fillId="33" borderId="16" xfId="0" applyFont="1" applyFill="1" applyBorder="1" applyAlignment="1">
      <alignment horizontal="left" vertical="top" wrapText="1"/>
    </xf>
    <xf numFmtId="166" fontId="19" fillId="33" borderId="50" xfId="1" applyNumberFormat="1" applyFont="1" applyFill="1" applyBorder="1" applyAlignment="1">
      <alignment horizontal="right" vertical="top" wrapText="1"/>
    </xf>
    <xf numFmtId="166" fontId="19" fillId="33" borderId="0" xfId="1" applyNumberFormat="1" applyFont="1" applyFill="1" applyBorder="1" applyAlignment="1">
      <alignment horizontal="right" vertical="top" wrapText="1"/>
    </xf>
    <xf numFmtId="166" fontId="19" fillId="33" borderId="16" xfId="1" applyNumberFormat="1" applyFont="1" applyFill="1" applyBorder="1" applyAlignment="1">
      <alignment horizontal="right" vertical="top" wrapText="1"/>
    </xf>
    <xf numFmtId="166" fontId="19" fillId="33" borderId="33" xfId="1" applyNumberFormat="1" applyFont="1" applyFill="1" applyBorder="1" applyAlignment="1">
      <alignment horizontal="right" vertical="top" wrapText="1"/>
    </xf>
    <xf numFmtId="166" fontId="19" fillId="33" borderId="39" xfId="1" applyNumberFormat="1" applyFont="1" applyFill="1" applyBorder="1" applyAlignment="1">
      <alignment horizontal="right" vertical="top" wrapText="1"/>
    </xf>
    <xf numFmtId="166" fontId="19" fillId="33" borderId="40" xfId="1" applyNumberFormat="1" applyFont="1" applyFill="1" applyBorder="1" applyAlignment="1">
      <alignment horizontal="right" vertical="top" wrapText="1"/>
    </xf>
    <xf numFmtId="166" fontId="19" fillId="33" borderId="41" xfId="1" applyNumberFormat="1" applyFont="1" applyFill="1" applyBorder="1" applyAlignment="1">
      <alignment horizontal="right" vertical="top" wrapText="1"/>
    </xf>
    <xf numFmtId="0" fontId="19" fillId="35" borderId="16" xfId="0" applyFont="1" applyFill="1" applyBorder="1" applyAlignment="1">
      <alignment horizontal="left" vertical="top" wrapText="1"/>
    </xf>
    <xf numFmtId="166" fontId="19" fillId="35" borderId="50" xfId="1" applyNumberFormat="1" applyFont="1" applyFill="1" applyBorder="1" applyAlignment="1">
      <alignment horizontal="right" vertical="top" wrapText="1"/>
    </xf>
    <xf numFmtId="166" fontId="19" fillId="35" borderId="0" xfId="1" applyNumberFormat="1" applyFont="1" applyFill="1" applyBorder="1" applyAlignment="1">
      <alignment horizontal="right" vertical="top" wrapText="1"/>
    </xf>
    <xf numFmtId="166" fontId="19" fillId="35" borderId="51" xfId="1" applyNumberFormat="1" applyFont="1" applyFill="1" applyBorder="1" applyAlignment="1">
      <alignment horizontal="right" vertical="top" wrapText="1"/>
    </xf>
    <xf numFmtId="166" fontId="19" fillId="35" borderId="33" xfId="1" applyNumberFormat="1" applyFont="1" applyFill="1" applyBorder="1" applyAlignment="1">
      <alignment horizontal="right" vertical="top" wrapText="1"/>
    </xf>
    <xf numFmtId="166" fontId="19" fillId="35" borderId="39" xfId="1" applyNumberFormat="1" applyFont="1" applyFill="1" applyBorder="1" applyAlignment="1">
      <alignment horizontal="right" vertical="top" wrapText="1"/>
    </xf>
    <xf numFmtId="166" fontId="19" fillId="35" borderId="16" xfId="1" applyNumberFormat="1" applyFont="1" applyFill="1" applyBorder="1" applyAlignment="1">
      <alignment horizontal="right" vertical="top" wrapText="1"/>
    </xf>
    <xf numFmtId="166" fontId="19" fillId="35" borderId="40" xfId="1" applyNumberFormat="1" applyFont="1" applyFill="1" applyBorder="1" applyAlignment="1">
      <alignment horizontal="right" vertical="top" wrapText="1"/>
    </xf>
    <xf numFmtId="166" fontId="19" fillId="35" borderId="41" xfId="1" applyNumberFormat="1" applyFont="1" applyFill="1" applyBorder="1" applyAlignment="1">
      <alignment horizontal="right" vertical="top" wrapText="1"/>
    </xf>
    <xf numFmtId="0" fontId="20" fillId="34" borderId="28" xfId="0" applyFont="1" applyFill="1" applyBorder="1" applyAlignment="1">
      <alignment horizontal="center" wrapText="1"/>
    </xf>
    <xf numFmtId="0" fontId="21" fillId="35" borderId="38" xfId="0" applyFont="1" applyFill="1" applyBorder="1" applyAlignment="1">
      <alignment horizontal="right" vertical="top" wrapText="1"/>
    </xf>
    <xf numFmtId="0" fontId="21" fillId="35" borderId="53" xfId="0" applyFont="1" applyFill="1" applyBorder="1" applyAlignment="1">
      <alignment horizontal="right" vertical="top" wrapText="1"/>
    </xf>
    <xf numFmtId="0" fontId="21" fillId="33" borderId="54"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3" borderId="54" xfId="0"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56" xfId="0" applyFont="1" applyFill="1" applyBorder="1" applyAlignment="1">
      <alignment horizontal="right" vertical="top" wrapText="1"/>
    </xf>
    <xf numFmtId="0" fontId="19" fillId="33" borderId="57" xfId="0" applyFont="1" applyFill="1" applyBorder="1" applyAlignment="1">
      <alignment horizontal="right" vertical="top" wrapText="1"/>
    </xf>
    <xf numFmtId="0" fontId="19" fillId="35" borderId="58" xfId="0" applyFont="1" applyFill="1" applyBorder="1" applyAlignment="1">
      <alignment horizontal="left" vertical="top" wrapText="1"/>
    </xf>
    <xf numFmtId="165" fontId="21" fillId="35" borderId="61" xfId="0" applyNumberFormat="1" applyFont="1" applyFill="1" applyBorder="1" applyAlignment="1">
      <alignment horizontal="right" vertical="top" wrapText="1"/>
    </xf>
    <xf numFmtId="165" fontId="21" fillId="33" borderId="62" xfId="0" applyNumberFormat="1" applyFont="1" applyFill="1" applyBorder="1" applyAlignment="1">
      <alignment horizontal="right" vertical="top" wrapText="1"/>
    </xf>
    <xf numFmtId="165" fontId="21" fillId="35" borderId="62" xfId="0" applyNumberFormat="1" applyFont="1" applyFill="1" applyBorder="1" applyAlignment="1">
      <alignment horizontal="right" vertical="top" wrapText="1"/>
    </xf>
    <xf numFmtId="0" fontId="21" fillId="33" borderId="63" xfId="0" applyFont="1" applyFill="1" applyBorder="1" applyAlignment="1">
      <alignment horizontal="right" vertical="top" wrapText="1"/>
    </xf>
    <xf numFmtId="165" fontId="21" fillId="33" borderId="64" xfId="0" applyNumberFormat="1" applyFont="1" applyFill="1" applyBorder="1" applyAlignment="1">
      <alignment horizontal="right" vertical="top" wrapText="1"/>
    </xf>
    <xf numFmtId="166" fontId="21" fillId="33" borderId="50" xfId="1" applyNumberFormat="1" applyFont="1" applyFill="1" applyBorder="1" applyAlignment="1">
      <alignment horizontal="right" vertical="top" wrapText="1"/>
    </xf>
    <xf numFmtId="0" fontId="21" fillId="35" borderId="63" xfId="0" applyFont="1" applyFill="1" applyBorder="1" applyAlignment="1">
      <alignment horizontal="right" vertical="top" wrapText="1"/>
    </xf>
    <xf numFmtId="165" fontId="21" fillId="35" borderId="64" xfId="0" applyNumberFormat="1" applyFont="1" applyFill="1" applyBorder="1" applyAlignment="1">
      <alignment horizontal="right" vertical="top" wrapText="1"/>
    </xf>
    <xf numFmtId="0" fontId="21" fillId="35" borderId="50" xfId="0" applyFont="1" applyFill="1" applyBorder="1" applyAlignment="1">
      <alignment horizontal="right" vertical="top" wrapText="1"/>
    </xf>
    <xf numFmtId="166" fontId="21" fillId="35" borderId="50" xfId="1" applyNumberFormat="1" applyFont="1" applyFill="1" applyBorder="1" applyAlignment="1">
      <alignment horizontal="right" vertical="top" wrapText="1"/>
    </xf>
    <xf numFmtId="0" fontId="21" fillId="33" borderId="50" xfId="0" applyFont="1" applyFill="1" applyBorder="1" applyAlignment="1">
      <alignment horizontal="right" vertical="top" wrapText="1"/>
    </xf>
    <xf numFmtId="0" fontId="21" fillId="33" borderId="64" xfId="0" applyFont="1" applyFill="1" applyBorder="1" applyAlignment="1">
      <alignment horizontal="right" vertical="top" wrapText="1"/>
    </xf>
    <xf numFmtId="0" fontId="21" fillId="35" borderId="64" xfId="0" applyFont="1" applyFill="1" applyBorder="1" applyAlignment="1">
      <alignment horizontal="right" vertical="top" wrapText="1"/>
    </xf>
    <xf numFmtId="0" fontId="21" fillId="33" borderId="65" xfId="0" applyFont="1" applyFill="1" applyBorder="1" applyAlignment="1">
      <alignment horizontal="right" vertical="top" wrapText="1"/>
    </xf>
    <xf numFmtId="0" fontId="35" fillId="33" borderId="0" xfId="0" applyFont="1" applyFill="1" applyBorder="1" applyAlignment="1">
      <alignment vertical="top"/>
    </xf>
    <xf numFmtId="0" fontId="24" fillId="0" borderId="0" xfId="0" applyFont="1" applyFill="1" applyAlignment="1"/>
    <xf numFmtId="0" fontId="22" fillId="0" borderId="0" xfId="43"/>
    <xf numFmtId="168" fontId="0" fillId="36" borderId="0" xfId="45" applyNumberFormat="1" applyFont="1" applyFill="1"/>
    <xf numFmtId="168" fontId="26" fillId="36" borderId="0" xfId="44" applyNumberFormat="1" applyFill="1"/>
    <xf numFmtId="0" fontId="30" fillId="36" borderId="0" xfId="44" applyFont="1" applyFill="1"/>
    <xf numFmtId="0" fontId="35" fillId="36" borderId="0" xfId="0" applyFont="1" applyFill="1" applyBorder="1" applyAlignment="1">
      <alignment vertical="top"/>
    </xf>
    <xf numFmtId="0" fontId="20" fillId="34" borderId="58" xfId="0" applyFont="1" applyFill="1" applyBorder="1" applyAlignment="1">
      <alignment horizontal="left" wrapText="1"/>
    </xf>
    <xf numFmtId="0" fontId="20" fillId="34" borderId="66" xfId="0" applyFont="1" applyFill="1" applyBorder="1" applyAlignment="1">
      <alignment horizontal="center" wrapText="1"/>
    </xf>
    <xf numFmtId="0" fontId="20" fillId="34" borderId="58" xfId="0" applyFont="1" applyFill="1" applyBorder="1" applyAlignment="1">
      <alignment horizontal="center" wrapText="1"/>
    </xf>
    <xf numFmtId="0" fontId="21" fillId="35" borderId="24" xfId="0" applyFont="1" applyFill="1" applyBorder="1" applyAlignment="1">
      <alignment horizontal="left" vertical="top" wrapText="1"/>
    </xf>
    <xf numFmtId="0" fontId="21" fillId="35" borderId="56" xfId="0" applyFont="1" applyFill="1" applyBorder="1" applyAlignment="1">
      <alignment horizontal="right" vertical="top" wrapText="1"/>
    </xf>
    <xf numFmtId="0" fontId="21" fillId="35" borderId="67" xfId="0" applyFont="1" applyFill="1" applyBorder="1" applyAlignment="1">
      <alignment horizontal="right" vertical="top" wrapText="1"/>
    </xf>
    <xf numFmtId="41" fontId="21" fillId="35" borderId="67" xfId="0" applyNumberFormat="1" applyFont="1" applyFill="1" applyBorder="1" applyAlignment="1">
      <alignment horizontal="right" vertical="top" wrapText="1"/>
    </xf>
    <xf numFmtId="41" fontId="21" fillId="35" borderId="56" xfId="0" applyNumberFormat="1" applyFont="1" applyFill="1" applyBorder="1" applyAlignment="1">
      <alignment horizontal="right" vertical="top" wrapText="1"/>
    </xf>
    <xf numFmtId="41" fontId="21" fillId="33" borderId="62" xfId="0" applyNumberFormat="1" applyFont="1" applyFill="1" applyBorder="1" applyAlignment="1">
      <alignment horizontal="right" vertical="top" wrapText="1"/>
    </xf>
    <xf numFmtId="41" fontId="21" fillId="33" borderId="42" xfId="0" applyNumberFormat="1" applyFont="1" applyFill="1" applyBorder="1" applyAlignment="1">
      <alignment horizontal="right" vertical="top" wrapText="1"/>
    </xf>
    <xf numFmtId="0" fontId="21" fillId="35" borderId="33" xfId="0" applyFont="1" applyFill="1" applyBorder="1" applyAlignment="1">
      <alignment horizontal="right" vertical="top" wrapText="1"/>
    </xf>
    <xf numFmtId="41" fontId="21" fillId="35" borderId="62" xfId="0" applyNumberFormat="1" applyFont="1" applyFill="1" applyBorder="1" applyAlignment="1">
      <alignment horizontal="right" vertical="top" wrapText="1"/>
    </xf>
    <xf numFmtId="41" fontId="21" fillId="35" borderId="42" xfId="0" applyNumberFormat="1" applyFont="1" applyFill="1" applyBorder="1" applyAlignment="1">
      <alignment horizontal="right" vertical="top" wrapText="1"/>
    </xf>
    <xf numFmtId="0" fontId="21" fillId="33" borderId="21" xfId="0" applyFont="1" applyFill="1" applyBorder="1" applyAlignment="1">
      <alignment horizontal="right" vertical="top" wrapText="1"/>
    </xf>
    <xf numFmtId="0" fontId="21" fillId="35" borderId="21" xfId="0" applyFont="1" applyFill="1" applyBorder="1" applyAlignment="1">
      <alignment horizontal="right" vertical="top" wrapText="1"/>
    </xf>
    <xf numFmtId="41" fontId="21" fillId="35" borderId="33" xfId="0" applyNumberFormat="1" applyFont="1" applyFill="1" applyBorder="1" applyAlignment="1">
      <alignment horizontal="right" vertical="top" wrapText="1"/>
    </xf>
    <xf numFmtId="41" fontId="21" fillId="33" borderId="21" xfId="0" applyNumberFormat="1" applyFont="1" applyFill="1" applyBorder="1" applyAlignment="1">
      <alignment horizontal="right" vertical="top" wrapText="1"/>
    </xf>
    <xf numFmtId="41" fontId="21" fillId="35" borderId="21" xfId="0" applyNumberFormat="1" applyFont="1" applyFill="1" applyBorder="1" applyAlignment="1">
      <alignment horizontal="right" vertical="top" wrapText="1"/>
    </xf>
    <xf numFmtId="0" fontId="21" fillId="35" borderId="25" xfId="0" applyFont="1" applyFill="1" applyBorder="1" applyAlignment="1">
      <alignment horizontal="right" vertical="top" wrapText="1"/>
    </xf>
    <xf numFmtId="0" fontId="21" fillId="33" borderId="25" xfId="0" applyFont="1" applyFill="1" applyBorder="1" applyAlignment="1">
      <alignment horizontal="right" vertical="top" wrapText="1"/>
    </xf>
    <xf numFmtId="0" fontId="21" fillId="33" borderId="51" xfId="0" applyFont="1" applyFill="1" applyBorder="1" applyAlignment="1">
      <alignment horizontal="right" vertical="top" wrapText="1"/>
    </xf>
    <xf numFmtId="0" fontId="21" fillId="33" borderId="33" xfId="0" applyFont="1" applyFill="1" applyBorder="1" applyAlignment="1">
      <alignment horizontal="right" vertical="top" wrapText="1"/>
    </xf>
    <xf numFmtId="0" fontId="21" fillId="33" borderId="16" xfId="0" applyFont="1" applyFill="1" applyBorder="1" applyAlignment="1">
      <alignment horizontal="right" vertical="top" wrapText="1"/>
    </xf>
    <xf numFmtId="41" fontId="21" fillId="33" borderId="33" xfId="0" applyNumberFormat="1" applyFont="1" applyFill="1" applyBorder="1" applyAlignment="1">
      <alignment horizontal="right" vertical="top" wrapText="1"/>
    </xf>
    <xf numFmtId="0" fontId="19" fillId="33" borderId="22" xfId="0" applyFont="1" applyFill="1" applyBorder="1" applyAlignment="1">
      <alignment horizontal="left" vertical="top" wrapText="1"/>
    </xf>
    <xf numFmtId="3" fontId="19" fillId="33" borderId="68" xfId="0" applyNumberFormat="1" applyFont="1" applyFill="1" applyBorder="1" applyAlignment="1">
      <alignment horizontal="right" vertical="top" wrapText="1"/>
    </xf>
    <xf numFmtId="3" fontId="19" fillId="33" borderId="69" xfId="0" applyNumberFormat="1" applyFont="1" applyFill="1" applyBorder="1" applyAlignment="1">
      <alignment horizontal="right" vertical="top" wrapText="1"/>
    </xf>
    <xf numFmtId="41" fontId="19" fillId="33" borderId="69" xfId="0" applyNumberFormat="1" applyFont="1" applyFill="1" applyBorder="1" applyAlignment="1">
      <alignment horizontal="right" vertical="top" wrapText="1"/>
    </xf>
    <xf numFmtId="41" fontId="19" fillId="33" borderId="68" xfId="0" applyNumberFormat="1" applyFont="1" applyFill="1" applyBorder="1" applyAlignment="1">
      <alignment horizontal="right" vertical="top" wrapText="1"/>
    </xf>
    <xf numFmtId="41" fontId="26" fillId="33" borderId="42" xfId="0" applyNumberFormat="1" applyFont="1" applyFill="1" applyBorder="1" applyAlignment="1">
      <alignment horizontal="right" vertical="top" wrapText="1"/>
    </xf>
    <xf numFmtId="0" fontId="25" fillId="36" borderId="0" xfId="0" applyFont="1" applyFill="1" applyAlignment="1">
      <alignment vertical="center"/>
    </xf>
    <xf numFmtId="0" fontId="27" fillId="33" borderId="0" xfId="0" applyFont="1" applyFill="1" applyAlignment="1"/>
    <xf numFmtId="0" fontId="18" fillId="33" borderId="0" xfId="0" applyFont="1" applyFill="1" applyAlignment="1">
      <alignment horizontal="center" vertical="center"/>
    </xf>
    <xf numFmtId="0" fontId="21" fillId="33" borderId="0" xfId="0" applyFont="1" applyFill="1" applyAlignment="1">
      <alignment horizontal="left"/>
    </xf>
    <xf numFmtId="0" fontId="21" fillId="35" borderId="10" xfId="0" applyFont="1" applyFill="1" applyBorder="1" applyAlignment="1">
      <alignment horizontal="right" vertical="top" wrapText="1"/>
    </xf>
    <xf numFmtId="3" fontId="19" fillId="33" borderId="70" xfId="0" applyNumberFormat="1" applyFont="1" applyFill="1" applyBorder="1" applyAlignment="1">
      <alignment horizontal="right" vertical="top" wrapText="1"/>
    </xf>
    <xf numFmtId="0" fontId="19" fillId="35" borderId="71" xfId="0" applyFont="1" applyFill="1" applyBorder="1" applyAlignment="1">
      <alignment horizontal="right" vertical="top" wrapText="1"/>
    </xf>
    <xf numFmtId="0" fontId="16" fillId="33" borderId="0" xfId="0" applyFont="1" applyFill="1" applyAlignment="1">
      <alignment horizontal="left"/>
    </xf>
    <xf numFmtId="3" fontId="26" fillId="36" borderId="0" xfId="44" applyNumberFormat="1" applyFont="1" applyFill="1" applyBorder="1"/>
    <xf numFmtId="0" fontId="26" fillId="36" borderId="0" xfId="44" applyFont="1" applyFill="1" applyBorder="1"/>
    <xf numFmtId="3" fontId="21" fillId="36" borderId="0" xfId="44" applyNumberFormat="1" applyFont="1" applyFill="1" applyBorder="1" applyAlignment="1">
      <alignment horizontal="right" wrapText="1"/>
    </xf>
    <xf numFmtId="166" fontId="26" fillId="36" borderId="0" xfId="1" applyNumberFormat="1" applyFont="1" applyFill="1"/>
    <xf numFmtId="0" fontId="20" fillId="34" borderId="74" xfId="0" applyFont="1" applyFill="1" applyBorder="1" applyAlignment="1">
      <alignment horizontal="center" wrapText="1"/>
    </xf>
    <xf numFmtId="0" fontId="20" fillId="34" borderId="18" xfId="0" applyFont="1" applyFill="1" applyBorder="1" applyAlignment="1">
      <alignment horizontal="center" wrapText="1"/>
    </xf>
    <xf numFmtId="0" fontId="21" fillId="35" borderId="29" xfId="0" applyFont="1" applyFill="1" applyBorder="1" applyAlignment="1">
      <alignment horizontal="right" vertical="top" wrapText="1"/>
    </xf>
    <xf numFmtId="165" fontId="21" fillId="35" borderId="75" xfId="0" applyNumberFormat="1" applyFont="1" applyFill="1" applyBorder="1" applyAlignment="1">
      <alignment horizontal="right" vertical="top" wrapText="1"/>
    </xf>
    <xf numFmtId="0" fontId="21" fillId="35" borderId="31" xfId="0" applyFont="1" applyFill="1" applyBorder="1" applyAlignment="1">
      <alignment horizontal="right" vertical="top" wrapText="1"/>
    </xf>
    <xf numFmtId="165" fontId="21" fillId="35" borderId="76" xfId="0" applyNumberFormat="1" applyFont="1" applyFill="1" applyBorder="1" applyAlignment="1">
      <alignment horizontal="right" vertical="top" wrapText="1"/>
    </xf>
    <xf numFmtId="0" fontId="21" fillId="35" borderId="36" xfId="0" applyFont="1" applyFill="1" applyBorder="1" applyAlignment="1">
      <alignment horizontal="right" vertical="top" wrapText="1"/>
    </xf>
    <xf numFmtId="165" fontId="21" fillId="33" borderId="33" xfId="0" applyNumberFormat="1" applyFont="1" applyFill="1" applyBorder="1" applyAlignment="1">
      <alignment horizontal="right" vertical="top" wrapText="1"/>
    </xf>
    <xf numFmtId="0" fontId="21" fillId="33" borderId="32" xfId="0" applyFont="1" applyFill="1" applyBorder="1" applyAlignment="1">
      <alignment horizontal="right" vertical="top" wrapText="1"/>
    </xf>
    <xf numFmtId="165" fontId="21" fillId="33" borderId="50" xfId="0" applyNumberFormat="1" applyFont="1" applyFill="1" applyBorder="1" applyAlignment="1">
      <alignment horizontal="right" vertical="top" wrapText="1"/>
    </xf>
    <xf numFmtId="0" fontId="21" fillId="33" borderId="36" xfId="0" applyFont="1" applyFill="1" applyBorder="1" applyAlignment="1">
      <alignment horizontal="right" vertical="top" wrapText="1"/>
    </xf>
    <xf numFmtId="165" fontId="21" fillId="35" borderId="33" xfId="0" applyNumberFormat="1" applyFont="1" applyFill="1" applyBorder="1" applyAlignment="1">
      <alignment horizontal="right" vertical="top" wrapText="1"/>
    </xf>
    <xf numFmtId="0" fontId="21" fillId="35" borderId="32" xfId="0" applyFont="1" applyFill="1" applyBorder="1" applyAlignment="1">
      <alignment horizontal="right" vertical="top" wrapText="1"/>
    </xf>
    <xf numFmtId="165" fontId="21" fillId="35" borderId="50" xfId="0" applyNumberFormat="1" applyFont="1" applyFill="1" applyBorder="1" applyAlignment="1">
      <alignment horizontal="right" vertical="top" wrapText="1"/>
    </xf>
    <xf numFmtId="0" fontId="21" fillId="33" borderId="77" xfId="0" applyFont="1" applyFill="1" applyBorder="1" applyAlignment="1">
      <alignment horizontal="right" vertical="top" wrapText="1"/>
    </xf>
    <xf numFmtId="165" fontId="21" fillId="33" borderId="78" xfId="0" applyNumberFormat="1" applyFont="1" applyFill="1" applyBorder="1" applyAlignment="1">
      <alignment horizontal="right" vertical="top" wrapText="1"/>
    </xf>
    <xf numFmtId="0" fontId="21" fillId="33" borderId="45" xfId="0" applyFont="1" applyFill="1" applyBorder="1" applyAlignment="1">
      <alignment horizontal="right" vertical="top" wrapText="1"/>
    </xf>
    <xf numFmtId="165" fontId="21" fillId="33" borderId="54" xfId="0" applyNumberFormat="1" applyFont="1" applyFill="1" applyBorder="1" applyAlignment="1">
      <alignment horizontal="right" vertical="top" wrapText="1"/>
    </xf>
    <xf numFmtId="165" fontId="21" fillId="33" borderId="65" xfId="0" applyNumberFormat="1" applyFont="1" applyFill="1" applyBorder="1" applyAlignment="1">
      <alignment horizontal="right" vertical="top" wrapText="1"/>
    </xf>
    <xf numFmtId="165" fontId="21" fillId="33" borderId="14" xfId="0" applyNumberFormat="1" applyFont="1" applyFill="1" applyBorder="1" applyAlignment="1">
      <alignment horizontal="right" vertical="top" wrapText="1"/>
    </xf>
    <xf numFmtId="0" fontId="21" fillId="33" borderId="79" xfId="0" applyFont="1" applyFill="1" applyBorder="1" applyAlignment="1">
      <alignment horizontal="right" vertical="top" wrapText="1"/>
    </xf>
    <xf numFmtId="165" fontId="19" fillId="35" borderId="80" xfId="0" applyNumberFormat="1" applyFont="1" applyFill="1" applyBorder="1" applyAlignment="1">
      <alignment horizontal="right" vertical="top" wrapText="1"/>
    </xf>
    <xf numFmtId="3" fontId="21" fillId="33" borderId="42" xfId="0" applyNumberFormat="1" applyFont="1" applyFill="1" applyBorder="1" applyAlignment="1">
      <alignment horizontal="right" vertical="top" wrapText="1"/>
    </xf>
    <xf numFmtId="3" fontId="21" fillId="35" borderId="42" xfId="0" applyNumberFormat="1" applyFont="1" applyFill="1" applyBorder="1" applyAlignment="1">
      <alignment horizontal="right" vertical="top" wrapText="1"/>
    </xf>
    <xf numFmtId="0" fontId="25" fillId="0" borderId="0" xfId="0" applyFont="1" applyAlignment="1">
      <alignment vertical="center"/>
    </xf>
    <xf numFmtId="0" fontId="21" fillId="35" borderId="40" xfId="0" applyFont="1" applyFill="1" applyBorder="1" applyAlignment="1">
      <alignment horizontal="right" vertical="top" wrapText="1"/>
    </xf>
    <xf numFmtId="0" fontId="21" fillId="35" borderId="41" xfId="0" applyFont="1" applyFill="1" applyBorder="1" applyAlignment="1">
      <alignment horizontal="right" vertical="top" wrapText="1"/>
    </xf>
    <xf numFmtId="0" fontId="21" fillId="33" borderId="40" xfId="0" applyFont="1" applyFill="1" applyBorder="1" applyAlignment="1">
      <alignment horizontal="right" vertical="top" wrapText="1"/>
    </xf>
    <xf numFmtId="0" fontId="21" fillId="33" borderId="41" xfId="0" applyFont="1" applyFill="1" applyBorder="1" applyAlignment="1">
      <alignment horizontal="right" vertical="top" wrapText="1"/>
    </xf>
    <xf numFmtId="0" fontId="21" fillId="33" borderId="44" xfId="0" applyFont="1" applyFill="1" applyBorder="1" applyAlignment="1">
      <alignment horizontal="right" vertical="top" wrapText="1"/>
    </xf>
    <xf numFmtId="0" fontId="19" fillId="35" borderId="16" xfId="0" applyFont="1" applyFill="1" applyBorder="1" applyAlignment="1">
      <alignment horizontal="right" vertical="top" wrapText="1"/>
    </xf>
    <xf numFmtId="0" fontId="19" fillId="33" borderId="40" xfId="0" applyFont="1" applyFill="1" applyBorder="1" applyAlignment="1">
      <alignment horizontal="right" vertical="top" wrapText="1"/>
    </xf>
    <xf numFmtId="167" fontId="19" fillId="33" borderId="16" xfId="1" applyNumberFormat="1" applyFont="1" applyFill="1" applyBorder="1" applyAlignment="1">
      <alignment horizontal="right" vertical="top" wrapText="1"/>
    </xf>
    <xf numFmtId="167" fontId="19" fillId="33" borderId="40" xfId="1" applyNumberFormat="1" applyFont="1" applyFill="1" applyBorder="1" applyAlignment="1">
      <alignment horizontal="right" vertical="top" wrapText="1"/>
    </xf>
    <xf numFmtId="0" fontId="19" fillId="33" borderId="16" xfId="0" applyFont="1" applyFill="1" applyBorder="1" applyAlignment="1">
      <alignment horizontal="right" vertical="top" wrapText="1"/>
    </xf>
    <xf numFmtId="0" fontId="19" fillId="35" borderId="44" xfId="0" applyFont="1" applyFill="1" applyBorder="1" applyAlignment="1">
      <alignment horizontal="left" vertical="top" wrapText="1"/>
    </xf>
    <xf numFmtId="0" fontId="38" fillId="36" borderId="0" xfId="0" applyFont="1" applyFill="1"/>
    <xf numFmtId="0" fontId="27" fillId="36" borderId="0" xfId="0" applyFont="1" applyFill="1" applyAlignment="1"/>
    <xf numFmtId="169" fontId="0" fillId="36" borderId="0" xfId="0" applyNumberFormat="1" applyFill="1"/>
    <xf numFmtId="0" fontId="24" fillId="33" borderId="0" xfId="0" applyFont="1" applyFill="1" applyAlignment="1">
      <alignment horizontal="left"/>
    </xf>
    <xf numFmtId="0" fontId="24" fillId="33" borderId="0" xfId="0" applyFont="1" applyFill="1" applyAlignment="1">
      <alignment horizontal="left" vertical="top"/>
    </xf>
    <xf numFmtId="0" fontId="24" fillId="0" borderId="0" xfId="0" applyFont="1" applyFill="1" applyAlignment="1">
      <alignment vertical="top"/>
    </xf>
    <xf numFmtId="41" fontId="21" fillId="35" borderId="0" xfId="0" applyNumberFormat="1" applyFont="1" applyFill="1" applyBorder="1" applyAlignment="1">
      <alignment horizontal="right" vertical="top" wrapText="1"/>
    </xf>
    <xf numFmtId="41" fontId="21" fillId="35" borderId="82" xfId="0" applyNumberFormat="1" applyFont="1" applyFill="1" applyBorder="1" applyAlignment="1">
      <alignment horizontal="right" vertical="top" wrapText="1"/>
    </xf>
    <xf numFmtId="41" fontId="21" fillId="35" borderId="16" xfId="0" applyNumberFormat="1" applyFont="1" applyFill="1" applyBorder="1" applyAlignment="1">
      <alignment horizontal="right" vertical="top" wrapText="1"/>
    </xf>
    <xf numFmtId="41" fontId="21" fillId="33" borderId="0" xfId="0" applyNumberFormat="1" applyFont="1" applyFill="1" applyBorder="1" applyAlignment="1">
      <alignment horizontal="right" vertical="top" wrapText="1"/>
    </xf>
    <xf numFmtId="41" fontId="21" fillId="33" borderId="41" xfId="0" applyNumberFormat="1" applyFont="1" applyFill="1" applyBorder="1" applyAlignment="1">
      <alignment horizontal="right" vertical="top" wrapText="1"/>
    </xf>
    <xf numFmtId="41" fontId="21" fillId="33" borderId="16" xfId="0" applyNumberFormat="1" applyFont="1" applyFill="1" applyBorder="1" applyAlignment="1">
      <alignment horizontal="right" vertical="top" wrapText="1"/>
    </xf>
    <xf numFmtId="41" fontId="21" fillId="35" borderId="41" xfId="0" applyNumberFormat="1" applyFont="1" applyFill="1" applyBorder="1" applyAlignment="1">
      <alignment horizontal="right" vertical="top" wrapText="1"/>
    </xf>
    <xf numFmtId="0" fontId="26" fillId="33" borderId="16" xfId="0" applyFont="1" applyFill="1" applyBorder="1" applyAlignment="1">
      <alignment horizontal="left" vertical="top" wrapText="1"/>
    </xf>
    <xf numFmtId="41" fontId="26" fillId="33" borderId="0" xfId="0" applyNumberFormat="1" applyFont="1" applyFill="1" applyBorder="1" applyAlignment="1">
      <alignment horizontal="right" vertical="top" wrapText="1"/>
    </xf>
    <xf numFmtId="41" fontId="26" fillId="33" borderId="41" xfId="0" applyNumberFormat="1" applyFont="1" applyFill="1" applyBorder="1" applyAlignment="1">
      <alignment horizontal="right" vertical="top" wrapText="1"/>
    </xf>
    <xf numFmtId="41" fontId="26" fillId="33" borderId="16" xfId="0" applyNumberFormat="1" applyFont="1" applyFill="1" applyBorder="1" applyAlignment="1">
      <alignment horizontal="right" vertical="top" wrapText="1"/>
    </xf>
    <xf numFmtId="41" fontId="21" fillId="33" borderId="14" xfId="0" applyNumberFormat="1" applyFont="1" applyFill="1" applyBorder="1" applyAlignment="1">
      <alignment horizontal="right" vertical="top" wrapText="1"/>
    </xf>
    <xf numFmtId="41" fontId="21" fillId="33" borderId="49" xfId="0" applyNumberFormat="1" applyFont="1" applyFill="1" applyBorder="1" applyAlignment="1">
      <alignment horizontal="right" vertical="top" wrapText="1"/>
    </xf>
    <xf numFmtId="41" fontId="21" fillId="33" borderId="44" xfId="0" applyNumberFormat="1" applyFont="1" applyFill="1" applyBorder="1" applyAlignment="1">
      <alignment horizontal="right" vertical="top" wrapText="1"/>
    </xf>
    <xf numFmtId="41" fontId="19" fillId="33" borderId="0" xfId="1" applyNumberFormat="1" applyFont="1" applyFill="1" applyBorder="1" applyAlignment="1">
      <alignment horizontal="right" vertical="top" wrapText="1"/>
    </xf>
    <xf numFmtId="41" fontId="19" fillId="33" borderId="41" xfId="1" applyNumberFormat="1" applyFont="1" applyFill="1" applyBorder="1" applyAlignment="1">
      <alignment horizontal="right" vertical="top" wrapText="1"/>
    </xf>
    <xf numFmtId="41" fontId="19" fillId="33" borderId="16" xfId="1" applyNumberFormat="1" applyFont="1" applyFill="1" applyBorder="1" applyAlignment="1">
      <alignment horizontal="right" vertical="top" wrapText="1"/>
    </xf>
    <xf numFmtId="41" fontId="19" fillId="35" borderId="0" xfId="1" applyNumberFormat="1" applyFont="1" applyFill="1" applyBorder="1" applyAlignment="1">
      <alignment horizontal="right" vertical="top" wrapText="1"/>
    </xf>
    <xf numFmtId="41" fontId="19" fillId="35" borderId="41" xfId="1" applyNumberFormat="1" applyFont="1" applyFill="1" applyBorder="1" applyAlignment="1">
      <alignment horizontal="right" vertical="top" wrapText="1"/>
    </xf>
    <xf numFmtId="41" fontId="19" fillId="35" borderId="16" xfId="1" applyNumberFormat="1" applyFont="1" applyFill="1" applyBorder="1" applyAlignment="1">
      <alignment horizontal="right" vertical="top" wrapText="1"/>
    </xf>
    <xf numFmtId="41" fontId="21" fillId="35" borderId="14" xfId="1" applyNumberFormat="1" applyFont="1" applyFill="1" applyBorder="1" applyAlignment="1">
      <alignment horizontal="right" vertical="top" wrapText="1"/>
    </xf>
    <xf numFmtId="41" fontId="21" fillId="35" borderId="49" xfId="1" applyNumberFormat="1" applyFont="1" applyFill="1" applyBorder="1" applyAlignment="1">
      <alignment horizontal="right" vertical="top" wrapText="1"/>
    </xf>
    <xf numFmtId="41" fontId="21" fillId="35" borderId="44" xfId="1" applyNumberFormat="1" applyFont="1" applyFill="1" applyBorder="1" applyAlignment="1">
      <alignment horizontal="right" vertical="top" wrapText="1"/>
    </xf>
    <xf numFmtId="41" fontId="21" fillId="33" borderId="0" xfId="1" applyNumberFormat="1" applyFont="1" applyFill="1" applyBorder="1" applyAlignment="1">
      <alignment horizontal="right" vertical="top" wrapText="1"/>
    </xf>
    <xf numFmtId="41" fontId="21" fillId="33" borderId="41" xfId="1" applyNumberFormat="1" applyFont="1" applyFill="1" applyBorder="1" applyAlignment="1">
      <alignment horizontal="right" vertical="top" wrapText="1"/>
    </xf>
    <xf numFmtId="41" fontId="21" fillId="33" borderId="16" xfId="1" applyNumberFormat="1" applyFont="1" applyFill="1" applyBorder="1" applyAlignment="1">
      <alignment horizontal="right" vertical="top" wrapText="1"/>
    </xf>
    <xf numFmtId="41" fontId="21" fillId="35" borderId="0" xfId="1" applyNumberFormat="1" applyFont="1" applyFill="1" applyBorder="1" applyAlignment="1">
      <alignment horizontal="right" vertical="top" wrapText="1"/>
    </xf>
    <xf numFmtId="41" fontId="21" fillId="35" borderId="41" xfId="1" applyNumberFormat="1" applyFont="1" applyFill="1" applyBorder="1" applyAlignment="1">
      <alignment horizontal="right" vertical="top" wrapText="1"/>
    </xf>
    <xf numFmtId="41" fontId="21" fillId="35" borderId="16" xfId="1" applyNumberFormat="1" applyFont="1" applyFill="1" applyBorder="1" applyAlignment="1">
      <alignment horizontal="right" vertical="top" wrapText="1"/>
    </xf>
    <xf numFmtId="0" fontId="21" fillId="35" borderId="44" xfId="0" applyFont="1" applyFill="1" applyBorder="1" applyAlignment="1">
      <alignment horizontal="left" vertical="top" wrapText="1"/>
    </xf>
    <xf numFmtId="0" fontId="25" fillId="0" borderId="0" xfId="0" applyFont="1"/>
    <xf numFmtId="0" fontId="24" fillId="0" borderId="0" xfId="0" applyFont="1" applyAlignment="1">
      <alignment vertical="center"/>
    </xf>
    <xf numFmtId="0" fontId="26" fillId="0" borderId="12" xfId="0" applyFont="1" applyFill="1" applyBorder="1" applyAlignment="1">
      <alignment horizontal="right" vertical="top" wrapText="1"/>
    </xf>
    <xf numFmtId="0" fontId="26" fillId="33" borderId="12" xfId="0" applyFont="1" applyFill="1" applyBorder="1" applyAlignment="1">
      <alignment horizontal="right" vertical="top" wrapText="1"/>
    </xf>
    <xf numFmtId="166" fontId="19" fillId="35" borderId="12" xfId="1" applyNumberFormat="1" applyFont="1" applyFill="1" applyBorder="1" applyAlignment="1">
      <alignment horizontal="right" vertical="top" wrapText="1"/>
    </xf>
    <xf numFmtId="0" fontId="25" fillId="0" borderId="0" xfId="0" applyFont="1" applyAlignment="1">
      <alignment horizontal="left" vertical="center"/>
    </xf>
    <xf numFmtId="0" fontId="21" fillId="33" borderId="54" xfId="0" applyFont="1" applyFill="1" applyBorder="1" applyAlignment="1">
      <alignment horizontal="left" vertical="center" wrapText="1"/>
    </xf>
    <xf numFmtId="165" fontId="21" fillId="35" borderId="16" xfId="0" applyNumberFormat="1" applyFont="1" applyFill="1" applyBorder="1" applyAlignment="1">
      <alignment horizontal="right" vertical="top" wrapText="1"/>
    </xf>
    <xf numFmtId="0" fontId="26" fillId="0" borderId="25" xfId="0" applyFont="1" applyFill="1" applyBorder="1" applyAlignment="1">
      <alignment horizontal="right" vertical="top" wrapText="1"/>
    </xf>
    <xf numFmtId="165" fontId="26" fillId="0" borderId="0" xfId="0" applyNumberFormat="1" applyFont="1" applyFill="1" applyBorder="1" applyAlignment="1">
      <alignment horizontal="right" vertical="top" wrapText="1"/>
    </xf>
    <xf numFmtId="0" fontId="26" fillId="0" borderId="32" xfId="0" applyFont="1" applyFill="1" applyBorder="1" applyAlignment="1">
      <alignment horizontal="right" vertical="top" wrapText="1"/>
    </xf>
    <xf numFmtId="165" fontId="26" fillId="0" borderId="21" xfId="0" applyNumberFormat="1" applyFont="1" applyFill="1" applyBorder="1" applyAlignment="1">
      <alignment horizontal="right" vertical="top" wrapText="1"/>
    </xf>
    <xf numFmtId="0" fontId="26" fillId="33" borderId="25" xfId="0" applyFont="1" applyFill="1" applyBorder="1" applyAlignment="1">
      <alignment horizontal="right" vertical="top" wrapText="1"/>
    </xf>
    <xf numFmtId="165" fontId="26" fillId="33" borderId="0" xfId="0" applyNumberFormat="1" applyFont="1" applyFill="1" applyBorder="1" applyAlignment="1">
      <alignment horizontal="right" vertical="top" wrapText="1"/>
    </xf>
    <xf numFmtId="0" fontId="26" fillId="33" borderId="32" xfId="0" applyFont="1" applyFill="1" applyBorder="1" applyAlignment="1">
      <alignment horizontal="right" vertical="top" wrapText="1"/>
    </xf>
    <xf numFmtId="165" fontId="26" fillId="33" borderId="21" xfId="0" applyNumberFormat="1" applyFont="1" applyFill="1" applyBorder="1" applyAlignment="1">
      <alignment horizontal="right" vertical="top" wrapText="1"/>
    </xf>
    <xf numFmtId="165" fontId="26" fillId="33" borderId="50" xfId="0" applyNumberFormat="1" applyFont="1" applyFill="1" applyBorder="1" applyAlignment="1">
      <alignment horizontal="right" vertical="top" wrapText="1"/>
    </xf>
    <xf numFmtId="0" fontId="21" fillId="36" borderId="25" xfId="0" applyFont="1" applyFill="1" applyBorder="1" applyAlignment="1">
      <alignment horizontal="right" vertical="top" wrapText="1"/>
    </xf>
    <xf numFmtId="165" fontId="21" fillId="36" borderId="0" xfId="0" applyNumberFormat="1" applyFont="1" applyFill="1" applyBorder="1" applyAlignment="1">
      <alignment horizontal="right" vertical="top" wrapText="1"/>
    </xf>
    <xf numFmtId="0" fontId="21" fillId="36" borderId="32" xfId="0" applyFont="1" applyFill="1" applyBorder="1" applyAlignment="1">
      <alignment horizontal="right" vertical="top" wrapText="1"/>
    </xf>
    <xf numFmtId="165" fontId="21" fillId="36" borderId="50" xfId="0" applyNumberFormat="1" applyFont="1" applyFill="1" applyBorder="1" applyAlignment="1">
      <alignment horizontal="right" vertical="top" wrapText="1"/>
    </xf>
    <xf numFmtId="0" fontId="21" fillId="36" borderId="0" xfId="0" applyFont="1" applyFill="1" applyBorder="1" applyAlignment="1">
      <alignment horizontal="right" vertical="top" wrapText="1"/>
    </xf>
    <xf numFmtId="165" fontId="21" fillId="36" borderId="21" xfId="0" applyNumberFormat="1" applyFont="1" applyFill="1" applyBorder="1" applyAlignment="1">
      <alignment horizontal="right" vertical="top" wrapText="1"/>
    </xf>
    <xf numFmtId="0" fontId="35" fillId="33" borderId="0" xfId="0" applyFont="1" applyFill="1" applyBorder="1" applyAlignment="1">
      <alignment horizontal="left" vertical="top"/>
    </xf>
    <xf numFmtId="0" fontId="22" fillId="33" borderId="0" xfId="43" applyFill="1" applyAlignment="1">
      <alignment horizontal="center"/>
    </xf>
    <xf numFmtId="166" fontId="21" fillId="35" borderId="36" xfId="1" applyNumberFormat="1" applyFont="1" applyFill="1" applyBorder="1" applyAlignment="1">
      <alignment horizontal="right" vertical="top" wrapText="1"/>
    </xf>
    <xf numFmtId="166" fontId="21" fillId="33" borderId="36" xfId="1" applyNumberFormat="1" applyFont="1" applyFill="1" applyBorder="1" applyAlignment="1">
      <alignment horizontal="right" vertical="top" wrapText="1"/>
    </xf>
    <xf numFmtId="166" fontId="26" fillId="33" borderId="0" xfId="1" applyNumberFormat="1" applyFont="1" applyFill="1" applyBorder="1" applyAlignment="1">
      <alignment horizontal="right" vertical="top" wrapText="1"/>
    </xf>
    <xf numFmtId="166" fontId="26" fillId="33" borderId="41" xfId="1" applyNumberFormat="1" applyFont="1" applyFill="1" applyBorder="1" applyAlignment="1">
      <alignment horizontal="right" vertical="top" wrapText="1"/>
    </xf>
    <xf numFmtId="166" fontId="26" fillId="33" borderId="16" xfId="1" applyNumberFormat="1" applyFont="1" applyFill="1" applyBorder="1" applyAlignment="1">
      <alignment horizontal="right" vertical="top" wrapText="1"/>
    </xf>
    <xf numFmtId="166" fontId="26" fillId="33" borderId="36" xfId="1" applyNumberFormat="1" applyFont="1" applyFill="1" applyBorder="1" applyAlignment="1">
      <alignment horizontal="right" vertical="top" wrapText="1"/>
    </xf>
    <xf numFmtId="166" fontId="26" fillId="33" borderId="40" xfId="1" applyNumberFormat="1" applyFont="1" applyFill="1" applyBorder="1" applyAlignment="1">
      <alignment horizontal="right" vertical="top" wrapText="1"/>
    </xf>
    <xf numFmtId="166" fontId="21" fillId="35" borderId="64" xfId="1" applyNumberFormat="1" applyFont="1" applyFill="1" applyBorder="1" applyAlignment="1">
      <alignment horizontal="right" vertical="top" wrapText="1"/>
    </xf>
    <xf numFmtId="166" fontId="19" fillId="33" borderId="36" xfId="1" applyNumberFormat="1" applyFont="1" applyFill="1" applyBorder="1" applyAlignment="1">
      <alignment horizontal="right" vertical="top" wrapText="1"/>
    </xf>
    <xf numFmtId="0" fontId="26" fillId="35" borderId="16" xfId="0" applyFont="1" applyFill="1" applyBorder="1" applyAlignment="1">
      <alignment horizontal="left" vertical="top" wrapText="1"/>
    </xf>
    <xf numFmtId="166" fontId="26" fillId="35" borderId="0" xfId="1" applyNumberFormat="1" applyFont="1" applyFill="1" applyBorder="1" applyAlignment="1">
      <alignment horizontal="right" vertical="top" wrapText="1"/>
    </xf>
    <xf numFmtId="166" fontId="26" fillId="35" borderId="41" xfId="1" applyNumberFormat="1" applyFont="1" applyFill="1" applyBorder="1" applyAlignment="1">
      <alignment horizontal="right" vertical="top" wrapText="1"/>
    </xf>
    <xf numFmtId="166" fontId="26" fillId="35" borderId="16" xfId="1" applyNumberFormat="1" applyFont="1" applyFill="1" applyBorder="1" applyAlignment="1">
      <alignment horizontal="right" vertical="top" wrapText="1"/>
    </xf>
    <xf numFmtId="166" fontId="26" fillId="35" borderId="36" xfId="1" applyNumberFormat="1" applyFont="1" applyFill="1" applyBorder="1" applyAlignment="1">
      <alignment horizontal="right" vertical="top" wrapText="1"/>
    </xf>
    <xf numFmtId="166" fontId="26" fillId="35" borderId="40" xfId="1" applyNumberFormat="1" applyFont="1" applyFill="1" applyBorder="1" applyAlignment="1">
      <alignment horizontal="right" vertical="top" wrapText="1"/>
    </xf>
    <xf numFmtId="0" fontId="26" fillId="33" borderId="0" xfId="0" applyFont="1" applyFill="1" applyAlignment="1">
      <alignment horizontal="center"/>
    </xf>
    <xf numFmtId="0" fontId="19" fillId="35" borderId="35" xfId="0" applyFont="1" applyFill="1" applyBorder="1" applyAlignment="1">
      <alignment horizontal="left" vertical="top" wrapText="1"/>
    </xf>
    <xf numFmtId="166" fontId="19" fillId="35" borderId="73" xfId="1" applyNumberFormat="1" applyFont="1" applyFill="1" applyBorder="1" applyAlignment="1">
      <alignment horizontal="right" vertical="top" wrapText="1"/>
    </xf>
    <xf numFmtId="166" fontId="19" fillId="35" borderId="83" xfId="1" applyNumberFormat="1" applyFont="1" applyFill="1" applyBorder="1" applyAlignment="1">
      <alignment horizontal="right" vertical="top" wrapText="1"/>
    </xf>
    <xf numFmtId="166" fontId="19" fillId="35" borderId="35" xfId="1" applyNumberFormat="1" applyFont="1" applyFill="1" applyBorder="1" applyAlignment="1">
      <alignment horizontal="right" vertical="top" wrapText="1"/>
    </xf>
    <xf numFmtId="166" fontId="19" fillId="35" borderId="72" xfId="1" applyNumberFormat="1" applyFont="1" applyFill="1" applyBorder="1" applyAlignment="1">
      <alignment horizontal="right" vertical="top" wrapText="1"/>
    </xf>
    <xf numFmtId="166" fontId="19" fillId="35" borderId="84" xfId="1" applyNumberFormat="1" applyFont="1" applyFill="1" applyBorder="1" applyAlignment="1">
      <alignment horizontal="right" vertical="top" wrapText="1"/>
    </xf>
    <xf numFmtId="0" fontId="20" fillId="34" borderId="16" xfId="0" applyFont="1" applyFill="1" applyBorder="1" applyAlignment="1">
      <alignment horizontal="left" vertical="center" wrapText="1"/>
    </xf>
    <xf numFmtId="0" fontId="18" fillId="33" borderId="0" xfId="0" applyFont="1" applyFill="1" applyBorder="1" applyAlignment="1">
      <alignment horizontal="center"/>
    </xf>
    <xf numFmtId="0" fontId="14" fillId="36" borderId="0" xfId="44" applyFont="1" applyFill="1"/>
    <xf numFmtId="43" fontId="26" fillId="36" borderId="0" xfId="44" applyNumberFormat="1" applyFill="1"/>
    <xf numFmtId="167" fontId="26" fillId="36" borderId="0" xfId="44" applyNumberFormat="1" applyFill="1"/>
    <xf numFmtId="166" fontId="21" fillId="36" borderId="16" xfId="46" applyNumberFormat="1" applyFont="1" applyFill="1" applyBorder="1" applyAlignment="1">
      <alignment horizontal="right" vertical="top" wrapText="1"/>
    </xf>
    <xf numFmtId="166" fontId="26" fillId="36" borderId="0" xfId="44" applyNumberFormat="1" applyFill="1"/>
    <xf numFmtId="0" fontId="21" fillId="35" borderId="37" xfId="0" applyFont="1" applyFill="1" applyBorder="1" applyAlignment="1">
      <alignment horizontal="left" vertical="top" wrapText="1"/>
    </xf>
    <xf numFmtId="3" fontId="21" fillId="35" borderId="16" xfId="0" applyNumberFormat="1" applyFont="1" applyFill="1" applyBorder="1" applyAlignment="1">
      <alignment horizontal="right" vertical="top" wrapText="1"/>
    </xf>
    <xf numFmtId="3" fontId="21" fillId="35" borderId="40" xfId="0" applyNumberFormat="1" applyFont="1" applyFill="1" applyBorder="1" applyAlignment="1">
      <alignment horizontal="right" vertical="top" wrapText="1"/>
    </xf>
    <xf numFmtId="3" fontId="21" fillId="35" borderId="50" xfId="0" applyNumberFormat="1" applyFont="1" applyFill="1" applyBorder="1" applyAlignment="1">
      <alignment horizontal="right" vertical="top" wrapText="1"/>
    </xf>
    <xf numFmtId="0" fontId="21" fillId="33" borderId="37" xfId="0" applyFont="1" applyFill="1" applyBorder="1" applyAlignment="1">
      <alignment horizontal="left" vertical="top" wrapText="1"/>
    </xf>
    <xf numFmtId="3" fontId="21" fillId="33" borderId="16" xfId="0" applyNumberFormat="1" applyFont="1" applyFill="1" applyBorder="1" applyAlignment="1">
      <alignment horizontal="right" vertical="top" wrapText="1"/>
    </xf>
    <xf numFmtId="3" fontId="21" fillId="33" borderId="40" xfId="0" applyNumberFormat="1" applyFont="1" applyFill="1" applyBorder="1" applyAlignment="1">
      <alignment horizontal="right" vertical="top" wrapText="1"/>
    </xf>
    <xf numFmtId="3" fontId="21" fillId="33" borderId="50" xfId="0" applyNumberFormat="1" applyFont="1" applyFill="1" applyBorder="1" applyAlignment="1">
      <alignment horizontal="right" vertical="top" wrapText="1"/>
    </xf>
    <xf numFmtId="165" fontId="21" fillId="33" borderId="16" xfId="0" applyNumberFormat="1" applyFont="1" applyFill="1" applyBorder="1" applyAlignment="1">
      <alignment horizontal="right" vertical="top" wrapText="1"/>
    </xf>
    <xf numFmtId="0" fontId="21" fillId="35" borderId="43" xfId="0" applyFont="1" applyFill="1" applyBorder="1" applyAlignment="1">
      <alignment horizontal="left" vertical="top" wrapText="1"/>
    </xf>
    <xf numFmtId="3" fontId="21" fillId="35" borderId="44" xfId="0" applyNumberFormat="1" applyFont="1" applyFill="1" applyBorder="1" applyAlignment="1">
      <alignment horizontal="right" vertical="top" wrapText="1"/>
    </xf>
    <xf numFmtId="3" fontId="21" fillId="35" borderId="48" xfId="0" applyNumberFormat="1" applyFont="1" applyFill="1" applyBorder="1" applyAlignment="1">
      <alignment horizontal="right" vertical="top" wrapText="1"/>
    </xf>
    <xf numFmtId="165" fontId="21" fillId="35" borderId="44" xfId="0" applyNumberFormat="1" applyFont="1" applyFill="1" applyBorder="1" applyAlignment="1">
      <alignment horizontal="right" vertical="top" wrapText="1"/>
    </xf>
    <xf numFmtId="0" fontId="21" fillId="35" borderId="48" xfId="0" applyFont="1" applyFill="1" applyBorder="1" applyAlignment="1">
      <alignment horizontal="right" vertical="top" wrapText="1"/>
    </xf>
    <xf numFmtId="3" fontId="21" fillId="35" borderId="65" xfId="0" applyNumberFormat="1" applyFont="1" applyFill="1" applyBorder="1" applyAlignment="1">
      <alignment horizontal="right" vertical="top" wrapText="1"/>
    </xf>
    <xf numFmtId="0" fontId="26" fillId="36" borderId="0" xfId="44" applyNumberFormat="1" applyFont="1" applyFill="1" applyBorder="1"/>
    <xf numFmtId="0" fontId="21" fillId="36" borderId="0" xfId="44" applyNumberFormat="1" applyFont="1" applyFill="1" applyBorder="1" applyAlignment="1">
      <alignment horizontal="right" wrapText="1"/>
    </xf>
    <xf numFmtId="166" fontId="26" fillId="36" borderId="0" xfId="46" applyNumberFormat="1" applyFont="1" applyFill="1" applyBorder="1"/>
    <xf numFmtId="166" fontId="21" fillId="36" borderId="0" xfId="46" applyNumberFormat="1" applyFont="1" applyFill="1" applyBorder="1" applyAlignment="1">
      <alignment horizontal="right" wrapText="1"/>
    </xf>
    <xf numFmtId="166" fontId="0" fillId="36" borderId="0" xfId="46" applyNumberFormat="1" applyFont="1" applyFill="1" applyBorder="1"/>
    <xf numFmtId="166" fontId="0" fillId="36" borderId="0" xfId="46" applyNumberFormat="1" applyFont="1" applyFill="1"/>
    <xf numFmtId="0" fontId="0" fillId="0" borderId="0" xfId="0" applyAlignment="1">
      <alignment vertical="top" wrapText="1"/>
    </xf>
    <xf numFmtId="0" fontId="19" fillId="0" borderId="85" xfId="0" applyFont="1" applyBorder="1" applyAlignment="1">
      <alignment horizontal="center" vertical="top" wrapText="1"/>
    </xf>
    <xf numFmtId="0" fontId="19" fillId="0" borderId="86" xfId="0" applyFont="1" applyBorder="1" applyAlignment="1">
      <alignment horizontal="center" vertical="top" wrapText="1"/>
    </xf>
    <xf numFmtId="0" fontId="16" fillId="0" borderId="87" xfId="0" applyFont="1" applyBorder="1" applyAlignment="1">
      <alignment horizontal="center" vertical="top" wrapText="1"/>
    </xf>
    <xf numFmtId="0" fontId="18" fillId="33" borderId="0" xfId="0" applyFont="1" applyFill="1" applyAlignment="1"/>
    <xf numFmtId="0" fontId="21" fillId="0" borderId="12" xfId="0" applyFont="1" applyFill="1" applyBorder="1" applyAlignment="1">
      <alignment horizontal="right" vertical="top" wrapText="1"/>
    </xf>
    <xf numFmtId="0" fontId="21" fillId="33" borderId="58" xfId="0" applyFont="1" applyFill="1" applyBorder="1" applyAlignment="1">
      <alignment horizontal="left" vertical="top" wrapText="1"/>
    </xf>
    <xf numFmtId="41" fontId="19" fillId="35" borderId="22" xfId="0" applyNumberFormat="1" applyFont="1" applyFill="1" applyBorder="1" applyAlignment="1">
      <alignment horizontal="left" vertical="top" wrapText="1"/>
    </xf>
    <xf numFmtId="41" fontId="19" fillId="35" borderId="23" xfId="0" applyNumberFormat="1" applyFont="1" applyFill="1" applyBorder="1" applyAlignment="1">
      <alignment horizontal="right" vertical="top" wrapText="1"/>
    </xf>
    <xf numFmtId="0" fontId="21" fillId="33" borderId="24" xfId="0" applyFont="1" applyFill="1" applyBorder="1" applyAlignment="1">
      <alignment horizontal="left" vertical="top" wrapText="1"/>
    </xf>
    <xf numFmtId="0" fontId="21" fillId="35" borderId="58" xfId="0" applyFont="1" applyFill="1" applyBorder="1" applyAlignment="1">
      <alignment horizontal="left" vertical="top" wrapText="1"/>
    </xf>
    <xf numFmtId="0" fontId="21" fillId="35" borderId="17" xfId="0" applyFont="1" applyFill="1" applyBorder="1" applyAlignment="1">
      <alignment horizontal="right" vertical="top" wrapText="1"/>
    </xf>
    <xf numFmtId="0" fontId="25" fillId="0" borderId="0" xfId="0" applyFont="1" applyBorder="1" applyAlignment="1">
      <alignment horizontal="left" vertical="center"/>
    </xf>
    <xf numFmtId="167" fontId="21" fillId="35" borderId="0" xfId="1" applyNumberFormat="1" applyFont="1" applyFill="1" applyBorder="1" applyAlignment="1">
      <alignment horizontal="right" vertical="top" wrapText="1"/>
    </xf>
    <xf numFmtId="167" fontId="21" fillId="35" borderId="16" xfId="1" applyNumberFormat="1" applyFont="1" applyFill="1" applyBorder="1" applyAlignment="1">
      <alignment horizontal="right" vertical="top" wrapText="1"/>
    </xf>
    <xf numFmtId="167" fontId="21" fillId="33" borderId="0" xfId="1" applyNumberFormat="1" applyFont="1" applyFill="1" applyBorder="1" applyAlignment="1">
      <alignment horizontal="right" vertical="top" wrapText="1"/>
    </xf>
    <xf numFmtId="167" fontId="21" fillId="33" borderId="16" xfId="1" applyNumberFormat="1" applyFont="1" applyFill="1" applyBorder="1" applyAlignment="1">
      <alignment horizontal="right" vertical="top" wrapText="1"/>
    </xf>
    <xf numFmtId="0" fontId="41" fillId="33" borderId="0" xfId="0" applyFont="1" applyFill="1" applyAlignment="1">
      <alignment horizontal="center"/>
    </xf>
    <xf numFmtId="0" fontId="19" fillId="35" borderId="88" xfId="0" applyFont="1" applyFill="1" applyBorder="1" applyAlignment="1">
      <alignment horizontal="left" vertical="top" wrapText="1"/>
    </xf>
    <xf numFmtId="165" fontId="19" fillId="35" borderId="89" xfId="0" applyNumberFormat="1" applyFont="1" applyFill="1" applyBorder="1" applyAlignment="1">
      <alignment horizontal="right" vertical="top" wrapText="1"/>
    </xf>
    <xf numFmtId="0" fontId="19" fillId="35" borderId="89" xfId="0" applyFont="1" applyFill="1" applyBorder="1" applyAlignment="1">
      <alignment horizontal="right" vertical="top" wrapText="1"/>
    </xf>
    <xf numFmtId="167" fontId="19" fillId="35" borderId="80" xfId="1" applyNumberFormat="1" applyFont="1" applyFill="1" applyBorder="1" applyAlignment="1">
      <alignment horizontal="right" vertical="top" wrapText="1"/>
    </xf>
    <xf numFmtId="167" fontId="19" fillId="35" borderId="88" xfId="1" applyNumberFormat="1" applyFont="1" applyFill="1" applyBorder="1" applyAlignment="1">
      <alignment horizontal="right" vertical="top" wrapText="1"/>
    </xf>
    <xf numFmtId="166" fontId="19" fillId="35" borderId="80" xfId="1" applyNumberFormat="1" applyFont="1" applyFill="1" applyBorder="1" applyAlignment="1">
      <alignment horizontal="right" vertical="top" wrapText="1"/>
    </xf>
    <xf numFmtId="166" fontId="19" fillId="35" borderId="81" xfId="1" applyNumberFormat="1" applyFont="1" applyFill="1" applyBorder="1" applyAlignment="1">
      <alignment horizontal="right" vertical="top" wrapText="1"/>
    </xf>
    <xf numFmtId="0" fontId="27" fillId="33" borderId="0" xfId="0" applyFont="1" applyFill="1" applyAlignment="1">
      <alignment horizontal="left" vertical="center"/>
    </xf>
    <xf numFmtId="167" fontId="19" fillId="35" borderId="89" xfId="1" applyNumberFormat="1" applyFont="1" applyFill="1" applyBorder="1" applyAlignment="1">
      <alignment horizontal="right" vertical="top" wrapText="1"/>
    </xf>
    <xf numFmtId="0" fontId="20" fillId="38" borderId="16" xfId="47" applyFont="1" applyFill="1" applyBorder="1" applyAlignment="1">
      <alignment horizontal="center" wrapText="1"/>
    </xf>
    <xf numFmtId="0" fontId="20" fillId="38" borderId="0" xfId="47" applyFont="1" applyFill="1" applyBorder="1" applyAlignment="1">
      <alignment horizontal="center" wrapText="1"/>
    </xf>
    <xf numFmtId="0" fontId="20" fillId="38" borderId="36" xfId="47" applyFont="1" applyFill="1" applyBorder="1" applyAlignment="1">
      <alignment horizontal="center" wrapText="1"/>
    </xf>
    <xf numFmtId="3" fontId="21" fillId="39" borderId="16" xfId="47" applyNumberFormat="1" applyFont="1" applyFill="1" applyBorder="1" applyAlignment="1">
      <alignment horizontal="right" vertical="top" wrapText="1"/>
    </xf>
    <xf numFmtId="3" fontId="21" fillId="39" borderId="40" xfId="47" applyNumberFormat="1" applyFont="1" applyFill="1" applyBorder="1" applyAlignment="1">
      <alignment horizontal="right" vertical="top" wrapText="1"/>
    </xf>
    <xf numFmtId="0" fontId="21" fillId="39" borderId="16" xfId="47" applyFont="1" applyFill="1" applyBorder="1" applyAlignment="1">
      <alignment horizontal="right" vertical="top" wrapText="1"/>
    </xf>
    <xf numFmtId="0" fontId="21" fillId="39" borderId="40" xfId="47" applyFont="1" applyFill="1" applyBorder="1" applyAlignment="1">
      <alignment horizontal="right" vertical="top" wrapText="1"/>
    </xf>
    <xf numFmtId="0" fontId="21" fillId="39" borderId="0" xfId="47" applyFont="1" applyFill="1" applyBorder="1" applyAlignment="1">
      <alignment horizontal="right" vertical="top" wrapText="1"/>
    </xf>
    <xf numFmtId="3" fontId="21" fillId="40" borderId="16" xfId="47" applyNumberFormat="1" applyFont="1" applyFill="1" applyBorder="1" applyAlignment="1">
      <alignment horizontal="right" vertical="top" wrapText="1"/>
    </xf>
    <xf numFmtId="3" fontId="21" fillId="40" borderId="40" xfId="47" applyNumberFormat="1" applyFont="1" applyFill="1" applyBorder="1" applyAlignment="1">
      <alignment horizontal="right" vertical="top" wrapText="1"/>
    </xf>
    <xf numFmtId="0" fontId="21" fillId="40" borderId="16" xfId="47" applyFont="1" applyFill="1" applyBorder="1" applyAlignment="1">
      <alignment horizontal="right" vertical="top" wrapText="1"/>
    </xf>
    <xf numFmtId="0" fontId="21" fillId="40" borderId="40" xfId="47" applyFont="1" applyFill="1" applyBorder="1" applyAlignment="1">
      <alignment horizontal="right" vertical="top" wrapText="1"/>
    </xf>
    <xf numFmtId="0" fontId="21" fillId="40" borderId="0" xfId="47" applyFont="1" applyFill="1" applyBorder="1" applyAlignment="1">
      <alignment horizontal="right" vertical="top" wrapText="1"/>
    </xf>
    <xf numFmtId="165" fontId="21" fillId="39" borderId="0" xfId="47" applyNumberFormat="1" applyFont="1" applyFill="1" applyBorder="1" applyAlignment="1">
      <alignment horizontal="right" vertical="top" wrapText="1"/>
    </xf>
    <xf numFmtId="0" fontId="21" fillId="39" borderId="50" xfId="47" applyFont="1" applyFill="1" applyBorder="1" applyAlignment="1">
      <alignment horizontal="right" vertical="top" wrapText="1"/>
    </xf>
    <xf numFmtId="165" fontId="21" fillId="40" borderId="16" xfId="47" applyNumberFormat="1" applyFont="1" applyFill="1" applyBorder="1" applyAlignment="1">
      <alignment horizontal="right" vertical="top" wrapText="1"/>
    </xf>
    <xf numFmtId="165" fontId="21" fillId="40" borderId="0" xfId="47" applyNumberFormat="1" applyFont="1" applyFill="1" applyBorder="1" applyAlignment="1">
      <alignment horizontal="right" vertical="top" wrapText="1"/>
    </xf>
    <xf numFmtId="0" fontId="21" fillId="40" borderId="50" xfId="47" applyFont="1" applyFill="1" applyBorder="1" applyAlignment="1">
      <alignment horizontal="right" vertical="top" wrapText="1"/>
    </xf>
    <xf numFmtId="165" fontId="21" fillId="39" borderId="16" xfId="47" applyNumberFormat="1" applyFont="1" applyFill="1" applyBorder="1" applyAlignment="1">
      <alignment horizontal="right" vertical="top" wrapText="1"/>
    </xf>
    <xf numFmtId="0" fontId="20" fillId="34" borderId="77" xfId="0" applyFont="1" applyFill="1" applyBorder="1" applyAlignment="1">
      <alignment horizontal="center" wrapText="1"/>
    </xf>
    <xf numFmtId="0" fontId="20" fillId="34" borderId="54" xfId="0" applyFont="1" applyFill="1" applyBorder="1" applyAlignment="1">
      <alignment horizontal="left" wrapText="1"/>
    </xf>
    <xf numFmtId="0" fontId="20" fillId="34" borderId="14" xfId="0" applyFont="1" applyFill="1" applyBorder="1" applyAlignment="1">
      <alignment horizontal="center" wrapText="1"/>
    </xf>
    <xf numFmtId="0" fontId="20" fillId="34" borderId="54" xfId="0" applyFont="1" applyFill="1" applyBorder="1" applyAlignment="1">
      <alignment horizontal="center" wrapText="1"/>
    </xf>
    <xf numFmtId="166" fontId="21" fillId="35" borderId="25" xfId="1" applyNumberFormat="1" applyFont="1" applyFill="1" applyBorder="1" applyAlignment="1">
      <alignment horizontal="right" vertical="top" wrapText="1"/>
    </xf>
    <xf numFmtId="166" fontId="21" fillId="35" borderId="21" xfId="1" applyNumberFormat="1" applyFont="1" applyFill="1" applyBorder="1" applyAlignment="1">
      <alignment horizontal="right" vertical="top" wrapText="1"/>
    </xf>
    <xf numFmtId="166" fontId="21" fillId="33" borderId="25" xfId="1" applyNumberFormat="1" applyFont="1" applyFill="1" applyBorder="1" applyAlignment="1">
      <alignment horizontal="right" vertical="top" wrapText="1"/>
    </xf>
    <xf numFmtId="166" fontId="21" fillId="33" borderId="21" xfId="1" applyNumberFormat="1" applyFont="1" applyFill="1" applyBorder="1" applyAlignment="1">
      <alignment horizontal="right" vertical="top" wrapText="1"/>
    </xf>
    <xf numFmtId="166" fontId="19" fillId="35" borderId="25" xfId="1" applyNumberFormat="1" applyFont="1" applyFill="1" applyBorder="1" applyAlignment="1">
      <alignment horizontal="right" vertical="top" wrapText="1"/>
    </xf>
    <xf numFmtId="166" fontId="19" fillId="35" borderId="21" xfId="1" applyNumberFormat="1" applyFont="1" applyFill="1" applyBorder="1" applyAlignment="1">
      <alignment horizontal="right" vertical="top" wrapText="1"/>
    </xf>
    <xf numFmtId="0" fontId="19" fillId="33" borderId="21" xfId="0" applyFont="1" applyFill="1" applyBorder="1" applyAlignment="1">
      <alignment horizontal="left" vertical="top" wrapText="1"/>
    </xf>
    <xf numFmtId="166" fontId="19" fillId="33" borderId="25" xfId="1" applyNumberFormat="1" applyFont="1" applyFill="1" applyBorder="1" applyAlignment="1">
      <alignment horizontal="right" vertical="top" wrapText="1"/>
    </xf>
    <xf numFmtId="166" fontId="19" fillId="33" borderId="21" xfId="1" applyNumberFormat="1" applyFont="1" applyFill="1" applyBorder="1" applyAlignment="1">
      <alignment horizontal="right" vertical="top" wrapText="1"/>
    </xf>
    <xf numFmtId="166" fontId="21" fillId="33" borderId="66" xfId="1" applyNumberFormat="1" applyFont="1" applyFill="1" applyBorder="1" applyAlignment="1">
      <alignment horizontal="right" vertical="top" wrapText="1"/>
    </xf>
    <xf numFmtId="166" fontId="21" fillId="33" borderId="90" xfId="1" applyNumberFormat="1" applyFont="1" applyFill="1" applyBorder="1" applyAlignment="1">
      <alignment horizontal="right" vertical="top" wrapText="1"/>
    </xf>
    <xf numFmtId="166" fontId="21" fillId="33" borderId="58" xfId="1" applyNumberFormat="1" applyFont="1" applyFill="1" applyBorder="1" applyAlignment="1">
      <alignment horizontal="right" vertical="top" wrapText="1"/>
    </xf>
    <xf numFmtId="0" fontId="22" fillId="0" borderId="0" xfId="43"/>
    <xf numFmtId="0" fontId="22" fillId="0" borderId="0" xfId="43"/>
    <xf numFmtId="0" fontId="26" fillId="33" borderId="0" xfId="0" applyFont="1" applyFill="1" applyAlignment="1">
      <alignment horizontal="left"/>
    </xf>
    <xf numFmtId="0" fontId="18" fillId="33" borderId="0" xfId="0" applyFont="1" applyFill="1" applyAlignment="1">
      <alignment horizontal="right"/>
    </xf>
    <xf numFmtId="0" fontId="21" fillId="35" borderId="0" xfId="0" applyFont="1" applyFill="1" applyBorder="1" applyAlignment="1">
      <alignment horizontal="left" vertical="top" wrapText="1"/>
    </xf>
    <xf numFmtId="3" fontId="21" fillId="35" borderId="0" xfId="0" applyNumberFormat="1" applyFont="1" applyFill="1" applyBorder="1" applyAlignment="1">
      <alignment horizontal="right" vertical="top" wrapText="1"/>
    </xf>
    <xf numFmtId="0" fontId="21" fillId="35" borderId="91" xfId="0" applyFont="1" applyFill="1" applyBorder="1" applyAlignment="1">
      <alignment horizontal="right" vertical="top" wrapText="1"/>
    </xf>
    <xf numFmtId="3" fontId="21" fillId="35" borderId="91" xfId="0" applyNumberFormat="1" applyFont="1" applyFill="1" applyBorder="1" applyAlignment="1">
      <alignment horizontal="right" vertical="top" wrapText="1"/>
    </xf>
    <xf numFmtId="0" fontId="21" fillId="33" borderId="0" xfId="0" applyFont="1" applyFill="1" applyBorder="1" applyAlignment="1">
      <alignment horizontal="left" vertical="top" wrapText="1"/>
    </xf>
    <xf numFmtId="0" fontId="21" fillId="33" borderId="91" xfId="0" applyFont="1" applyFill="1" applyBorder="1" applyAlignment="1">
      <alignment horizontal="right" vertical="top" wrapText="1"/>
    </xf>
    <xf numFmtId="3" fontId="21" fillId="33" borderId="91" xfId="0" applyNumberFormat="1" applyFont="1" applyFill="1" applyBorder="1" applyAlignment="1">
      <alignment horizontal="right" vertical="top" wrapText="1"/>
    </xf>
    <xf numFmtId="0" fontId="21" fillId="33" borderId="14" xfId="0" applyFont="1" applyFill="1" applyBorder="1" applyAlignment="1">
      <alignment horizontal="left" vertical="top" wrapText="1"/>
    </xf>
    <xf numFmtId="3" fontId="21" fillId="33" borderId="14" xfId="0" applyNumberFormat="1" applyFont="1" applyFill="1" applyBorder="1" applyAlignment="1">
      <alignment horizontal="right" vertical="top" wrapText="1"/>
    </xf>
    <xf numFmtId="0" fontId="21" fillId="33" borderId="92" xfId="0" applyFont="1" applyFill="1" applyBorder="1" applyAlignment="1">
      <alignment horizontal="right" vertical="top" wrapText="1"/>
    </xf>
    <xf numFmtId="3" fontId="21" fillId="33" borderId="92" xfId="0" applyNumberFormat="1" applyFont="1" applyFill="1" applyBorder="1" applyAlignment="1">
      <alignment horizontal="right" vertical="top" wrapText="1"/>
    </xf>
    <xf numFmtId="0" fontId="19" fillId="35" borderId="0" xfId="0" applyFont="1" applyFill="1" applyBorder="1" applyAlignment="1">
      <alignment horizontal="left" vertical="top" wrapText="1"/>
    </xf>
    <xf numFmtId="0" fontId="19" fillId="35" borderId="0" xfId="0" applyFont="1" applyFill="1" applyBorder="1" applyAlignment="1">
      <alignment horizontal="right" vertical="top" wrapText="1"/>
    </xf>
    <xf numFmtId="1" fontId="19" fillId="35" borderId="15" xfId="0" applyNumberFormat="1" applyFont="1" applyFill="1" applyBorder="1" applyAlignment="1">
      <alignment horizontal="right" vertical="top" wrapText="1"/>
    </xf>
    <xf numFmtId="3" fontId="19" fillId="35" borderId="0" xfId="0" applyNumberFormat="1" applyFont="1" applyFill="1" applyBorder="1" applyAlignment="1">
      <alignment horizontal="right" vertical="top" wrapText="1"/>
    </xf>
    <xf numFmtId="3" fontId="19" fillId="35" borderId="91" xfId="0" applyNumberFormat="1" applyFont="1" applyFill="1" applyBorder="1" applyAlignment="1">
      <alignment horizontal="right" vertical="top" wrapText="1"/>
    </xf>
    <xf numFmtId="0" fontId="19" fillId="35" borderId="50" xfId="0" applyFont="1" applyFill="1" applyBorder="1" applyAlignment="1">
      <alignment horizontal="right" vertical="top" wrapText="1"/>
    </xf>
    <xf numFmtId="0" fontId="21" fillId="33" borderId="48" xfId="0" applyFont="1" applyFill="1" applyBorder="1" applyAlignment="1">
      <alignment horizontal="right" vertical="top" wrapText="1"/>
    </xf>
    <xf numFmtId="0" fontId="21" fillId="33" borderId="49" xfId="0" applyFont="1" applyFill="1" applyBorder="1" applyAlignment="1">
      <alignment horizontal="right" vertical="top" wrapText="1"/>
    </xf>
    <xf numFmtId="0" fontId="20" fillId="34" borderId="26" xfId="0" applyFont="1" applyFill="1" applyBorder="1" applyAlignment="1">
      <alignment horizontal="center" wrapText="1"/>
    </xf>
    <xf numFmtId="3" fontId="21" fillId="35" borderId="38" xfId="0" applyNumberFormat="1" applyFont="1" applyFill="1" applyBorder="1" applyAlignment="1">
      <alignment horizontal="right" vertical="top" wrapText="1"/>
    </xf>
    <xf numFmtId="3" fontId="21" fillId="35" borderId="52" xfId="0" applyNumberFormat="1" applyFont="1" applyFill="1" applyBorder="1" applyAlignment="1">
      <alignment horizontal="right" vertical="top" wrapText="1"/>
    </xf>
    <xf numFmtId="3" fontId="21" fillId="35" borderId="61" xfId="0" applyNumberFormat="1" applyFont="1" applyFill="1" applyBorder="1" applyAlignment="1">
      <alignment horizontal="right" vertical="top" wrapText="1"/>
    </xf>
    <xf numFmtId="3" fontId="21" fillId="33" borderId="53" xfId="0" applyNumberFormat="1" applyFont="1" applyFill="1" applyBorder="1" applyAlignment="1">
      <alignment horizontal="right" vertical="top" wrapText="1"/>
    </xf>
    <xf numFmtId="3" fontId="21" fillId="33" borderId="62" xfId="0" applyNumberFormat="1" applyFont="1" applyFill="1" applyBorder="1" applyAlignment="1">
      <alignment horizontal="right" vertical="top" wrapText="1"/>
    </xf>
    <xf numFmtId="3" fontId="21" fillId="35" borderId="53" xfId="0" applyNumberFormat="1" applyFont="1" applyFill="1" applyBorder="1" applyAlignment="1">
      <alignment horizontal="right" vertical="top" wrapText="1"/>
    </xf>
    <xf numFmtId="3" fontId="21" fillId="35" borderId="62" xfId="0" applyNumberFormat="1" applyFont="1" applyFill="1" applyBorder="1" applyAlignment="1">
      <alignment horizontal="right" vertical="top" wrapText="1"/>
    </xf>
    <xf numFmtId="3" fontId="19" fillId="33" borderId="56" xfId="0" applyNumberFormat="1" applyFont="1" applyFill="1" applyBorder="1" applyAlignment="1">
      <alignment horizontal="right" vertical="top" wrapText="1"/>
    </xf>
    <xf numFmtId="3" fontId="19" fillId="33" borderId="57" xfId="0" applyNumberFormat="1" applyFont="1" applyFill="1" applyBorder="1" applyAlignment="1">
      <alignment horizontal="right" vertical="top" wrapText="1"/>
    </xf>
    <xf numFmtId="3" fontId="19" fillId="33" borderId="67" xfId="0" applyNumberFormat="1" applyFont="1" applyFill="1" applyBorder="1" applyAlignment="1">
      <alignment horizontal="right" vertical="top" wrapText="1"/>
    </xf>
    <xf numFmtId="3" fontId="19" fillId="35" borderId="59" xfId="0" applyNumberFormat="1" applyFont="1" applyFill="1" applyBorder="1" applyAlignment="1">
      <alignment horizontal="right" vertical="top" wrapText="1"/>
    </xf>
    <xf numFmtId="3" fontId="19" fillId="35" borderId="60" xfId="0" applyNumberFormat="1" applyFont="1" applyFill="1" applyBorder="1" applyAlignment="1">
      <alignment horizontal="right" vertical="top" wrapText="1"/>
    </xf>
    <xf numFmtId="3" fontId="19" fillId="35" borderId="93" xfId="0" applyNumberFormat="1" applyFont="1" applyFill="1" applyBorder="1" applyAlignment="1">
      <alignment horizontal="right" vertical="top" wrapText="1"/>
    </xf>
    <xf numFmtId="3" fontId="26" fillId="33" borderId="42" xfId="0" applyNumberFormat="1" applyFont="1" applyFill="1" applyBorder="1" applyAlignment="1">
      <alignment horizontal="right" vertical="top" wrapText="1"/>
    </xf>
    <xf numFmtId="3" fontId="26" fillId="33" borderId="53" xfId="0" applyNumberFormat="1" applyFont="1" applyFill="1" applyBorder="1" applyAlignment="1">
      <alignment horizontal="right" vertical="top" wrapText="1"/>
    </xf>
    <xf numFmtId="3" fontId="26" fillId="33" borderId="62" xfId="0" applyNumberFormat="1" applyFont="1" applyFill="1" applyBorder="1" applyAlignment="1">
      <alignment horizontal="right" vertical="top" wrapText="1"/>
    </xf>
    <xf numFmtId="0" fontId="21" fillId="36" borderId="15" xfId="0" applyFont="1" applyFill="1" applyBorder="1" applyAlignment="1">
      <alignment horizontal="right" vertical="top" wrapText="1"/>
    </xf>
    <xf numFmtId="0" fontId="21" fillId="36" borderId="91" xfId="0" applyFont="1" applyFill="1" applyBorder="1" applyAlignment="1">
      <alignment horizontal="right" vertical="top" wrapText="1"/>
    </xf>
    <xf numFmtId="0" fontId="21" fillId="36" borderId="50" xfId="0" applyFont="1" applyFill="1" applyBorder="1" applyAlignment="1">
      <alignment horizontal="right" vertical="top" wrapText="1"/>
    </xf>
    <xf numFmtId="3" fontId="21" fillId="36" borderId="91" xfId="0" applyNumberFormat="1" applyFont="1" applyFill="1" applyBorder="1" applyAlignment="1">
      <alignment horizontal="right" vertical="top" wrapText="1"/>
    </xf>
    <xf numFmtId="0" fontId="18" fillId="36" borderId="0" xfId="0" applyFont="1" applyFill="1" applyAlignment="1">
      <alignment horizontal="center"/>
    </xf>
    <xf numFmtId="0" fontId="22" fillId="36" borderId="0" xfId="43" applyFill="1"/>
    <xf numFmtId="0" fontId="19" fillId="36" borderId="85" xfId="0" applyFont="1" applyFill="1" applyBorder="1" applyAlignment="1">
      <alignment horizontal="center" vertical="top" wrapText="1"/>
    </xf>
    <xf numFmtId="0" fontId="19" fillId="36" borderId="86" xfId="0" applyFont="1" applyFill="1" applyBorder="1" applyAlignment="1">
      <alignment horizontal="center" vertical="top" wrapText="1"/>
    </xf>
    <xf numFmtId="0" fontId="0" fillId="36" borderId="0" xfId="0" applyFill="1" applyAlignment="1">
      <alignment vertical="top" wrapText="1"/>
    </xf>
    <xf numFmtId="0" fontId="16" fillId="36" borderId="87" xfId="0" applyFont="1" applyFill="1" applyBorder="1" applyAlignment="1">
      <alignment horizontal="center" vertical="top" wrapText="1"/>
    </xf>
    <xf numFmtId="168" fontId="26" fillId="36" borderId="0" xfId="48" applyNumberFormat="1" applyFont="1" applyFill="1"/>
    <xf numFmtId="49" fontId="26" fillId="36" borderId="0" xfId="44" applyNumberFormat="1" applyFill="1"/>
    <xf numFmtId="0" fontId="0" fillId="0" borderId="0" xfId="0" applyFont="1" applyAlignment="1">
      <alignment horizontal="left" wrapText="1"/>
    </xf>
    <xf numFmtId="0" fontId="16" fillId="36" borderId="0" xfId="0" applyFont="1" applyFill="1" applyAlignment="1"/>
    <xf numFmtId="0" fontId="30" fillId="36" borderId="0" xfId="44" applyFont="1" applyFill="1" applyBorder="1"/>
    <xf numFmtId="0" fontId="19" fillId="36" borderId="0" xfId="44" applyNumberFormat="1" applyFont="1" applyFill="1" applyBorder="1"/>
    <xf numFmtId="3" fontId="19" fillId="36" borderId="0" xfId="44" applyNumberFormat="1" applyFont="1" applyFill="1" applyBorder="1" applyAlignment="1">
      <alignment horizontal="right" wrapText="1"/>
    </xf>
    <xf numFmtId="3" fontId="30" fillId="36" borderId="0" xfId="44" applyNumberFormat="1" applyFont="1" applyFill="1" applyBorder="1"/>
    <xf numFmtId="0" fontId="25" fillId="36" borderId="0" xfId="0" applyFont="1" applyFill="1" applyAlignment="1">
      <alignment horizontal="left" vertical="center"/>
    </xf>
    <xf numFmtId="1" fontId="26" fillId="36" borderId="0" xfId="44" applyNumberFormat="1" applyFill="1"/>
    <xf numFmtId="0" fontId="16" fillId="36" borderId="0" xfId="0" applyFont="1" applyFill="1" applyAlignment="1">
      <alignment wrapText="1"/>
    </xf>
    <xf numFmtId="0" fontId="22" fillId="36" borderId="0" xfId="43" applyFill="1" applyAlignment="1">
      <alignment vertical="center"/>
    </xf>
    <xf numFmtId="0" fontId="21" fillId="36" borderId="0" xfId="0" applyFont="1" applyFill="1" applyAlignment="1">
      <alignment wrapText="1"/>
    </xf>
    <xf numFmtId="0" fontId="0" fillId="36" borderId="0" xfId="43" applyFont="1" applyFill="1" applyAlignment="1">
      <alignment vertical="center" wrapText="1"/>
    </xf>
    <xf numFmtId="0" fontId="21" fillId="36" borderId="0" xfId="0" applyFont="1" applyFill="1" applyAlignment="1">
      <alignment vertical="center" wrapText="1"/>
    </xf>
    <xf numFmtId="0" fontId="19" fillId="41" borderId="0" xfId="0" applyFont="1" applyFill="1" applyAlignment="1"/>
    <xf numFmtId="0" fontId="0" fillId="41" borderId="0" xfId="0" applyFill="1"/>
    <xf numFmtId="0" fontId="22" fillId="0" borderId="0" xfId="43" applyFill="1" applyAlignment="1">
      <alignment vertical="center"/>
    </xf>
    <xf numFmtId="0" fontId="30" fillId="0" borderId="0" xfId="44" applyFont="1" applyFill="1" applyAlignment="1"/>
    <xf numFmtId="0" fontId="0" fillId="0" borderId="0" xfId="0" applyFill="1" applyAlignment="1">
      <alignment vertical="center" wrapText="1"/>
    </xf>
    <xf numFmtId="0" fontId="0" fillId="0" borderId="0" xfId="0" applyFill="1" applyAlignment="1">
      <alignment horizontal="left" vertical="center" wrapText="1"/>
    </xf>
    <xf numFmtId="0" fontId="0" fillId="41" borderId="0" xfId="0" applyFill="1" applyAlignment="1">
      <alignment vertical="center"/>
    </xf>
    <xf numFmtId="0" fontId="0" fillId="0" borderId="0" xfId="0"/>
    <xf numFmtId="0" fontId="0" fillId="0" borderId="0" xfId="0"/>
    <xf numFmtId="170" fontId="18" fillId="33" borderId="0" xfId="0" applyNumberFormat="1" applyFont="1" applyFill="1" applyAlignment="1">
      <alignment horizontal="center"/>
    </xf>
    <xf numFmtId="0" fontId="22" fillId="33" borderId="0" xfId="43" applyFill="1" applyAlignment="1">
      <alignment horizontal="left"/>
    </xf>
    <xf numFmtId="0" fontId="19" fillId="33" borderId="0" xfId="0" applyFont="1" applyFill="1" applyBorder="1" applyAlignment="1">
      <alignment horizontal="left"/>
    </xf>
    <xf numFmtId="0" fontId="18" fillId="33" borderId="0" xfId="0" applyFont="1" applyFill="1" applyBorder="1" applyAlignment="1">
      <alignment horizontal="right" indent="2"/>
    </xf>
    <xf numFmtId="2" fontId="18" fillId="33" borderId="0" xfId="0" applyNumberFormat="1" applyFont="1" applyFill="1" applyBorder="1" applyAlignment="1">
      <alignment horizontal="center"/>
    </xf>
    <xf numFmtId="0" fontId="21" fillId="36" borderId="0" xfId="0" applyFont="1" applyFill="1" applyBorder="1" applyAlignment="1">
      <alignment vertical="top" wrapText="1"/>
    </xf>
    <xf numFmtId="0" fontId="21" fillId="0" borderId="0" xfId="0" applyFont="1" applyBorder="1" applyAlignment="1">
      <alignment vertical="top" wrapText="1"/>
    </xf>
    <xf numFmtId="0" fontId="19" fillId="40" borderId="0" xfId="47" applyFont="1" applyFill="1" applyAlignment="1">
      <alignment horizontal="left"/>
    </xf>
    <xf numFmtId="0" fontId="18" fillId="40" borderId="0" xfId="47" applyFont="1" applyFill="1" applyAlignment="1">
      <alignment horizontal="center"/>
    </xf>
    <xf numFmtId="0" fontId="21" fillId="36" borderId="0" xfId="0" applyFont="1" applyFill="1" applyBorder="1" applyAlignment="1">
      <alignment vertical="center"/>
    </xf>
    <xf numFmtId="0" fontId="0" fillId="36" borderId="0" xfId="0" applyFill="1" applyBorder="1"/>
    <xf numFmtId="0" fontId="21" fillId="36" borderId="0" xfId="0" applyFont="1" applyFill="1" applyBorder="1" applyAlignment="1">
      <alignment horizontal="center" vertical="center"/>
    </xf>
    <xf numFmtId="0" fontId="19" fillId="0" borderId="0" xfId="47" applyFont="1" applyFill="1" applyBorder="1" applyAlignment="1">
      <alignment horizontal="center" vertical="top" wrapText="1"/>
    </xf>
    <xf numFmtId="0" fontId="21" fillId="0" borderId="0" xfId="47" applyFont="1" applyFill="1" applyBorder="1" applyAlignment="1">
      <alignment vertical="top" wrapText="1"/>
    </xf>
    <xf numFmtId="0" fontId="19" fillId="33" borderId="0" xfId="0" applyFont="1" applyFill="1" applyBorder="1" applyAlignment="1">
      <alignment horizontal="left" vertical="top" wrapText="1"/>
    </xf>
    <xf numFmtId="0" fontId="41" fillId="33" borderId="0" xfId="0" applyFont="1" applyFill="1" applyBorder="1" applyAlignment="1">
      <alignment horizontal="center"/>
    </xf>
    <xf numFmtId="41" fontId="19" fillId="35" borderId="14" xfId="1" applyNumberFormat="1" applyFont="1" applyFill="1" applyBorder="1" applyAlignment="1">
      <alignment horizontal="right" vertical="top" wrapText="1"/>
    </xf>
    <xf numFmtId="41" fontId="19" fillId="35" borderId="49" xfId="1" applyNumberFormat="1" applyFont="1" applyFill="1" applyBorder="1" applyAlignment="1">
      <alignment horizontal="right" vertical="top" wrapText="1"/>
    </xf>
    <xf numFmtId="41" fontId="19" fillId="35" borderId="44" xfId="1" applyNumberFormat="1" applyFont="1" applyFill="1" applyBorder="1" applyAlignment="1">
      <alignment horizontal="right" vertical="top" wrapText="1"/>
    </xf>
    <xf numFmtId="166" fontId="18" fillId="33" borderId="0" xfId="0" applyNumberFormat="1" applyFont="1" applyFill="1" applyAlignment="1">
      <alignment horizontal="center"/>
    </xf>
    <xf numFmtId="166" fontId="21" fillId="35" borderId="15" xfId="1" applyNumberFormat="1" applyFont="1" applyFill="1" applyBorder="1" applyAlignment="1">
      <alignment horizontal="right" vertical="top" wrapText="1"/>
    </xf>
    <xf numFmtId="168" fontId="18" fillId="33" borderId="0" xfId="48" applyNumberFormat="1" applyFont="1" applyFill="1" applyAlignment="1">
      <alignment horizontal="center"/>
    </xf>
    <xf numFmtId="41" fontId="18" fillId="33" borderId="0" xfId="0" applyNumberFormat="1" applyFont="1" applyFill="1" applyAlignment="1">
      <alignment horizontal="center"/>
    </xf>
    <xf numFmtId="0" fontId="41" fillId="33" borderId="0" xfId="0" applyFont="1" applyFill="1" applyAlignment="1">
      <alignment horizontal="left"/>
    </xf>
    <xf numFmtId="0" fontId="22" fillId="0" borderId="0" xfId="43"/>
    <xf numFmtId="41" fontId="21" fillId="35" borderId="38" xfId="0" applyNumberFormat="1" applyFont="1" applyFill="1" applyBorder="1" applyAlignment="1">
      <alignment horizontal="right" vertical="top" wrapText="1"/>
    </xf>
    <xf numFmtId="41" fontId="21" fillId="35" borderId="52" xfId="0" applyNumberFormat="1" applyFont="1" applyFill="1" applyBorder="1" applyAlignment="1">
      <alignment horizontal="right" vertical="top" wrapText="1"/>
    </xf>
    <xf numFmtId="41" fontId="21" fillId="33" borderId="53" xfId="0" applyNumberFormat="1" applyFont="1" applyFill="1" applyBorder="1" applyAlignment="1">
      <alignment horizontal="right" vertical="top" wrapText="1"/>
    </xf>
    <xf numFmtId="41" fontId="21" fillId="35" borderId="53" xfId="0" applyNumberFormat="1" applyFont="1" applyFill="1" applyBorder="1" applyAlignment="1">
      <alignment horizontal="right" vertical="top" wrapText="1"/>
    </xf>
    <xf numFmtId="41" fontId="21" fillId="33" borderId="46" xfId="0" applyNumberFormat="1" applyFont="1" applyFill="1" applyBorder="1" applyAlignment="1">
      <alignment horizontal="right" vertical="top" wrapText="1"/>
    </xf>
    <xf numFmtId="41" fontId="21" fillId="33" borderId="55" xfId="0" applyNumberFormat="1" applyFont="1" applyFill="1" applyBorder="1" applyAlignment="1">
      <alignment horizontal="right" vertical="top" wrapText="1"/>
    </xf>
    <xf numFmtId="41" fontId="19" fillId="35" borderId="42" xfId="0" applyNumberFormat="1" applyFont="1" applyFill="1" applyBorder="1" applyAlignment="1">
      <alignment horizontal="right" vertical="top" wrapText="1"/>
    </xf>
    <xf numFmtId="41" fontId="19" fillId="35" borderId="53" xfId="0" applyNumberFormat="1" applyFont="1" applyFill="1" applyBorder="1" applyAlignment="1">
      <alignment horizontal="right" vertical="top" wrapText="1"/>
    </xf>
    <xf numFmtId="41" fontId="19" fillId="35" borderId="53" xfId="1" applyNumberFormat="1" applyFont="1" applyFill="1" applyBorder="1" applyAlignment="1">
      <alignment horizontal="right" vertical="top" wrapText="1"/>
    </xf>
    <xf numFmtId="41" fontId="21" fillId="35" borderId="40" xfId="0" applyNumberFormat="1" applyFont="1" applyFill="1" applyBorder="1" applyAlignment="1">
      <alignment horizontal="right" vertical="top" wrapText="1"/>
    </xf>
    <xf numFmtId="41" fontId="21" fillId="33" borderId="40" xfId="0" applyNumberFormat="1" applyFont="1" applyFill="1" applyBorder="1" applyAlignment="1">
      <alignment horizontal="right" vertical="top" wrapText="1"/>
    </xf>
    <xf numFmtId="41" fontId="21" fillId="33" borderId="48" xfId="0" applyNumberFormat="1" applyFont="1" applyFill="1" applyBorder="1" applyAlignment="1">
      <alignment horizontal="right" vertical="top" wrapText="1"/>
    </xf>
    <xf numFmtId="41" fontId="21" fillId="33" borderId="49" xfId="1" applyNumberFormat="1" applyFont="1" applyFill="1" applyBorder="1" applyAlignment="1">
      <alignment horizontal="right" vertical="top" wrapText="1"/>
    </xf>
    <xf numFmtId="41" fontId="21" fillId="33" borderId="44" xfId="1" applyNumberFormat="1" applyFont="1" applyFill="1" applyBorder="1" applyAlignment="1">
      <alignment horizontal="right" vertical="top" wrapText="1"/>
    </xf>
    <xf numFmtId="41" fontId="21" fillId="33" borderId="48" xfId="1" applyNumberFormat="1" applyFont="1" applyFill="1" applyBorder="1" applyAlignment="1">
      <alignment horizontal="right" vertical="top" wrapText="1"/>
    </xf>
    <xf numFmtId="41" fontId="21" fillId="35" borderId="12" xfId="0" applyNumberFormat="1" applyFont="1" applyFill="1" applyBorder="1" applyAlignment="1">
      <alignment horizontal="right" vertical="top" wrapText="1"/>
    </xf>
    <xf numFmtId="41" fontId="21" fillId="33" borderId="12" xfId="0" applyNumberFormat="1" applyFont="1" applyFill="1" applyBorder="1" applyAlignment="1">
      <alignment horizontal="right" vertical="top" wrapText="1"/>
    </xf>
    <xf numFmtId="41" fontId="24" fillId="36" borderId="0" xfId="0" applyNumberFormat="1" applyFont="1" applyFill="1" applyBorder="1" applyAlignment="1">
      <alignment vertical="center"/>
    </xf>
    <xf numFmtId="41" fontId="27" fillId="36" borderId="0" xfId="0" applyNumberFormat="1" applyFont="1" applyFill="1" applyAlignment="1">
      <alignment horizontal="left"/>
    </xf>
    <xf numFmtId="41" fontId="20" fillId="34" borderId="0" xfId="0" applyNumberFormat="1" applyFont="1" applyFill="1" applyBorder="1" applyAlignment="1">
      <alignment horizontal="center" wrapText="1"/>
    </xf>
    <xf numFmtId="41" fontId="21" fillId="36" borderId="0" xfId="0" applyNumberFormat="1" applyFont="1" applyFill="1" applyBorder="1" applyAlignment="1">
      <alignment horizontal="right" vertical="top" wrapText="1"/>
    </xf>
    <xf numFmtId="0" fontId="22" fillId="0" borderId="0" xfId="43" applyNumberFormat="1" applyFill="1" applyAlignment="1" applyProtection="1">
      <alignment horizontal="left" wrapText="1"/>
    </xf>
    <xf numFmtId="0" fontId="22" fillId="0" borderId="0" xfId="43"/>
    <xf numFmtId="43" fontId="21" fillId="35" borderId="0" xfId="0" applyNumberFormat="1" applyFont="1" applyFill="1" applyBorder="1" applyAlignment="1">
      <alignment horizontal="right" vertical="top" wrapText="1" indent="2"/>
    </xf>
    <xf numFmtId="43" fontId="21" fillId="33" borderId="0" xfId="0" applyNumberFormat="1" applyFont="1" applyFill="1" applyBorder="1" applyAlignment="1">
      <alignment horizontal="right" vertical="top" wrapText="1" indent="2"/>
    </xf>
    <xf numFmtId="43" fontId="21" fillId="33" borderId="14" xfId="0" applyNumberFormat="1" applyFont="1" applyFill="1" applyBorder="1" applyAlignment="1">
      <alignment horizontal="right" vertical="top" wrapText="1" indent="2"/>
    </xf>
    <xf numFmtId="43" fontId="19" fillId="35" borderId="0" xfId="1" applyNumberFormat="1" applyFont="1" applyFill="1" applyBorder="1" applyAlignment="1">
      <alignment horizontal="right" vertical="top" wrapText="1" indent="2"/>
    </xf>
    <xf numFmtId="43" fontId="19" fillId="35" borderId="0" xfId="0" applyNumberFormat="1" applyFont="1" applyFill="1" applyBorder="1" applyAlignment="1">
      <alignment horizontal="right" vertical="top" wrapText="1" indent="2"/>
    </xf>
    <xf numFmtId="43" fontId="19" fillId="33" borderId="0" xfId="1" applyNumberFormat="1" applyFont="1" applyFill="1" applyBorder="1" applyAlignment="1">
      <alignment horizontal="right" vertical="top" wrapText="1" indent="2"/>
    </xf>
    <xf numFmtId="43" fontId="19" fillId="33" borderId="0" xfId="0" applyNumberFormat="1" applyFont="1" applyFill="1" applyBorder="1" applyAlignment="1">
      <alignment horizontal="right" vertical="top" wrapText="1" indent="2"/>
    </xf>
    <xf numFmtId="43" fontId="19" fillId="33" borderId="0" xfId="1" quotePrefix="1" applyNumberFormat="1" applyFont="1" applyFill="1" applyBorder="1" applyAlignment="1">
      <alignment horizontal="right" vertical="top" wrapText="1" indent="2"/>
    </xf>
    <xf numFmtId="43" fontId="19" fillId="33" borderId="0" xfId="0" quotePrefix="1" applyNumberFormat="1" applyFont="1" applyFill="1" applyBorder="1" applyAlignment="1">
      <alignment horizontal="right" vertical="top" wrapText="1" indent="2"/>
    </xf>
    <xf numFmtId="171" fontId="19" fillId="33" borderId="46" xfId="0" applyNumberFormat="1" applyFont="1" applyFill="1" applyBorder="1" applyAlignment="1">
      <alignment horizontal="right" vertical="top" wrapText="1"/>
    </xf>
    <xf numFmtId="171" fontId="19" fillId="33" borderId="55" xfId="0" applyNumberFormat="1" applyFont="1" applyFill="1" applyBorder="1" applyAlignment="1">
      <alignment horizontal="right" vertical="top" wrapText="1"/>
    </xf>
    <xf numFmtId="0" fontId="26" fillId="0" borderId="0" xfId="0" applyFont="1"/>
    <xf numFmtId="0" fontId="21" fillId="35" borderId="42" xfId="0" applyNumberFormat="1" applyFont="1" applyFill="1" applyBorder="1" applyAlignment="1">
      <alignment horizontal="right" vertical="top" wrapText="1"/>
    </xf>
    <xf numFmtId="0" fontId="18" fillId="33" borderId="0" xfId="0" applyFont="1" applyFill="1" applyAlignment="1">
      <alignment horizontal="center"/>
    </xf>
    <xf numFmtId="0" fontId="0" fillId="36" borderId="0" xfId="0" applyFill="1"/>
    <xf numFmtId="0" fontId="21" fillId="33" borderId="42" xfId="0" applyFont="1" applyFill="1" applyBorder="1" applyAlignment="1">
      <alignment horizontal="right" vertical="top" wrapText="1"/>
    </xf>
    <xf numFmtId="0" fontId="21" fillId="35" borderId="42" xfId="0" applyFont="1" applyFill="1" applyBorder="1" applyAlignment="1">
      <alignment horizontal="right" vertical="top" wrapText="1"/>
    </xf>
    <xf numFmtId="166" fontId="21" fillId="33" borderId="0" xfId="1" applyNumberFormat="1" applyFont="1" applyFill="1" applyBorder="1" applyAlignment="1">
      <alignment horizontal="right" vertical="top" wrapText="1"/>
    </xf>
    <xf numFmtId="166" fontId="21" fillId="35" borderId="0" xfId="1" applyNumberFormat="1" applyFont="1" applyFill="1" applyBorder="1" applyAlignment="1">
      <alignment horizontal="right" vertical="top" wrapText="1"/>
    </xf>
    <xf numFmtId="166" fontId="21" fillId="35" borderId="31" xfId="1" applyNumberFormat="1" applyFont="1" applyFill="1" applyBorder="1" applyAlignment="1">
      <alignment horizontal="right" vertical="top" wrapText="1"/>
    </xf>
    <xf numFmtId="166" fontId="21" fillId="33" borderId="32" xfId="1" applyNumberFormat="1" applyFont="1" applyFill="1" applyBorder="1" applyAlignment="1">
      <alignment horizontal="right" vertical="top" wrapText="1"/>
    </xf>
    <xf numFmtId="166" fontId="21" fillId="35" borderId="32" xfId="1" applyNumberFormat="1" applyFont="1" applyFill="1" applyBorder="1" applyAlignment="1">
      <alignment horizontal="right" vertical="top" wrapText="1"/>
    </xf>
    <xf numFmtId="166" fontId="21" fillId="35" borderId="33" xfId="1" applyNumberFormat="1" applyFont="1" applyFill="1" applyBorder="1" applyAlignment="1">
      <alignment horizontal="right" vertical="top" wrapText="1"/>
    </xf>
    <xf numFmtId="0" fontId="21" fillId="33" borderId="62" xfId="0" applyFont="1" applyFill="1" applyBorder="1" applyAlignment="1">
      <alignment horizontal="right" vertical="top" wrapText="1"/>
    </xf>
    <xf numFmtId="0" fontId="21" fillId="35" borderId="62" xfId="0" applyFont="1" applyFill="1" applyBorder="1" applyAlignment="1">
      <alignment horizontal="right" vertical="top" wrapText="1"/>
    </xf>
    <xf numFmtId="0" fontId="21" fillId="35" borderId="16" xfId="0" applyFont="1" applyFill="1" applyBorder="1" applyAlignment="1">
      <alignment horizontal="left" vertical="top" wrapText="1"/>
    </xf>
    <xf numFmtId="0" fontId="21" fillId="33" borderId="16" xfId="0" applyFont="1" applyFill="1" applyBorder="1" applyAlignment="1">
      <alignment horizontal="left" vertical="top" wrapText="1"/>
    </xf>
    <xf numFmtId="0" fontId="24" fillId="0" borderId="0" xfId="0" applyFont="1" applyAlignment="1">
      <alignment vertical="center"/>
    </xf>
    <xf numFmtId="0" fontId="16" fillId="36" borderId="0" xfId="0" applyFont="1" applyFill="1"/>
    <xf numFmtId="166" fontId="18" fillId="33" borderId="0" xfId="0" applyNumberFormat="1" applyFont="1" applyFill="1" applyAlignment="1">
      <alignment horizontal="center"/>
    </xf>
    <xf numFmtId="0" fontId="21" fillId="33" borderId="44" xfId="0" applyFont="1" applyFill="1" applyBorder="1" applyAlignment="1">
      <alignment horizontal="left" vertical="top" wrapText="1"/>
    </xf>
    <xf numFmtId="0" fontId="22" fillId="0" borderId="0" xfId="43"/>
    <xf numFmtId="0" fontId="18" fillId="33" borderId="0" xfId="0" applyFont="1" applyFill="1" applyAlignment="1">
      <alignment horizontal="center"/>
    </xf>
    <xf numFmtId="0" fontId="20" fillId="34" borderId="0" xfId="0" applyFont="1" applyFill="1" applyBorder="1" applyAlignment="1">
      <alignment horizontal="center" wrapText="1"/>
    </xf>
    <xf numFmtId="0" fontId="20" fillId="34" borderId="16" xfId="0" applyFont="1" applyFill="1" applyBorder="1" applyAlignment="1">
      <alignment horizontal="center" wrapText="1"/>
    </xf>
    <xf numFmtId="0" fontId="20" fillId="34" borderId="37" xfId="0" applyFont="1" applyFill="1" applyBorder="1" applyAlignment="1">
      <alignment horizontal="center" wrapText="1"/>
    </xf>
    <xf numFmtId="0" fontId="20" fillId="34" borderId="0" xfId="0" applyFont="1" applyFill="1" applyBorder="1" applyAlignment="1">
      <alignment horizontal="center" vertical="center" wrapText="1"/>
    </xf>
    <xf numFmtId="0" fontId="20" fillId="34" borderId="36"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0" xfId="0" applyFont="1" applyFill="1" applyBorder="1" applyAlignment="1">
      <alignment horizontal="center" wrapText="1"/>
    </xf>
    <xf numFmtId="0" fontId="20" fillId="34" borderId="16" xfId="0" applyFont="1" applyFill="1" applyBorder="1" applyAlignment="1">
      <alignment horizontal="center" wrapText="1"/>
    </xf>
    <xf numFmtId="0" fontId="20" fillId="34" borderId="16" xfId="0" applyFont="1" applyFill="1" applyBorder="1" applyAlignment="1">
      <alignment horizontal="left" wrapText="1"/>
    </xf>
    <xf numFmtId="0" fontId="20" fillId="34" borderId="36" xfId="0" applyFont="1" applyFill="1" applyBorder="1" applyAlignment="1">
      <alignment horizontal="center" wrapText="1"/>
    </xf>
    <xf numFmtId="165" fontId="0" fillId="36" borderId="0" xfId="0" applyNumberFormat="1" applyFill="1" applyBorder="1"/>
    <xf numFmtId="0" fontId="21" fillId="33" borderId="0" xfId="0" applyFont="1" applyFill="1" applyBorder="1" applyAlignment="1">
      <alignment horizontal="center" vertical="top" wrapText="1"/>
    </xf>
    <xf numFmtId="167" fontId="21" fillId="35" borderId="94" xfId="1" applyNumberFormat="1" applyFont="1" applyFill="1" applyBorder="1" applyAlignment="1">
      <alignment horizontal="right" vertical="top" wrapText="1"/>
    </xf>
    <xf numFmtId="167" fontId="21" fillId="33" borderId="95" xfId="1" applyNumberFormat="1" applyFont="1" applyFill="1" applyBorder="1" applyAlignment="1">
      <alignment horizontal="right" vertical="top" wrapText="1"/>
    </xf>
    <xf numFmtId="167" fontId="21" fillId="35" borderId="95" xfId="1" applyNumberFormat="1" applyFont="1" applyFill="1" applyBorder="1" applyAlignment="1">
      <alignment horizontal="right" vertical="top" wrapText="1"/>
    </xf>
    <xf numFmtId="167" fontId="21" fillId="33" borderId="96" xfId="1" applyNumberFormat="1" applyFont="1" applyFill="1" applyBorder="1" applyAlignment="1">
      <alignment horizontal="right" vertical="top" wrapText="1"/>
    </xf>
    <xf numFmtId="167" fontId="19" fillId="35" borderId="99" xfId="1" applyNumberFormat="1" applyFont="1" applyFill="1" applyBorder="1" applyAlignment="1">
      <alignment horizontal="right" vertical="top" wrapText="1"/>
    </xf>
    <xf numFmtId="167" fontId="19" fillId="35" borderId="97" xfId="1" applyNumberFormat="1" applyFont="1" applyFill="1" applyBorder="1" applyAlignment="1">
      <alignment horizontal="right" vertical="top" wrapText="1"/>
    </xf>
    <xf numFmtId="167" fontId="19" fillId="35" borderId="98" xfId="1" applyNumberFormat="1" applyFont="1" applyFill="1" applyBorder="1" applyAlignment="1">
      <alignment horizontal="right" vertical="top" wrapText="1"/>
    </xf>
    <xf numFmtId="0" fontId="20" fillId="34" borderId="100" xfId="0" applyFont="1" applyFill="1" applyBorder="1" applyAlignment="1">
      <alignment horizontal="center" vertical="center" wrapText="1"/>
    </xf>
    <xf numFmtId="0" fontId="20" fillId="34" borderId="101" xfId="0" applyFont="1" applyFill="1" applyBorder="1" applyAlignment="1">
      <alignment horizontal="center" wrapText="1"/>
    </xf>
    <xf numFmtId="0" fontId="21" fillId="35" borderId="37" xfId="0" applyFont="1" applyFill="1" applyBorder="1" applyAlignment="1">
      <alignment horizontal="center" vertical="top" wrapText="1"/>
    </xf>
    <xf numFmtId="0" fontId="21" fillId="35" borderId="101" xfId="0" applyFont="1" applyFill="1" applyBorder="1" applyAlignment="1">
      <alignment horizontal="right" vertical="top" wrapText="1"/>
    </xf>
    <xf numFmtId="0" fontId="21" fillId="33" borderId="37" xfId="0" applyFont="1" applyFill="1" applyBorder="1" applyAlignment="1">
      <alignment horizontal="center" vertical="top" wrapText="1"/>
    </xf>
    <xf numFmtId="0" fontId="21" fillId="33" borderId="101" xfId="0" applyFont="1" applyFill="1" applyBorder="1" applyAlignment="1">
      <alignment horizontal="right" vertical="top" wrapText="1"/>
    </xf>
    <xf numFmtId="0" fontId="26" fillId="33" borderId="37" xfId="0" applyFont="1" applyFill="1" applyBorder="1" applyAlignment="1">
      <alignment horizontal="center" vertical="top" wrapText="1"/>
    </xf>
    <xf numFmtId="0" fontId="26" fillId="33" borderId="101" xfId="0" applyFont="1" applyFill="1" applyBorder="1" applyAlignment="1">
      <alignment horizontal="right" vertical="top" wrapText="1"/>
    </xf>
    <xf numFmtId="3" fontId="21" fillId="35" borderId="101" xfId="0" applyNumberFormat="1" applyFont="1" applyFill="1" applyBorder="1" applyAlignment="1">
      <alignment horizontal="right" vertical="top" wrapText="1"/>
    </xf>
    <xf numFmtId="0" fontId="21" fillId="33" borderId="43" xfId="0" applyFont="1" applyFill="1" applyBorder="1" applyAlignment="1">
      <alignment horizontal="center" vertical="top" wrapText="1"/>
    </xf>
    <xf numFmtId="0" fontId="21" fillId="33" borderId="102" xfId="0" applyFont="1" applyFill="1" applyBorder="1" applyAlignment="1">
      <alignment horizontal="right" vertical="top" wrapText="1"/>
    </xf>
    <xf numFmtId="166" fontId="19" fillId="33" borderId="101" xfId="1" applyNumberFormat="1" applyFont="1" applyFill="1" applyBorder="1" applyAlignment="1">
      <alignment horizontal="right" vertical="top" wrapText="1"/>
    </xf>
    <xf numFmtId="166" fontId="19" fillId="35" borderId="101" xfId="1" applyNumberFormat="1" applyFont="1" applyFill="1" applyBorder="1" applyAlignment="1">
      <alignment horizontal="right" vertical="top" wrapText="1"/>
    </xf>
    <xf numFmtId="0" fontId="21" fillId="35" borderId="43" xfId="0" applyFont="1" applyFill="1" applyBorder="1" applyAlignment="1">
      <alignment horizontal="center" vertical="top" wrapText="1"/>
    </xf>
    <xf numFmtId="166" fontId="21" fillId="35" borderId="102" xfId="1" applyNumberFormat="1" applyFont="1" applyFill="1" applyBorder="1" applyAlignment="1">
      <alignment horizontal="right" vertical="top" wrapText="1"/>
    </xf>
    <xf numFmtId="166" fontId="21" fillId="33" borderId="101" xfId="1" applyNumberFormat="1" applyFont="1" applyFill="1" applyBorder="1" applyAlignment="1">
      <alignment horizontal="right" vertical="top" wrapText="1"/>
    </xf>
    <xf numFmtId="166" fontId="21" fillId="35" borderId="101" xfId="1" applyNumberFormat="1" applyFont="1" applyFill="1" applyBorder="1" applyAlignment="1">
      <alignment horizontal="right" vertical="top" wrapText="1"/>
    </xf>
    <xf numFmtId="41" fontId="21" fillId="35" borderId="79" xfId="1" applyNumberFormat="1" applyFont="1" applyFill="1" applyBorder="1" applyAlignment="1">
      <alignment horizontal="right" vertical="top" wrapText="1"/>
    </xf>
    <xf numFmtId="0" fontId="20" fillId="34" borderId="103" xfId="0" applyFont="1" applyFill="1" applyBorder="1" applyAlignment="1">
      <alignment horizontal="center" wrapText="1"/>
    </xf>
    <xf numFmtId="0" fontId="20" fillId="34" borderId="104" xfId="0" applyFont="1" applyFill="1" applyBorder="1" applyAlignment="1">
      <alignment horizontal="left" wrapText="1"/>
    </xf>
    <xf numFmtId="0" fontId="20" fillId="34" borderId="73" xfId="0" applyFont="1" applyFill="1" applyBorder="1" applyAlignment="1">
      <alignment horizontal="center" wrapText="1"/>
    </xf>
    <xf numFmtId="0" fontId="20" fillId="34" borderId="104" xfId="0" applyFont="1" applyFill="1" applyBorder="1" applyAlignment="1">
      <alignment horizontal="center" wrapText="1"/>
    </xf>
    <xf numFmtId="0" fontId="20" fillId="34" borderId="100" xfId="0" applyFont="1" applyFill="1" applyBorder="1" applyAlignment="1">
      <alignment horizontal="center" wrapText="1"/>
    </xf>
    <xf numFmtId="0" fontId="21" fillId="35" borderId="105" xfId="0" applyFont="1" applyFill="1" applyBorder="1" applyAlignment="1">
      <alignment horizontal="center" vertical="top" wrapText="1"/>
    </xf>
    <xf numFmtId="0" fontId="21" fillId="33" borderId="105" xfId="0" applyFont="1" applyFill="1" applyBorder="1" applyAlignment="1">
      <alignment horizontal="center" vertical="top" wrapText="1"/>
    </xf>
    <xf numFmtId="0" fontId="21" fillId="33" borderId="106" xfId="0" applyFont="1" applyFill="1" applyBorder="1" applyAlignment="1">
      <alignment horizontal="center" vertical="top" wrapText="1"/>
    </xf>
    <xf numFmtId="0" fontId="21" fillId="33" borderId="13" xfId="0" quotePrefix="1" applyFont="1" applyFill="1" applyBorder="1" applyAlignment="1">
      <alignment horizontal="right" vertical="top" wrapText="1"/>
    </xf>
    <xf numFmtId="0" fontId="20" fillId="34" borderId="107" xfId="0" applyFont="1" applyFill="1" applyBorder="1" applyAlignment="1">
      <alignment horizontal="center" wrapText="1"/>
    </xf>
    <xf numFmtId="0" fontId="20" fillId="34" borderId="108" xfId="0" applyFont="1" applyFill="1" applyBorder="1" applyAlignment="1">
      <alignment horizontal="center" wrapText="1"/>
    </xf>
    <xf numFmtId="0" fontId="20" fillId="34" borderId="109" xfId="0" applyFont="1" applyFill="1" applyBorder="1" applyAlignment="1">
      <alignment horizontal="center" wrapText="1"/>
    </xf>
    <xf numFmtId="0" fontId="21" fillId="33" borderId="110" xfId="0" applyFont="1" applyFill="1" applyBorder="1" applyAlignment="1">
      <alignment horizontal="right" vertical="top" wrapText="1"/>
    </xf>
    <xf numFmtId="2" fontId="21" fillId="33" borderId="111" xfId="0" applyNumberFormat="1" applyFont="1" applyFill="1" applyBorder="1" applyAlignment="1">
      <alignment horizontal="right" vertical="top" wrapText="1"/>
    </xf>
    <xf numFmtId="0" fontId="21" fillId="35" borderId="110" xfId="0" applyFont="1" applyFill="1" applyBorder="1" applyAlignment="1">
      <alignment horizontal="right" vertical="top" wrapText="1"/>
    </xf>
    <xf numFmtId="2" fontId="21" fillId="35" borderId="111" xfId="0" applyNumberFormat="1" applyFont="1" applyFill="1" applyBorder="1" applyAlignment="1">
      <alignment horizontal="right" vertical="top" wrapText="1"/>
    </xf>
    <xf numFmtId="0" fontId="21" fillId="33" borderId="112" xfId="0" applyFont="1" applyFill="1" applyBorder="1" applyAlignment="1">
      <alignment horizontal="right" vertical="top" wrapText="1"/>
    </xf>
    <xf numFmtId="0" fontId="21" fillId="33" borderId="71" xfId="0" applyFont="1" applyFill="1" applyBorder="1" applyAlignment="1">
      <alignment horizontal="right" vertical="top" wrapText="1"/>
    </xf>
    <xf numFmtId="3" fontId="21" fillId="33" borderId="71" xfId="0" applyNumberFormat="1" applyFont="1" applyFill="1" applyBorder="1" applyAlignment="1">
      <alignment horizontal="right" vertical="top" wrapText="1"/>
    </xf>
    <xf numFmtId="164" fontId="21" fillId="33" borderId="71" xfId="0" applyNumberFormat="1" applyFont="1" applyFill="1" applyBorder="1" applyAlignment="1">
      <alignment horizontal="right" vertical="top" wrapText="1"/>
    </xf>
    <xf numFmtId="2" fontId="21" fillId="33" borderId="71" xfId="0" applyNumberFormat="1" applyFont="1" applyFill="1" applyBorder="1" applyAlignment="1">
      <alignment horizontal="right" vertical="top" wrapText="1"/>
    </xf>
    <xf numFmtId="2" fontId="21" fillId="33" borderId="113" xfId="0" applyNumberFormat="1" applyFont="1" applyFill="1" applyBorder="1" applyAlignment="1">
      <alignment horizontal="right" vertical="top" wrapText="1"/>
    </xf>
    <xf numFmtId="0" fontId="20" fillId="34" borderId="114" xfId="0" applyFont="1" applyFill="1" applyBorder="1" applyAlignment="1">
      <alignment horizontal="center" wrapText="1"/>
    </xf>
    <xf numFmtId="0" fontId="20" fillId="34" borderId="115" xfId="0" applyFont="1" applyFill="1" applyBorder="1" applyAlignment="1">
      <alignment horizontal="left" wrapText="1"/>
    </xf>
    <xf numFmtId="0" fontId="21" fillId="35" borderId="116" xfId="0" applyFont="1" applyFill="1" applyBorder="1" applyAlignment="1">
      <alignment horizontal="center" vertical="top" wrapText="1"/>
    </xf>
    <xf numFmtId="3" fontId="26" fillId="35" borderId="117" xfId="0" applyNumberFormat="1" applyFont="1" applyFill="1" applyBorder="1" applyAlignment="1">
      <alignment horizontal="right" vertical="top" wrapText="1"/>
    </xf>
    <xf numFmtId="0" fontId="21" fillId="33" borderId="118" xfId="0" applyFont="1" applyFill="1" applyBorder="1" applyAlignment="1">
      <alignment horizontal="center" vertical="top" wrapText="1"/>
    </xf>
    <xf numFmtId="3" fontId="26" fillId="33" borderId="111" xfId="0" applyNumberFormat="1" applyFont="1" applyFill="1" applyBorder="1" applyAlignment="1">
      <alignment horizontal="right" vertical="top" wrapText="1"/>
    </xf>
    <xf numFmtId="0" fontId="21" fillId="35" borderId="118" xfId="0" applyFont="1" applyFill="1" applyBorder="1" applyAlignment="1">
      <alignment horizontal="center" vertical="top" wrapText="1"/>
    </xf>
    <xf numFmtId="3" fontId="26" fillId="35" borderId="111" xfId="0" applyNumberFormat="1" applyFont="1" applyFill="1" applyBorder="1" applyAlignment="1">
      <alignment horizontal="right" vertical="top" wrapText="1"/>
    </xf>
    <xf numFmtId="3" fontId="26" fillId="0" borderId="111" xfId="0" applyNumberFormat="1" applyFont="1" applyFill="1" applyBorder="1" applyAlignment="1">
      <alignment horizontal="right" vertical="top" wrapText="1"/>
    </xf>
    <xf numFmtId="0" fontId="21" fillId="35" borderId="119" xfId="0" applyFont="1" applyFill="1" applyBorder="1" applyAlignment="1">
      <alignment horizontal="center" vertical="top" wrapText="1"/>
    </xf>
    <xf numFmtId="0" fontId="19" fillId="35" borderId="22" xfId="0" applyFont="1" applyFill="1" applyBorder="1" applyAlignment="1">
      <alignment horizontal="left" vertical="top" wrapText="1"/>
    </xf>
    <xf numFmtId="3" fontId="19" fillId="35" borderId="23" xfId="0" applyNumberFormat="1" applyFont="1" applyFill="1" applyBorder="1" applyAlignment="1">
      <alignment horizontal="right" vertical="top" wrapText="1"/>
    </xf>
    <xf numFmtId="3" fontId="30" fillId="35" borderId="23" xfId="0" applyNumberFormat="1" applyFont="1" applyFill="1" applyBorder="1" applyAlignment="1">
      <alignment horizontal="right" vertical="top" wrapText="1"/>
    </xf>
    <xf numFmtId="3" fontId="30" fillId="35" borderId="120" xfId="0" applyNumberFormat="1" applyFont="1" applyFill="1" applyBorder="1" applyAlignment="1">
      <alignment horizontal="right" vertical="top" wrapText="1"/>
    </xf>
    <xf numFmtId="0" fontId="20" fillId="34" borderId="121" xfId="0" applyFont="1" applyFill="1" applyBorder="1" applyAlignment="1">
      <alignment horizontal="center" wrapText="1"/>
    </xf>
    <xf numFmtId="0" fontId="20" fillId="34" borderId="24" xfId="0" applyFont="1" applyFill="1" applyBorder="1" applyAlignment="1">
      <alignment horizontal="left" wrapText="1"/>
    </xf>
    <xf numFmtId="0" fontId="20" fillId="34" borderId="118" xfId="0" applyFont="1" applyFill="1" applyBorder="1" applyAlignment="1">
      <alignment horizontal="center" wrapText="1"/>
    </xf>
    <xf numFmtId="0" fontId="20" fillId="34" borderId="126" xfId="0" applyFont="1" applyFill="1" applyBorder="1" applyAlignment="1">
      <alignment horizontal="center" wrapText="1"/>
    </xf>
    <xf numFmtId="165" fontId="20" fillId="34" borderId="127" xfId="0" applyNumberFormat="1" applyFont="1" applyFill="1" applyBorder="1" applyAlignment="1">
      <alignment horizontal="center" wrapText="1"/>
    </xf>
    <xf numFmtId="165" fontId="21" fillId="35" borderId="128" xfId="0" applyNumberFormat="1" applyFont="1" applyFill="1" applyBorder="1" applyAlignment="1">
      <alignment horizontal="right" vertical="top" wrapText="1"/>
    </xf>
    <xf numFmtId="165" fontId="21" fillId="33" borderId="125" xfId="0" applyNumberFormat="1" applyFont="1" applyFill="1" applyBorder="1" applyAlignment="1">
      <alignment horizontal="right" vertical="top" wrapText="1"/>
    </xf>
    <xf numFmtId="165" fontId="21" fillId="35" borderId="125" xfId="0" applyNumberFormat="1" applyFont="1" applyFill="1" applyBorder="1" applyAlignment="1">
      <alignment horizontal="right" vertical="top" wrapText="1"/>
    </xf>
    <xf numFmtId="164" fontId="21" fillId="33" borderId="125" xfId="0" applyNumberFormat="1" applyFont="1" applyFill="1" applyBorder="1" applyAlignment="1">
      <alignment horizontal="right" vertical="top" wrapText="1"/>
    </xf>
    <xf numFmtId="0" fontId="19" fillId="35" borderId="119" xfId="0" applyFont="1" applyFill="1" applyBorder="1" applyAlignment="1">
      <alignment horizontal="center" vertical="top" wrapText="1"/>
    </xf>
    <xf numFmtId="3" fontId="19" fillId="35" borderId="129" xfId="0" applyNumberFormat="1" applyFont="1" applyFill="1" applyBorder="1" applyAlignment="1">
      <alignment horizontal="right" vertical="top" wrapText="1"/>
    </xf>
    <xf numFmtId="0" fontId="19" fillId="35" borderId="19" xfId="0" applyFont="1" applyFill="1" applyBorder="1" applyAlignment="1">
      <alignment horizontal="right" vertical="top" wrapText="1"/>
    </xf>
    <xf numFmtId="3" fontId="19" fillId="35" borderId="130" xfId="0" applyNumberFormat="1" applyFont="1" applyFill="1" applyBorder="1" applyAlignment="1">
      <alignment horizontal="right" vertical="top" wrapText="1"/>
    </xf>
    <xf numFmtId="0" fontId="19" fillId="35" borderId="131" xfId="0" applyFont="1" applyFill="1" applyBorder="1" applyAlignment="1">
      <alignment horizontal="right" vertical="top" wrapText="1"/>
    </xf>
    <xf numFmtId="3" fontId="19" fillId="35" borderId="19" xfId="0" applyNumberFormat="1" applyFont="1" applyFill="1" applyBorder="1" applyAlignment="1">
      <alignment horizontal="right" vertical="top" wrapText="1"/>
    </xf>
    <xf numFmtId="0" fontId="19" fillId="35" borderId="132" xfId="0" applyFont="1" applyFill="1" applyBorder="1" applyAlignment="1">
      <alignment horizontal="right" vertical="top" wrapText="1"/>
    </xf>
    <xf numFmtId="165" fontId="19" fillId="35" borderId="132" xfId="0" applyNumberFormat="1" applyFont="1" applyFill="1" applyBorder="1" applyAlignment="1">
      <alignment horizontal="right" vertical="top" wrapText="1"/>
    </xf>
    <xf numFmtId="165" fontId="19" fillId="35" borderId="131" xfId="0" applyNumberFormat="1" applyFont="1" applyFill="1" applyBorder="1" applyAlignment="1">
      <alignment horizontal="right" vertical="top" wrapText="1"/>
    </xf>
    <xf numFmtId="165" fontId="19" fillId="35" borderId="19" xfId="0" applyNumberFormat="1" applyFont="1" applyFill="1" applyBorder="1" applyAlignment="1">
      <alignment horizontal="right" vertical="top" wrapText="1"/>
    </xf>
    <xf numFmtId="0" fontId="19" fillId="35" borderId="130" xfId="0" applyFont="1" applyFill="1" applyBorder="1" applyAlignment="1">
      <alignment horizontal="right" vertical="top" wrapText="1"/>
    </xf>
    <xf numFmtId="0" fontId="19" fillId="35" borderId="133" xfId="0" applyFont="1" applyFill="1" applyBorder="1" applyAlignment="1">
      <alignment horizontal="right" vertical="top" wrapText="1"/>
    </xf>
    <xf numFmtId="166" fontId="21" fillId="33" borderId="102" xfId="1" applyNumberFormat="1" applyFont="1" applyFill="1" applyBorder="1" applyAlignment="1">
      <alignment horizontal="right" vertical="top" wrapText="1"/>
    </xf>
    <xf numFmtId="0" fontId="19" fillId="33" borderId="44" xfId="0" applyFont="1" applyFill="1" applyBorder="1" applyAlignment="1">
      <alignment horizontal="left" vertical="top" wrapText="1"/>
    </xf>
    <xf numFmtId="166" fontId="19" fillId="33" borderId="14" xfId="1" applyNumberFormat="1" applyFont="1" applyFill="1" applyBorder="1" applyAlignment="1">
      <alignment horizontal="right" vertical="top" wrapText="1"/>
    </xf>
    <xf numFmtId="167" fontId="19" fillId="33" borderId="45" xfId="1" applyNumberFormat="1" applyFont="1" applyFill="1" applyBorder="1" applyAlignment="1">
      <alignment horizontal="right" vertical="top" wrapText="1"/>
    </xf>
    <xf numFmtId="166" fontId="19" fillId="33" borderId="45" xfId="1" applyNumberFormat="1" applyFont="1" applyFill="1" applyBorder="1" applyAlignment="1">
      <alignment horizontal="right" vertical="top" wrapText="1"/>
    </xf>
    <xf numFmtId="166" fontId="19" fillId="33" borderId="46" xfId="1" applyNumberFormat="1" applyFont="1" applyFill="1" applyBorder="1" applyAlignment="1">
      <alignment horizontal="right" vertical="top" wrapText="1"/>
    </xf>
    <xf numFmtId="166" fontId="19" fillId="33" borderId="44" xfId="1" applyNumberFormat="1" applyFont="1" applyFill="1" applyBorder="1" applyAlignment="1">
      <alignment horizontal="right" vertical="top" wrapText="1"/>
    </xf>
    <xf numFmtId="166" fontId="19" fillId="33" borderId="48" xfId="1" applyNumberFormat="1" applyFont="1" applyFill="1" applyBorder="1" applyAlignment="1">
      <alignment horizontal="right" vertical="top" wrapText="1"/>
    </xf>
    <xf numFmtId="166" fontId="19" fillId="33" borderId="102" xfId="1" applyNumberFormat="1" applyFont="1" applyFill="1" applyBorder="1" applyAlignment="1">
      <alignment horizontal="right" vertical="top" wrapText="1"/>
    </xf>
    <xf numFmtId="0" fontId="20" fillId="34" borderId="34" xfId="0" applyFont="1" applyFill="1" applyBorder="1" applyAlignment="1">
      <alignment horizontal="center" wrapText="1"/>
    </xf>
    <xf numFmtId="0" fontId="20" fillId="34" borderId="35" xfId="0" applyFont="1" applyFill="1" applyBorder="1" applyAlignment="1">
      <alignment horizontal="left" wrapText="1"/>
    </xf>
    <xf numFmtId="0" fontId="20" fillId="34" borderId="134" xfId="0" applyFont="1" applyFill="1" applyBorder="1" applyAlignment="1">
      <alignment horizontal="center" wrapText="1"/>
    </xf>
    <xf numFmtId="0" fontId="21" fillId="35" borderId="135" xfId="0" applyFont="1" applyFill="1" applyBorder="1" applyAlignment="1">
      <alignment horizontal="center" vertical="top" wrapText="1"/>
    </xf>
    <xf numFmtId="0" fontId="20" fillId="34" borderId="127" xfId="0" applyFont="1" applyFill="1" applyBorder="1" applyAlignment="1">
      <alignment horizontal="center" wrapText="1"/>
    </xf>
    <xf numFmtId="41" fontId="21" fillId="35" borderId="136" xfId="0" applyNumberFormat="1" applyFont="1" applyFill="1" applyBorder="1" applyAlignment="1">
      <alignment horizontal="right" vertical="top" wrapText="1"/>
    </xf>
    <xf numFmtId="41" fontId="21" fillId="33" borderId="137" xfId="0" applyNumberFormat="1" applyFont="1" applyFill="1" applyBorder="1" applyAlignment="1">
      <alignment horizontal="right" vertical="top" wrapText="1"/>
    </xf>
    <xf numFmtId="41" fontId="21" fillId="35" borderId="137" xfId="0" applyNumberFormat="1" applyFont="1" applyFill="1" applyBorder="1" applyAlignment="1">
      <alignment horizontal="right" vertical="top" wrapText="1"/>
    </xf>
    <xf numFmtId="0" fontId="21" fillId="33" borderId="138" xfId="0" applyFont="1" applyFill="1" applyBorder="1" applyAlignment="1">
      <alignment horizontal="center" vertical="top" wrapText="1"/>
    </xf>
    <xf numFmtId="41" fontId="21" fillId="33" borderId="139" xfId="0" applyNumberFormat="1" applyFont="1" applyFill="1" applyBorder="1" applyAlignment="1">
      <alignment horizontal="right" vertical="top" wrapText="1"/>
    </xf>
    <xf numFmtId="41" fontId="19" fillId="35" borderId="137" xfId="0" applyNumberFormat="1" applyFont="1" applyFill="1" applyBorder="1" applyAlignment="1">
      <alignment horizontal="right" vertical="top" wrapText="1"/>
    </xf>
    <xf numFmtId="171" fontId="19" fillId="33" borderId="139" xfId="0" applyNumberFormat="1" applyFont="1" applyFill="1" applyBorder="1" applyAlignment="1">
      <alignment horizontal="right" vertical="top" wrapText="1"/>
    </xf>
    <xf numFmtId="0" fontId="21" fillId="33" borderId="137" xfId="0" applyNumberFormat="1" applyFont="1" applyFill="1" applyBorder="1" applyAlignment="1">
      <alignment horizontal="right" vertical="top" wrapText="1"/>
    </xf>
    <xf numFmtId="0" fontId="21" fillId="35" borderId="140" xfId="0" applyFont="1" applyFill="1" applyBorder="1" applyAlignment="1">
      <alignment horizontal="center" vertical="top" wrapText="1"/>
    </xf>
    <xf numFmtId="0" fontId="21" fillId="35" borderId="137" xfId="0" applyFont="1" applyFill="1" applyBorder="1" applyAlignment="1">
      <alignment horizontal="right" vertical="top" wrapText="1"/>
    </xf>
    <xf numFmtId="0" fontId="21" fillId="33" borderId="121" xfId="0" applyFont="1" applyFill="1" applyBorder="1" applyAlignment="1">
      <alignment horizontal="center" vertical="top" wrapText="1"/>
    </xf>
    <xf numFmtId="0" fontId="19" fillId="33" borderId="141" xfId="0" applyFont="1" applyFill="1" applyBorder="1" applyAlignment="1">
      <alignment horizontal="right" vertical="top" wrapText="1"/>
    </xf>
    <xf numFmtId="165" fontId="19" fillId="35" borderId="59" xfId="0" applyNumberFormat="1" applyFont="1" applyFill="1" applyBorder="1" applyAlignment="1">
      <alignment horizontal="right" vertical="top" wrapText="1"/>
    </xf>
    <xf numFmtId="165" fontId="19" fillId="35" borderId="60" xfId="0" applyNumberFormat="1" applyFont="1" applyFill="1" applyBorder="1" applyAlignment="1">
      <alignment horizontal="right" vertical="top" wrapText="1"/>
    </xf>
    <xf numFmtId="165" fontId="19" fillId="35" borderId="142" xfId="0" applyNumberFormat="1" applyFont="1" applyFill="1" applyBorder="1" applyAlignment="1">
      <alignment horizontal="right" vertical="top" wrapText="1"/>
    </xf>
    <xf numFmtId="0" fontId="20" fillId="34" borderId="143" xfId="0" applyFont="1" applyFill="1" applyBorder="1" applyAlignment="1">
      <alignment horizontal="center" wrapText="1"/>
    </xf>
    <xf numFmtId="0" fontId="20" fillId="34" borderId="144" xfId="0" applyFont="1" applyFill="1" applyBorder="1" applyAlignment="1">
      <alignment horizontal="center" wrapText="1"/>
    </xf>
    <xf numFmtId="0" fontId="21" fillId="35" borderId="145" xfId="0" applyFont="1" applyFill="1" applyBorder="1" applyAlignment="1">
      <alignment horizontal="right" vertical="top" wrapText="1"/>
    </xf>
    <xf numFmtId="165" fontId="21" fillId="35" borderId="136" xfId="0" applyNumberFormat="1" applyFont="1" applyFill="1" applyBorder="1" applyAlignment="1">
      <alignment horizontal="right" vertical="top" wrapText="1"/>
    </xf>
    <xf numFmtId="165" fontId="21" fillId="33" borderId="137" xfId="0" applyNumberFormat="1" applyFont="1" applyFill="1" applyBorder="1" applyAlignment="1">
      <alignment horizontal="right" vertical="top" wrapText="1"/>
    </xf>
    <xf numFmtId="165" fontId="21" fillId="35" borderId="137" xfId="0" applyNumberFormat="1" applyFont="1" applyFill="1" applyBorder="1" applyAlignment="1">
      <alignment horizontal="right" vertical="top" wrapText="1"/>
    </xf>
    <xf numFmtId="165" fontId="21" fillId="35" borderId="146" xfId="0" applyNumberFormat="1" applyFont="1" applyFill="1" applyBorder="1" applyAlignment="1">
      <alignment horizontal="right" vertical="top" wrapText="1"/>
    </xf>
    <xf numFmtId="165" fontId="21" fillId="33" borderId="146" xfId="0" applyNumberFormat="1" applyFont="1" applyFill="1" applyBorder="1" applyAlignment="1">
      <alignment horizontal="right" vertical="top" wrapText="1"/>
    </xf>
    <xf numFmtId="0" fontId="21" fillId="33" borderId="147" xfId="0" applyFont="1" applyFill="1" applyBorder="1" applyAlignment="1">
      <alignment horizontal="right" vertical="top" wrapText="1"/>
    </xf>
    <xf numFmtId="0" fontId="21" fillId="33" borderId="148" xfId="0" applyFont="1" applyFill="1" applyBorder="1" applyAlignment="1">
      <alignment horizontal="right" vertical="top" wrapText="1"/>
    </xf>
    <xf numFmtId="166" fontId="21" fillId="33" borderId="147" xfId="1" applyNumberFormat="1" applyFont="1" applyFill="1" applyBorder="1" applyAlignment="1">
      <alignment horizontal="right" vertical="top" wrapText="1"/>
    </xf>
    <xf numFmtId="165" fontId="21" fillId="33" borderId="149" xfId="0" applyNumberFormat="1" applyFont="1" applyFill="1" applyBorder="1" applyAlignment="1">
      <alignment horizontal="right" vertical="top" wrapText="1"/>
    </xf>
    <xf numFmtId="0" fontId="20" fillId="34" borderId="140" xfId="0" applyFont="1" applyFill="1" applyBorder="1" applyAlignment="1">
      <alignment horizontal="center" wrapText="1"/>
    </xf>
    <xf numFmtId="0" fontId="20" fillId="34" borderId="150" xfId="0" applyFont="1" applyFill="1" applyBorder="1" applyAlignment="1">
      <alignment horizontal="center" wrapText="1"/>
    </xf>
    <xf numFmtId="0" fontId="21" fillId="35" borderId="121" xfId="0" applyFont="1" applyFill="1" applyBorder="1" applyAlignment="1">
      <alignment horizontal="center" vertical="top" wrapText="1"/>
    </xf>
    <xf numFmtId="41" fontId="21" fillId="35" borderId="141" xfId="0" applyNumberFormat="1" applyFont="1" applyFill="1" applyBorder="1" applyAlignment="1">
      <alignment horizontal="right" vertical="top" wrapText="1"/>
    </xf>
    <xf numFmtId="0" fontId="21" fillId="33" borderId="119" xfId="0" applyFont="1" applyFill="1" applyBorder="1" applyAlignment="1">
      <alignment horizontal="center" vertical="top" wrapText="1"/>
    </xf>
    <xf numFmtId="41" fontId="19" fillId="33" borderId="151" xfId="0" applyNumberFormat="1" applyFont="1" applyFill="1" applyBorder="1" applyAlignment="1">
      <alignment horizontal="right" vertical="top" wrapText="1"/>
    </xf>
    <xf numFmtId="41" fontId="26" fillId="33" borderId="137" xfId="0" applyNumberFormat="1" applyFont="1" applyFill="1" applyBorder="1" applyAlignment="1">
      <alignment horizontal="right" vertical="top" wrapText="1"/>
    </xf>
    <xf numFmtId="0" fontId="21" fillId="33" borderId="140" xfId="0" applyFont="1" applyFill="1" applyBorder="1" applyAlignment="1">
      <alignment horizontal="center" vertical="top" wrapText="1"/>
    </xf>
    <xf numFmtId="0" fontId="19" fillId="35" borderId="68" xfId="0" applyFont="1" applyFill="1" applyBorder="1" applyAlignment="1">
      <alignment horizontal="right" vertical="top" wrapText="1"/>
    </xf>
    <xf numFmtId="0" fontId="19" fillId="35" borderId="69" xfId="0" applyFont="1" applyFill="1" applyBorder="1" applyAlignment="1">
      <alignment horizontal="right" vertical="top" wrapText="1"/>
    </xf>
    <xf numFmtId="41" fontId="19" fillId="35" borderId="69" xfId="0" applyNumberFormat="1" applyFont="1" applyFill="1" applyBorder="1" applyAlignment="1">
      <alignment horizontal="right" vertical="top" wrapText="1"/>
    </xf>
    <xf numFmtId="0" fontId="19" fillId="35" borderId="151" xfId="0" applyFont="1" applyFill="1" applyBorder="1" applyAlignment="1">
      <alignment horizontal="right" vertical="top" wrapText="1"/>
    </xf>
    <xf numFmtId="0" fontId="21" fillId="35" borderId="117" xfId="0" applyFont="1" applyFill="1" applyBorder="1" applyAlignment="1">
      <alignment horizontal="right" vertical="top" wrapText="1"/>
    </xf>
    <xf numFmtId="0" fontId="21" fillId="33" borderId="111" xfId="0" applyFont="1" applyFill="1" applyBorder="1" applyAlignment="1">
      <alignment horizontal="right" vertical="top" wrapText="1"/>
    </xf>
    <xf numFmtId="0" fontId="21" fillId="35" borderId="111" xfId="0" applyFont="1" applyFill="1" applyBorder="1" applyAlignment="1">
      <alignment horizontal="right" vertical="top" wrapText="1"/>
    </xf>
    <xf numFmtId="3" fontId="19" fillId="33" borderId="152" xfId="0" applyNumberFormat="1" applyFont="1" applyFill="1" applyBorder="1" applyAlignment="1">
      <alignment horizontal="right" vertical="top" wrapText="1"/>
    </xf>
    <xf numFmtId="0" fontId="19" fillId="35" borderId="113" xfId="0" applyFont="1" applyFill="1" applyBorder="1" applyAlignment="1">
      <alignment horizontal="right" vertical="top" wrapText="1"/>
    </xf>
    <xf numFmtId="0" fontId="27" fillId="33" borderId="123" xfId="0" applyFont="1" applyFill="1" applyBorder="1" applyAlignment="1">
      <alignment horizontal="left"/>
    </xf>
    <xf numFmtId="0" fontId="18" fillId="33" borderId="123" xfId="0" applyFont="1" applyFill="1" applyBorder="1" applyAlignment="1">
      <alignment horizontal="center"/>
    </xf>
    <xf numFmtId="0" fontId="20" fillId="34" borderId="153" xfId="0" applyFont="1" applyFill="1" applyBorder="1" applyAlignment="1">
      <alignment horizontal="left" wrapText="1"/>
    </xf>
    <xf numFmtId="0" fontId="20" fillId="34" borderId="156" xfId="0" applyFont="1" applyFill="1" applyBorder="1" applyAlignment="1">
      <alignment horizontal="center" wrapText="1"/>
    </xf>
    <xf numFmtId="0" fontId="20" fillId="34" borderId="157" xfId="0" applyFont="1" applyFill="1" applyBorder="1" applyAlignment="1">
      <alignment horizontal="center" wrapText="1"/>
    </xf>
    <xf numFmtId="0" fontId="21" fillId="35" borderId="158" xfId="0" applyFont="1" applyFill="1" applyBorder="1" applyAlignment="1">
      <alignment horizontal="center" vertical="top" wrapText="1"/>
    </xf>
    <xf numFmtId="165" fontId="21" fillId="35" borderId="155" xfId="0" applyNumberFormat="1" applyFont="1" applyFill="1" applyBorder="1" applyAlignment="1">
      <alignment horizontal="right" vertical="top" wrapText="1"/>
    </xf>
    <xf numFmtId="165" fontId="21" fillId="33" borderId="155" xfId="0" applyNumberFormat="1" applyFont="1" applyFill="1" applyBorder="1" applyAlignment="1">
      <alignment horizontal="right" vertical="top" wrapText="1"/>
    </xf>
    <xf numFmtId="165" fontId="21" fillId="33" borderId="159" xfId="0" applyNumberFormat="1" applyFont="1" applyFill="1" applyBorder="1" applyAlignment="1">
      <alignment horizontal="right" vertical="top" wrapText="1"/>
    </xf>
    <xf numFmtId="0" fontId="19" fillId="35" borderId="135" xfId="0" applyFont="1" applyFill="1" applyBorder="1" applyAlignment="1">
      <alignment horizontal="center" vertical="top" wrapText="1"/>
    </xf>
    <xf numFmtId="0" fontId="19" fillId="35" borderId="80" xfId="0" applyFont="1" applyFill="1" applyBorder="1" applyAlignment="1">
      <alignment horizontal="left" vertical="top" wrapText="1"/>
    </xf>
    <xf numFmtId="3" fontId="19" fillId="35" borderId="81" xfId="0" applyNumberFormat="1" applyFont="1" applyFill="1" applyBorder="1" applyAlignment="1">
      <alignment horizontal="right" vertical="top" wrapText="1"/>
    </xf>
    <xf numFmtId="0" fontId="19" fillId="35" borderId="80" xfId="0" applyFont="1" applyFill="1" applyBorder="1" applyAlignment="1">
      <alignment horizontal="right" vertical="top" wrapText="1"/>
    </xf>
    <xf numFmtId="3" fontId="19" fillId="35" borderId="160" xfId="0" applyNumberFormat="1" applyFont="1" applyFill="1" applyBorder="1" applyAlignment="1">
      <alignment horizontal="right" vertical="top" wrapText="1"/>
    </xf>
    <xf numFmtId="3" fontId="19" fillId="35" borderId="80" xfId="0" applyNumberFormat="1" applyFont="1" applyFill="1" applyBorder="1" applyAlignment="1">
      <alignment horizontal="right" vertical="top" wrapText="1"/>
    </xf>
    <xf numFmtId="0" fontId="19" fillId="35" borderId="161" xfId="0" applyFont="1" applyFill="1" applyBorder="1" applyAlignment="1">
      <alignment horizontal="right" vertical="top" wrapText="1"/>
    </xf>
    <xf numFmtId="3" fontId="21" fillId="33" borderId="59" xfId="0" applyNumberFormat="1" applyFont="1" applyFill="1" applyBorder="1" applyAlignment="1">
      <alignment horizontal="right" vertical="top" wrapText="1"/>
    </xf>
    <xf numFmtId="165" fontId="21" fillId="33" borderId="93" xfId="0" applyNumberFormat="1" applyFont="1" applyFill="1" applyBorder="1" applyAlignment="1">
      <alignment horizontal="right" vertical="top" wrapText="1"/>
    </xf>
    <xf numFmtId="165" fontId="21" fillId="33" borderId="142" xfId="0" applyNumberFormat="1" applyFont="1" applyFill="1" applyBorder="1" applyAlignment="1">
      <alignment horizontal="right" vertical="top" wrapText="1"/>
    </xf>
    <xf numFmtId="41" fontId="21" fillId="35" borderId="101" xfId="0" applyNumberFormat="1" applyFont="1" applyFill="1" applyBorder="1" applyAlignment="1">
      <alignment horizontal="right" vertical="top" wrapText="1"/>
    </xf>
    <xf numFmtId="41" fontId="21" fillId="33" borderId="101" xfId="0" applyNumberFormat="1" applyFont="1" applyFill="1" applyBorder="1" applyAlignment="1">
      <alignment horizontal="right" vertical="top" wrapText="1"/>
    </xf>
    <xf numFmtId="41" fontId="21" fillId="33" borderId="102" xfId="0" applyNumberFormat="1" applyFont="1" applyFill="1" applyBorder="1" applyAlignment="1">
      <alignment horizontal="right" vertical="top" wrapText="1"/>
    </xf>
    <xf numFmtId="0" fontId="19" fillId="33" borderId="101" xfId="0" applyFont="1" applyFill="1" applyBorder="1" applyAlignment="1">
      <alignment horizontal="right" vertical="top" wrapText="1"/>
    </xf>
    <xf numFmtId="0" fontId="19" fillId="35" borderId="48" xfId="0" applyFont="1" applyFill="1" applyBorder="1" applyAlignment="1">
      <alignment horizontal="right" vertical="top" wrapText="1"/>
    </xf>
    <xf numFmtId="167" fontId="19" fillId="35" borderId="49" xfId="1" applyNumberFormat="1" applyFont="1" applyFill="1" applyBorder="1" applyAlignment="1">
      <alignment horizontal="right" vertical="top" wrapText="1"/>
    </xf>
    <xf numFmtId="166" fontId="19" fillId="35" borderId="44" xfId="1" applyNumberFormat="1" applyFont="1" applyFill="1" applyBorder="1" applyAlignment="1">
      <alignment horizontal="right" vertical="top" wrapText="1"/>
    </xf>
    <xf numFmtId="166" fontId="19" fillId="35" borderId="48" xfId="1" applyNumberFormat="1" applyFont="1" applyFill="1" applyBorder="1" applyAlignment="1">
      <alignment horizontal="right" vertical="top" wrapText="1"/>
    </xf>
    <xf numFmtId="166" fontId="19" fillId="35" borderId="49" xfId="1" applyNumberFormat="1" applyFont="1" applyFill="1" applyBorder="1" applyAlignment="1">
      <alignment horizontal="right" vertical="top" wrapText="1"/>
    </xf>
    <xf numFmtId="0" fontId="19" fillId="35" borderId="44" xfId="0" applyFont="1" applyFill="1" applyBorder="1" applyAlignment="1">
      <alignment horizontal="right" vertical="top" wrapText="1"/>
    </xf>
    <xf numFmtId="0" fontId="19" fillId="35" borderId="102" xfId="0" applyFont="1" applyFill="1" applyBorder="1" applyAlignment="1">
      <alignment horizontal="right" vertical="top" wrapText="1"/>
    </xf>
    <xf numFmtId="41" fontId="20" fillId="34" borderId="70" xfId="0" applyNumberFormat="1" applyFont="1" applyFill="1" applyBorder="1" applyAlignment="1">
      <alignment horizontal="center" wrapText="1"/>
    </xf>
    <xf numFmtId="41" fontId="20" fillId="34" borderId="152" xfId="0" applyNumberFormat="1" applyFont="1" applyFill="1" applyBorder="1" applyAlignment="1">
      <alignment horizontal="center" wrapText="1"/>
    </xf>
    <xf numFmtId="41" fontId="21" fillId="35" borderId="111" xfId="0" applyNumberFormat="1" applyFont="1" applyFill="1" applyBorder="1" applyAlignment="1">
      <alignment horizontal="right" vertical="top" wrapText="1"/>
    </xf>
    <xf numFmtId="41" fontId="21" fillId="33" borderId="111" xfId="0" applyNumberFormat="1" applyFont="1" applyFill="1" applyBorder="1" applyAlignment="1">
      <alignment horizontal="right" vertical="top" wrapText="1"/>
    </xf>
    <xf numFmtId="0" fontId="18" fillId="33" borderId="162" xfId="0" applyFont="1" applyFill="1" applyBorder="1" applyAlignment="1">
      <alignment horizontal="center"/>
    </xf>
    <xf numFmtId="0" fontId="30" fillId="33" borderId="163" xfId="0" applyFont="1" applyFill="1" applyBorder="1" applyAlignment="1">
      <alignment horizontal="left"/>
    </xf>
    <xf numFmtId="41" fontId="30" fillId="33" borderId="164" xfId="0" applyNumberFormat="1" applyFont="1" applyFill="1" applyBorder="1" applyAlignment="1">
      <alignment horizontal="center"/>
    </xf>
    <xf numFmtId="41" fontId="30" fillId="33" borderId="165" xfId="0" applyNumberFormat="1" applyFont="1" applyFill="1" applyBorder="1" applyAlignment="1">
      <alignment horizontal="center"/>
    </xf>
    <xf numFmtId="0" fontId="26" fillId="33" borderId="111" xfId="0" applyFont="1" applyFill="1" applyBorder="1" applyAlignment="1">
      <alignment horizontal="right" vertical="top" wrapText="1"/>
    </xf>
    <xf numFmtId="0" fontId="21" fillId="36" borderId="111" xfId="0" applyFont="1" applyFill="1" applyBorder="1" applyAlignment="1">
      <alignment horizontal="right" vertical="top" wrapText="1"/>
    </xf>
    <xf numFmtId="3" fontId="21" fillId="35" borderId="111" xfId="0" applyNumberFormat="1" applyFont="1" applyFill="1" applyBorder="1" applyAlignment="1">
      <alignment horizontal="right" vertical="top" wrapText="1"/>
    </xf>
    <xf numFmtId="0" fontId="21" fillId="33" borderId="166" xfId="0" applyFont="1" applyFill="1" applyBorder="1" applyAlignment="1">
      <alignment horizontal="right" vertical="top" wrapText="1"/>
    </xf>
    <xf numFmtId="166" fontId="19" fillId="35" borderId="111" xfId="1" applyNumberFormat="1" applyFont="1" applyFill="1" applyBorder="1" applyAlignment="1">
      <alignment horizontal="right" vertical="top" wrapText="1"/>
    </xf>
    <xf numFmtId="0" fontId="19" fillId="33" borderId="58" xfId="0" applyFont="1" applyFill="1" applyBorder="1" applyAlignment="1">
      <alignment horizontal="left" vertical="top" wrapText="1"/>
    </xf>
    <xf numFmtId="0" fontId="19" fillId="33" borderId="71" xfId="0" applyFont="1" applyFill="1" applyBorder="1" applyAlignment="1">
      <alignment horizontal="right" vertical="top" wrapText="1"/>
    </xf>
    <xf numFmtId="0" fontId="19" fillId="33" borderId="113" xfId="0" applyFont="1" applyFill="1" applyBorder="1" applyAlignment="1">
      <alignment horizontal="right" vertical="top" wrapText="1"/>
    </xf>
    <xf numFmtId="0" fontId="20" fillId="34" borderId="35" xfId="0" applyFont="1" applyFill="1" applyBorder="1" applyAlignment="1">
      <alignment wrapText="1"/>
    </xf>
    <xf numFmtId="0" fontId="20" fillId="34" borderId="155" xfId="0" applyFont="1" applyFill="1" applyBorder="1" applyAlignment="1">
      <alignment horizontal="center" wrapText="1"/>
    </xf>
    <xf numFmtId="165" fontId="26" fillId="33" borderId="155" xfId="0" applyNumberFormat="1" applyFont="1" applyFill="1" applyBorder="1" applyAlignment="1">
      <alignment horizontal="right" vertical="top" wrapText="1"/>
    </xf>
    <xf numFmtId="165" fontId="21" fillId="36" borderId="155" xfId="0" applyNumberFormat="1" applyFont="1" applyFill="1" applyBorder="1" applyAlignment="1">
      <alignment horizontal="right" vertical="top" wrapText="1"/>
    </xf>
    <xf numFmtId="0" fontId="19" fillId="35" borderId="167" xfId="0" applyFont="1" applyFill="1" applyBorder="1" applyAlignment="1">
      <alignment horizontal="center" vertical="top" wrapText="1"/>
    </xf>
    <xf numFmtId="0" fontId="19" fillId="35" borderId="168" xfId="0" applyFont="1" applyFill="1" applyBorder="1" applyAlignment="1">
      <alignment horizontal="left" vertical="top" wrapText="1"/>
    </xf>
    <xf numFmtId="41" fontId="19" fillId="35" borderId="169" xfId="0" applyNumberFormat="1" applyFont="1" applyFill="1" applyBorder="1" applyAlignment="1">
      <alignment horizontal="right" vertical="top" wrapText="1"/>
    </xf>
    <xf numFmtId="165" fontId="19" fillId="35" borderId="170" xfId="0" applyNumberFormat="1" applyFont="1" applyFill="1" applyBorder="1" applyAlignment="1">
      <alignment horizontal="right" vertical="top" wrapText="1"/>
    </xf>
    <xf numFmtId="165" fontId="19" fillId="35" borderId="168" xfId="0" applyNumberFormat="1" applyFont="1" applyFill="1" applyBorder="1" applyAlignment="1">
      <alignment horizontal="right" vertical="top" wrapText="1"/>
    </xf>
    <xf numFmtId="41" fontId="19" fillId="35" borderId="171" xfId="0" applyNumberFormat="1" applyFont="1" applyFill="1" applyBorder="1" applyAlignment="1">
      <alignment horizontal="right" vertical="top" wrapText="1"/>
    </xf>
    <xf numFmtId="0" fontId="19" fillId="35" borderId="171" xfId="0" applyFont="1" applyFill="1" applyBorder="1" applyAlignment="1">
      <alignment horizontal="right" vertical="top" wrapText="1"/>
    </xf>
    <xf numFmtId="165" fontId="19" fillId="35" borderId="172" xfId="0" applyNumberFormat="1" applyFont="1" applyFill="1" applyBorder="1" applyAlignment="1">
      <alignment horizontal="right" vertical="top" wrapText="1"/>
    </xf>
    <xf numFmtId="41" fontId="19" fillId="35" borderId="170" xfId="0" applyNumberFormat="1" applyFont="1" applyFill="1" applyBorder="1" applyAlignment="1">
      <alignment horizontal="right" vertical="top" wrapText="1"/>
    </xf>
    <xf numFmtId="165" fontId="19" fillId="35" borderId="173" xfId="0" applyNumberFormat="1" applyFont="1" applyFill="1" applyBorder="1" applyAlignment="1">
      <alignment horizontal="right" vertical="top" wrapText="1"/>
    </xf>
    <xf numFmtId="0" fontId="20" fillId="34" borderId="37" xfId="0" applyFont="1" applyFill="1" applyBorder="1" applyAlignment="1">
      <alignment horizontal="center" vertical="center" wrapText="1"/>
    </xf>
    <xf numFmtId="0" fontId="20" fillId="34" borderId="101" xfId="0" applyFont="1" applyFill="1" applyBorder="1" applyAlignment="1">
      <alignment horizontal="center" vertical="center" wrapText="1"/>
    </xf>
    <xf numFmtId="166" fontId="26" fillId="33" borderId="101" xfId="1" applyNumberFormat="1" applyFont="1" applyFill="1" applyBorder="1" applyAlignment="1">
      <alignment horizontal="right" vertical="top" wrapText="1"/>
    </xf>
    <xf numFmtId="0" fontId="26" fillId="35" borderId="37" xfId="0" applyFont="1" applyFill="1" applyBorder="1" applyAlignment="1">
      <alignment horizontal="center" vertical="top" wrapText="1"/>
    </xf>
    <xf numFmtId="166" fontId="26" fillId="35" borderId="101" xfId="1" applyNumberFormat="1" applyFont="1" applyFill="1" applyBorder="1" applyAlignment="1">
      <alignment horizontal="right" vertical="top" wrapText="1"/>
    </xf>
    <xf numFmtId="0" fontId="19" fillId="35" borderId="34" xfId="0" applyFont="1" applyFill="1" applyBorder="1" applyAlignment="1">
      <alignment horizontal="center" vertical="top" wrapText="1"/>
    </xf>
    <xf numFmtId="166" fontId="19" fillId="35" borderId="100" xfId="1" applyNumberFormat="1" applyFont="1" applyFill="1" applyBorder="1" applyAlignment="1">
      <alignment horizontal="right" vertical="top" wrapText="1"/>
    </xf>
    <xf numFmtId="166" fontId="19" fillId="35" borderId="14" xfId="1" applyNumberFormat="1" applyFont="1" applyFill="1" applyBorder="1" applyAlignment="1">
      <alignment horizontal="right" vertical="top" wrapText="1"/>
    </xf>
    <xf numFmtId="166" fontId="19" fillId="35" borderId="79" xfId="1" applyNumberFormat="1" applyFont="1" applyFill="1" applyBorder="1" applyAlignment="1">
      <alignment horizontal="right" vertical="top" wrapText="1"/>
    </xf>
    <xf numFmtId="166" fontId="19" fillId="35" borderId="102" xfId="1" applyNumberFormat="1" applyFont="1" applyFill="1" applyBorder="1" applyAlignment="1">
      <alignment horizontal="right" vertical="top" wrapText="1"/>
    </xf>
    <xf numFmtId="0" fontId="21" fillId="0" borderId="111" xfId="0" applyFont="1" applyFill="1" applyBorder="1" applyAlignment="1">
      <alignment horizontal="right" vertical="top" wrapText="1"/>
    </xf>
    <xf numFmtId="43" fontId="21" fillId="35" borderId="111" xfId="0" applyNumberFormat="1" applyFont="1" applyFill="1" applyBorder="1" applyAlignment="1">
      <alignment horizontal="right" vertical="top" wrapText="1"/>
    </xf>
    <xf numFmtId="41" fontId="21" fillId="35" borderId="119" xfId="0" applyNumberFormat="1" applyFont="1" applyFill="1" applyBorder="1" applyAlignment="1">
      <alignment horizontal="center" vertical="top" wrapText="1"/>
    </xf>
    <xf numFmtId="41" fontId="19" fillId="35" borderId="120" xfId="0" applyNumberFormat="1" applyFont="1" applyFill="1" applyBorder="1" applyAlignment="1">
      <alignment horizontal="right" vertical="top" wrapText="1"/>
    </xf>
    <xf numFmtId="0" fontId="21" fillId="35" borderId="138" xfId="0" applyFont="1" applyFill="1" applyBorder="1" applyAlignment="1">
      <alignment horizontal="center" vertical="top" wrapText="1"/>
    </xf>
    <xf numFmtId="0" fontId="21" fillId="35" borderId="166" xfId="0" applyFont="1" applyFill="1" applyBorder="1" applyAlignment="1">
      <alignment horizontal="right" vertical="top" wrapText="1"/>
    </xf>
    <xf numFmtId="3" fontId="19" fillId="33" borderId="23" xfId="0" applyNumberFormat="1" applyFont="1" applyFill="1" applyBorder="1" applyAlignment="1">
      <alignment horizontal="right" vertical="top" wrapText="1"/>
    </xf>
    <xf numFmtId="3" fontId="19" fillId="0" borderId="23" xfId="0" applyNumberFormat="1" applyFont="1" applyFill="1" applyBorder="1" applyAlignment="1">
      <alignment horizontal="right" vertical="top" wrapText="1"/>
    </xf>
    <xf numFmtId="3" fontId="19" fillId="0" borderId="120" xfId="0" applyNumberFormat="1" applyFont="1" applyFill="1" applyBorder="1" applyAlignment="1">
      <alignment horizontal="right" vertical="top" wrapText="1"/>
    </xf>
    <xf numFmtId="0" fontId="20" fillId="38" borderId="37" xfId="47" applyFont="1" applyFill="1" applyBorder="1" applyAlignment="1">
      <alignment horizontal="center" wrapText="1"/>
    </xf>
    <xf numFmtId="0" fontId="20" fillId="38" borderId="155" xfId="47" applyFont="1" applyFill="1" applyBorder="1" applyAlignment="1">
      <alignment horizontal="center" wrapText="1"/>
    </xf>
    <xf numFmtId="0" fontId="21" fillId="39" borderId="37" xfId="47" applyFont="1" applyFill="1" applyBorder="1" applyAlignment="1">
      <alignment horizontal="right" vertical="top" wrapText="1"/>
    </xf>
    <xf numFmtId="0" fontId="21" fillId="39" borderId="155" xfId="47" applyFont="1" applyFill="1" applyBorder="1" applyAlignment="1">
      <alignment horizontal="right" vertical="top" wrapText="1"/>
    </xf>
    <xf numFmtId="0" fontId="21" fillId="40" borderId="37" xfId="47" applyFont="1" applyFill="1" applyBorder="1" applyAlignment="1">
      <alignment horizontal="right" vertical="top" wrapText="1"/>
    </xf>
    <xf numFmtId="0" fontId="21" fillId="40" borderId="155" xfId="47" applyFont="1" applyFill="1" applyBorder="1" applyAlignment="1">
      <alignment horizontal="right" vertical="top" wrapText="1"/>
    </xf>
    <xf numFmtId="165" fontId="21" fillId="40" borderId="155" xfId="47" applyNumberFormat="1" applyFont="1" applyFill="1" applyBorder="1" applyAlignment="1">
      <alignment horizontal="right" vertical="top" wrapText="1"/>
    </xf>
    <xf numFmtId="165" fontId="21" fillId="39" borderId="155" xfId="47" applyNumberFormat="1" applyFont="1" applyFill="1" applyBorder="1" applyAlignment="1">
      <alignment horizontal="right" vertical="top" wrapText="1"/>
    </xf>
    <xf numFmtId="0" fontId="21" fillId="39" borderId="43" xfId="47" applyFont="1" applyFill="1" applyBorder="1" applyAlignment="1">
      <alignment horizontal="right" vertical="top" wrapText="1"/>
    </xf>
    <xf numFmtId="3" fontId="21" fillId="39" borderId="44" xfId="47" applyNumberFormat="1" applyFont="1" applyFill="1" applyBorder="1" applyAlignment="1">
      <alignment horizontal="right" vertical="top" wrapText="1"/>
    </xf>
    <xf numFmtId="3" fontId="21" fillId="39" borderId="48" xfId="47" applyNumberFormat="1" applyFont="1" applyFill="1" applyBorder="1" applyAlignment="1">
      <alignment horizontal="right" vertical="top" wrapText="1"/>
    </xf>
    <xf numFmtId="165" fontId="21" fillId="39" borderId="44" xfId="47" applyNumberFormat="1" applyFont="1" applyFill="1" applyBorder="1" applyAlignment="1">
      <alignment horizontal="right" vertical="top" wrapText="1"/>
    </xf>
    <xf numFmtId="0" fontId="21" fillId="39" borderId="48" xfId="47" applyFont="1" applyFill="1" applyBorder="1" applyAlignment="1">
      <alignment horizontal="right" vertical="top" wrapText="1"/>
    </xf>
    <xf numFmtId="165" fontId="21" fillId="39" borderId="14" xfId="47" applyNumberFormat="1" applyFont="1" applyFill="1" applyBorder="1" applyAlignment="1">
      <alignment horizontal="right" vertical="top" wrapText="1"/>
    </xf>
    <xf numFmtId="0" fontId="21" fillId="39" borderId="65" xfId="47" applyFont="1" applyFill="1" applyBorder="1" applyAlignment="1">
      <alignment horizontal="right" vertical="top" wrapText="1"/>
    </xf>
    <xf numFmtId="165" fontId="21" fillId="39" borderId="159" xfId="47" applyNumberFormat="1" applyFont="1" applyFill="1" applyBorder="1" applyAlignment="1">
      <alignment horizontal="right" vertical="top" wrapText="1"/>
    </xf>
    <xf numFmtId="0" fontId="20" fillId="34" borderId="152" xfId="0" applyFont="1" applyFill="1" applyBorder="1" applyAlignment="1">
      <alignment horizontal="center" wrapText="1"/>
    </xf>
    <xf numFmtId="0" fontId="20" fillId="34" borderId="138" xfId="0" applyFont="1" applyFill="1" applyBorder="1" applyAlignment="1">
      <alignment horizontal="center" wrapText="1"/>
    </xf>
    <xf numFmtId="0" fontId="20" fillId="34" borderId="166" xfId="0" applyFont="1" applyFill="1" applyBorder="1" applyAlignment="1">
      <alignment horizontal="center" wrapText="1"/>
    </xf>
    <xf numFmtId="166" fontId="21" fillId="35" borderId="111" xfId="1" applyNumberFormat="1" applyFont="1" applyFill="1" applyBorder="1" applyAlignment="1">
      <alignment horizontal="right" vertical="top" wrapText="1"/>
    </xf>
    <xf numFmtId="166" fontId="21" fillId="33" borderId="111" xfId="1" applyNumberFormat="1" applyFont="1" applyFill="1" applyBorder="1" applyAlignment="1">
      <alignment horizontal="right" vertical="top" wrapText="1"/>
    </xf>
    <xf numFmtId="166" fontId="21" fillId="33" borderId="113" xfId="1" applyNumberFormat="1" applyFont="1" applyFill="1" applyBorder="1" applyAlignment="1">
      <alignment horizontal="right" vertical="top" wrapText="1"/>
    </xf>
    <xf numFmtId="0" fontId="19" fillId="35" borderId="118" xfId="0" applyFont="1" applyFill="1" applyBorder="1" applyAlignment="1">
      <alignment horizontal="center" vertical="top" wrapText="1"/>
    </xf>
    <xf numFmtId="0" fontId="19" fillId="33" borderId="118" xfId="0" applyFont="1" applyFill="1" applyBorder="1" applyAlignment="1">
      <alignment horizontal="center" vertical="top" wrapText="1"/>
    </xf>
    <xf numFmtId="166" fontId="19" fillId="33" borderId="111" xfId="1" applyNumberFormat="1" applyFont="1" applyFill="1" applyBorder="1" applyAlignment="1">
      <alignment horizontal="right" vertical="top" wrapText="1"/>
    </xf>
    <xf numFmtId="0" fontId="19" fillId="35" borderId="140" xfId="0" applyFont="1" applyFill="1" applyBorder="1" applyAlignment="1">
      <alignment horizontal="center" vertical="top" wrapText="1"/>
    </xf>
    <xf numFmtId="166" fontId="19" fillId="35" borderId="66" xfId="1" applyNumberFormat="1" applyFont="1" applyFill="1" applyBorder="1" applyAlignment="1">
      <alignment horizontal="right" vertical="top" wrapText="1"/>
    </xf>
    <xf numFmtId="167" fontId="19" fillId="35" borderId="90" xfId="1" applyNumberFormat="1" applyFont="1" applyFill="1" applyBorder="1" applyAlignment="1">
      <alignment horizontal="right" vertical="top" wrapText="1"/>
    </xf>
    <xf numFmtId="166" fontId="19" fillId="35" borderId="58" xfId="1" applyNumberFormat="1" applyFont="1" applyFill="1" applyBorder="1" applyAlignment="1">
      <alignment horizontal="right" vertical="top" wrapText="1"/>
    </xf>
    <xf numFmtId="166" fontId="19" fillId="35" borderId="90" xfId="1" applyNumberFormat="1" applyFont="1" applyFill="1" applyBorder="1" applyAlignment="1">
      <alignment horizontal="right" vertical="top" wrapText="1"/>
    </xf>
    <xf numFmtId="166" fontId="19" fillId="35" borderId="113" xfId="1" applyNumberFormat="1" applyFont="1" applyFill="1" applyBorder="1" applyAlignment="1">
      <alignment horizontal="right" vertical="top" wrapText="1"/>
    </xf>
    <xf numFmtId="0" fontId="30" fillId="35" borderId="88" xfId="0" applyFont="1" applyFill="1" applyBorder="1" applyAlignment="1">
      <alignment horizontal="left" vertical="top" wrapText="1"/>
    </xf>
    <xf numFmtId="0" fontId="19" fillId="35" borderId="81" xfId="0" applyFont="1" applyFill="1" applyBorder="1" applyAlignment="1">
      <alignment horizontal="right" vertical="top" wrapText="1"/>
    </xf>
    <xf numFmtId="0" fontId="19" fillId="35" borderId="174" xfId="0" applyFont="1" applyFill="1" applyBorder="1" applyAlignment="1">
      <alignment horizontal="right" vertical="top" wrapText="1"/>
    </xf>
    <xf numFmtId="0" fontId="19" fillId="35" borderId="88" xfId="0" applyFont="1" applyFill="1" applyBorder="1" applyAlignment="1">
      <alignment horizontal="right" vertical="top" wrapText="1"/>
    </xf>
    <xf numFmtId="0" fontId="19" fillId="35" borderId="175" xfId="0" applyFont="1" applyFill="1" applyBorder="1" applyAlignment="1">
      <alignment horizontal="right" vertical="top" wrapText="1"/>
    </xf>
    <xf numFmtId="0" fontId="19" fillId="35" borderId="176" xfId="0" applyFont="1" applyFill="1" applyBorder="1" applyAlignment="1">
      <alignment horizontal="right" vertical="top" wrapText="1"/>
    </xf>
    <xf numFmtId="0" fontId="19" fillId="35" borderId="177" xfId="0" applyFont="1" applyFill="1" applyBorder="1" applyAlignment="1">
      <alignment horizontal="right" vertical="top" wrapText="1"/>
    </xf>
    <xf numFmtId="0" fontId="20" fillId="34" borderId="126" xfId="0" applyFont="1" applyFill="1" applyBorder="1" applyAlignment="1">
      <alignment horizontal="center"/>
    </xf>
    <xf numFmtId="0" fontId="21" fillId="35" borderId="116" xfId="0" applyFont="1" applyFill="1" applyBorder="1" applyAlignment="1">
      <alignment horizontal="center" vertical="top"/>
    </xf>
    <xf numFmtId="3" fontId="21" fillId="35" borderId="136" xfId="0" applyNumberFormat="1" applyFont="1" applyFill="1" applyBorder="1" applyAlignment="1">
      <alignment horizontal="right" vertical="top" wrapText="1"/>
    </xf>
    <xf numFmtId="0" fontId="21" fillId="33" borderId="118" xfId="0" applyFont="1" applyFill="1" applyBorder="1" applyAlignment="1">
      <alignment horizontal="center" vertical="top"/>
    </xf>
    <xf numFmtId="3" fontId="21" fillId="33" borderId="137" xfId="0" applyNumberFormat="1" applyFont="1" applyFill="1" applyBorder="1" applyAlignment="1">
      <alignment horizontal="right" vertical="top" wrapText="1"/>
    </xf>
    <xf numFmtId="0" fontId="21" fillId="35" borderId="118" xfId="0" applyFont="1" applyFill="1" applyBorder="1" applyAlignment="1">
      <alignment horizontal="center" vertical="top"/>
    </xf>
    <xf numFmtId="3" fontId="21" fillId="35" borderId="137" xfId="0" applyNumberFormat="1" applyFont="1" applyFill="1" applyBorder="1" applyAlignment="1">
      <alignment horizontal="right" vertical="top" wrapText="1"/>
    </xf>
    <xf numFmtId="0" fontId="21" fillId="33" borderId="121" xfId="0" applyFont="1" applyFill="1" applyBorder="1" applyAlignment="1">
      <alignment horizontal="center" vertical="top"/>
    </xf>
    <xf numFmtId="3" fontId="19" fillId="33" borderId="141" xfId="0" applyNumberFormat="1" applyFont="1" applyFill="1" applyBorder="1" applyAlignment="1">
      <alignment horizontal="right" vertical="top" wrapText="1"/>
    </xf>
    <xf numFmtId="0" fontId="21" fillId="35" borderId="140" xfId="0" applyFont="1" applyFill="1" applyBorder="1" applyAlignment="1">
      <alignment horizontal="center" vertical="top"/>
    </xf>
    <xf numFmtId="3" fontId="19" fillId="35" borderId="142" xfId="0" applyNumberFormat="1" applyFont="1" applyFill="1" applyBorder="1" applyAlignment="1">
      <alignment horizontal="right" vertical="top" wrapText="1"/>
    </xf>
    <xf numFmtId="3" fontId="26" fillId="33" borderId="137" xfId="0" applyNumberFormat="1" applyFont="1" applyFill="1" applyBorder="1" applyAlignment="1">
      <alignment horizontal="right" vertical="top" wrapText="1"/>
    </xf>
    <xf numFmtId="0" fontId="21" fillId="35" borderId="140" xfId="0" applyFont="1" applyFill="1" applyBorder="1" applyAlignment="1">
      <alignment horizontal="right" vertical="top" wrapText="1"/>
    </xf>
    <xf numFmtId="0" fontId="19" fillId="33" borderId="0" xfId="0" applyFont="1" applyFill="1" applyAlignment="1"/>
    <xf numFmtId="43" fontId="21" fillId="35" borderId="155" xfId="0" applyNumberFormat="1" applyFont="1" applyFill="1" applyBorder="1" applyAlignment="1">
      <alignment horizontal="right" vertical="top" wrapText="1" indent="2"/>
    </xf>
    <xf numFmtId="43" fontId="21" fillId="33" borderId="155" xfId="0" applyNumberFormat="1" applyFont="1" applyFill="1" applyBorder="1" applyAlignment="1">
      <alignment horizontal="right" vertical="top" wrapText="1" indent="2"/>
    </xf>
    <xf numFmtId="43" fontId="21" fillId="33" borderId="159" xfId="0" applyNumberFormat="1" applyFont="1" applyFill="1" applyBorder="1" applyAlignment="1">
      <alignment horizontal="right" vertical="top" wrapText="1" indent="2"/>
    </xf>
    <xf numFmtId="43" fontId="19" fillId="35" borderId="155" xfId="1" applyNumberFormat="1" applyFont="1" applyFill="1" applyBorder="1" applyAlignment="1">
      <alignment horizontal="right" vertical="top" wrapText="1" indent="2"/>
    </xf>
    <xf numFmtId="43" fontId="19" fillId="33" borderId="155" xfId="0" applyNumberFormat="1" applyFont="1" applyFill="1" applyBorder="1" applyAlignment="1">
      <alignment horizontal="right" vertical="top" wrapText="1" indent="2"/>
    </xf>
    <xf numFmtId="0" fontId="19" fillId="35" borderId="43" xfId="0" applyFont="1" applyFill="1" applyBorder="1" applyAlignment="1">
      <alignment horizontal="center" vertical="top" wrapText="1"/>
    </xf>
    <xf numFmtId="0" fontId="19" fillId="35" borderId="14" xfId="0" applyFont="1" applyFill="1" applyBorder="1" applyAlignment="1">
      <alignment horizontal="left" vertical="top" wrapText="1"/>
    </xf>
    <xf numFmtId="166" fontId="19" fillId="35" borderId="14" xfId="0" applyNumberFormat="1" applyFont="1" applyFill="1" applyBorder="1" applyAlignment="1">
      <alignment horizontal="right" vertical="top" wrapText="1" indent="2"/>
    </xf>
    <xf numFmtId="166" fontId="19" fillId="35" borderId="159" xfId="0" applyNumberFormat="1" applyFont="1" applyFill="1" applyBorder="1" applyAlignment="1">
      <alignment horizontal="right" vertical="top" wrapText="1" indent="2"/>
    </xf>
    <xf numFmtId="1" fontId="19" fillId="35" borderId="14" xfId="0" applyNumberFormat="1" applyFont="1" applyFill="1" applyBorder="1" applyAlignment="1">
      <alignment horizontal="right" vertical="top" wrapText="1" indent="2"/>
    </xf>
    <xf numFmtId="1" fontId="19" fillId="35" borderId="159" xfId="0" applyNumberFormat="1" applyFont="1" applyFill="1" applyBorder="1" applyAlignment="1">
      <alignment horizontal="right" vertical="top" wrapText="1" indent="2"/>
    </xf>
    <xf numFmtId="0" fontId="21" fillId="35" borderId="155" xfId="0" applyFont="1" applyFill="1" applyBorder="1" applyAlignment="1">
      <alignment horizontal="right" vertical="top" wrapText="1"/>
    </xf>
    <xf numFmtId="0" fontId="21" fillId="33" borderId="155" xfId="0" applyFont="1" applyFill="1" applyBorder="1" applyAlignment="1">
      <alignment horizontal="right" vertical="top" wrapText="1"/>
    </xf>
    <xf numFmtId="0" fontId="21" fillId="36" borderId="37" xfId="0" applyFont="1" applyFill="1" applyBorder="1" applyAlignment="1">
      <alignment horizontal="center" vertical="top" wrapText="1"/>
    </xf>
    <xf numFmtId="0" fontId="21" fillId="36" borderId="155" xfId="0" applyFont="1" applyFill="1" applyBorder="1" applyAlignment="1">
      <alignment horizontal="right" vertical="top" wrapText="1"/>
    </xf>
    <xf numFmtId="0" fontId="21" fillId="33" borderId="159" xfId="0" applyFont="1" applyFill="1" applyBorder="1" applyAlignment="1">
      <alignment horizontal="right" vertical="top" wrapText="1"/>
    </xf>
    <xf numFmtId="0" fontId="19" fillId="35" borderId="37" xfId="0" applyFont="1" applyFill="1" applyBorder="1" applyAlignment="1">
      <alignment horizontal="center" vertical="top" wrapText="1"/>
    </xf>
    <xf numFmtId="0" fontId="19" fillId="35" borderId="155" xfId="0" applyFont="1" applyFill="1" applyBorder="1" applyAlignment="1">
      <alignment horizontal="right" vertical="top" wrapText="1"/>
    </xf>
    <xf numFmtId="0" fontId="19" fillId="33" borderId="43" xfId="0" applyFont="1" applyFill="1" applyBorder="1" applyAlignment="1">
      <alignment horizontal="center" vertical="top" wrapText="1"/>
    </xf>
    <xf numFmtId="0" fontId="19" fillId="33" borderId="14" xfId="0" applyFont="1" applyFill="1" applyBorder="1" applyAlignment="1">
      <alignment horizontal="left" vertical="top" wrapText="1"/>
    </xf>
    <xf numFmtId="0" fontId="19" fillId="33" borderId="14" xfId="0" applyFont="1" applyFill="1" applyBorder="1" applyAlignment="1">
      <alignment horizontal="right" vertical="top" wrapText="1"/>
    </xf>
    <xf numFmtId="1" fontId="19" fillId="33" borderId="13" xfId="0" applyNumberFormat="1" applyFont="1" applyFill="1" applyBorder="1" applyAlignment="1">
      <alignment horizontal="right" vertical="top" wrapText="1"/>
    </xf>
    <xf numFmtId="3" fontId="19" fillId="33" borderId="14" xfId="0" applyNumberFormat="1" applyFont="1" applyFill="1" applyBorder="1" applyAlignment="1">
      <alignment horizontal="right" vertical="top" wrapText="1"/>
    </xf>
    <xf numFmtId="3" fontId="19" fillId="33" borderId="92" xfId="0" applyNumberFormat="1" applyFont="1" applyFill="1" applyBorder="1" applyAlignment="1">
      <alignment horizontal="right" vertical="top" wrapText="1"/>
    </xf>
    <xf numFmtId="0" fontId="19" fillId="33" borderId="65" xfId="0" applyFont="1" applyFill="1" applyBorder="1" applyAlignment="1">
      <alignment horizontal="right" vertical="top" wrapText="1"/>
    </xf>
    <xf numFmtId="0" fontId="19" fillId="33" borderId="159" xfId="0" applyFont="1" applyFill="1" applyBorder="1" applyAlignment="1">
      <alignment horizontal="right" vertical="top" wrapText="1"/>
    </xf>
    <xf numFmtId="165" fontId="21" fillId="35" borderId="159" xfId="0" applyNumberFormat="1" applyFont="1" applyFill="1" applyBorder="1" applyAlignment="1">
      <alignment horizontal="right" vertical="top" wrapText="1"/>
    </xf>
    <xf numFmtId="0" fontId="20" fillId="34" borderId="34" xfId="0" applyFont="1" applyFill="1" applyBorder="1" applyAlignment="1">
      <alignment wrapText="1"/>
    </xf>
    <xf numFmtId="167" fontId="21" fillId="35" borderId="155" xfId="1" applyNumberFormat="1" applyFont="1" applyFill="1" applyBorder="1" applyAlignment="1">
      <alignment horizontal="right" vertical="top" wrapText="1"/>
    </xf>
    <xf numFmtId="167" fontId="21" fillId="33" borderId="155" xfId="1" applyNumberFormat="1" applyFont="1" applyFill="1" applyBorder="1" applyAlignment="1">
      <alignment horizontal="right" vertical="top" wrapText="1"/>
    </xf>
    <xf numFmtId="168" fontId="19" fillId="35" borderId="161" xfId="48" applyNumberFormat="1" applyFont="1" applyFill="1" applyBorder="1" applyAlignment="1">
      <alignment horizontal="right" vertical="top" wrapText="1"/>
    </xf>
    <xf numFmtId="0" fontId="19" fillId="33" borderId="135" xfId="0" applyFont="1" applyFill="1" applyBorder="1" applyAlignment="1">
      <alignment horizontal="center" vertical="top" wrapText="1"/>
    </xf>
    <xf numFmtId="0" fontId="19" fillId="33" borderId="88" xfId="0" applyFont="1" applyFill="1" applyBorder="1" applyAlignment="1">
      <alignment horizontal="left" vertical="top" wrapText="1"/>
    </xf>
    <xf numFmtId="0" fontId="19" fillId="33" borderId="80" xfId="0" applyFont="1" applyFill="1" applyBorder="1" applyAlignment="1">
      <alignment horizontal="right" vertical="top" wrapText="1"/>
    </xf>
    <xf numFmtId="165" fontId="19" fillId="33" borderId="89" xfId="0" applyNumberFormat="1" applyFont="1" applyFill="1" applyBorder="1" applyAlignment="1">
      <alignment horizontal="right" vertical="top" wrapText="1"/>
    </xf>
    <xf numFmtId="165" fontId="19" fillId="33" borderId="80" xfId="0" applyNumberFormat="1" applyFont="1" applyFill="1" applyBorder="1" applyAlignment="1">
      <alignment horizontal="right" vertical="top" wrapText="1"/>
    </xf>
    <xf numFmtId="0" fontId="19" fillId="33" borderId="81" xfId="0" applyFont="1" applyFill="1" applyBorder="1" applyAlignment="1">
      <alignment horizontal="right" vertical="top" wrapText="1"/>
    </xf>
    <xf numFmtId="0" fontId="19" fillId="33" borderId="89" xfId="0" applyFont="1" applyFill="1" applyBorder="1" applyAlignment="1">
      <alignment horizontal="right" vertical="top" wrapText="1"/>
    </xf>
    <xf numFmtId="0" fontId="19" fillId="33" borderId="88" xfId="0" applyFont="1" applyFill="1" applyBorder="1" applyAlignment="1">
      <alignment horizontal="right" vertical="top" wrapText="1"/>
    </xf>
    <xf numFmtId="165" fontId="19" fillId="33" borderId="88" xfId="0" applyNumberFormat="1" applyFont="1" applyFill="1" applyBorder="1" applyAlignment="1">
      <alignment horizontal="right" vertical="top" wrapText="1"/>
    </xf>
    <xf numFmtId="167" fontId="19" fillId="33" borderId="80" xfId="1" applyNumberFormat="1" applyFont="1" applyFill="1" applyBorder="1" applyAlignment="1">
      <alignment horizontal="right" vertical="top" wrapText="1"/>
    </xf>
    <xf numFmtId="167" fontId="19" fillId="33" borderId="88" xfId="1" applyNumberFormat="1" applyFont="1" applyFill="1" applyBorder="1" applyAlignment="1">
      <alignment horizontal="right" vertical="top" wrapText="1"/>
    </xf>
    <xf numFmtId="167" fontId="19" fillId="33" borderId="161" xfId="1" applyNumberFormat="1" applyFont="1" applyFill="1" applyBorder="1" applyAlignment="1">
      <alignment horizontal="right" vertical="top" wrapText="1"/>
    </xf>
    <xf numFmtId="1" fontId="19" fillId="35" borderId="0" xfId="0" applyNumberFormat="1" applyFont="1" applyFill="1" applyBorder="1" applyAlignment="1">
      <alignment horizontal="right" vertical="top" wrapText="1"/>
    </xf>
    <xf numFmtId="1" fontId="19" fillId="33" borderId="14" xfId="0" applyNumberFormat="1" applyFont="1" applyFill="1" applyBorder="1" applyAlignment="1">
      <alignment horizontal="right" vertical="top" wrapText="1"/>
    </xf>
    <xf numFmtId="0" fontId="47" fillId="34" borderId="73" xfId="0" applyFont="1" applyFill="1" applyBorder="1" applyAlignment="1"/>
    <xf numFmtId="0" fontId="48" fillId="33" borderId="0" xfId="0" applyFont="1" applyFill="1" applyAlignment="1">
      <alignment horizontal="center"/>
    </xf>
    <xf numFmtId="0" fontId="46" fillId="34" borderId="37" xfId="0" applyFont="1" applyFill="1" applyBorder="1" applyAlignment="1">
      <alignment horizontal="center" wrapText="1"/>
    </xf>
    <xf numFmtId="0" fontId="46" fillId="34" borderId="0" xfId="0" applyFont="1" applyFill="1" applyBorder="1" applyAlignment="1">
      <alignment horizontal="center" wrapText="1"/>
    </xf>
    <xf numFmtId="0" fontId="46" fillId="34" borderId="0" xfId="0" applyFont="1" applyFill="1" applyBorder="1" applyAlignment="1">
      <alignment wrapText="1"/>
    </xf>
    <xf numFmtId="0" fontId="46" fillId="34" borderId="0" xfId="0" applyFont="1" applyFill="1" applyBorder="1" applyAlignment="1"/>
    <xf numFmtId="0" fontId="47" fillId="34" borderId="0" xfId="0" applyFont="1" applyFill="1" applyBorder="1" applyAlignment="1">
      <alignment wrapText="1"/>
    </xf>
    <xf numFmtId="0" fontId="20" fillId="34" borderId="72" xfId="0" applyFont="1" applyFill="1" applyBorder="1" applyAlignment="1">
      <alignment vertical="center" wrapText="1"/>
    </xf>
    <xf numFmtId="0" fontId="20" fillId="34" borderId="73" xfId="0" applyFont="1" applyFill="1" applyBorder="1" applyAlignment="1">
      <alignment vertical="center" wrapText="1"/>
    </xf>
    <xf numFmtId="0" fontId="20" fillId="34" borderId="35" xfId="0" applyFont="1" applyFill="1" applyBorder="1" applyAlignment="1">
      <alignment vertical="center" wrapText="1"/>
    </xf>
    <xf numFmtId="0" fontId="21" fillId="0" borderId="0" xfId="0" applyFont="1" applyFill="1" applyBorder="1" applyAlignment="1">
      <alignment horizontal="right" vertical="top" wrapText="1"/>
    </xf>
    <xf numFmtId="0" fontId="27" fillId="0" borderId="0" xfId="0" applyFont="1" applyFill="1" applyAlignment="1">
      <alignment horizontal="left"/>
    </xf>
    <xf numFmtId="0" fontId="27" fillId="0" borderId="0" xfId="0" applyFont="1" applyFill="1" applyBorder="1" applyAlignment="1">
      <alignment horizontal="left"/>
    </xf>
    <xf numFmtId="0" fontId="21" fillId="33" borderId="13" xfId="0" applyFont="1" applyFill="1" applyBorder="1" applyAlignment="1">
      <alignment horizontal="right" vertical="top"/>
    </xf>
    <xf numFmtId="0" fontId="21" fillId="35" borderId="118" xfId="0" applyFont="1" applyFill="1" applyBorder="1" applyAlignment="1">
      <alignment horizontal="center" vertical="center" wrapText="1"/>
    </xf>
    <xf numFmtId="0" fontId="21" fillId="35" borderId="21" xfId="0" applyFont="1" applyFill="1" applyBorder="1" applyAlignment="1">
      <alignment horizontal="left" vertical="center" wrapText="1"/>
    </xf>
    <xf numFmtId="0" fontId="21" fillId="35" borderId="12" xfId="0" applyFont="1" applyFill="1" applyBorder="1" applyAlignment="1">
      <alignment horizontal="right" vertical="center" wrapText="1"/>
    </xf>
    <xf numFmtId="43" fontId="21" fillId="35" borderId="111" xfId="0" applyNumberFormat="1" applyFont="1" applyFill="1" applyBorder="1" applyAlignment="1">
      <alignment horizontal="right" vertical="center" wrapText="1"/>
    </xf>
    <xf numFmtId="0" fontId="46" fillId="34" borderId="0" xfId="0" applyFont="1" applyFill="1" applyBorder="1" applyAlignment="1">
      <alignment horizontal="center" wrapText="1"/>
    </xf>
    <xf numFmtId="0" fontId="46" fillId="34" borderId="16" xfId="0" applyFont="1" applyFill="1" applyBorder="1" applyAlignment="1">
      <alignment horizontal="center" wrapText="1"/>
    </xf>
    <xf numFmtId="0" fontId="47" fillId="34" borderId="73" xfId="0" applyFont="1" applyFill="1" applyBorder="1" applyAlignment="1">
      <alignment wrapText="1"/>
    </xf>
    <xf numFmtId="0" fontId="47" fillId="34" borderId="0" xfId="0" applyFont="1" applyFill="1" applyBorder="1" applyAlignment="1">
      <alignment horizontal="center" wrapText="1"/>
    </xf>
    <xf numFmtId="0" fontId="46" fillId="34" borderId="16" xfId="0" applyFont="1" applyFill="1" applyBorder="1" applyAlignment="1">
      <alignment wrapText="1"/>
    </xf>
    <xf numFmtId="0" fontId="21" fillId="36" borderId="16" xfId="0" applyFont="1" applyFill="1" applyBorder="1" applyAlignment="1">
      <alignment horizontal="right" vertical="top" wrapText="1"/>
    </xf>
    <xf numFmtId="0" fontId="19" fillId="33" borderId="44" xfId="0" applyFont="1" applyFill="1" applyBorder="1" applyAlignment="1">
      <alignment horizontal="right" vertical="top" wrapText="1"/>
    </xf>
    <xf numFmtId="0" fontId="49" fillId="37" borderId="0" xfId="0" applyNumberFormat="1" applyFont="1" applyFill="1" applyBorder="1" applyAlignment="1" applyProtection="1"/>
    <xf numFmtId="168" fontId="19" fillId="35" borderId="88" xfId="48" applyNumberFormat="1" applyFont="1" applyFill="1" applyBorder="1" applyAlignment="1">
      <alignment horizontal="right" vertical="top" wrapText="1"/>
    </xf>
    <xf numFmtId="0" fontId="26" fillId="36" borderId="0" xfId="0" applyFont="1" applyFill="1"/>
    <xf numFmtId="0" fontId="0" fillId="0" borderId="0" xfId="0" applyFill="1" applyAlignment="1">
      <alignment horizontal="left" vertical="center" wrapText="1"/>
    </xf>
    <xf numFmtId="0" fontId="22" fillId="0" borderId="0" xfId="43"/>
    <xf numFmtId="0" fontId="22" fillId="33" borderId="0" xfId="43" applyFill="1" applyAlignment="1">
      <alignment horizontal="left"/>
    </xf>
    <xf numFmtId="0" fontId="22" fillId="33" borderId="0" xfId="43" applyFill="1" applyBorder="1" applyAlignment="1">
      <alignment horizontal="left"/>
    </xf>
    <xf numFmtId="0" fontId="27" fillId="33" borderId="0" xfId="0" applyFont="1" applyFill="1" applyAlignment="1">
      <alignment horizontal="left" wrapText="1"/>
    </xf>
    <xf numFmtId="0" fontId="27" fillId="36" borderId="0" xfId="44" applyFont="1" applyFill="1" applyAlignment="1">
      <alignment horizontal="left" wrapText="1"/>
    </xf>
    <xf numFmtId="0" fontId="20" fillId="34" borderId="122" xfId="0" applyFont="1" applyFill="1" applyBorder="1" applyAlignment="1">
      <alignment horizontal="center" wrapText="1"/>
    </xf>
    <xf numFmtId="0" fontId="20" fillId="34" borderId="123" xfId="0" applyFont="1" applyFill="1" applyBorder="1" applyAlignment="1">
      <alignment horizontal="center" wrapText="1"/>
    </xf>
    <xf numFmtId="0" fontId="20" fillId="34" borderId="124" xfId="0" applyFont="1" applyFill="1" applyBorder="1" applyAlignment="1">
      <alignment horizontal="center" wrapText="1"/>
    </xf>
    <xf numFmtId="0" fontId="20" fillId="34" borderId="25" xfId="0" applyFont="1" applyFill="1" applyBorder="1" applyAlignment="1">
      <alignment horizontal="center" wrapText="1"/>
    </xf>
    <xf numFmtId="0" fontId="20" fillId="34" borderId="0" xfId="0" applyFont="1" applyFill="1" applyBorder="1" applyAlignment="1">
      <alignment horizontal="center" wrapText="1"/>
    </xf>
    <xf numFmtId="0" fontId="20" fillId="34" borderId="21" xfId="0" applyFont="1" applyFill="1" applyBorder="1" applyAlignment="1">
      <alignment horizontal="center" wrapText="1"/>
    </xf>
    <xf numFmtId="0" fontId="20" fillId="34" borderId="24" xfId="0" applyFont="1" applyFill="1" applyBorder="1" applyAlignment="1">
      <alignment horizontal="center" wrapText="1"/>
    </xf>
    <xf numFmtId="0" fontId="20" fillId="34" borderId="125" xfId="0" applyFont="1" applyFill="1" applyBorder="1" applyAlignment="1">
      <alignment horizontal="center" wrapText="1"/>
    </xf>
    <xf numFmtId="0" fontId="19" fillId="33" borderId="0" xfId="0" applyFont="1" applyFill="1" applyAlignment="1">
      <alignment horizontal="left" wrapText="1"/>
    </xf>
    <xf numFmtId="0" fontId="27" fillId="33" borderId="123" xfId="0" applyFont="1" applyFill="1" applyBorder="1" applyAlignment="1">
      <alignment horizontal="left" wrapText="1"/>
    </xf>
    <xf numFmtId="0" fontId="20" fillId="34" borderId="73" xfId="0" applyFont="1" applyFill="1" applyBorder="1" applyAlignment="1">
      <alignment horizontal="center" wrapText="1"/>
    </xf>
    <xf numFmtId="0" fontId="20" fillId="34" borderId="35" xfId="0" applyFont="1" applyFill="1" applyBorder="1" applyAlignment="1">
      <alignment horizontal="center" wrapText="1"/>
    </xf>
    <xf numFmtId="0" fontId="20" fillId="34" borderId="72" xfId="0" applyFont="1" applyFill="1" applyBorder="1" applyAlignment="1">
      <alignment horizontal="center" wrapText="1"/>
    </xf>
    <xf numFmtId="0" fontId="20" fillId="34" borderId="34" xfId="0" applyFont="1" applyFill="1" applyBorder="1" applyAlignment="1">
      <alignment horizontal="center" wrapText="1"/>
    </xf>
    <xf numFmtId="0" fontId="22" fillId="36" borderId="0" xfId="43" applyFill="1" applyAlignment="1">
      <alignment horizontal="left"/>
    </xf>
    <xf numFmtId="0" fontId="34" fillId="34" borderId="122" xfId="0" applyFont="1" applyFill="1" applyBorder="1" applyAlignment="1">
      <alignment horizontal="center" vertical="center" wrapText="1"/>
    </xf>
    <xf numFmtId="0" fontId="34" fillId="34" borderId="123" xfId="0" applyFont="1" applyFill="1" applyBorder="1" applyAlignment="1">
      <alignment horizontal="center" vertical="center" wrapText="1"/>
    </xf>
    <xf numFmtId="0" fontId="34" fillId="34" borderId="124" xfId="0" applyFont="1" applyFill="1" applyBorder="1" applyAlignment="1">
      <alignment horizontal="center" vertical="center" wrapText="1"/>
    </xf>
    <xf numFmtId="0" fontId="20" fillId="34" borderId="122"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36" fillId="0" borderId="0" xfId="43" applyFont="1"/>
    <xf numFmtId="0" fontId="20" fillId="34" borderId="121" xfId="0" applyFont="1" applyFill="1" applyBorder="1" applyAlignment="1">
      <alignment horizontal="center" wrapText="1"/>
    </xf>
    <xf numFmtId="0" fontId="27" fillId="33" borderId="0" xfId="0" applyFont="1" applyFill="1" applyAlignment="1">
      <alignment horizontal="left" vertical="center" wrapText="1"/>
    </xf>
    <xf numFmtId="0" fontId="27" fillId="33" borderId="73" xfId="0" applyFont="1" applyFill="1" applyBorder="1" applyAlignment="1">
      <alignment horizontal="left" wrapText="1"/>
    </xf>
    <xf numFmtId="0" fontId="20" fillId="34" borderId="154" xfId="0" applyFont="1" applyFill="1" applyBorder="1" applyAlignment="1">
      <alignment horizontal="center" wrapText="1"/>
    </xf>
    <xf numFmtId="165" fontId="20" fillId="34" borderId="0" xfId="0" applyNumberFormat="1" applyFont="1" applyFill="1" applyBorder="1" applyAlignment="1">
      <alignment horizontal="center" wrapText="1"/>
    </xf>
    <xf numFmtId="165" fontId="20" fillId="34" borderId="21" xfId="0" applyNumberFormat="1" applyFont="1" applyFill="1" applyBorder="1" applyAlignment="1">
      <alignment horizontal="center" wrapText="1"/>
    </xf>
    <xf numFmtId="0" fontId="20" fillId="34" borderId="134" xfId="0" applyFont="1" applyFill="1" applyBorder="1" applyAlignment="1">
      <alignment horizontal="center" wrapText="1"/>
    </xf>
    <xf numFmtId="165" fontId="20" fillId="34" borderId="73" xfId="0" applyNumberFormat="1" applyFont="1" applyFill="1" applyBorder="1" applyAlignment="1">
      <alignment horizontal="center" wrapText="1"/>
    </xf>
    <xf numFmtId="165" fontId="20" fillId="34" borderId="153" xfId="0" applyNumberFormat="1" applyFont="1" applyFill="1" applyBorder="1" applyAlignment="1">
      <alignment horizontal="center" wrapText="1"/>
    </xf>
    <xf numFmtId="0" fontId="20" fillId="34" borderId="153" xfId="0" applyFont="1" applyFill="1" applyBorder="1" applyAlignment="1">
      <alignment horizontal="center" wrapText="1"/>
    </xf>
    <xf numFmtId="0" fontId="20" fillId="34" borderId="155" xfId="0" applyFont="1" applyFill="1" applyBorder="1" applyAlignment="1">
      <alignment horizontal="center" wrapText="1"/>
    </xf>
    <xf numFmtId="0" fontId="20" fillId="34" borderId="16" xfId="0" applyFont="1" applyFill="1" applyBorder="1" applyAlignment="1">
      <alignment horizontal="center" wrapText="1"/>
    </xf>
    <xf numFmtId="165" fontId="20" fillId="34" borderId="24" xfId="0" applyNumberFormat="1" applyFont="1" applyFill="1" applyBorder="1" applyAlignment="1">
      <alignment horizontal="center" wrapText="1"/>
    </xf>
    <xf numFmtId="0" fontId="20" fillId="34" borderId="72" xfId="0" applyFont="1" applyFill="1" applyBorder="1" applyAlignment="1">
      <alignment horizontal="center" vertical="center" wrapText="1"/>
    </xf>
    <xf numFmtId="0" fontId="20" fillId="34" borderId="73"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24" fillId="36" borderId="0" xfId="0" applyFont="1" applyFill="1" applyAlignment="1">
      <alignment wrapText="1"/>
    </xf>
    <xf numFmtId="0" fontId="0" fillId="36" borderId="0" xfId="0" applyFill="1" applyAlignment="1">
      <alignment wrapText="1"/>
    </xf>
    <xf numFmtId="41" fontId="24" fillId="36" borderId="0" xfId="0" applyNumberFormat="1" applyFont="1" applyFill="1" applyBorder="1" applyAlignment="1">
      <alignment horizontal="left" vertical="center" wrapText="1"/>
    </xf>
    <xf numFmtId="0" fontId="20" fillId="34" borderId="37" xfId="0" applyFont="1" applyFill="1" applyBorder="1" applyAlignment="1">
      <alignment horizontal="center" wrapText="1"/>
    </xf>
    <xf numFmtId="0" fontId="20" fillId="34" borderId="35" xfId="0" applyFont="1" applyFill="1" applyBorder="1" applyAlignment="1">
      <alignment horizontal="left" wrapText="1"/>
    </xf>
    <xf numFmtId="0" fontId="20" fillId="34" borderId="16" xfId="0" applyFont="1" applyFill="1" applyBorder="1" applyAlignment="1">
      <alignment horizontal="left" wrapText="1"/>
    </xf>
    <xf numFmtId="0" fontId="35" fillId="33" borderId="0" xfId="0" applyFont="1" applyFill="1" applyBorder="1" applyAlignment="1">
      <alignment horizontal="left" vertical="top" wrapText="1"/>
    </xf>
    <xf numFmtId="0" fontId="20" fillId="34" borderId="34" xfId="0" applyFont="1" applyFill="1" applyBorder="1" applyAlignment="1">
      <alignment horizontal="center" vertical="center" wrapText="1"/>
    </xf>
    <xf numFmtId="0" fontId="36" fillId="33" borderId="0" xfId="43" applyFont="1" applyFill="1" applyBorder="1" applyAlignment="1">
      <alignment horizontal="left"/>
    </xf>
    <xf numFmtId="0" fontId="20" fillId="34" borderId="134" xfId="0" applyFont="1" applyFill="1" applyBorder="1" applyAlignment="1">
      <alignment horizontal="center" vertical="center" wrapText="1"/>
    </xf>
    <xf numFmtId="0" fontId="20" fillId="34" borderId="36" xfId="0" applyFont="1" applyFill="1" applyBorder="1" applyAlignment="1">
      <alignment horizontal="center" wrapText="1"/>
    </xf>
    <xf numFmtId="0" fontId="20" fillId="34" borderId="73" xfId="0" applyFont="1" applyFill="1" applyBorder="1" applyAlignment="1">
      <alignment horizontal="left" wrapText="1"/>
    </xf>
    <xf numFmtId="0" fontId="20" fillId="34" borderId="0" xfId="0" applyFont="1" applyFill="1" applyBorder="1" applyAlignment="1">
      <alignment horizontal="left" wrapText="1"/>
    </xf>
    <xf numFmtId="0" fontId="20" fillId="38" borderId="72" xfId="47" applyFont="1" applyFill="1" applyBorder="1" applyAlignment="1">
      <alignment horizontal="center" wrapText="1"/>
    </xf>
    <xf numFmtId="0" fontId="20" fillId="38" borderId="134" xfId="47" applyFont="1" applyFill="1" applyBorder="1" applyAlignment="1">
      <alignment horizontal="center" wrapText="1"/>
    </xf>
    <xf numFmtId="0" fontId="20" fillId="38" borderId="35" xfId="47" applyFont="1" applyFill="1" applyBorder="1" applyAlignment="1">
      <alignment horizontal="center" wrapText="1"/>
    </xf>
    <xf numFmtId="0" fontId="20" fillId="38" borderId="73" xfId="47" applyFont="1" applyFill="1" applyBorder="1" applyAlignment="1">
      <alignment horizontal="center" wrapText="1"/>
    </xf>
    <xf numFmtId="0" fontId="20" fillId="38" borderId="34" xfId="47" applyFont="1" applyFill="1" applyBorder="1" applyAlignment="1">
      <alignment horizontal="center" wrapText="1"/>
    </xf>
    <xf numFmtId="0" fontId="24" fillId="0" borderId="0" xfId="0" applyFont="1" applyBorder="1" applyAlignment="1">
      <alignment horizontal="left" vertical="center" wrapText="1"/>
    </xf>
    <xf numFmtId="0" fontId="0" fillId="0" borderId="0" xfId="0" applyFont="1" applyBorder="1" applyAlignment="1">
      <alignment horizontal="left" wrapText="1"/>
    </xf>
    <xf numFmtId="0" fontId="47" fillId="34" borderId="73" xfId="0" applyFont="1" applyFill="1" applyBorder="1" applyAlignment="1">
      <alignment horizontal="center" wrapText="1"/>
    </xf>
    <xf numFmtId="0" fontId="47" fillId="34" borderId="134" xfId="0" applyFont="1" applyFill="1" applyBorder="1" applyAlignment="1">
      <alignment horizontal="center" wrapText="1"/>
    </xf>
    <xf numFmtId="0" fontId="46" fillId="34" borderId="0" xfId="0" applyFont="1" applyFill="1" applyBorder="1" applyAlignment="1">
      <alignment horizontal="center" wrapText="1"/>
    </xf>
    <xf numFmtId="0" fontId="46" fillId="34" borderId="155" xfId="0" applyFont="1" applyFill="1" applyBorder="1" applyAlignment="1">
      <alignment horizontal="center" wrapText="1"/>
    </xf>
    <xf numFmtId="0" fontId="19" fillId="33" borderId="0" xfId="0" applyFont="1" applyFill="1" applyAlignment="1">
      <alignment horizontal="left" vertical="top" wrapText="1"/>
    </xf>
    <xf numFmtId="0" fontId="46" fillId="34" borderId="104" xfId="0" applyFont="1" applyFill="1" applyBorder="1" applyAlignment="1">
      <alignment horizontal="center" wrapText="1"/>
    </xf>
    <xf numFmtId="0" fontId="46" fillId="34" borderId="15" xfId="0" applyFont="1" applyFill="1" applyBorder="1" applyAlignment="1">
      <alignment horizontal="center" wrapText="1"/>
    </xf>
    <xf numFmtId="0" fontId="46" fillId="34" borderId="35" xfId="0" applyFont="1" applyFill="1" applyBorder="1" applyAlignment="1">
      <alignment horizontal="center" wrapText="1"/>
    </xf>
    <xf numFmtId="0" fontId="46" fillId="34" borderId="16" xfId="0" applyFont="1" applyFill="1" applyBorder="1" applyAlignment="1">
      <alignment horizontal="center" wrapText="1"/>
    </xf>
    <xf numFmtId="0" fontId="46" fillId="34" borderId="0" xfId="0" applyFont="1" applyFill="1" applyBorder="1" applyAlignment="1">
      <alignment horizontal="center"/>
    </xf>
    <xf numFmtId="0" fontId="46" fillId="34" borderId="34" xfId="0" applyFont="1" applyFill="1" applyBorder="1" applyAlignment="1">
      <alignment horizontal="center" wrapText="1"/>
    </xf>
    <xf numFmtId="0" fontId="46" fillId="34" borderId="73" xfId="0" applyFont="1" applyFill="1" applyBorder="1" applyAlignment="1">
      <alignment horizontal="center" wrapText="1"/>
    </xf>
    <xf numFmtId="0" fontId="46" fillId="34" borderId="72" xfId="0" applyFont="1" applyFill="1" applyBorder="1" applyAlignment="1">
      <alignment horizontal="center" wrapText="1"/>
    </xf>
    <xf numFmtId="0" fontId="46" fillId="34" borderId="36" xfId="0" applyFont="1" applyFill="1" applyBorder="1" applyAlignment="1">
      <alignment horizontal="center" wrapText="1"/>
    </xf>
    <xf numFmtId="0" fontId="47" fillId="34" borderId="73" xfId="0" applyFont="1" applyFill="1" applyBorder="1" applyAlignment="1">
      <alignment horizontal="center"/>
    </xf>
    <xf numFmtId="0" fontId="47" fillId="34" borderId="35" xfId="0" applyFont="1" applyFill="1" applyBorder="1" applyAlignment="1">
      <alignment horizontal="center"/>
    </xf>
    <xf numFmtId="0" fontId="36" fillId="33" borderId="0" xfId="43" applyFont="1" applyFill="1" applyAlignment="1">
      <alignment horizontal="left"/>
    </xf>
    <xf numFmtId="0" fontId="19" fillId="33" borderId="0" xfId="0" applyFont="1" applyFill="1" applyAlignment="1">
      <alignment wrapText="1"/>
    </xf>
    <xf numFmtId="0" fontId="20" fillId="34" borderId="101" xfId="0" applyFont="1" applyFill="1" applyBorder="1" applyAlignment="1">
      <alignment horizontal="center" wrapText="1"/>
    </xf>
    <xf numFmtId="0" fontId="36" fillId="36" borderId="0" xfId="43" applyFont="1" applyFill="1" applyAlignment="1">
      <alignment horizontal="left" vertical="center"/>
    </xf>
    <xf numFmtId="0" fontId="27" fillId="33" borderId="0" xfId="0" applyFont="1" applyFill="1" applyBorder="1" applyAlignment="1">
      <alignment horizontal="left" wrapText="1"/>
    </xf>
    <xf numFmtId="0" fontId="43" fillId="34" borderId="73" xfId="0" applyFont="1" applyFill="1" applyBorder="1" applyAlignment="1">
      <alignment horizontal="center" wrapText="1"/>
    </xf>
    <xf numFmtId="0" fontId="43" fillId="34" borderId="0" xfId="0" applyFont="1" applyFill="1" applyBorder="1" applyAlignment="1">
      <alignment horizontal="center" wrapText="1"/>
    </xf>
    <xf numFmtId="0" fontId="43" fillId="34" borderId="134" xfId="0" applyFont="1" applyFill="1" applyBorder="1" applyAlignment="1">
      <alignment horizontal="center" wrapText="1"/>
    </xf>
    <xf numFmtId="0" fontId="43" fillId="34" borderId="155" xfId="0" applyFont="1" applyFill="1" applyBorder="1" applyAlignment="1">
      <alignment horizontal="center" wrapText="1"/>
    </xf>
    <xf numFmtId="0" fontId="24" fillId="36" borderId="0" xfId="0" applyFont="1" applyFill="1" applyBorder="1" applyAlignment="1">
      <alignment horizontal="left" wrapText="1"/>
    </xf>
    <xf numFmtId="0" fontId="19" fillId="40" borderId="0" xfId="47" applyFont="1" applyFill="1" applyAlignment="1">
      <alignment horizontal="left" wrapText="1"/>
    </xf>
    <xf numFmtId="0" fontId="22" fillId="40" borderId="0" xfId="43" applyFill="1" applyAlignment="1">
      <alignment horizontal="left"/>
    </xf>
    <xf numFmtId="0" fontId="27" fillId="36" borderId="73" xfId="44" applyFont="1" applyFill="1" applyBorder="1" applyAlignment="1">
      <alignment horizontal="left" wrapText="1"/>
    </xf>
    <xf numFmtId="0" fontId="27" fillId="36" borderId="0" xfId="44" applyFont="1" applyFill="1" applyBorder="1" applyAlignment="1">
      <alignment horizontal="left"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cellStyle name="Normal 3" xfId="47"/>
    <cellStyle name="Note" xfId="16" builtinId="10" customBuiltin="1"/>
    <cellStyle name="Output" xfId="11" builtinId="21" customBuiltin="1"/>
    <cellStyle name="Percent" xfId="48" builtinId="5"/>
    <cellStyle name="Percent 2" xfId="45"/>
    <cellStyle name="Title" xfId="2" builtinId="15" customBuiltin="1"/>
    <cellStyle name="Title 2" xfId="49"/>
    <cellStyle name="Total" xfId="18" builtinId="25" customBuiltin="1"/>
    <cellStyle name="Warning Text" xfId="15" builtinId="11" customBuiltin="1"/>
  </cellStyles>
  <dxfs count="6">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0" defaultTableStyle="TableStyleMedium2" defaultPivotStyle="PivotStyleLight16"/>
  <colors>
    <mruColors>
      <color rgb="FF7F7770"/>
      <color rgb="FFF0B323"/>
      <color rgb="FF4F81BD"/>
      <color rgb="FFF26522"/>
      <color rgb="FFFD2BDF"/>
      <color rgb="FF632141"/>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[1]Fig1!$B$3</c:f>
              <c:strCache>
                <c:ptCount val="1"/>
                <c:pt idx="0">
                  <c:v>2013-14</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fld id="{263B0C96-B68D-4760-95BC-6D59CFC5D9CC}" type="CATEGORYNAME">
                      <a:rPr lang="en-US"/>
                      <a:pPr/>
                      <a:t>[CATEGORY NAME]</a:t>
                    </a:fld>
                    <a:r>
                      <a:rPr lang="en-US" baseline="0"/>
                      <a:t>
59.0%</a:t>
                    </a:r>
                  </a:p>
                  <a:p>
                    <a:r>
                      <a:rPr lang="en-US" baseline="0"/>
                      <a:t>(N=39)</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delete val="1"/>
              <c:extLst>
                <c:ext xmlns:c15="http://schemas.microsoft.com/office/drawing/2012/chart" uri="{CE6537A1-D6FC-4f65-9D91-7224C49458BB}"/>
              </c:extLst>
            </c:dLbl>
            <c:dLbl>
              <c:idx val="2"/>
              <c:tx>
                <c:rich>
                  <a:bodyPr/>
                  <a:lstStyle/>
                  <a:p>
                    <a:fld id="{70D18075-D27C-45D4-BEE5-F1F5D01AFECD}" type="CATEGORYNAME">
                      <a:rPr lang="en-US"/>
                      <a:pPr/>
                      <a:t>[CATEGORY NAME]</a:t>
                    </a:fld>
                    <a:r>
                      <a:rPr lang="en-US" baseline="0"/>
                      <a:t>
36.4%</a:t>
                    </a:r>
                  </a:p>
                  <a:p>
                    <a:r>
                      <a:rPr lang="en-US" baseline="0"/>
                      <a:t>(N=24)</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836CE264-4F1C-4FA5-BB43-264DE4560DE4}" type="CATEGORYNAME">
                      <a:rPr lang="en-US"/>
                      <a:pPr/>
                      <a:t>[CATEGORY NAME]</a:t>
                    </a:fld>
                    <a:r>
                      <a:rPr lang="en-US" baseline="0"/>
                      <a:t>
</a:t>
                    </a:r>
                    <a:fld id="{D29917FF-B56C-442B-AC06-E405C35F3527}" type="PERCENTAGE">
                      <a:rPr lang="en-US" baseline="0"/>
                      <a:pPr/>
                      <a:t>[PERCENTAGE]</a:t>
                    </a:fld>
                    <a:endParaRPr lang="en-US" baseline="0"/>
                  </a:p>
                  <a:p>
                    <a:r>
                      <a:rPr lang="en-US" baseline="0"/>
                      <a:t>(N=3)</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[1]Fig1!$A$4:$A$7</c:f>
              <c:strCache>
                <c:ptCount val="4"/>
                <c:pt idx="0">
                  <c:v>Public Schools</c:v>
                </c:pt>
                <c:pt idx="1">
                  <c:v>Private</c:v>
                </c:pt>
                <c:pt idx="2">
                  <c:v>Private Non-Profit Schools</c:v>
                </c:pt>
                <c:pt idx="3">
                  <c:v>Private-State Related Schools</c:v>
                </c:pt>
              </c:strCache>
            </c:strRef>
          </c:cat>
          <c:val>
            <c:numRef>
              <c:f>[1]Fig1!$B$4:$B$7</c:f>
              <c:numCache>
                <c:formatCode>General</c:formatCode>
                <c:ptCount val="4"/>
                <c:pt idx="0">
                  <c:v>60</c:v>
                </c:pt>
                <c:pt idx="1">
                  <c:v>0</c:v>
                </c:pt>
                <c:pt idx="2">
                  <c:v>35.4</c:v>
                </c:pt>
                <c:pt idx="3">
                  <c:v>4.5999999999999996</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758420822397205E-2"/>
          <c:y val="5.9918197725284339E-2"/>
          <c:w val="0.8870298556430446"/>
          <c:h val="0.761755485893434"/>
        </c:manualLayout>
      </c:layout>
      <c:lineChart>
        <c:grouping val="standard"/>
        <c:varyColors val="0"/>
        <c:ser>
          <c:idx val="0"/>
          <c:order val="0"/>
          <c:tx>
            <c:strRef>
              <c:f>'Fig10'!$A$5</c:f>
              <c:strCache>
                <c:ptCount val="1"/>
                <c:pt idx="0">
                  <c:v>Patient visits</c:v>
                </c:pt>
              </c:strCache>
            </c:strRef>
          </c:tx>
          <c:spPr>
            <a:ln w="31750" cap="rnd">
              <a:solidFill>
                <a:srgbClr val="4F81BD"/>
              </a:solidFill>
              <a:round/>
            </a:ln>
            <a:effectLst/>
          </c:spPr>
          <c:marker>
            <c:symbol val="circle"/>
            <c:size val="7"/>
            <c:spPr>
              <a:solidFill>
                <a:srgbClr val="4F81BD"/>
              </a:solidFill>
              <a:ln>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'Fig10'!$C$4:$M$4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'Fig10'!$C$5:$M$5</c:f>
              <c:numCache>
                <c:formatCode>General</c:formatCode>
                <c:ptCount val="11"/>
                <c:pt idx="0">
                  <c:v>56427</c:v>
                </c:pt>
                <c:pt idx="1">
                  <c:v>54688</c:v>
                </c:pt>
                <c:pt idx="2" formatCode="#,##0">
                  <c:v>52272</c:v>
                </c:pt>
                <c:pt idx="3" formatCode="#,##0">
                  <c:v>52490</c:v>
                </c:pt>
                <c:pt idx="4" formatCode="#,##0">
                  <c:v>54741</c:v>
                </c:pt>
                <c:pt idx="5">
                  <c:v>54115</c:v>
                </c:pt>
                <c:pt idx="6">
                  <c:v>54512</c:v>
                </c:pt>
                <c:pt idx="7">
                  <c:v>48567</c:v>
                </c:pt>
                <c:pt idx="8">
                  <c:v>48407</c:v>
                </c:pt>
                <c:pt idx="9">
                  <c:v>47813</c:v>
                </c:pt>
                <c:pt idx="10" formatCode="0">
                  <c:v>48069.23</c:v>
                </c:pt>
              </c:numCache>
            </c:numRef>
          </c:val>
          <c:smooth val="0"/>
        </c:ser>
        <c:ser>
          <c:idx val="1"/>
          <c:order val="1"/>
          <c:tx>
            <c:strRef>
              <c:f>'Fig10'!$A$6</c:f>
              <c:strCache>
                <c:ptCount val="1"/>
                <c:pt idx="0">
                  <c:v>Patients screened</c:v>
                </c:pt>
              </c:strCache>
            </c:strRef>
          </c:tx>
          <c:spPr>
            <a:ln w="31750" cap="rnd">
              <a:solidFill>
                <a:srgbClr val="F26522"/>
              </a:solidFill>
              <a:round/>
            </a:ln>
            <a:effectLst/>
          </c:spPr>
          <c:marker>
            <c:symbol val="square"/>
            <c:size val="6"/>
            <c:spPr>
              <a:solidFill>
                <a:srgbClr val="F26522"/>
              </a:solidFill>
              <a:ln>
                <a:noFill/>
              </a:ln>
              <a:effectLst/>
            </c:spPr>
          </c:marker>
          <c:dLbls>
            <c:dLbl>
              <c:idx val="0"/>
              <c:layout>
                <c:manualLayout>
                  <c:x val="-2.8486111111111111E-2"/>
                  <c:y val="-2.84722222222222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9874999999999999E-2"/>
                  <c:y val="-3.12500000000001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8486111111111111E-2"/>
                  <c:y val="-2.847222222222232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'Fig10'!$C$4:$M$4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'Fig10'!$C$6:$M$6</c:f>
              <c:numCache>
                <c:formatCode>General</c:formatCode>
                <c:ptCount val="11"/>
                <c:pt idx="0">
                  <c:v>6085</c:v>
                </c:pt>
                <c:pt idx="1">
                  <c:v>5722</c:v>
                </c:pt>
                <c:pt idx="2" formatCode="#,##0">
                  <c:v>6246</c:v>
                </c:pt>
                <c:pt idx="3" formatCode="#,##0">
                  <c:v>6568</c:v>
                </c:pt>
                <c:pt idx="4" formatCode="#,##0">
                  <c:v>5772</c:v>
                </c:pt>
                <c:pt idx="5">
                  <c:v>5618</c:v>
                </c:pt>
                <c:pt idx="6">
                  <c:v>5495</c:v>
                </c:pt>
                <c:pt idx="7">
                  <c:v>5153</c:v>
                </c:pt>
                <c:pt idx="8">
                  <c:v>4760</c:v>
                </c:pt>
                <c:pt idx="9">
                  <c:v>5096</c:v>
                </c:pt>
                <c:pt idx="10" formatCode="0">
                  <c:v>5084.18</c:v>
                </c:pt>
              </c:numCache>
            </c:numRef>
          </c:val>
          <c:smooth val="0"/>
        </c:ser>
        <c:dLbls>
          <c:dLblPos val="ctr"/>
          <c:showLegendKey val="0"/>
          <c:showVal val="1"/>
          <c:showCatName val="0"/>
          <c:showSerName val="0"/>
          <c:showPercent val="0"/>
          <c:showBubbleSize val="0"/>
        </c:dLbls>
        <c:marker val="1"/>
        <c:smooth val="0"/>
        <c:axId val="171513312"/>
        <c:axId val="171513704"/>
      </c:lineChart>
      <c:catAx>
        <c:axId val="171513312"/>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Survey Year</a:t>
                </a:r>
              </a:p>
            </c:rich>
          </c:tx>
          <c:layout>
            <c:manualLayout>
              <c:xMode val="edge"/>
              <c:yMode val="edge"/>
              <c:x val="0.49356616817247101"/>
              <c:y val="0.9184953939163610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171513704"/>
        <c:crosses val="autoZero"/>
        <c:auto val="1"/>
        <c:lblAlgn val="ctr"/>
        <c:lblOffset val="100"/>
        <c:tickLblSkip val="1"/>
        <c:tickMarkSkip val="1"/>
        <c:noMultiLvlLbl val="0"/>
      </c:catAx>
      <c:valAx>
        <c:axId val="17151370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Number</a:t>
                </a:r>
              </a:p>
            </c:rich>
          </c:tx>
          <c:layout>
            <c:manualLayout>
              <c:xMode val="edge"/>
              <c:yMode val="edge"/>
              <c:x val="7.8019466316710407E-3"/>
              <c:y val="0.36256255468066484"/>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1513312"/>
        <c:crosses val="autoZero"/>
        <c:crossBetween val="between"/>
      </c:valAx>
      <c:spPr>
        <a:noFill/>
        <a:ln>
          <a:noFill/>
        </a:ln>
        <a:effectLst/>
      </c:spPr>
    </c:plotArea>
    <c:legend>
      <c:legendPos val="b"/>
      <c:layout>
        <c:manualLayout>
          <c:xMode val="edge"/>
          <c:yMode val="edge"/>
          <c:x val="0.35716480752405949"/>
          <c:y val="0.36701356080489944"/>
          <c:w val="0.32970089676290465"/>
          <c:h val="5.0463910761154848E-2"/>
        </c:manualLayout>
      </c:layout>
      <c:overlay val="0"/>
      <c:spPr>
        <a:solidFill>
          <a:schemeClr val="lt1">
            <a:lumMod val="95000"/>
            <a:alpha val="39000"/>
          </a:schemeClr>
        </a:solidFill>
        <a:ln>
          <a:solidFill>
            <a:sysClr val="windowText" lastClr="000000">
              <a:lumMod val="50000"/>
              <a:lumOff val="50000"/>
            </a:sysClr>
          </a:solid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0"/>
            <a:lumOff val="100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6475886318406"/>
          <c:y val="5.0152429059575093E-2"/>
          <c:w val="0.6453072134682819"/>
          <c:h val="0.85302550388748577"/>
        </c:manualLayout>
      </c:layout>
      <c:barChart>
        <c:barDir val="bar"/>
        <c:grouping val="stacked"/>
        <c:varyColors val="0"/>
        <c:ser>
          <c:idx val="0"/>
          <c:order val="0"/>
          <c:tx>
            <c:strRef>
              <c:f>[3]Sheet1!$D$3</c:f>
              <c:strCache>
                <c:ptCount val="1"/>
                <c:pt idx="0">
                  <c:v>Basic Science</c:v>
                </c:pt>
              </c:strCache>
            </c:strRef>
          </c:tx>
          <c:spPr>
            <a:solidFill>
              <a:srgbClr val="F26522"/>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[3]Sheet1!$D$4:$D$17</c:f>
              <c:numCache>
                <c:formatCode>General</c:formatCode>
                <c:ptCount val="14"/>
                <c:pt idx="0">
                  <c:v>20.29</c:v>
                </c:pt>
                <c:pt idx="1">
                  <c:v>0</c:v>
                </c:pt>
                <c:pt idx="2">
                  <c:v>44.5</c:v>
                </c:pt>
                <c:pt idx="3">
                  <c:v>19</c:v>
                </c:pt>
                <c:pt idx="4">
                  <c:v>3.25</c:v>
                </c:pt>
                <c:pt idx="5">
                  <c:v>5</c:v>
                </c:pt>
                <c:pt idx="6">
                  <c:v>0</c:v>
                </c:pt>
                <c:pt idx="7">
                  <c:v>11.2</c:v>
                </c:pt>
                <c:pt idx="8">
                  <c:v>0</c:v>
                </c:pt>
                <c:pt idx="9">
                  <c:v>6.5</c:v>
                </c:pt>
                <c:pt idx="10">
                  <c:v>0</c:v>
                </c:pt>
                <c:pt idx="11">
                  <c:v>6</c:v>
                </c:pt>
                <c:pt idx="12">
                  <c:v>1</c:v>
                </c:pt>
                <c:pt idx="13">
                  <c:v>80.2</c:v>
                </c:pt>
              </c:numCache>
            </c:numRef>
          </c:val>
        </c:ser>
        <c:ser>
          <c:idx val="1"/>
          <c:order val="1"/>
          <c:tx>
            <c:strRef>
              <c:f>[3]Sheet1!$E$3</c:f>
              <c:strCache>
                <c:ptCount val="1"/>
                <c:pt idx="0">
                  <c:v>Clinical Science</c:v>
                </c:pt>
              </c:strCache>
            </c:strRef>
          </c:tx>
          <c:spPr>
            <a:solidFill>
              <a:srgbClr val="4F81BD"/>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[3]Sheet1!$E$4:$E$17</c:f>
              <c:numCache>
                <c:formatCode>General</c:formatCode>
                <c:ptCount val="14"/>
                <c:pt idx="0">
                  <c:v>169.15</c:v>
                </c:pt>
                <c:pt idx="1">
                  <c:v>54.15</c:v>
                </c:pt>
                <c:pt idx="2">
                  <c:v>374.36</c:v>
                </c:pt>
                <c:pt idx="3">
                  <c:v>644.37</c:v>
                </c:pt>
                <c:pt idx="4">
                  <c:v>185.76</c:v>
                </c:pt>
                <c:pt idx="5">
                  <c:v>567.72</c:v>
                </c:pt>
                <c:pt idx="6">
                  <c:v>136.94</c:v>
                </c:pt>
                <c:pt idx="7">
                  <c:v>28.5</c:v>
                </c:pt>
                <c:pt idx="8">
                  <c:v>294.7</c:v>
                </c:pt>
                <c:pt idx="9">
                  <c:v>177.32</c:v>
                </c:pt>
                <c:pt idx="10">
                  <c:v>277.22000000000003</c:v>
                </c:pt>
                <c:pt idx="11">
                  <c:v>1987.46</c:v>
                </c:pt>
                <c:pt idx="12">
                  <c:v>1750.31</c:v>
                </c:pt>
                <c:pt idx="13">
                  <c:v>722.87</c:v>
                </c:pt>
              </c:numCache>
            </c:numRef>
          </c:val>
        </c:ser>
        <c:ser>
          <c:idx val="2"/>
          <c:order val="2"/>
          <c:tx>
            <c:strRef>
              <c:f>[3]Sheet1!$F$3</c:f>
              <c:strCache>
                <c:ptCount val="1"/>
                <c:pt idx="0">
                  <c:v>Research Support</c:v>
                </c:pt>
              </c:strCache>
            </c:strRef>
          </c:tx>
          <c:spPr>
            <a:solidFill>
              <a:srgbClr val="F0B323"/>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[3]Sheet1!$F$4:$F$17</c:f>
              <c:numCache>
                <c:formatCode>General</c:formatCode>
                <c:ptCount val="14"/>
                <c:pt idx="0">
                  <c:v>279.49</c:v>
                </c:pt>
                <c:pt idx="1">
                  <c:v>35.25</c:v>
                </c:pt>
                <c:pt idx="2">
                  <c:v>188.19</c:v>
                </c:pt>
                <c:pt idx="3">
                  <c:v>22</c:v>
                </c:pt>
                <c:pt idx="4">
                  <c:v>7.43</c:v>
                </c:pt>
                <c:pt idx="5">
                  <c:v>0</c:v>
                </c:pt>
                <c:pt idx="6">
                  <c:v>0</c:v>
                </c:pt>
                <c:pt idx="7">
                  <c:v>36.32</c:v>
                </c:pt>
                <c:pt idx="8">
                  <c:v>0</c:v>
                </c:pt>
                <c:pt idx="9">
                  <c:v>16.8</c:v>
                </c:pt>
                <c:pt idx="10">
                  <c:v>12</c:v>
                </c:pt>
                <c:pt idx="11">
                  <c:v>8.9700000000000006</c:v>
                </c:pt>
                <c:pt idx="12">
                  <c:v>4.0999999999999996</c:v>
                </c:pt>
                <c:pt idx="13">
                  <c:v>124.2</c:v>
                </c:pt>
              </c:numCache>
            </c:numRef>
          </c:val>
        </c:ser>
        <c:ser>
          <c:idx val="3"/>
          <c:order val="3"/>
          <c:tx>
            <c:strRef>
              <c:f>[3]Sheet1!$G$3</c:f>
              <c:strCache>
                <c:ptCount val="1"/>
                <c:pt idx="0">
                  <c:v>All Other Support</c:v>
                </c:pt>
              </c:strCache>
            </c:strRef>
          </c:tx>
          <c:spPr>
            <a:solidFill>
              <a:srgbClr val="7F7770"/>
            </a:solidFill>
            <a:ln>
              <a:solidFill>
                <a:schemeClr val="tx1"/>
              </a:solidFill>
            </a:ln>
            <a:effectLst/>
          </c:spPr>
          <c:invertIfNegative val="0"/>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[3]Sheet1!$G$4:$G$17</c:f>
              <c:numCache>
                <c:formatCode>General</c:formatCode>
                <c:ptCount val="14"/>
                <c:pt idx="0">
                  <c:v>268.31</c:v>
                </c:pt>
                <c:pt idx="1">
                  <c:v>26.3</c:v>
                </c:pt>
                <c:pt idx="2">
                  <c:v>632.96</c:v>
                </c:pt>
                <c:pt idx="3">
                  <c:v>121.97</c:v>
                </c:pt>
                <c:pt idx="4">
                  <c:v>217.9</c:v>
                </c:pt>
                <c:pt idx="5">
                  <c:v>13.1</c:v>
                </c:pt>
                <c:pt idx="6">
                  <c:v>0.7</c:v>
                </c:pt>
                <c:pt idx="7">
                  <c:v>22</c:v>
                </c:pt>
                <c:pt idx="8">
                  <c:v>9</c:v>
                </c:pt>
                <c:pt idx="9">
                  <c:v>9.1</c:v>
                </c:pt>
                <c:pt idx="10">
                  <c:v>26.72</c:v>
                </c:pt>
                <c:pt idx="11">
                  <c:v>70.41</c:v>
                </c:pt>
                <c:pt idx="12">
                  <c:v>82.4</c:v>
                </c:pt>
                <c:pt idx="13">
                  <c:v>790.71</c:v>
                </c:pt>
              </c:numCache>
            </c:numRef>
          </c:val>
        </c:ser>
        <c:ser>
          <c:idx val="4"/>
          <c:order val="4"/>
          <c:tx>
            <c:strRef>
              <c:f>[3]Sheet1!$H$3</c:f>
              <c:strCache>
                <c:ptCount val="1"/>
                <c:pt idx="0">
                  <c:v>TOTAL FTE</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[3]Sheet1!$C$4:$C$17</c:f>
              <c:strCache>
                <c:ptCount val="14"/>
                <c:pt idx="0">
                  <c:v>Other support personnel</c:v>
                </c:pt>
                <c:pt idx="1">
                  <c:v>Nurse</c:v>
                </c:pt>
                <c:pt idx="2">
                  <c:v>Professional staff</c:v>
                </c:pt>
                <c:pt idx="3">
                  <c:v>Team/Patient care coordinator</c:v>
                </c:pt>
                <c:pt idx="4">
                  <c:v>Computer/IT personnel</c:v>
                </c:pt>
                <c:pt idx="5">
                  <c:v>Sterilization personnel</c:v>
                </c:pt>
                <c:pt idx="6">
                  <c:v>Radiology tech</c:v>
                </c:pt>
                <c:pt idx="7">
                  <c:v>Medical/pathology lab tech</c:v>
                </c:pt>
                <c:pt idx="8">
                  <c:v>Expanded function dental assistant</c:v>
                </c:pt>
                <c:pt idx="9">
                  <c:v>Dental lab tech</c:v>
                </c:pt>
                <c:pt idx="10">
                  <c:v>Dental hygienist</c:v>
                </c:pt>
                <c:pt idx="11">
                  <c:v>Dental assistant</c:v>
                </c:pt>
                <c:pt idx="12">
                  <c:v>Clincial clerk</c:v>
                </c:pt>
                <c:pt idx="13">
                  <c:v>Admin Assistants/Clerical Support</c:v>
                </c:pt>
              </c:strCache>
            </c:strRef>
          </c:cat>
          <c:val>
            <c:numRef>
              <c:f>[3]Sheet1!$H$4:$H$17</c:f>
              <c:numCache>
                <c:formatCode>General</c:formatCode>
                <c:ptCount val="14"/>
                <c:pt idx="0">
                  <c:v>737.24</c:v>
                </c:pt>
                <c:pt idx="1">
                  <c:v>115.7</c:v>
                </c:pt>
                <c:pt idx="2">
                  <c:v>1240.01</c:v>
                </c:pt>
                <c:pt idx="3">
                  <c:v>807.34</c:v>
                </c:pt>
                <c:pt idx="4">
                  <c:v>414.34000000000003</c:v>
                </c:pt>
                <c:pt idx="5">
                  <c:v>585.82000000000005</c:v>
                </c:pt>
                <c:pt idx="6">
                  <c:v>137.63999999999999</c:v>
                </c:pt>
                <c:pt idx="7">
                  <c:v>98.02000000000001</c:v>
                </c:pt>
                <c:pt idx="8">
                  <c:v>303.7</c:v>
                </c:pt>
                <c:pt idx="9">
                  <c:v>209.72</c:v>
                </c:pt>
                <c:pt idx="10">
                  <c:v>315.94000000000005</c:v>
                </c:pt>
                <c:pt idx="11">
                  <c:v>2072.84</c:v>
                </c:pt>
                <c:pt idx="12">
                  <c:v>1837.81</c:v>
                </c:pt>
                <c:pt idx="13">
                  <c:v>1717.98</c:v>
                </c:pt>
              </c:numCache>
            </c:numRef>
          </c:val>
        </c:ser>
        <c:dLbls>
          <c:showLegendKey val="0"/>
          <c:showVal val="0"/>
          <c:showCatName val="0"/>
          <c:showSerName val="0"/>
          <c:showPercent val="0"/>
          <c:showBubbleSize val="0"/>
        </c:dLbls>
        <c:gapWidth val="75"/>
        <c:overlap val="100"/>
        <c:axId val="171514096"/>
        <c:axId val="171514488"/>
      </c:barChart>
      <c:catAx>
        <c:axId val="17151409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Position</a:t>
                </a:r>
              </a:p>
            </c:rich>
          </c:tx>
          <c:layout>
            <c:manualLayout>
              <c:xMode val="edge"/>
              <c:yMode val="edge"/>
              <c:x val="2.2603348344402866E-2"/>
              <c:y val="0.4514899222502847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514488"/>
        <c:crosses val="autoZero"/>
        <c:auto val="1"/>
        <c:lblAlgn val="ctr"/>
        <c:lblOffset val="100"/>
        <c:noMultiLvlLbl val="0"/>
      </c:catAx>
      <c:valAx>
        <c:axId val="171514488"/>
        <c:scaling>
          <c:orientation val="minMax"/>
          <c:max val="2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Number of Personnel</a:t>
                </a:r>
              </a:p>
            </c:rich>
          </c:tx>
          <c:layout>
            <c:manualLayout>
              <c:xMode val="edge"/>
              <c:yMode val="edge"/>
              <c:x val="0.49809911472930291"/>
              <c:y val="0.96764117521875748"/>
            </c:manualLayout>
          </c:layout>
          <c:overlay val="0"/>
          <c:spPr>
            <a:noFill/>
            <a:ln>
              <a:noFill/>
            </a:ln>
            <a:effectLst/>
          </c:spPr>
          <c:txPr>
            <a:bodyPr rot="0" spcFirstLastPara="1" vertOverflow="ellipsis" vert="horz" wrap="square" anchor="b"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514096"/>
        <c:crosses val="autoZero"/>
        <c:crossBetween val="between"/>
      </c:valAx>
      <c:spPr>
        <a:noFill/>
        <a:ln>
          <a:noFill/>
        </a:ln>
        <a:effectLst/>
      </c:spPr>
    </c:plotArea>
    <c:legend>
      <c:legendPos val="r"/>
      <c:legendEntry>
        <c:idx val="4"/>
        <c:delete val="1"/>
      </c:legendEntry>
      <c:layout>
        <c:manualLayout>
          <c:xMode val="edge"/>
          <c:yMode val="edge"/>
          <c:x val="0.75811893478792713"/>
          <c:y val="0.63712276531471301"/>
          <c:w val="0.15748131589483519"/>
          <c:h val="0.22222361277687971"/>
        </c:manualLayout>
      </c:layout>
      <c:overlay val="0"/>
      <c:spPr>
        <a:solidFill>
          <a:sysClr val="window" lastClr="FFFFFF"/>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'Fig2'!$B$5:$L$5</c:f>
              <c:numCache>
                <c:formatCode>#,##0</c:formatCode>
                <c:ptCount val="11"/>
                <c:pt idx="0">
                  <c:v>17160</c:v>
                </c:pt>
                <c:pt idx="1">
                  <c:v>23001</c:v>
                </c:pt>
                <c:pt idx="2">
                  <c:v>20728</c:v>
                </c:pt>
                <c:pt idx="3">
                  <c:v>25595</c:v>
                </c:pt>
                <c:pt idx="4" formatCode="General">
                  <c:v>25259</c:v>
                </c:pt>
                <c:pt idx="5" formatCode="General">
                  <c:v>28746</c:v>
                </c:pt>
                <c:pt idx="6" formatCode="General">
                  <c:v>30392</c:v>
                </c:pt>
                <c:pt idx="7" formatCode="General">
                  <c:v>29816</c:v>
                </c:pt>
                <c:pt idx="8" formatCode="General">
                  <c:v>28831</c:v>
                </c:pt>
                <c:pt idx="9" formatCode="General">
                  <c:v>34341</c:v>
                </c:pt>
                <c:pt idx="10" formatCode="General">
                  <c:v>38546</c:v>
                </c:pt>
              </c:numCache>
            </c:numRef>
          </c:val>
        </c:ser>
        <c:ser>
          <c:idx val="1"/>
          <c:order val="1"/>
          <c:tx>
            <c:strRef>
              <c:f>'Fig2'!$A$6</c:f>
              <c:strCache>
                <c:ptCount val="1"/>
                <c:pt idx="0">
                  <c:v>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'Fig2'!$B$6:$L$6</c:f>
              <c:numCache>
                <c:formatCode>#,##0</c:formatCode>
                <c:ptCount val="11"/>
                <c:pt idx="0">
                  <c:v>23363</c:v>
                </c:pt>
                <c:pt idx="1">
                  <c:v>30366</c:v>
                </c:pt>
                <c:pt idx="2">
                  <c:v>27528</c:v>
                </c:pt>
                <c:pt idx="3">
                  <c:v>32039</c:v>
                </c:pt>
                <c:pt idx="4" formatCode="General">
                  <c:v>32966</c:v>
                </c:pt>
                <c:pt idx="5" formatCode="General">
                  <c:v>36528</c:v>
                </c:pt>
                <c:pt idx="6" formatCode="General">
                  <c:v>35397</c:v>
                </c:pt>
                <c:pt idx="7" formatCode="General">
                  <c:v>36063</c:v>
                </c:pt>
                <c:pt idx="8" formatCode="General">
                  <c:v>33064</c:v>
                </c:pt>
                <c:pt idx="9" formatCode="General">
                  <c:v>37722</c:v>
                </c:pt>
                <c:pt idx="10" formatCode="General">
                  <c:v>40728</c:v>
                </c:pt>
              </c:numCache>
            </c:numRef>
          </c:val>
        </c:ser>
        <c:ser>
          <c:idx val="2"/>
          <c:order val="2"/>
          <c:tx>
            <c:strRef>
              <c:f>'Fig2'!$A$7</c:f>
              <c:strCache>
                <c:ptCount val="1"/>
                <c:pt idx="0">
                  <c:v>Other</c:v>
                </c:pt>
              </c:strCache>
            </c:strRef>
          </c:tx>
          <c:spPr>
            <a:solidFill>
              <a:srgbClr val="7F7770"/>
            </a:solidFill>
            <a:ln>
              <a:noFill/>
            </a:ln>
            <a:effectLst/>
          </c:spPr>
          <c:invertIfNegative val="0"/>
          <c:cat>
            <c:strRef>
              <c:f>'Fig2'!$B$4:$L$4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'Fig2'!$B$7:$L$7</c:f>
              <c:numCache>
                <c:formatCode>General</c:formatCode>
                <c:ptCount val="11"/>
                <c:pt idx="9">
                  <c:v>934</c:v>
                </c:pt>
                <c:pt idx="10">
                  <c:v>679</c:v>
                </c:pt>
              </c:numCache>
            </c:numRef>
          </c:val>
        </c:ser>
        <c:ser>
          <c:idx val="3"/>
          <c:order val="3"/>
          <c:tx>
            <c:strRef>
              <c:f>'Fig2'!$A$8</c:f>
              <c:strCache>
                <c:ptCount val="1"/>
                <c:pt idx="0">
                  <c:v>Total</c:v>
                </c:pt>
              </c:strCache>
            </c:strRef>
          </c:tx>
          <c:spPr>
            <a:solidFill>
              <a:schemeClr val="bg1">
                <a:alpha val="0"/>
              </a:schemeClr>
            </a:solidFill>
            <a:ln>
              <a:noFill/>
            </a:ln>
            <a:effectLst/>
          </c:spPr>
          <c:invertIfNegative val="0"/>
          <c:dLbls>
            <c:dLbl>
              <c:idx val="2"/>
              <c:layout>
                <c:manualLayout>
                  <c:x val="2.7100271002710027E-3"/>
                  <c:y val="0.1906037712136811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3.6720867208672086E-3"/>
                  <c:y val="0.1311055728569595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3.9295392953929539E-4"/>
                  <c:y val="6.7300841538454101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'Fig2'!$B$8:$L$8</c:f>
              <c:numCache>
                <c:formatCode>General</c:formatCode>
                <c:ptCount val="11"/>
                <c:pt idx="0">
                  <c:v>40523</c:v>
                </c:pt>
                <c:pt idx="1">
                  <c:v>53367</c:v>
                </c:pt>
                <c:pt idx="2">
                  <c:v>48256</c:v>
                </c:pt>
                <c:pt idx="3">
                  <c:v>57634</c:v>
                </c:pt>
                <c:pt idx="4">
                  <c:v>58225</c:v>
                </c:pt>
                <c:pt idx="5">
                  <c:v>65274</c:v>
                </c:pt>
                <c:pt idx="6">
                  <c:v>66086</c:v>
                </c:pt>
                <c:pt idx="7">
                  <c:v>66649</c:v>
                </c:pt>
                <c:pt idx="8">
                  <c:v>62320</c:v>
                </c:pt>
                <c:pt idx="9">
                  <c:v>72997</c:v>
                </c:pt>
                <c:pt idx="10">
                  <c:v>79953</c:v>
                </c:pt>
              </c:numCache>
            </c:numRef>
          </c:val>
        </c:ser>
        <c:dLbls>
          <c:showLegendKey val="0"/>
          <c:showVal val="0"/>
          <c:showCatName val="0"/>
          <c:showSerName val="0"/>
          <c:showPercent val="0"/>
          <c:showBubbleSize val="0"/>
        </c:dLbls>
        <c:gapWidth val="58"/>
        <c:overlap val="100"/>
        <c:axId val="173770856"/>
        <c:axId val="173779432"/>
      </c:barChart>
      <c:catAx>
        <c:axId val="17377085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62776604143994"/>
              <c:y val="0.93440769903762011"/>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3779432"/>
        <c:crosses val="autoZero"/>
        <c:auto val="1"/>
        <c:lblAlgn val="ctr"/>
        <c:lblOffset val="100"/>
        <c:noMultiLvlLbl val="0"/>
      </c:catAx>
      <c:valAx>
        <c:axId val="173779432"/>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3770856"/>
        <c:crosses val="autoZero"/>
        <c:crossBetween val="between"/>
        <c:majorUnit val="10000"/>
      </c:valAx>
      <c:spPr>
        <a:noFill/>
        <a:ln>
          <a:noFill/>
        </a:ln>
        <a:effectLst/>
      </c:spPr>
    </c:plotArea>
    <c:legend>
      <c:legendPos val="b"/>
      <c:legendEntry>
        <c:idx val="3"/>
        <c:delete val="1"/>
      </c:legendEntry>
      <c:layout>
        <c:manualLayout>
          <c:xMode val="edge"/>
          <c:yMode val="edge"/>
          <c:x val="0.16163028401937563"/>
          <c:y val="0.13351720537695225"/>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87828083989502"/>
          <c:y val="5.3937007874015751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9"/>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926389976507438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'Fig3'!$C$9:$M$9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'Fig3'!$C$10:$M$10</c:f>
              <c:numCache>
                <c:formatCode>0.0%</c:formatCode>
                <c:ptCount val="11"/>
                <c:pt idx="0">
                  <c:v>1.2E-2</c:v>
                </c:pt>
                <c:pt idx="1">
                  <c:v>1.2E-2</c:v>
                </c:pt>
                <c:pt idx="2">
                  <c:v>1.0999999999999999E-2</c:v>
                </c:pt>
                <c:pt idx="3">
                  <c:v>0.01</c:v>
                </c:pt>
                <c:pt idx="4">
                  <c:v>1.4E-2</c:v>
                </c:pt>
                <c:pt idx="5">
                  <c:v>8.9999999999999993E-3</c:v>
                </c:pt>
                <c:pt idx="6">
                  <c:v>1.0999999999999999E-2</c:v>
                </c:pt>
                <c:pt idx="7">
                  <c:v>0.01</c:v>
                </c:pt>
                <c:pt idx="8">
                  <c:v>1.0999999999999999E-2</c:v>
                </c:pt>
                <c:pt idx="9">
                  <c:v>9.4999999999999998E-3</c:v>
                </c:pt>
                <c:pt idx="10">
                  <c:v>9.7323600973236012E-3</c:v>
                </c:pt>
              </c:numCache>
            </c:numRef>
          </c:val>
          <c:smooth val="0"/>
        </c:ser>
        <c:dLbls>
          <c:showLegendKey val="0"/>
          <c:showVal val="1"/>
          <c:showCatName val="0"/>
          <c:showSerName val="0"/>
          <c:showPercent val="0"/>
          <c:showBubbleSize val="0"/>
        </c:dLbls>
        <c:marker val="1"/>
        <c:smooth val="0"/>
        <c:axId val="182608776"/>
        <c:axId val="173309872"/>
      </c:lineChart>
      <c:catAx>
        <c:axId val="18260877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3309872"/>
        <c:crosses val="autoZero"/>
        <c:auto val="1"/>
        <c:lblAlgn val="ctr"/>
        <c:lblOffset val="100"/>
        <c:tickLblSkip val="1"/>
        <c:tickMarkSkip val="1"/>
        <c:noMultiLvlLbl val="0"/>
      </c:catAx>
      <c:valAx>
        <c:axId val="173309872"/>
        <c:scaling>
          <c:orientation val="minMax"/>
          <c:max val="4.000000000000002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2608776"/>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2100536925273E-2"/>
          <c:y val="3.140615259343555E-2"/>
          <c:w val="0.90960970995376844"/>
          <c:h val="0.77374148892140659"/>
        </c:manualLayout>
      </c:layout>
      <c:barChart>
        <c:barDir val="col"/>
        <c:grouping val="stacked"/>
        <c:varyColors val="0"/>
        <c:ser>
          <c:idx val="0"/>
          <c:order val="0"/>
          <c:tx>
            <c:strRef>
              <c:f>'Fig4'!$A$10</c:f>
              <c:strCache>
                <c:ptCount val="1"/>
                <c:pt idx="0">
                  <c:v>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'Fig4'!$B$10:$L$10</c:f>
              <c:numCache>
                <c:formatCode>#,##0</c:formatCode>
                <c:ptCount val="11"/>
                <c:pt idx="0">
                  <c:v>2686</c:v>
                </c:pt>
                <c:pt idx="1">
                  <c:v>2692</c:v>
                </c:pt>
                <c:pt idx="2">
                  <c:v>2744</c:v>
                </c:pt>
                <c:pt idx="3">
                  <c:v>2762</c:v>
                </c:pt>
                <c:pt idx="4">
                  <c:v>2793</c:v>
                </c:pt>
                <c:pt idx="5">
                  <c:v>2976</c:v>
                </c:pt>
                <c:pt idx="6">
                  <c:v>3009</c:v>
                </c:pt>
                <c:pt idx="7">
                  <c:v>3149</c:v>
                </c:pt>
                <c:pt idx="8">
                  <c:v>3120</c:v>
                </c:pt>
                <c:pt idx="9" formatCode="_(* #,##0_);_(* \(#,##0\);_(* &quot;-&quot;??_);_(@_)">
                  <c:v>3053</c:v>
                </c:pt>
                <c:pt idx="10" formatCode="_(* #,##0_);_(* \(#,##0\);_(* &quot;-&quot;??_);_(@_)">
                  <c:v>3119</c:v>
                </c:pt>
              </c:numCache>
            </c:numRef>
          </c:val>
        </c:ser>
        <c:ser>
          <c:idx val="1"/>
          <c:order val="1"/>
          <c:tx>
            <c:strRef>
              <c:f>'Fig4'!$A$11</c:f>
              <c:strCache>
                <c:ptCount val="1"/>
                <c:pt idx="0">
                  <c:v>Female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'Fig4'!$B$11:$L$11</c:f>
              <c:numCache>
                <c:formatCode>#,##0</c:formatCode>
                <c:ptCount val="11"/>
                <c:pt idx="0">
                  <c:v>2047</c:v>
                </c:pt>
                <c:pt idx="1">
                  <c:v>2078</c:v>
                </c:pt>
                <c:pt idx="2">
                  <c:v>2174</c:v>
                </c:pt>
                <c:pt idx="3">
                  <c:v>2327</c:v>
                </c:pt>
                <c:pt idx="4">
                  <c:v>2377</c:v>
                </c:pt>
                <c:pt idx="5">
                  <c:v>2517</c:v>
                </c:pt>
                <c:pt idx="6">
                  <c:v>2688</c:v>
                </c:pt>
                <c:pt idx="7">
                  <c:v>2755</c:v>
                </c:pt>
                <c:pt idx="8">
                  <c:v>2847</c:v>
                </c:pt>
                <c:pt idx="9" formatCode="_(* #,##0_);_(* \(#,##0\);_(* &quot;-&quot;??_);_(@_)">
                  <c:v>2929</c:v>
                </c:pt>
                <c:pt idx="10" formatCode="General">
                  <c:v>3021</c:v>
                </c:pt>
              </c:numCache>
            </c:numRef>
          </c:val>
        </c:ser>
        <c:ser>
          <c:idx val="2"/>
          <c:order val="2"/>
          <c:tx>
            <c:strRef>
              <c:f>'Fig4'!$A$12</c:f>
              <c:strCache>
                <c:ptCount val="1"/>
                <c:pt idx="0">
                  <c:v>Other</c:v>
                </c:pt>
              </c:strCache>
            </c:strRef>
          </c:tx>
          <c:spPr>
            <a:solidFill>
              <a:srgbClr val="7F7770"/>
            </a:solidFill>
            <a:ln>
              <a:noFill/>
            </a:ln>
            <a:effectLst/>
          </c:spPr>
          <c:invertIfNegative val="0"/>
          <c:cat>
            <c:strRef>
              <c:f>'Fig4'!$B$9:$L$9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'Fig4'!$B$12:$L$12</c:f>
              <c:numCache>
                <c:formatCode>General</c:formatCode>
                <c:ptCount val="11"/>
                <c:pt idx="0">
                  <c:v>0</c:v>
                </c:pt>
                <c:pt idx="1">
                  <c:v>0</c:v>
                </c:pt>
                <c:pt idx="2">
                  <c:v>0</c:v>
                </c:pt>
                <c:pt idx="3">
                  <c:v>0</c:v>
                </c:pt>
                <c:pt idx="4">
                  <c:v>0</c:v>
                </c:pt>
                <c:pt idx="5">
                  <c:v>0</c:v>
                </c:pt>
                <c:pt idx="6">
                  <c:v>0</c:v>
                </c:pt>
                <c:pt idx="7">
                  <c:v>0</c:v>
                </c:pt>
                <c:pt idx="8">
                  <c:v>0</c:v>
                </c:pt>
                <c:pt idx="9">
                  <c:v>18</c:v>
                </c:pt>
                <c:pt idx="10">
                  <c:v>25</c:v>
                </c:pt>
              </c:numCache>
            </c:numRef>
          </c:val>
        </c:ser>
        <c:ser>
          <c:idx val="3"/>
          <c:order val="3"/>
          <c:tx>
            <c:strRef>
              <c:f>'Fig4'!$A$13</c:f>
              <c:strCache>
                <c:ptCount val="1"/>
                <c:pt idx="0">
                  <c:v>Total</c:v>
                </c:pt>
              </c:strCache>
            </c:strRef>
          </c:tx>
          <c:spPr>
            <a:solidFill>
              <a:schemeClr val="bg1">
                <a:alpha val="0"/>
              </a:schemeClr>
            </a:solidFill>
            <a:ln>
              <a:noFill/>
            </a:ln>
            <a:effectLst/>
          </c:spPr>
          <c:invertIfNegative val="0"/>
          <c:dLbls>
            <c:dLbl>
              <c:idx val="2"/>
              <c:layout>
                <c:manualLayout>
                  <c:x val="-1.350866674660641E-3"/>
                  <c:y val="0.2044925634295713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3.8882449338492809E-4"/>
                  <c:y val="8.943897637795275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3170656967371464E-3"/>
                  <c:y val="7.169006999125109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'Fig4'!$B$13:$L$13</c:f>
              <c:numCache>
                <c:formatCode>#,##0</c:formatCode>
                <c:ptCount val="11"/>
                <c:pt idx="0">
                  <c:v>4733</c:v>
                </c:pt>
                <c:pt idx="1">
                  <c:v>4770</c:v>
                </c:pt>
                <c:pt idx="2">
                  <c:v>4918</c:v>
                </c:pt>
                <c:pt idx="3">
                  <c:v>5089</c:v>
                </c:pt>
                <c:pt idx="4">
                  <c:v>5170</c:v>
                </c:pt>
                <c:pt idx="5">
                  <c:v>5493</c:v>
                </c:pt>
                <c:pt idx="6">
                  <c:v>5697</c:v>
                </c:pt>
                <c:pt idx="7">
                  <c:v>5904</c:v>
                </c:pt>
                <c:pt idx="8">
                  <c:v>5967</c:v>
                </c:pt>
                <c:pt idx="9">
                  <c:v>6000</c:v>
                </c:pt>
                <c:pt idx="10">
                  <c:v>6165</c:v>
                </c:pt>
              </c:numCache>
            </c:numRef>
          </c:val>
        </c:ser>
        <c:dLbls>
          <c:showLegendKey val="0"/>
          <c:showVal val="0"/>
          <c:showCatName val="0"/>
          <c:showSerName val="0"/>
          <c:showPercent val="0"/>
          <c:showBubbleSize val="0"/>
        </c:dLbls>
        <c:gapWidth val="58"/>
        <c:overlap val="100"/>
        <c:axId val="182556016"/>
        <c:axId val="182485728"/>
      </c:barChart>
      <c:catAx>
        <c:axId val="18255601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62776604143994"/>
              <c:y val="0.9177409453652547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485728"/>
        <c:crosses val="autoZero"/>
        <c:auto val="1"/>
        <c:lblAlgn val="ctr"/>
        <c:lblOffset val="100"/>
        <c:noMultiLvlLbl val="0"/>
      </c:catAx>
      <c:valAx>
        <c:axId val="18248572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First-Year Enrollment</a:t>
                </a:r>
              </a:p>
            </c:rich>
          </c:tx>
          <c:layout>
            <c:manualLayout>
              <c:xMode val="edge"/>
              <c:yMode val="edge"/>
              <c:x val="2.5391902154362688E-3"/>
              <c:y val="0.2411794685143765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556016"/>
        <c:crosses val="autoZero"/>
        <c:crossBetween val="between"/>
        <c:majorUnit val="1000"/>
      </c:valAx>
      <c:spPr>
        <a:noFill/>
        <a:ln>
          <a:noFill/>
        </a:ln>
        <a:effectLst/>
      </c:spPr>
    </c:plotArea>
    <c:legend>
      <c:legendPos val="b"/>
      <c:legendEntry>
        <c:idx val="3"/>
        <c:delete val="1"/>
      </c:legendEntry>
      <c:layout>
        <c:manualLayout>
          <c:xMode val="edge"/>
          <c:yMode val="edge"/>
          <c:x val="0.13801913823272088"/>
          <c:y val="5.573950131233596E-2"/>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0614610673665"/>
          <c:y val="2.9752256577683888E-2"/>
          <c:w val="0.84298440979955502"/>
          <c:h val="0.78093306288032405"/>
        </c:manualLayout>
      </c:layout>
      <c:barChart>
        <c:barDir val="bar"/>
        <c:grouping val="stacked"/>
        <c:varyColors val="0"/>
        <c:ser>
          <c:idx val="1"/>
          <c:order val="0"/>
          <c:tx>
            <c:strRef>
              <c:f>[2]Fig6!$A$6</c:f>
              <c:strCache>
                <c:ptCount val="1"/>
                <c:pt idx="0">
                  <c:v>Female</c:v>
                </c:pt>
              </c:strCache>
            </c:strRef>
          </c:tx>
          <c:spPr>
            <a:solidFill>
              <a:srgbClr val="F26522">
                <a:alpha val="85000"/>
              </a:srgbClr>
            </a:solidFill>
            <a:ln w="9525" cap="flat" cmpd="sng" algn="ctr">
              <a:solidFill>
                <a:schemeClr val="lt1">
                  <a:alpha val="50000"/>
                </a:schemeClr>
              </a:solidFill>
              <a:round/>
            </a:ln>
            <a:effectLst/>
          </c:spPr>
          <c:invertIfNegative val="0"/>
          <c:dPt>
            <c:idx val="3"/>
            <c:invertIfNegative val="0"/>
            <c:bubble3D val="0"/>
            <c:spPr>
              <a:solidFill>
                <a:srgbClr val="F26522">
                  <a:alpha val="85000"/>
                </a:srgbClr>
              </a:solidFill>
              <a:ln w="9525" cap="flat" cmpd="sng" algn="ctr">
                <a:solidFill>
                  <a:srgbClr val="C5D9F1">
                    <a:alpha val="49804"/>
                  </a:srgbClr>
                </a:solidFill>
                <a:round/>
              </a:ln>
              <a:effectLst/>
            </c:spPr>
          </c:dPt>
          <c:dLbls>
            <c:dLbl>
              <c:idx val="0"/>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33162CA0-5307-4FA2-837D-BAAB3A1AB58A}"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(48.3%)</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C7886C0C-F5C3-41C4-84F0-5B0B26AC9CDD}"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(49.5%)</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C38E5C8A-5D09-4A98-BC8E-3D757BC37375}"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 (49.3%)</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45B48AE7-6601-434F-9C7F-68C90D564AB8}"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 (49.0%)</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[2]Fig6!$B$5:$E$5</c:f>
              <c:strCache>
                <c:ptCount val="4"/>
                <c:pt idx="0">
                  <c:v>4th</c:v>
                </c:pt>
                <c:pt idx="1">
                  <c:v>3rd</c:v>
                </c:pt>
                <c:pt idx="2">
                  <c:v>2nd</c:v>
                </c:pt>
                <c:pt idx="3">
                  <c:v>1st</c:v>
                </c:pt>
              </c:strCache>
            </c:strRef>
          </c:cat>
          <c:val>
            <c:numRef>
              <c:f>[2]Fig6!$B$6:$E$6</c:f>
              <c:numCache>
                <c:formatCode>General</c:formatCode>
                <c:ptCount val="4"/>
                <c:pt idx="0">
                  <c:v>2968</c:v>
                </c:pt>
                <c:pt idx="1">
                  <c:v>3166</c:v>
                </c:pt>
                <c:pt idx="2">
                  <c:v>2943</c:v>
                </c:pt>
                <c:pt idx="3">
                  <c:v>3021</c:v>
                </c:pt>
              </c:numCache>
            </c:numRef>
          </c:val>
        </c:ser>
        <c:ser>
          <c:idx val="0"/>
          <c:order val="1"/>
          <c:tx>
            <c:strRef>
              <c:f>[2]Fig6!$A$7</c:f>
              <c:strCache>
                <c:ptCount val="1"/>
                <c:pt idx="0">
                  <c:v>Male</c:v>
                </c:pt>
              </c:strCache>
            </c:strRef>
          </c:tx>
          <c:spPr>
            <a:solidFill>
              <a:srgbClr val="0076BE">
                <a:alpha val="85000"/>
              </a:srgbClr>
            </a:solidFill>
            <a:ln w="9525" cap="flat" cmpd="sng" algn="ctr">
              <a:solidFill>
                <a:schemeClr val="lt1">
                  <a:alpha val="50000"/>
                </a:schemeClr>
              </a:solidFill>
              <a:round/>
            </a:ln>
            <a:effectLst/>
          </c:spPr>
          <c:invertIfNegative val="0"/>
          <c:dLbls>
            <c:dLbl>
              <c:idx val="0"/>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057692E0-3BD2-4CE3-9E7D-2DCD3720128D}"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 (51.7%)</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6A0C4E93-7DB3-4C03-9E5B-758AE1949A67}"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 (50.5%)</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E8D120AC-DC13-451E-B83E-5682DE79E9FA}"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 (50.7%)</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fld id="{F0D79618-D04D-4E0E-977F-702F6EAA248B}" type="VALUE">
                      <a:rPr lang="en-US" sz="1100">
                        <a:latin typeface="Arial" panose="020B0604020202020204" pitchFamily="34" charset="0"/>
                        <a:cs typeface="Arial" panose="020B0604020202020204" pitchFamily="34" charset="0"/>
                      </a:rPr>
                      <a:pPr>
                        <a:defRPr sz="1100">
                          <a:latin typeface="Arial" panose="020B0604020202020204" pitchFamily="34" charset="0"/>
                          <a:cs typeface="Arial" panose="020B0604020202020204" pitchFamily="34" charset="0"/>
                        </a:defRPr>
                      </a:pPr>
                      <a:t>[VALUE]</a:t>
                    </a:fld>
                    <a:r>
                      <a:rPr lang="en-US" sz="1100">
                        <a:latin typeface="Arial" panose="020B0604020202020204" pitchFamily="34" charset="0"/>
                        <a:cs typeface="Arial" panose="020B0604020202020204" pitchFamily="34" charset="0"/>
                      </a:rPr>
                      <a:t> (50.6%)</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[2]Fig6!$B$5:$E$5</c:f>
              <c:strCache>
                <c:ptCount val="4"/>
                <c:pt idx="0">
                  <c:v>4th</c:v>
                </c:pt>
                <c:pt idx="1">
                  <c:v>3rd</c:v>
                </c:pt>
                <c:pt idx="2">
                  <c:v>2nd</c:v>
                </c:pt>
                <c:pt idx="3">
                  <c:v>1st</c:v>
                </c:pt>
              </c:strCache>
            </c:strRef>
          </c:cat>
          <c:val>
            <c:numRef>
              <c:f>[2]Fig6!$B$7:$E$7</c:f>
              <c:numCache>
                <c:formatCode>General</c:formatCode>
                <c:ptCount val="4"/>
                <c:pt idx="0">
                  <c:v>3179</c:v>
                </c:pt>
                <c:pt idx="1">
                  <c:v>3225</c:v>
                </c:pt>
                <c:pt idx="2">
                  <c:v>3030</c:v>
                </c:pt>
                <c:pt idx="3">
                  <c:v>3119</c:v>
                </c:pt>
              </c:numCache>
            </c:numRef>
          </c:val>
        </c:ser>
        <c:dLbls>
          <c:dLblPos val="ctr"/>
          <c:showLegendKey val="0"/>
          <c:showVal val="1"/>
          <c:showCatName val="0"/>
          <c:showSerName val="0"/>
          <c:showPercent val="0"/>
          <c:showBubbleSize val="0"/>
        </c:dLbls>
        <c:gapWidth val="150"/>
        <c:overlap val="100"/>
        <c:axId val="173997648"/>
        <c:axId val="182963456"/>
        <c:extLst>
          <c:ext xmlns:c15="http://schemas.microsoft.com/office/drawing/2012/chart" uri="{02D57815-91ED-43cb-92C2-25804820EDAC}">
            <c15:filteredBarSeries>
              <c15:ser>
                <c:idx val="2"/>
                <c:order val="2"/>
                <c:tx>
                  <c:v>Other+'Fig6'!$A$5:$E$5</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val>
                  <c:numLit>
                    <c:formatCode>General</c:formatCode>
                    <c:ptCount val="1"/>
                    <c:pt idx="0">
                      <c:v>1</c:v>
                    </c:pt>
                  </c:numLit>
                </c:val>
              </c15:ser>
            </c15:filteredBarSeries>
          </c:ext>
        </c:extLst>
      </c:barChart>
      <c:catAx>
        <c:axId val="173997648"/>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Class</a:t>
                </a:r>
              </a:p>
            </c:rich>
          </c:tx>
          <c:layout>
            <c:manualLayout>
              <c:xMode val="edge"/>
              <c:yMode val="edge"/>
              <c:x val="2.5226815398075239E-2"/>
              <c:y val="0.3555661937260816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182963456"/>
        <c:crosses val="autoZero"/>
        <c:auto val="1"/>
        <c:lblAlgn val="ctr"/>
        <c:lblOffset val="100"/>
        <c:tickLblSkip val="1"/>
        <c:tickMarkSkip val="1"/>
        <c:noMultiLvlLbl val="0"/>
      </c:catAx>
      <c:valAx>
        <c:axId val="182963456"/>
        <c:scaling>
          <c:orientation val="minMax"/>
          <c:max val="7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Enrollment</a:t>
                </a:r>
              </a:p>
            </c:rich>
          </c:tx>
          <c:layout>
            <c:manualLayout>
              <c:xMode val="edge"/>
              <c:yMode val="edge"/>
              <c:x val="0.43831506999125108"/>
              <c:y val="0.88211797439656747"/>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73997648"/>
        <c:crosses val="autoZero"/>
        <c:crossBetween val="between"/>
        <c:majorUnit val="1000"/>
      </c:valAx>
      <c:spPr>
        <a:noFill/>
        <a:ln>
          <a:noFill/>
        </a:ln>
        <a:effectLst/>
      </c:spPr>
    </c:plotArea>
    <c:legend>
      <c:legendPos val="b"/>
      <c:layout>
        <c:manualLayout>
          <c:xMode val="edge"/>
          <c:yMode val="edge"/>
          <c:x val="0.36112510936132991"/>
          <c:y val="0.93842922519872407"/>
          <c:w val="0.24302755905511811"/>
          <c:h val="3.7775414896457388E-2"/>
        </c:manualLayout>
      </c:layout>
      <c:overlay val="0"/>
      <c:spPr>
        <a:solidFill>
          <a:schemeClr val="lt1">
            <a:lumMod val="95000"/>
            <a:alpha val="39000"/>
          </a:schemeClr>
        </a:solidFill>
        <a:ln>
          <a:solidFill>
            <a:schemeClr val="tx1"/>
          </a:solid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'Fig7'!$A$7</c:f>
              <c:strCache>
                <c:ptCount val="1"/>
                <c:pt idx="0">
                  <c:v>Female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'Fig7'!$B$7:$L$7</c:f>
              <c:numCache>
                <c:formatCode>_(* #,##0_);_(* \(#,##0\);_(* "-"??_);_(@_)</c:formatCode>
                <c:ptCount val="11"/>
                <c:pt idx="0">
                  <c:v>2026</c:v>
                </c:pt>
                <c:pt idx="1">
                  <c:v>2099</c:v>
                </c:pt>
                <c:pt idx="2">
                  <c:v>2135</c:v>
                </c:pt>
                <c:pt idx="3">
                  <c:v>2251</c:v>
                </c:pt>
                <c:pt idx="4">
                  <c:v>2261</c:v>
                </c:pt>
                <c:pt idx="5">
                  <c:v>2308</c:v>
                </c:pt>
                <c:pt idx="6">
                  <c:v>2416</c:v>
                </c:pt>
                <c:pt idx="7">
                  <c:v>2533</c:v>
                </c:pt>
                <c:pt idx="8">
                  <c:v>2607</c:v>
                </c:pt>
                <c:pt idx="9">
                  <c:v>2791</c:v>
                </c:pt>
                <c:pt idx="10" formatCode="General">
                  <c:v>2924</c:v>
                </c:pt>
              </c:numCache>
            </c:numRef>
          </c:val>
        </c:ser>
        <c:ser>
          <c:idx val="1"/>
          <c:order val="1"/>
          <c:tx>
            <c:strRef>
              <c:f>'Fig7'!$A$8</c:f>
              <c:strCache>
                <c:ptCount val="1"/>
                <c:pt idx="0">
                  <c:v>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'Fig7'!$B$8:$L$8</c:f>
              <c:numCache>
                <c:formatCode>_(* #,##0_);_(* \(#,##0\);_(* "-"??_);_(@_)</c:formatCode>
                <c:ptCount val="11"/>
                <c:pt idx="0">
                  <c:v>2489</c:v>
                </c:pt>
                <c:pt idx="1">
                  <c:v>2615</c:v>
                </c:pt>
                <c:pt idx="2">
                  <c:v>2661</c:v>
                </c:pt>
                <c:pt idx="3">
                  <c:v>2622</c:v>
                </c:pt>
                <c:pt idx="4">
                  <c:v>2735</c:v>
                </c:pt>
                <c:pt idx="5">
                  <c:v>2762</c:v>
                </c:pt>
                <c:pt idx="6">
                  <c:v>2813</c:v>
                </c:pt>
                <c:pt idx="7">
                  <c:v>2818</c:v>
                </c:pt>
                <c:pt idx="8">
                  <c:v>2884</c:v>
                </c:pt>
                <c:pt idx="9">
                  <c:v>3017</c:v>
                </c:pt>
                <c:pt idx="10" formatCode="General">
                  <c:v>3032</c:v>
                </c:pt>
              </c:numCache>
            </c:numRef>
          </c:val>
        </c:ser>
        <c:ser>
          <c:idx val="2"/>
          <c:order val="2"/>
          <c:tx>
            <c:strRef>
              <c:f>'Fig7'!$A$9</c:f>
              <c:strCache>
                <c:ptCount val="1"/>
                <c:pt idx="0">
                  <c:v>Other</c:v>
                </c:pt>
              </c:strCache>
            </c:strRef>
          </c:tx>
          <c:spPr>
            <a:solidFill>
              <a:srgbClr val="7F7770"/>
            </a:solidFill>
            <a:ln>
              <a:noFill/>
            </a:ln>
            <a:effectLst/>
          </c:spPr>
          <c:invertIfNegative val="0"/>
          <c:cat>
            <c:numRef>
              <c:f>'Fig7'!$B$6:$L$6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'Fig7'!$B$9:$L$9</c:f>
              <c:numCache>
                <c:formatCode>_(* #,##0_);_(* \(#,##0\);_(* "-"??_);_(@_)</c:formatCode>
                <c:ptCount val="11"/>
                <c:pt idx="0">
                  <c:v>0</c:v>
                </c:pt>
                <c:pt idx="1">
                  <c:v>0</c:v>
                </c:pt>
                <c:pt idx="2">
                  <c:v>20</c:v>
                </c:pt>
                <c:pt idx="3">
                  <c:v>19</c:v>
                </c:pt>
                <c:pt idx="4">
                  <c:v>24</c:v>
                </c:pt>
                <c:pt idx="5">
                  <c:v>36</c:v>
                </c:pt>
                <c:pt idx="6">
                  <c:v>38</c:v>
                </c:pt>
                <c:pt idx="7">
                  <c:v>39</c:v>
                </c:pt>
                <c:pt idx="8">
                  <c:v>39</c:v>
                </c:pt>
                <c:pt idx="9">
                  <c:v>3</c:v>
                </c:pt>
                <c:pt idx="10" formatCode="General">
                  <c:v>1</c:v>
                </c:pt>
              </c:numCache>
            </c:numRef>
          </c:val>
        </c:ser>
        <c:ser>
          <c:idx val="3"/>
          <c:order val="3"/>
          <c:tx>
            <c:strRef>
              <c:f>'Fig7'!$A$10</c:f>
              <c:strCache>
                <c:ptCount val="1"/>
                <c:pt idx="0">
                  <c:v>Total</c:v>
                </c:pt>
              </c:strCache>
            </c:strRef>
          </c:tx>
          <c:spPr>
            <a:solidFill>
              <a:schemeClr val="bg1">
                <a:alpha val="0"/>
              </a:schemeClr>
            </a:solidFill>
            <a:ln>
              <a:noFill/>
            </a:ln>
            <a:effectLst/>
          </c:spPr>
          <c:invertIfNegative val="0"/>
          <c:dLbls>
            <c:dLbl>
              <c:idx val="2"/>
              <c:layout>
                <c:manualLayout>
                  <c:x val="-9.1091554732180424E-5"/>
                  <c:y val="0.2247244094488188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2.2715542910077416E-3"/>
                  <c:y val="0.1153576373819414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3171000683739089E-3"/>
                  <c:y val="9.4393535453737576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'Fig7'!$B$10:$L$10</c:f>
              <c:numCache>
                <c:formatCode>_(* #,##0_);_(* \(#,##0\);_(* "-"??_);_(@_)</c:formatCode>
                <c:ptCount val="11"/>
                <c:pt idx="0">
                  <c:v>4515</c:v>
                </c:pt>
                <c:pt idx="1">
                  <c:v>4714</c:v>
                </c:pt>
                <c:pt idx="2">
                  <c:v>4816</c:v>
                </c:pt>
                <c:pt idx="3">
                  <c:v>4892</c:v>
                </c:pt>
                <c:pt idx="4">
                  <c:v>5020</c:v>
                </c:pt>
                <c:pt idx="5">
                  <c:v>5106</c:v>
                </c:pt>
                <c:pt idx="6">
                  <c:v>5267</c:v>
                </c:pt>
                <c:pt idx="7">
                  <c:v>5390</c:v>
                </c:pt>
                <c:pt idx="8">
                  <c:v>5530</c:v>
                </c:pt>
                <c:pt idx="9">
                  <c:v>5811</c:v>
                </c:pt>
                <c:pt idx="10">
                  <c:v>5957</c:v>
                </c:pt>
              </c:numCache>
            </c:numRef>
          </c:val>
        </c:ser>
        <c:dLbls>
          <c:showLegendKey val="0"/>
          <c:showVal val="0"/>
          <c:showCatName val="0"/>
          <c:showSerName val="0"/>
          <c:showPercent val="0"/>
          <c:showBubbleSize val="0"/>
        </c:dLbls>
        <c:gapWidth val="58"/>
        <c:overlap val="100"/>
        <c:axId val="182513424"/>
        <c:axId val="171511352"/>
      </c:barChart>
      <c:catAx>
        <c:axId val="18251342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762776604143994"/>
              <c:y val="0.9177409453652547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511352"/>
        <c:crosses val="autoZero"/>
        <c:auto val="1"/>
        <c:lblAlgn val="ctr"/>
        <c:lblOffset val="100"/>
        <c:noMultiLvlLbl val="0"/>
      </c:catAx>
      <c:valAx>
        <c:axId val="17151135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Graduates</a:t>
                </a:r>
              </a:p>
            </c:rich>
          </c:tx>
          <c:layout>
            <c:manualLayout>
              <c:xMode val="edge"/>
              <c:yMode val="edge"/>
              <c:x val="8.130081300813009E-3"/>
              <c:y val="0.2495128164228090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513424"/>
        <c:crosses val="autoZero"/>
        <c:crossBetween val="between"/>
        <c:majorUnit val="1000"/>
      </c:valAx>
      <c:spPr>
        <a:noFill/>
        <a:ln>
          <a:noFill/>
        </a:ln>
        <a:effectLst/>
      </c:spPr>
    </c:plotArea>
    <c:legend>
      <c:legendPos val="b"/>
      <c:legendEntry>
        <c:idx val="3"/>
        <c:delete val="1"/>
      </c:legendEntry>
      <c:layout>
        <c:manualLayout>
          <c:xMode val="edge"/>
          <c:yMode val="edge"/>
          <c:x val="0.17003363550144468"/>
          <c:y val="7.8399156798313607E-2"/>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pt idx="0">
                  <c:v>2015</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r>
                      <a:rPr lang="en-US"/>
                      <a:t>In Dental-Related Activity</a:t>
                    </a:r>
                    <a:r>
                      <a:rPr lang="en-US" baseline="0"/>
                      <a:t>
</a:t>
                    </a:r>
                    <a:fld id="{8C89526C-63F4-40E0-B62F-52357A0F47F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4363</c:v>
                </c:pt>
                <c:pt idx="1">
                  <c:v>652</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spPr>
            <a:solidFill>
              <a:srgbClr val="0076BE">
                <a:alpha val="85000"/>
              </a:srgbClr>
            </a:solidFill>
            <a:ln w="9525" cap="flat" cmpd="sng" algn="ctr">
              <a:solidFill>
                <a:schemeClr val="lt1">
                  <a:alpha val="50000"/>
                </a:schemeClr>
              </a:solidFill>
              <a:round/>
            </a:ln>
            <a:effectLst/>
          </c:spPr>
          <c:invertIfNegative val="0"/>
          <c:dPt>
            <c:idx val="2"/>
            <c:invertIfNegative val="0"/>
            <c:bubble3D val="0"/>
            <c:spPr>
              <a:solidFill>
                <a:srgbClr val="F26522">
                  <a:alpha val="84706"/>
                </a:srgbClr>
              </a:solidFill>
              <a:ln w="9525" cap="flat" cmpd="sng" algn="ctr">
                <a:solidFill>
                  <a:schemeClr val="lt1">
                    <a:alpha val="50000"/>
                  </a:schemeClr>
                </a:solidFill>
                <a:round/>
              </a:ln>
              <a:effectLst/>
            </c:spPr>
          </c:dPt>
          <c:dPt>
            <c:idx val="3"/>
            <c:invertIfNegative val="0"/>
            <c:bubble3D val="0"/>
            <c:spPr>
              <a:solidFill>
                <a:srgbClr val="F26522">
                  <a:alpha val="85000"/>
                </a:srgbClr>
              </a:solidFill>
              <a:ln w="9525" cap="flat" cmpd="sng" algn="ctr">
                <a:solidFill>
                  <a:schemeClr val="lt1">
                    <a:alpha val="50000"/>
                  </a:schemeClr>
                </a:solidFill>
                <a:round/>
              </a:ln>
              <a:effectLst/>
            </c:spPr>
          </c:dPt>
          <c:dPt>
            <c:idx val="4"/>
            <c:invertIfNegative val="0"/>
            <c:bubble3D val="0"/>
            <c:spPr>
              <a:solidFill>
                <a:srgbClr val="F26522">
                  <a:alpha val="85000"/>
                </a:srgbClr>
              </a:solidFill>
              <a:ln w="9525" cap="flat" cmpd="sng" algn="ctr">
                <a:solidFill>
                  <a:schemeClr val="lt1">
                    <a:alpha val="50000"/>
                  </a:schemeClr>
                </a:solidFill>
                <a:round/>
              </a:ln>
              <a:effectLst/>
            </c:spPr>
          </c:dPt>
          <c:dLbls>
            <c:dLbl>
              <c:idx val="1"/>
              <c:tx>
                <c:rich>
                  <a:bodyPr/>
                  <a:lstStyle/>
                  <a:p>
                    <a:fld id="{156B9575-C40E-4EAC-9F3A-2A6FE0AA1460}" type="VALUE">
                      <a:rPr lang="en-US"/>
                      <a:pPr/>
                      <a:t>[VALUE]</a:t>
                    </a:fld>
                    <a:endParaRPr lang="en-US"/>
                  </a:p>
                  <a:p>
                    <a:r>
                      <a:rPr lang="en-US"/>
                      <a:t>(96.8%)</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498308BC-64F7-4DA4-984C-9A343CA0EED7}" type="VALUE">
                      <a:rPr lang="en-US"/>
                      <a:pPr/>
                      <a:t>[VALUE]</a:t>
                    </a:fld>
                    <a:endParaRPr lang="en-US"/>
                  </a:p>
                  <a:p>
                    <a:r>
                      <a:rPr lang="en-US"/>
                      <a:t>(98.6% of</a:t>
                    </a:r>
                  </a:p>
                  <a:p>
                    <a:r>
                      <a:rPr lang="en-US"/>
                      <a:t>4,850)</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5E4D90DE-97F6-4813-90F3-083074609AAC}" type="VALUE">
                      <a:rPr lang="en-US"/>
                      <a:pPr/>
                      <a:t>[VALUE]</a:t>
                    </a:fld>
                    <a:endParaRPr lang="en-US"/>
                  </a:p>
                  <a:p>
                    <a:r>
                      <a:rPr lang="en-US"/>
                      <a:t>(99.6% of</a:t>
                    </a:r>
                  </a:p>
                  <a:p>
                    <a:r>
                      <a:rPr lang="en-US"/>
                      <a:t>5,227)</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666666666665651E-3"/>
                  <c:y val="0.14161490683229813"/>
                </c:manualLayout>
              </c:layout>
              <c:tx>
                <c:rich>
                  <a:bodyPr/>
                  <a:lstStyle/>
                  <a:p>
                    <a:fld id="{A7F7595D-6082-41FB-901E-C093EFAA2385}" type="VALUE">
                      <a:rPr lang="en-US"/>
                      <a:pPr/>
                      <a:t>[VALUE]</a:t>
                    </a:fld>
                    <a:endParaRPr lang="en-US"/>
                  </a:p>
                  <a:p>
                    <a:r>
                      <a:rPr lang="en-US"/>
                      <a:t>(89.5%</a:t>
                    </a:r>
                    <a:r>
                      <a:rPr lang="en-US" baseline="0"/>
                      <a:t> of </a:t>
                    </a:r>
                  </a:p>
                  <a:p>
                    <a:r>
                      <a:rPr lang="en-US" baseline="0"/>
                      <a:t>2,425)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'Fig9'!$A$6:$A$10</c:f>
              <c:strCache>
                <c:ptCount val="5"/>
                <c:pt idx="0">
                  <c:v>Originally Enrolled</c:v>
                </c:pt>
                <c:pt idx="1">
                  <c:v>Completed Program</c:v>
                </c:pt>
                <c:pt idx="2">
                  <c:v>Passed Clinical Licensure Exam</c:v>
                </c:pt>
                <c:pt idx="3">
                  <c:v>Passed National Board Exam</c:v>
                </c:pt>
                <c:pt idx="4">
                  <c:v>Enrolled in an accredited advanced dental education program</c:v>
                </c:pt>
              </c:strCache>
            </c:strRef>
          </c:cat>
          <c:val>
            <c:numRef>
              <c:f>'Fig9'!$B$6:$B$10</c:f>
              <c:numCache>
                <c:formatCode>General</c:formatCode>
                <c:ptCount val="5"/>
                <c:pt idx="0">
                  <c:v>5417</c:v>
                </c:pt>
                <c:pt idx="1">
                  <c:v>5244</c:v>
                </c:pt>
                <c:pt idx="2">
                  <c:v>4780</c:v>
                </c:pt>
                <c:pt idx="3">
                  <c:v>5206</c:v>
                </c:pt>
                <c:pt idx="4">
                  <c:v>2171</c:v>
                </c:pt>
              </c:numCache>
            </c:numRef>
          </c:val>
        </c:ser>
        <c:dLbls>
          <c:dLblPos val="inEnd"/>
          <c:showLegendKey val="0"/>
          <c:showVal val="1"/>
          <c:showCatName val="0"/>
          <c:showSerName val="0"/>
          <c:showPercent val="0"/>
          <c:showBubbleSize val="0"/>
        </c:dLbls>
        <c:gapWidth val="65"/>
        <c:axId val="171510568"/>
        <c:axId val="171510176"/>
      </c:barChart>
      <c:catAx>
        <c:axId val="17151056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Outcome</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171510176"/>
        <c:crosses val="autoZero"/>
        <c:auto val="1"/>
        <c:lblAlgn val="ctr"/>
        <c:lblOffset val="100"/>
        <c:noMultiLvlLbl val="0"/>
      </c:catAx>
      <c:valAx>
        <c:axId val="171510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171510568"/>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1510960"/>
        <c:axId val="171509392"/>
      </c:barChart>
      <c:catAx>
        <c:axId val="1715109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1509392"/>
        <c:crosses val="autoZero"/>
        <c:auto val="0"/>
        <c:lblAlgn val="ctr"/>
        <c:lblOffset val="100"/>
        <c:tickMarkSkip val="1"/>
        <c:noMultiLvlLbl val="0"/>
      </c:catAx>
      <c:valAx>
        <c:axId val="17150939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15109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9524</xdr:colOff>
      <xdr:row>2</xdr:row>
      <xdr:rowOff>6349</xdr:rowOff>
    </xdr:from>
    <xdr:to>
      <xdr:col>9</xdr:col>
      <xdr:colOff>466724</xdr:colOff>
      <xdr:row>29</xdr:row>
      <xdr:rowOff>101599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2016 Graduates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104774</xdr:rowOff>
    </xdr:from>
    <xdr:to>
      <xdr:col>11</xdr:col>
      <xdr:colOff>38100</xdr:colOff>
      <xdr:row>30</xdr:row>
      <xdr:rowOff>95249</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57149</xdr:rowOff>
    </xdr:from>
    <xdr:to>
      <xdr:col>14</xdr:col>
      <xdr:colOff>104775</xdr:colOff>
      <xdr:row>30</xdr:row>
      <xdr:rowOff>85724</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2</xdr:row>
      <xdr:rowOff>133350</xdr:rowOff>
    </xdr:from>
    <xdr:to>
      <xdr:col>15</xdr:col>
      <xdr:colOff>47625</xdr:colOff>
      <xdr:row>33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371475</xdr:colOff>
      <xdr:row>4</xdr:row>
      <xdr:rowOff>85726</xdr:rowOff>
    </xdr:from>
    <xdr:to>
      <xdr:col>13</xdr:col>
      <xdr:colOff>333375</xdr:colOff>
      <xdr:row>5</xdr:row>
      <xdr:rowOff>123826</xdr:rowOff>
    </xdr:to>
    <xdr:sp macro="" textlink="">
      <xdr:nvSpPr>
        <xdr:cNvPr id="2" name="TextBox 1"/>
        <xdr:cNvSpPr txBox="1"/>
      </xdr:nvSpPr>
      <xdr:spPr>
        <a:xfrm>
          <a:off x="7686675" y="762001"/>
          <a:ext cx="571500" cy="209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142875</xdr:rowOff>
    </xdr:from>
    <xdr:to>
      <xdr:col>15</xdr:col>
      <xdr:colOff>0</xdr:colOff>
      <xdr:row>30</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133350</xdr:rowOff>
    </xdr:from>
    <xdr:to>
      <xdr:col>14</xdr:col>
      <xdr:colOff>647700</xdr:colOff>
      <xdr:row>31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19048</xdr:rowOff>
    </xdr:from>
    <xdr:to>
      <xdr:col>14</xdr:col>
      <xdr:colOff>609600</xdr:colOff>
      <xdr:row>31</xdr:row>
      <xdr:rowOff>57148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466725</xdr:colOff>
      <xdr:row>3</xdr:row>
      <xdr:rowOff>66675</xdr:rowOff>
    </xdr:from>
    <xdr:ext cx="5661025" cy="3801110"/>
    <xdr:pic>
      <xdr:nvPicPr>
        <xdr:cNvPr id="2" name="Picture 1"/>
        <xdr:cNvPicPr/>
      </xdr:nvPicPr>
      <xdr:blipFill>
        <a:blip xmlns:r="http://schemas.openxmlformats.org/officeDocument/2006/relationships" r:embed="rId1" cstate="print"/>
        <a:srcRect/>
        <a:stretch>
          <a:fillRect/>
        </a:stretch>
      </xdr:blipFill>
      <xdr:spPr bwMode="auto">
        <a:xfrm>
          <a:off x="466725" y="571500"/>
          <a:ext cx="5661025" cy="3801110"/>
        </a:xfrm>
        <a:prstGeom prst="rect">
          <a:avLst/>
        </a:prstGeom>
        <a:noFill/>
        <a:ln w="9525">
          <a:noFill/>
          <a:miter lim="800000"/>
          <a:headEnd/>
          <a:tailEnd/>
        </a:ln>
      </xdr:spPr>
    </xdr:pic>
    <xdr:clientData/>
  </xdr:oneCellAnchor>
  <xdr:twoCellAnchor>
    <xdr:from>
      <xdr:col>9</xdr:col>
      <xdr:colOff>196532</xdr:colOff>
      <xdr:row>5</xdr:row>
      <xdr:rowOff>131445</xdr:rowOff>
    </xdr:from>
    <xdr:to>
      <xdr:col>10</xdr:col>
      <xdr:colOff>544195</xdr:colOff>
      <xdr:row>7</xdr:row>
      <xdr:rowOff>154305</xdr:rowOff>
    </xdr:to>
    <xdr:sp macro="" textlink="">
      <xdr:nvSpPr>
        <xdr:cNvPr id="3" name="Text Box 7"/>
        <xdr:cNvSpPr txBox="1">
          <a:spLocks noChangeArrowheads="1"/>
        </xdr:cNvSpPr>
      </xdr:nvSpPr>
      <xdr:spPr bwMode="auto">
        <a:xfrm>
          <a:off x="6068695" y="969645"/>
          <a:ext cx="1000125"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New England</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234 (3.8%)</a:t>
          </a:r>
          <a:endParaRPr lang="en-US" sz="1000">
            <a:effectLst/>
            <a:latin typeface="Arial"/>
            <a:ea typeface="Times New Roman"/>
            <a:cs typeface="Times New Roman"/>
          </a:endParaRPr>
        </a:p>
      </xdr:txBody>
    </xdr:sp>
    <xdr:clientData/>
  </xdr:twoCellAnchor>
  <xdr:twoCellAnchor>
    <xdr:from>
      <xdr:col>9</xdr:col>
      <xdr:colOff>362585</xdr:colOff>
      <xdr:row>15</xdr:row>
      <xdr:rowOff>15875</xdr:rowOff>
    </xdr:from>
    <xdr:to>
      <xdr:col>11</xdr:col>
      <xdr:colOff>149225</xdr:colOff>
      <xdr:row>17</xdr:row>
      <xdr:rowOff>50165</xdr:rowOff>
    </xdr:to>
    <xdr:sp macro="" textlink="">
      <xdr:nvSpPr>
        <xdr:cNvPr id="4" name="Text Box 9"/>
        <xdr:cNvSpPr txBox="1">
          <a:spLocks noChangeArrowheads="1"/>
        </xdr:cNvSpPr>
      </xdr:nvSpPr>
      <xdr:spPr bwMode="auto">
        <a:xfrm>
          <a:off x="5848985" y="2463800"/>
          <a:ext cx="10058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Middle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905 (14.7%)</a:t>
          </a:r>
          <a:endParaRPr lang="en-US" sz="1000">
            <a:effectLst/>
            <a:latin typeface="Arial"/>
            <a:ea typeface="Times New Roman"/>
            <a:cs typeface="Times New Roman"/>
          </a:endParaRPr>
        </a:p>
      </xdr:txBody>
    </xdr:sp>
    <xdr:clientData/>
  </xdr:twoCellAnchor>
  <xdr:twoCellAnchor>
    <xdr:from>
      <xdr:col>9</xdr:col>
      <xdr:colOff>47625</xdr:colOff>
      <xdr:row>20</xdr:row>
      <xdr:rowOff>29845</xdr:rowOff>
    </xdr:from>
    <xdr:to>
      <xdr:col>10</xdr:col>
      <xdr:colOff>352425</xdr:colOff>
      <xdr:row>22</xdr:row>
      <xdr:rowOff>74930</xdr:rowOff>
    </xdr:to>
    <xdr:sp macro="" textlink="">
      <xdr:nvSpPr>
        <xdr:cNvPr id="5" name="Text Box 11"/>
        <xdr:cNvSpPr txBox="1">
          <a:spLocks noChangeArrowheads="1"/>
        </xdr:cNvSpPr>
      </xdr:nvSpPr>
      <xdr:spPr bwMode="auto">
        <a:xfrm>
          <a:off x="5534025" y="3287395"/>
          <a:ext cx="914400"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hangingPunct="0">
            <a:spcBef>
              <a:spcPts val="0"/>
            </a:spcBef>
            <a:spcAft>
              <a:spcPts val="0"/>
            </a:spcAft>
          </a:pPr>
          <a:r>
            <a:rPr lang="en-US" sz="800" b="1">
              <a:effectLst/>
              <a:latin typeface="Arial"/>
              <a:cs typeface="Arial"/>
            </a:rPr>
            <a:t>South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1,199 (19.4%)</a:t>
          </a:r>
          <a:endParaRPr lang="en-US" sz="1000">
            <a:effectLst/>
            <a:latin typeface="Arial"/>
            <a:ea typeface="Times New Roman"/>
            <a:cs typeface="Times New Roman"/>
          </a:endParaRPr>
        </a:p>
      </xdr:txBody>
    </xdr:sp>
    <xdr:clientData/>
  </xdr:twoCellAnchor>
  <xdr:twoCellAnchor>
    <xdr:from>
      <xdr:col>0</xdr:col>
      <xdr:colOff>0</xdr:colOff>
      <xdr:row>16</xdr:row>
      <xdr:rowOff>123190</xdr:rowOff>
    </xdr:from>
    <xdr:to>
      <xdr:col>1</xdr:col>
      <xdr:colOff>396240</xdr:colOff>
      <xdr:row>19</xdr:row>
      <xdr:rowOff>15875</xdr:rowOff>
    </xdr:to>
    <xdr:sp macro="" textlink="">
      <xdr:nvSpPr>
        <xdr:cNvPr id="6" name="Text Box 17"/>
        <xdr:cNvSpPr txBox="1">
          <a:spLocks noChangeArrowheads="1"/>
        </xdr:cNvSpPr>
      </xdr:nvSpPr>
      <xdr:spPr bwMode="auto">
        <a:xfrm>
          <a:off x="0" y="2733040"/>
          <a:ext cx="1005840" cy="37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Pacific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988 (16.0%)</a:t>
          </a:r>
          <a:endParaRPr lang="en-US" sz="1000">
            <a:effectLst/>
            <a:latin typeface="Arial"/>
            <a:ea typeface="Times New Roman"/>
            <a:cs typeface="Times New Roman"/>
          </a:endParaRPr>
        </a:p>
      </xdr:txBody>
    </xdr:sp>
    <xdr:clientData/>
  </xdr:twoCellAnchor>
  <xdr:twoCellAnchor>
    <xdr:from>
      <xdr:col>2</xdr:col>
      <xdr:colOff>555625</xdr:colOff>
      <xdr:row>3</xdr:row>
      <xdr:rowOff>76200</xdr:rowOff>
    </xdr:from>
    <xdr:to>
      <xdr:col>4</xdr:col>
      <xdr:colOff>250825</xdr:colOff>
      <xdr:row>5</xdr:row>
      <xdr:rowOff>121920</xdr:rowOff>
    </xdr:to>
    <xdr:sp macro="" textlink="">
      <xdr:nvSpPr>
        <xdr:cNvPr id="7" name="Text Box 21"/>
        <xdr:cNvSpPr txBox="1">
          <a:spLocks noChangeArrowheads="1"/>
        </xdr:cNvSpPr>
      </xdr:nvSpPr>
      <xdr:spPr bwMode="auto">
        <a:xfrm>
          <a:off x="1774825" y="581025"/>
          <a:ext cx="914400"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Mountain</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458</a:t>
          </a:r>
          <a:r>
            <a:rPr lang="en-US" sz="800" baseline="0">
              <a:effectLst/>
              <a:latin typeface="Arial"/>
              <a:ea typeface="Times New Roman"/>
              <a:cs typeface="Times New Roman"/>
            </a:rPr>
            <a:t> </a:t>
          </a:r>
          <a:r>
            <a:rPr lang="en-US" sz="800">
              <a:effectLst/>
              <a:latin typeface="Arial"/>
              <a:ea typeface="Times New Roman"/>
              <a:cs typeface="Times New Roman"/>
            </a:rPr>
            <a:t>(7.4%)</a:t>
          </a:r>
          <a:endParaRPr lang="en-US" sz="1000">
            <a:effectLst/>
            <a:latin typeface="Arial"/>
            <a:ea typeface="Times New Roman"/>
            <a:cs typeface="Times New Roman"/>
          </a:endParaRPr>
        </a:p>
      </xdr:txBody>
    </xdr:sp>
    <xdr:clientData/>
  </xdr:twoCellAnchor>
  <xdr:twoCellAnchor>
    <xdr:from>
      <xdr:col>4</xdr:col>
      <xdr:colOff>469265</xdr:colOff>
      <xdr:row>3</xdr:row>
      <xdr:rowOff>76200</xdr:rowOff>
    </xdr:from>
    <xdr:to>
      <xdr:col>6</xdr:col>
      <xdr:colOff>438785</xdr:colOff>
      <xdr:row>5</xdr:row>
      <xdr:rowOff>139700</xdr:rowOff>
    </xdr:to>
    <xdr:sp macro="" textlink="">
      <xdr:nvSpPr>
        <xdr:cNvPr id="8" name="Text Box 22"/>
        <xdr:cNvSpPr txBox="1">
          <a:spLocks noChangeArrowheads="1"/>
        </xdr:cNvSpPr>
      </xdr:nvSpPr>
      <xdr:spPr bwMode="auto">
        <a:xfrm>
          <a:off x="2907665" y="581025"/>
          <a:ext cx="118872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397 (6.4%)</a:t>
          </a:r>
          <a:endParaRPr lang="en-US" sz="1000">
            <a:effectLst/>
            <a:latin typeface="Arial"/>
            <a:ea typeface="Times New Roman"/>
            <a:cs typeface="Times New Roman"/>
          </a:endParaRPr>
        </a:p>
      </xdr:txBody>
    </xdr:sp>
    <xdr:clientData/>
  </xdr:twoCellAnchor>
  <xdr:twoCellAnchor>
    <xdr:from>
      <xdr:col>6</xdr:col>
      <xdr:colOff>527050</xdr:colOff>
      <xdr:row>5</xdr:row>
      <xdr:rowOff>36830</xdr:rowOff>
    </xdr:from>
    <xdr:to>
      <xdr:col>8</xdr:col>
      <xdr:colOff>496570</xdr:colOff>
      <xdr:row>7</xdr:row>
      <xdr:rowOff>36830</xdr:rowOff>
    </xdr:to>
    <xdr:sp macro="" textlink="">
      <xdr:nvSpPr>
        <xdr:cNvPr id="9" name="Text Box 24"/>
        <xdr:cNvSpPr txBox="1">
          <a:spLocks noChangeArrowheads="1"/>
        </xdr:cNvSpPr>
      </xdr:nvSpPr>
      <xdr:spPr bwMode="auto">
        <a:xfrm>
          <a:off x="4184650" y="865505"/>
          <a:ext cx="118872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East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864 (14.0%)</a:t>
          </a:r>
          <a:endParaRPr lang="en-US" sz="1000">
            <a:effectLst/>
            <a:latin typeface="Arial"/>
            <a:ea typeface="Times New Roman"/>
            <a:cs typeface="Times New Roman"/>
          </a:endParaRPr>
        </a:p>
      </xdr:txBody>
    </xdr:sp>
    <xdr:clientData/>
  </xdr:twoCellAnchor>
  <xdr:twoCellAnchor>
    <xdr:from>
      <xdr:col>3</xdr:col>
      <xdr:colOff>419100</xdr:colOff>
      <xdr:row>5</xdr:row>
      <xdr:rowOff>88265</xdr:rowOff>
    </xdr:from>
    <xdr:to>
      <xdr:col>3</xdr:col>
      <xdr:colOff>419100</xdr:colOff>
      <xdr:row>7</xdr:row>
      <xdr:rowOff>45085</xdr:rowOff>
    </xdr:to>
    <xdr:cxnSp macro="">
      <xdr:nvCxnSpPr>
        <xdr:cNvPr id="10" name="Line 6"/>
        <xdr:cNvCxnSpPr>
          <a:cxnSpLocks noChangeShapeType="1"/>
        </xdr:cNvCxnSpPr>
      </xdr:nvCxnSpPr>
      <xdr:spPr bwMode="auto">
        <a:xfrm>
          <a:off x="2247900" y="91694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412750</xdr:colOff>
      <xdr:row>7</xdr:row>
      <xdr:rowOff>68580</xdr:rowOff>
    </xdr:from>
    <xdr:to>
      <xdr:col>7</xdr:col>
      <xdr:colOff>508000</xdr:colOff>
      <xdr:row>9</xdr:row>
      <xdr:rowOff>25400</xdr:rowOff>
    </xdr:to>
    <xdr:cxnSp macro="">
      <xdr:nvCxnSpPr>
        <xdr:cNvPr id="11" name="Line 6"/>
        <xdr:cNvCxnSpPr>
          <a:cxnSpLocks noChangeShapeType="1"/>
        </xdr:cNvCxnSpPr>
      </xdr:nvCxnSpPr>
      <xdr:spPr bwMode="auto">
        <a:xfrm flipH="1">
          <a:off x="4679950" y="1221105"/>
          <a:ext cx="9525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387350</xdr:colOff>
      <xdr:row>5</xdr:row>
      <xdr:rowOff>86995</xdr:rowOff>
    </xdr:from>
    <xdr:to>
      <xdr:col>5</xdr:col>
      <xdr:colOff>387350</xdr:colOff>
      <xdr:row>7</xdr:row>
      <xdr:rowOff>43815</xdr:rowOff>
    </xdr:to>
    <xdr:cxnSp macro="">
      <xdr:nvCxnSpPr>
        <xdr:cNvPr id="12" name="Line 6"/>
        <xdr:cNvCxnSpPr>
          <a:cxnSpLocks noChangeShapeType="1"/>
        </xdr:cNvCxnSpPr>
      </xdr:nvCxnSpPr>
      <xdr:spPr bwMode="auto">
        <a:xfrm>
          <a:off x="3435350" y="91567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552450</xdr:colOff>
      <xdr:row>21</xdr:row>
      <xdr:rowOff>25400</xdr:rowOff>
    </xdr:from>
    <xdr:to>
      <xdr:col>7</xdr:col>
      <xdr:colOff>63500</xdr:colOff>
      <xdr:row>25</xdr:row>
      <xdr:rowOff>12700</xdr:rowOff>
    </xdr:to>
    <xdr:cxnSp macro="">
      <xdr:nvCxnSpPr>
        <xdr:cNvPr id="13" name="Line 6"/>
        <xdr:cNvCxnSpPr>
          <a:cxnSpLocks noChangeShapeType="1"/>
        </xdr:cNvCxnSpPr>
      </xdr:nvCxnSpPr>
      <xdr:spPr bwMode="auto">
        <a:xfrm>
          <a:off x="4210050" y="3444875"/>
          <a:ext cx="120650" cy="63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412750</xdr:colOff>
      <xdr:row>22</xdr:row>
      <xdr:rowOff>139700</xdr:rowOff>
    </xdr:from>
    <xdr:to>
      <xdr:col>4</xdr:col>
      <xdr:colOff>501650</xdr:colOff>
      <xdr:row>24</xdr:row>
      <xdr:rowOff>93345</xdr:rowOff>
    </xdr:to>
    <xdr:cxnSp macro="">
      <xdr:nvCxnSpPr>
        <xdr:cNvPr id="14" name="Line 6"/>
        <xdr:cNvCxnSpPr>
          <a:cxnSpLocks noChangeShapeType="1"/>
        </xdr:cNvCxnSpPr>
      </xdr:nvCxnSpPr>
      <xdr:spPr bwMode="auto">
        <a:xfrm flipH="1">
          <a:off x="2851150" y="3721100"/>
          <a:ext cx="88900" cy="2774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312737</xdr:colOff>
      <xdr:row>8</xdr:row>
      <xdr:rowOff>22225</xdr:rowOff>
    </xdr:from>
    <xdr:to>
      <xdr:col>9</xdr:col>
      <xdr:colOff>515937</xdr:colOff>
      <xdr:row>9</xdr:row>
      <xdr:rowOff>53975</xdr:rowOff>
    </xdr:to>
    <xdr:cxnSp macro="">
      <xdr:nvCxnSpPr>
        <xdr:cNvPr id="15" name="Line 6"/>
        <xdr:cNvCxnSpPr>
          <a:cxnSpLocks noChangeShapeType="1"/>
        </xdr:cNvCxnSpPr>
      </xdr:nvCxnSpPr>
      <xdr:spPr bwMode="auto">
        <a:xfrm flipH="1">
          <a:off x="6184900" y="1346200"/>
          <a:ext cx="203200" cy="193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584200</xdr:colOff>
      <xdr:row>14</xdr:row>
      <xdr:rowOff>57150</xdr:rowOff>
    </xdr:from>
    <xdr:to>
      <xdr:col>9</xdr:col>
      <xdr:colOff>400050</xdr:colOff>
      <xdr:row>15</xdr:row>
      <xdr:rowOff>76200</xdr:rowOff>
    </xdr:to>
    <xdr:cxnSp macro="">
      <xdr:nvCxnSpPr>
        <xdr:cNvPr id="16" name="Line 6"/>
        <xdr:cNvCxnSpPr>
          <a:cxnSpLocks noChangeShapeType="1"/>
        </xdr:cNvCxnSpPr>
      </xdr:nvCxnSpPr>
      <xdr:spPr bwMode="auto">
        <a:xfrm flipH="1" flipV="1">
          <a:off x="5461000" y="2343150"/>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234950</xdr:colOff>
      <xdr:row>19</xdr:row>
      <xdr:rowOff>25400</xdr:rowOff>
    </xdr:from>
    <xdr:to>
      <xdr:col>9</xdr:col>
      <xdr:colOff>50800</xdr:colOff>
      <xdr:row>20</xdr:row>
      <xdr:rowOff>44450</xdr:rowOff>
    </xdr:to>
    <xdr:cxnSp macro="">
      <xdr:nvCxnSpPr>
        <xdr:cNvPr id="17" name="Line 6"/>
        <xdr:cNvCxnSpPr>
          <a:cxnSpLocks noChangeShapeType="1"/>
        </xdr:cNvCxnSpPr>
      </xdr:nvCxnSpPr>
      <xdr:spPr bwMode="auto">
        <a:xfrm flipH="1" flipV="1">
          <a:off x="5111750" y="3121025"/>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234950</xdr:colOff>
      <xdr:row>16</xdr:row>
      <xdr:rowOff>19050</xdr:rowOff>
    </xdr:from>
    <xdr:to>
      <xdr:col>1</xdr:col>
      <xdr:colOff>419100</xdr:colOff>
      <xdr:row>17</xdr:row>
      <xdr:rowOff>19050</xdr:rowOff>
    </xdr:to>
    <xdr:cxnSp macro="">
      <xdr:nvCxnSpPr>
        <xdr:cNvPr id="18" name="Line 6"/>
        <xdr:cNvCxnSpPr>
          <a:cxnSpLocks noChangeShapeType="1"/>
        </xdr:cNvCxnSpPr>
      </xdr:nvCxnSpPr>
      <xdr:spPr bwMode="auto">
        <a:xfrm flipH="1">
          <a:off x="844550" y="2628900"/>
          <a:ext cx="18415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131445</xdr:colOff>
      <xdr:row>25</xdr:row>
      <xdr:rowOff>85090</xdr:rowOff>
    </xdr:from>
    <xdr:to>
      <xdr:col>8</xdr:col>
      <xdr:colOff>60960</xdr:colOff>
      <xdr:row>27</xdr:row>
      <xdr:rowOff>130175</xdr:rowOff>
    </xdr:to>
    <xdr:sp macro="" textlink="">
      <xdr:nvSpPr>
        <xdr:cNvPr id="19" name="Text Box 13"/>
        <xdr:cNvSpPr txBox="1">
          <a:spLocks noChangeArrowheads="1"/>
        </xdr:cNvSpPr>
      </xdr:nvSpPr>
      <xdr:spPr bwMode="auto">
        <a:xfrm>
          <a:off x="3789045" y="4152265"/>
          <a:ext cx="1148715"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ea typeface="Times New Roman"/>
              <a:cs typeface="Times New Roman"/>
            </a:rPr>
            <a:t>East South Central</a:t>
          </a:r>
          <a:endParaRPr lang="en-US" sz="1000">
            <a:effectLst/>
            <a:latin typeface="Arial"/>
            <a:ea typeface="Times New Roman"/>
            <a:cs typeface="Times New Roman"/>
          </a:endParaRPr>
        </a:p>
        <a:p>
          <a:pPr marL="0" marR="0" algn="ctr" hangingPunct="0">
            <a:spcBef>
              <a:spcPts val="0"/>
            </a:spcBef>
            <a:spcAft>
              <a:spcPts val="0"/>
            </a:spcAft>
          </a:pPr>
          <a:r>
            <a:rPr lang="en-US" sz="800">
              <a:effectLst/>
              <a:latin typeface="Arial"/>
              <a:ea typeface="Times New Roman"/>
              <a:cs typeface="Times New Roman"/>
            </a:rPr>
            <a:t>279 (4.5%)</a:t>
          </a:r>
          <a:endParaRPr lang="en-US" sz="1000">
            <a:effectLst/>
            <a:latin typeface="Arial"/>
            <a:ea typeface="Times New Roman"/>
            <a:cs typeface="Times New Roman"/>
          </a:endParaRPr>
        </a:p>
      </xdr:txBody>
    </xdr:sp>
    <xdr:clientData/>
  </xdr:twoCellAnchor>
  <xdr:twoCellAnchor>
    <xdr:from>
      <xdr:col>3</xdr:col>
      <xdr:colOff>336550</xdr:colOff>
      <xdr:row>25</xdr:row>
      <xdr:rowOff>46990</xdr:rowOff>
    </xdr:from>
    <xdr:to>
      <xdr:col>5</xdr:col>
      <xdr:colOff>306070</xdr:colOff>
      <xdr:row>27</xdr:row>
      <xdr:rowOff>100965</xdr:rowOff>
    </xdr:to>
    <xdr:sp macro="" textlink="">
      <xdr:nvSpPr>
        <xdr:cNvPr id="20" name="Text Box 15"/>
        <xdr:cNvSpPr txBox="1">
          <a:spLocks noChangeArrowheads="1"/>
        </xdr:cNvSpPr>
      </xdr:nvSpPr>
      <xdr:spPr bwMode="auto">
        <a:xfrm>
          <a:off x="2165350" y="4114165"/>
          <a:ext cx="1188720"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South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576 (9.3%)</a:t>
          </a:r>
          <a:endParaRPr lang="en-US" sz="1000">
            <a:effectLst/>
            <a:latin typeface="Arial"/>
            <a:ea typeface="Times New Roman"/>
            <a:cs typeface="Times New Roman"/>
          </a:endParaRPr>
        </a:p>
      </xdr:txBody>
    </xdr:sp>
    <xdr:clientData/>
  </xdr:twoCellAnchor>
  <xdr:twoCellAnchor>
    <xdr:from>
      <xdr:col>8</xdr:col>
      <xdr:colOff>585470</xdr:colOff>
      <xdr:row>24</xdr:row>
      <xdr:rowOff>101600</xdr:rowOff>
    </xdr:from>
    <xdr:to>
      <xdr:col>10</xdr:col>
      <xdr:colOff>509270</xdr:colOff>
      <xdr:row>27</xdr:row>
      <xdr:rowOff>82550</xdr:rowOff>
    </xdr:to>
    <xdr:sp macro="" textlink="">
      <xdr:nvSpPr>
        <xdr:cNvPr id="21" name="Text Box 26"/>
        <xdr:cNvSpPr txBox="1">
          <a:spLocks noChangeArrowheads="1"/>
        </xdr:cNvSpPr>
      </xdr:nvSpPr>
      <xdr:spPr bwMode="auto">
        <a:xfrm>
          <a:off x="5462270" y="4006850"/>
          <a:ext cx="1143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Other/International/</a:t>
          </a:r>
          <a:endParaRPr lang="en-US" sz="1000" b="1">
            <a:effectLst/>
            <a:latin typeface="Arial"/>
            <a:cs typeface="Times New Roman"/>
          </a:endParaRPr>
        </a:p>
        <a:p>
          <a:pPr marL="0" marR="0" algn="ctr" hangingPunct="0">
            <a:spcBef>
              <a:spcPts val="0"/>
            </a:spcBef>
            <a:spcAft>
              <a:spcPts val="0"/>
            </a:spcAft>
          </a:pPr>
          <a:r>
            <a:rPr lang="en-US" sz="800" b="1">
              <a:effectLst/>
              <a:latin typeface="Arial"/>
              <a:cs typeface="Arial"/>
            </a:rPr>
            <a:t>Unspecified Areas</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265 (4.3%)</a:t>
          </a:r>
          <a:endParaRPr lang="en-US" sz="1000">
            <a:effectLst/>
            <a:latin typeface="Arial"/>
            <a:ea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xdr:colOff>
      <xdr:row>2</xdr:row>
      <xdr:rowOff>133350</xdr:rowOff>
    </xdr:from>
    <xdr:to>
      <xdr:col>14</xdr:col>
      <xdr:colOff>609604</xdr:colOff>
      <xdr:row>31</xdr:row>
      <xdr:rowOff>9525</xdr:rowOff>
    </xdr:to>
    <xdr:graphicFrame macro="">
      <xdr:nvGraphicFramePr>
        <xdr:cNvPr id="3" name="Objec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0.85728</cdr:x>
      <cdr:y>0.68361</cdr:y>
    </cdr:from>
    <cdr:to>
      <cdr:x>0.91703</cdr:x>
      <cdr:y>0.73765</cdr:y>
    </cdr:to>
    <cdr:sp macro="" textlink="">
      <cdr:nvSpPr>
        <cdr:cNvPr id="3073" name="Text Box 1"/>
        <cdr:cNvSpPr txBox="1">
          <a:spLocks xmlns:a="http://schemas.openxmlformats.org/drawingml/2006/main" noChangeArrowheads="1"/>
        </cdr:cNvSpPr>
      </cdr:nvSpPr>
      <cdr:spPr bwMode="auto">
        <a:xfrm xmlns:a="http://schemas.openxmlformats.org/drawingml/2006/main">
          <a:off x="7838923" y="3648571"/>
          <a:ext cx="546354" cy="288421"/>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6,147</a:t>
          </a:r>
        </a:p>
      </cdr:txBody>
    </cdr:sp>
  </cdr:relSizeAnchor>
  <cdr:relSizeAnchor xmlns:cdr="http://schemas.openxmlformats.org/drawingml/2006/chartDrawing">
    <cdr:from>
      <cdr:x>0.88696</cdr:x>
      <cdr:y>0.48973</cdr:y>
    </cdr:from>
    <cdr:to>
      <cdr:x>0.94521</cdr:x>
      <cdr:y>0.54313</cdr:y>
    </cdr:to>
    <cdr:sp macro="" textlink="">
      <cdr:nvSpPr>
        <cdr:cNvPr id="3074" name="Text Box 2"/>
        <cdr:cNvSpPr txBox="1">
          <a:spLocks xmlns:a="http://schemas.openxmlformats.org/drawingml/2006/main" noChangeArrowheads="1"/>
        </cdr:cNvSpPr>
      </cdr:nvSpPr>
      <cdr:spPr bwMode="auto">
        <a:xfrm xmlns:a="http://schemas.openxmlformats.org/drawingml/2006/main">
          <a:off x="8110332" y="2613796"/>
          <a:ext cx="532638" cy="285005"/>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6,392</a:t>
          </a:r>
        </a:p>
      </cdr:txBody>
    </cdr:sp>
  </cdr:relSizeAnchor>
  <cdr:relSizeAnchor xmlns:cdr="http://schemas.openxmlformats.org/drawingml/2006/chartDrawing">
    <cdr:from>
      <cdr:x>0.84018</cdr:x>
      <cdr:y>0.29961</cdr:y>
    </cdr:from>
    <cdr:to>
      <cdr:x>0.89784</cdr:x>
      <cdr:y>0.34831</cdr:y>
    </cdr:to>
    <cdr:sp macro="" textlink="">
      <cdr:nvSpPr>
        <cdr:cNvPr id="3075" name="Text Box 3"/>
        <cdr:cNvSpPr txBox="1">
          <a:spLocks xmlns:a="http://schemas.openxmlformats.org/drawingml/2006/main" noChangeArrowheads="1"/>
        </cdr:cNvSpPr>
      </cdr:nvSpPr>
      <cdr:spPr bwMode="auto">
        <a:xfrm xmlns:a="http://schemas.openxmlformats.org/drawingml/2006/main">
          <a:off x="7682575" y="1599081"/>
          <a:ext cx="527243" cy="259920"/>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5,973</a:t>
          </a:r>
        </a:p>
      </cdr:txBody>
    </cdr:sp>
  </cdr:relSizeAnchor>
  <cdr:relSizeAnchor xmlns:cdr="http://schemas.openxmlformats.org/drawingml/2006/chartDrawing">
    <cdr:from>
      <cdr:x>0.85879</cdr:x>
      <cdr:y>0.10168</cdr:y>
    </cdr:from>
    <cdr:to>
      <cdr:x>0.91879</cdr:x>
      <cdr:y>0.14799</cdr:y>
    </cdr:to>
    <cdr:sp macro="" textlink="">
      <cdr:nvSpPr>
        <cdr:cNvPr id="3076" name="Text Box 4"/>
        <cdr:cNvSpPr txBox="1">
          <a:spLocks xmlns:a="http://schemas.openxmlformats.org/drawingml/2006/main" noChangeArrowheads="1"/>
        </cdr:cNvSpPr>
      </cdr:nvSpPr>
      <cdr:spPr bwMode="auto">
        <a:xfrm xmlns:a="http://schemas.openxmlformats.org/drawingml/2006/main">
          <a:off x="7852745" y="517525"/>
          <a:ext cx="548640" cy="235672"/>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6,165</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14</xdr:col>
      <xdr:colOff>609600</xdr:colOff>
      <xdr:row>33</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57148</xdr:rowOff>
    </xdr:from>
    <xdr:to>
      <xdr:col>10</xdr:col>
      <xdr:colOff>304800</xdr:colOff>
      <xdr:row>29</xdr:row>
      <xdr:rowOff>247648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userb\SHR_DATA\Survey%20Center%20Projects\Survey%20of%20Predoctoral%20Dental%20Education\2013-14%20Predoc\reports\Report%201\Figures\Fig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rrisseyr\Documents\Education%20Surveys%20-%20Misc\education%20report%20chart%20templa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orrisseyr\Documents\Survey%20of%20Dental%20Education\2016-17\reports\support%20sta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s>
    <sheetDataSet>
      <sheetData sheetId="0">
        <row r="3">
          <cell r="B3" t="str">
            <v>2013-14</v>
          </cell>
        </row>
        <row r="4">
          <cell r="A4" t="str">
            <v>Public Schools</v>
          </cell>
          <cell r="B4">
            <v>60</v>
          </cell>
        </row>
        <row r="5">
          <cell r="A5" t="str">
            <v>Private</v>
          </cell>
          <cell r="B5">
            <v>0</v>
          </cell>
        </row>
        <row r="6">
          <cell r="A6" t="str">
            <v>Private Non-Profit Schools</v>
          </cell>
          <cell r="B6">
            <v>35.4</v>
          </cell>
        </row>
        <row r="7">
          <cell r="A7" t="str">
            <v>Private-State Related Schools</v>
          </cell>
          <cell r="B7">
            <v>4.5999999999999996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3"/>
      <sheetName val="Fig7-8"/>
      <sheetName val="Fig1"/>
      <sheetName val="Fig2"/>
      <sheetName val="Fig6"/>
      <sheetName val="Fig7"/>
      <sheetName val="Tuition"/>
    </sheetNames>
    <sheetDataSet>
      <sheetData sheetId="0"/>
      <sheetData sheetId="1"/>
      <sheetData sheetId="2"/>
      <sheetData sheetId="3"/>
      <sheetData sheetId="4">
        <row r="5">
          <cell r="B5" t="str">
            <v>4th</v>
          </cell>
          <cell r="C5" t="str">
            <v>3rd</v>
          </cell>
          <cell r="D5" t="str">
            <v>2nd</v>
          </cell>
          <cell r="E5" t="str">
            <v>1st</v>
          </cell>
        </row>
        <row r="6">
          <cell r="A6" t="str">
            <v>Female</v>
          </cell>
          <cell r="B6">
            <v>2968</v>
          </cell>
          <cell r="C6">
            <v>3166</v>
          </cell>
          <cell r="D6">
            <v>2943</v>
          </cell>
          <cell r="E6">
            <v>3021</v>
          </cell>
        </row>
        <row r="7">
          <cell r="A7" t="str">
            <v>Male</v>
          </cell>
          <cell r="B7">
            <v>3179</v>
          </cell>
          <cell r="C7">
            <v>3225</v>
          </cell>
          <cell r="D7">
            <v>3030</v>
          </cell>
          <cell r="E7">
            <v>3119</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D3" t="str">
            <v>Basic Science</v>
          </cell>
          <cell r="E3" t="str">
            <v>Clinical Science</v>
          </cell>
          <cell r="F3" t="str">
            <v>Research Support</v>
          </cell>
          <cell r="G3" t="str">
            <v>All Other Support</v>
          </cell>
          <cell r="H3" t="str">
            <v>TOTAL FTE</v>
          </cell>
        </row>
        <row r="4">
          <cell r="C4" t="str">
            <v>Other support personnel</v>
          </cell>
          <cell r="D4">
            <v>20.29</v>
          </cell>
          <cell r="E4">
            <v>169.15</v>
          </cell>
          <cell r="F4">
            <v>279.49</v>
          </cell>
          <cell r="G4">
            <v>268.31</v>
          </cell>
          <cell r="H4">
            <v>737.24</v>
          </cell>
        </row>
        <row r="5">
          <cell r="C5" t="str">
            <v>Nurse</v>
          </cell>
          <cell r="D5">
            <v>0</v>
          </cell>
          <cell r="E5">
            <v>54.15</v>
          </cell>
          <cell r="F5">
            <v>35.25</v>
          </cell>
          <cell r="G5">
            <v>26.3</v>
          </cell>
          <cell r="H5">
            <v>115.7</v>
          </cell>
        </row>
        <row r="6">
          <cell r="C6" t="str">
            <v>Professional staff</v>
          </cell>
          <cell r="D6">
            <v>44.5</v>
          </cell>
          <cell r="E6">
            <v>374.36</v>
          </cell>
          <cell r="F6">
            <v>188.19</v>
          </cell>
          <cell r="G6">
            <v>632.96</v>
          </cell>
          <cell r="H6">
            <v>1240.01</v>
          </cell>
        </row>
        <row r="7">
          <cell r="C7" t="str">
            <v>Team/Patient care coordinator</v>
          </cell>
          <cell r="D7">
            <v>19</v>
          </cell>
          <cell r="E7">
            <v>644.37</v>
          </cell>
          <cell r="F7">
            <v>22</v>
          </cell>
          <cell r="G7">
            <v>121.97</v>
          </cell>
          <cell r="H7">
            <v>807.34</v>
          </cell>
        </row>
        <row r="8">
          <cell r="C8" t="str">
            <v>Computer/IT personnel</v>
          </cell>
          <cell r="D8">
            <v>3.25</v>
          </cell>
          <cell r="E8">
            <v>185.76</v>
          </cell>
          <cell r="F8">
            <v>7.43</v>
          </cell>
          <cell r="G8">
            <v>217.9</v>
          </cell>
          <cell r="H8">
            <v>414.34000000000003</v>
          </cell>
        </row>
        <row r="9">
          <cell r="C9" t="str">
            <v>Sterilization personnel</v>
          </cell>
          <cell r="D9">
            <v>5</v>
          </cell>
          <cell r="E9">
            <v>567.72</v>
          </cell>
          <cell r="F9">
            <v>0</v>
          </cell>
          <cell r="G9">
            <v>13.1</v>
          </cell>
          <cell r="H9">
            <v>585.82000000000005</v>
          </cell>
        </row>
        <row r="10">
          <cell r="C10" t="str">
            <v>Radiology tech</v>
          </cell>
          <cell r="D10">
            <v>0</v>
          </cell>
          <cell r="E10">
            <v>136.94</v>
          </cell>
          <cell r="F10">
            <v>0</v>
          </cell>
          <cell r="G10">
            <v>0.7</v>
          </cell>
          <cell r="H10">
            <v>137.63999999999999</v>
          </cell>
        </row>
        <row r="11">
          <cell r="C11" t="str">
            <v>Medical/pathology lab tech</v>
          </cell>
          <cell r="D11">
            <v>11.2</v>
          </cell>
          <cell r="E11">
            <v>28.5</v>
          </cell>
          <cell r="F11">
            <v>36.32</v>
          </cell>
          <cell r="G11">
            <v>22</v>
          </cell>
          <cell r="H11">
            <v>98.02000000000001</v>
          </cell>
        </row>
        <row r="12">
          <cell r="C12" t="str">
            <v>Expanded function dental assistant</v>
          </cell>
          <cell r="D12">
            <v>0</v>
          </cell>
          <cell r="E12">
            <v>294.7</v>
          </cell>
          <cell r="F12">
            <v>0</v>
          </cell>
          <cell r="G12">
            <v>9</v>
          </cell>
          <cell r="H12">
            <v>303.7</v>
          </cell>
        </row>
        <row r="13">
          <cell r="C13" t="str">
            <v>Dental lab tech</v>
          </cell>
          <cell r="D13">
            <v>6.5</v>
          </cell>
          <cell r="E13">
            <v>177.32</v>
          </cell>
          <cell r="F13">
            <v>16.8</v>
          </cell>
          <cell r="G13">
            <v>9.1</v>
          </cell>
          <cell r="H13">
            <v>209.72</v>
          </cell>
        </row>
        <row r="14">
          <cell r="C14" t="str">
            <v>Dental hygienist</v>
          </cell>
          <cell r="D14">
            <v>0</v>
          </cell>
          <cell r="E14">
            <v>277.22000000000003</v>
          </cell>
          <cell r="F14">
            <v>12</v>
          </cell>
          <cell r="G14">
            <v>26.72</v>
          </cell>
          <cell r="H14">
            <v>315.94000000000005</v>
          </cell>
        </row>
        <row r="15">
          <cell r="C15" t="str">
            <v>Dental assistant</v>
          </cell>
          <cell r="D15">
            <v>6</v>
          </cell>
          <cell r="E15">
            <v>1987.46</v>
          </cell>
          <cell r="F15">
            <v>8.9700000000000006</v>
          </cell>
          <cell r="G15">
            <v>70.41</v>
          </cell>
          <cell r="H15">
            <v>2072.84</v>
          </cell>
        </row>
        <row r="16">
          <cell r="C16" t="str">
            <v>Clincial clerk</v>
          </cell>
          <cell r="D16">
            <v>1</v>
          </cell>
          <cell r="E16">
            <v>1750.31</v>
          </cell>
          <cell r="F16">
            <v>4.0999999999999996</v>
          </cell>
          <cell r="G16">
            <v>82.4</v>
          </cell>
          <cell r="H16">
            <v>1837.81</v>
          </cell>
        </row>
        <row r="17">
          <cell r="C17" t="str">
            <v>Admin Assistants/Clerical Support</v>
          </cell>
          <cell r="D17">
            <v>80.2</v>
          </cell>
          <cell r="E17">
            <v>722.87</v>
          </cell>
          <cell r="F17">
            <v>124.2</v>
          </cell>
          <cell r="G17">
            <v>790.71</v>
          </cell>
          <cell r="H17">
            <v>1717.98</v>
          </cell>
        </row>
      </sheetData>
    </sheetDataSet>
  </externalBook>
</externalLink>
</file>

<file path=xl/tables/table1.xml><?xml version="1.0" encoding="utf-8"?>
<table xmlns="http://schemas.openxmlformats.org/spreadsheetml/2006/main" id="1" name="Table4" displayName="Table4" ref="A4:A48" totalsRowShown="0" headerRowDxfId="5" dataDxfId="3" headerRowBorderDxfId="4" tableBorderDxfId="2" totalsRowBorderDxfId="1">
  <tableColumns count="1">
    <tableColumn id="1" nam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tabSelected="1" zoomScaleNormal="100" workbookViewId="0">
      <pane ySplit="3" topLeftCell="A4" activePane="bottomLeft" state="frozen"/>
      <selection pane="bottomLeft"/>
    </sheetView>
  </sheetViews>
  <sheetFormatPr defaultRowHeight="13.2" x14ac:dyDescent="0.25"/>
  <cols>
    <col min="1" max="1" width="111.33203125" style="53" customWidth="1"/>
    <col min="2" max="2" width="4.88671875" customWidth="1"/>
  </cols>
  <sheetData>
    <row r="1" spans="1:1" s="493" customFormat="1" x14ac:dyDescent="0.25">
      <c r="A1" s="49" t="s">
        <v>775</v>
      </c>
    </row>
    <row r="2" spans="1:1" s="493" customFormat="1" x14ac:dyDescent="0.25">
      <c r="A2" s="49" t="s">
        <v>774</v>
      </c>
    </row>
    <row r="3" spans="1:1" ht="15" customHeight="1" x14ac:dyDescent="0.25">
      <c r="A3" s="49" t="s">
        <v>396</v>
      </c>
    </row>
    <row r="4" spans="1:1" ht="15" customHeight="1" x14ac:dyDescent="0.25">
      <c r="A4" s="50" t="s">
        <v>397</v>
      </c>
    </row>
    <row r="5" spans="1:1" ht="15" customHeight="1" x14ac:dyDescent="0.25">
      <c r="A5" s="421" t="s">
        <v>399</v>
      </c>
    </row>
    <row r="6" spans="1:1" s="493" customFormat="1" ht="15" customHeight="1" x14ac:dyDescent="0.25">
      <c r="A6" s="421" t="s">
        <v>398</v>
      </c>
    </row>
    <row r="7" spans="1:1" ht="15" customHeight="1" x14ac:dyDescent="0.25">
      <c r="A7" s="51" t="s">
        <v>400</v>
      </c>
    </row>
    <row r="8" spans="1:1" ht="15" customHeight="1" x14ac:dyDescent="0.25">
      <c r="A8" s="51" t="s">
        <v>0</v>
      </c>
    </row>
    <row r="9" spans="1:1" ht="15" customHeight="1" x14ac:dyDescent="0.25">
      <c r="A9" s="51" t="s">
        <v>217</v>
      </c>
    </row>
    <row r="10" spans="1:1" ht="15" customHeight="1" x14ac:dyDescent="0.25">
      <c r="A10" s="51" t="s">
        <v>401</v>
      </c>
    </row>
    <row r="11" spans="1:1" ht="15" customHeight="1" x14ac:dyDescent="0.25">
      <c r="A11" s="51" t="s">
        <v>237</v>
      </c>
    </row>
    <row r="12" spans="1:1" ht="15" customHeight="1" x14ac:dyDescent="0.25">
      <c r="A12" s="51" t="s">
        <v>402</v>
      </c>
    </row>
    <row r="13" spans="1:1" ht="15" customHeight="1" x14ac:dyDescent="0.25">
      <c r="A13" s="573" t="s">
        <v>788</v>
      </c>
    </row>
    <row r="14" spans="1:1" s="493" customFormat="1" ht="15" customHeight="1" x14ac:dyDescent="0.25">
      <c r="A14" s="541" t="s">
        <v>787</v>
      </c>
    </row>
    <row r="15" spans="1:1" ht="15" customHeight="1" x14ac:dyDescent="0.25">
      <c r="A15" s="51" t="s">
        <v>252</v>
      </c>
    </row>
    <row r="16" spans="1:1" ht="15" customHeight="1" x14ac:dyDescent="0.25">
      <c r="A16" s="51" t="s">
        <v>264</v>
      </c>
    </row>
    <row r="17" spans="1:3" ht="15" customHeight="1" x14ac:dyDescent="0.25">
      <c r="A17" s="51" t="s">
        <v>403</v>
      </c>
    </row>
    <row r="18" spans="1:3" ht="15" customHeight="1" x14ac:dyDescent="0.25">
      <c r="A18" s="51" t="s">
        <v>303</v>
      </c>
      <c r="C18" s="553"/>
    </row>
    <row r="19" spans="1:3" ht="15" customHeight="1" x14ac:dyDescent="0.25">
      <c r="A19" s="51" t="s">
        <v>307</v>
      </c>
    </row>
    <row r="20" spans="1:3" ht="15" customHeight="1" x14ac:dyDescent="0.25">
      <c r="A20" s="51" t="s">
        <v>404</v>
      </c>
    </row>
    <row r="21" spans="1:3" ht="15" customHeight="1" x14ac:dyDescent="0.25">
      <c r="A21" s="51" t="s">
        <v>308</v>
      </c>
    </row>
    <row r="22" spans="1:3" ht="15" customHeight="1" x14ac:dyDescent="0.25">
      <c r="A22" s="51" t="s">
        <v>309</v>
      </c>
    </row>
    <row r="23" spans="1:3" ht="15" customHeight="1" x14ac:dyDescent="0.25">
      <c r="A23" s="51" t="s">
        <v>405</v>
      </c>
    </row>
    <row r="24" spans="1:3" ht="15" customHeight="1" x14ac:dyDescent="0.25">
      <c r="A24" s="51" t="s">
        <v>406</v>
      </c>
    </row>
    <row r="25" spans="1:3" ht="15" customHeight="1" x14ac:dyDescent="0.25">
      <c r="A25" s="51" t="s">
        <v>312</v>
      </c>
    </row>
    <row r="26" spans="1:3" ht="15" customHeight="1" x14ac:dyDescent="0.25">
      <c r="A26" s="51" t="s">
        <v>407</v>
      </c>
    </row>
    <row r="27" spans="1:3" ht="15" customHeight="1" x14ac:dyDescent="0.25">
      <c r="A27" s="51" t="s">
        <v>329</v>
      </c>
      <c r="C27" s="553"/>
    </row>
    <row r="28" spans="1:3" ht="15" customHeight="1" x14ac:dyDescent="0.25">
      <c r="A28" s="51" t="s">
        <v>339</v>
      </c>
    </row>
    <row r="29" spans="1:3" ht="15" customHeight="1" x14ac:dyDescent="0.25">
      <c r="A29" s="51" t="s">
        <v>408</v>
      </c>
    </row>
    <row r="30" spans="1:3" ht="15" customHeight="1" x14ac:dyDescent="0.25">
      <c r="A30" s="51" t="s">
        <v>341</v>
      </c>
    </row>
    <row r="31" spans="1:3" ht="15" customHeight="1" x14ac:dyDescent="0.25">
      <c r="A31" s="51" t="s">
        <v>343</v>
      </c>
    </row>
    <row r="32" spans="1:3" ht="15" customHeight="1" x14ac:dyDescent="0.25">
      <c r="A32" s="164" t="s">
        <v>609</v>
      </c>
    </row>
    <row r="33" spans="1:3" ht="15" customHeight="1" x14ac:dyDescent="0.25">
      <c r="A33" s="164" t="s">
        <v>616</v>
      </c>
    </row>
    <row r="34" spans="1:3" ht="15" customHeight="1" x14ac:dyDescent="0.25">
      <c r="A34" s="164" t="s">
        <v>344</v>
      </c>
    </row>
    <row r="35" spans="1:3" ht="15" customHeight="1" x14ac:dyDescent="0.25">
      <c r="A35" s="164" t="s">
        <v>624</v>
      </c>
      <c r="C35" s="553"/>
    </row>
    <row r="36" spans="1:3" ht="15" customHeight="1" x14ac:dyDescent="0.25">
      <c r="A36" s="420" t="s">
        <v>625</v>
      </c>
    </row>
    <row r="37" spans="1:3" ht="15" customHeight="1" x14ac:dyDescent="0.25">
      <c r="A37" s="420" t="s">
        <v>626</v>
      </c>
    </row>
    <row r="38" spans="1:3" ht="15" customHeight="1" x14ac:dyDescent="0.25">
      <c r="A38" s="421" t="s">
        <v>627</v>
      </c>
    </row>
    <row r="39" spans="1:3" ht="15" customHeight="1" x14ac:dyDescent="0.25">
      <c r="A39" s="420" t="s">
        <v>409</v>
      </c>
    </row>
    <row r="40" spans="1:3" ht="15" customHeight="1" x14ac:dyDescent="0.25">
      <c r="A40" s="420" t="s">
        <v>350</v>
      </c>
    </row>
    <row r="41" spans="1:3" ht="15" customHeight="1" x14ac:dyDescent="0.25">
      <c r="A41" s="52" t="s">
        <v>410</v>
      </c>
    </row>
    <row r="42" spans="1:3" ht="15" customHeight="1" x14ac:dyDescent="0.25">
      <c r="A42" s="420" t="s">
        <v>364</v>
      </c>
    </row>
    <row r="43" spans="1:3" ht="15" customHeight="1" x14ac:dyDescent="0.25">
      <c r="A43" s="52" t="s">
        <v>742</v>
      </c>
    </row>
    <row r="44" spans="1:3" ht="15" customHeight="1" x14ac:dyDescent="0.25">
      <c r="A44" s="540" t="s">
        <v>785</v>
      </c>
    </row>
    <row r="45" spans="1:3" ht="15" customHeight="1" x14ac:dyDescent="0.25">
      <c r="A45" s="518" t="s">
        <v>781</v>
      </c>
    </row>
    <row r="46" spans="1:3" ht="15" customHeight="1" x14ac:dyDescent="0.25">
      <c r="A46" s="518" t="s">
        <v>782</v>
      </c>
    </row>
    <row r="47" spans="1:3" ht="15" customHeight="1" x14ac:dyDescent="0.25">
      <c r="A47" s="518" t="s">
        <v>783</v>
      </c>
    </row>
    <row r="48" spans="1:3" ht="15" customHeight="1" x14ac:dyDescent="0.25">
      <c r="A48" s="518" t="s">
        <v>784</v>
      </c>
    </row>
    <row r="50" spans="1:1" x14ac:dyDescent="0.25">
      <c r="A50" s="928" t="s">
        <v>892</v>
      </c>
    </row>
  </sheetData>
  <hyperlinks>
    <hyperlink ref="A7" location="'Fig1'!A1" display="Figure 1: Classification of United States Dental Schools, 2016-17"/>
    <hyperlink ref="A9" location="'Tab2'!A1" display="Table 2: Number of United States Dental School Examined Applications, Applicants, and First-Year Enrollment, 2006-07 to 2016-17"/>
    <hyperlink ref="A8" location="'Tab1'!A1" display="Table 1: Description of Academic Programs in United States and Canadian Dental Schools, 2016-17"/>
    <hyperlink ref="A10" location="'Fig2'!A1" display="Figure 2: United States Dental School Examined Applications by Gender, 2006-07 to 2016-17"/>
    <hyperlink ref="A11" location="'Tab3'!A1" display="Table 3: Number of United States Dental School Examined Applications, 2006-07 to 2016-17"/>
    <hyperlink ref="A12" location="'Tab4'!A1" display="Table 4: Number of United States Dental School Examined Applications by Gender, 2006-07 to 2016-17"/>
    <hyperlink ref="A13" location="Tab5a!A1" display="Table 5a: Number of United States Dental School Examined Applications by Race/Ethnicity, 2016-17"/>
    <hyperlink ref="A15" location="'Tab6'!A1" display="Table 6: Amount of Predental Education of First-Year United States and Canadian Dental Students, 2016-17"/>
    <hyperlink ref="A16" location="'Tab7'!A1" display="Table 7: Amount of Predental Education of First-Year United States Dental Students, 1969-70 to 2016-17"/>
    <hyperlink ref="A17" location="'Fig3'!A1" display="Figure 3: Percentage of Repeating First-Year United States Dental Students, 2006-07 to 2016-17"/>
    <hyperlink ref="A18" location="'Tab8'!A1" display="Table 8: First-Year Enrollment and First-Year Repeating Students, 2006-07 to 2016-17"/>
    <hyperlink ref="A19" location="'Tab9'!A1" display="Table 9: First-Year United States Dental School Enrollment, 2006-07 to 2016-17"/>
    <hyperlink ref="A20" location="'Fig4'!A1" display="Figure 4: First-Year United States Dental School Enrollment by Gender, 2006-07 to 2016-17"/>
    <hyperlink ref="A21" location="'Tab10'!A1" display="Table 10: First-Year United States Dental School Enrollment by Gender, 2006-07 to 2016-17"/>
    <hyperlink ref="A22" location="Tab11a!A1" display="Table 11a: First-Year United States Dental School Enrollment by Gender and Race/Ethnicity, 2006-07 to 2016-17"/>
    <hyperlink ref="A23" location="Tab11b!A1" display="Table 11b: First-Year United States Dental School Enrollment by Gender and Race/Ethnicity, 2016-17"/>
    <hyperlink ref="A24" location="'Fig5'!A1" display="Figure 5: Region of Legal Residence of First-Year United States Dental Students, 2016-17"/>
    <hyperlink ref="A25" location="'Tab12'!A1" display="Table 12: State of Residence of First-Year United States Dental Students, 2016-17"/>
    <hyperlink ref="A26" location="'Fig6'!A1" display="Figure 6: Total United States Dental School Enrollment by Class and Gender, 2016-17"/>
    <hyperlink ref="A27" location="'Tab13'!A1" display="Table 13: Total United States and Canadian Dental School Enrollment by Class and Gender, 2016-17"/>
    <hyperlink ref="A28" location="'Tab14'!A1" display="Table 14: Total United States Dental School Enrollment, 2006-07 to 2016-17"/>
    <hyperlink ref="A29" location="Tab15a!A1" display="Table 15a: Total United States Dental School Enrollment by Gender, 2006-07 to 2016-17"/>
    <hyperlink ref="A30" location="Tab15b!A1" display="Table 15b: Total United States Dental School Enrollment by Gender and Race/Ethnicity, 2016-17"/>
    <hyperlink ref="A31" location="'Tab16'!A1" display="Table 16: United States Dental School Enrollment by Gender and Race/Ethnicity, 2006-07 to 2016-17"/>
    <hyperlink ref="A32" location="'Fig7'!A1" display="Figure 7: United States Dental School Graduates by Gender, 2005 to 2015"/>
    <hyperlink ref="A33" location="'Fig8'!A1" display="Figure 8: Number of 2015 Graduates in Dental-Related Activity"/>
    <hyperlink ref="A34" location="'Tab17'!A1" display="Table 17: United States and Canadian Dental School Graduates, 2006 to 2016"/>
    <hyperlink ref="A35" location="'Tab18'!A1" display="Table 18: United States and Canadian Dental School Graduates by Gender, 2006 to 2016"/>
    <hyperlink ref="A36" location="'Tab19'!A1" display="Table 19: United States Dental School Graduates by Gender and Race/Ethnicity, 2006 to 2016"/>
    <hyperlink ref="A37" location="'Tab20'!A1" display="Table 20: United States Dental School Graduates by Gender and Race/Ethnicity, 2016"/>
    <hyperlink ref="A39" location="'Tab21'!A1" display="Table 21: Financial Assistance Awarded to United States Dental School Students in 2015-16"/>
    <hyperlink ref="A40" location="'Tab22'!A1" display="Table 22: Instruction Methods Used in United States Dental Schools, 2016-17"/>
    <hyperlink ref="A42" location="'Tab23'!A1" display="Table 23: Patient Care Provided by United States and Canadian Dental School Students During the Recent Year, 2016-17"/>
    <hyperlink ref="A41" location="'Fig10'!A1" display="Figure 10: Average Number of Patient Visits and New Patients Screened in United States Dental Schools, 2006-07 to 2016-17"/>
    <hyperlink ref="A38" location="'Fig9'!A1" display="Figure 9: Outcomes Assessment for Class of 2015"/>
    <hyperlink ref="A6" location="Glossary!A1" display="Glossary of Terms"/>
    <hyperlink ref="A5" location="Notes!A1" display="Notes to the Reader"/>
    <hyperlink ref="A43" location="'Fig11'!A1" display="Figure 11: Full-Time Equivalent Support Personnel in Basic Science, Clinical Science, Research and All Other Support, 2016-17"/>
    <hyperlink ref="A44" location="Tab24a!A1" display="Table 24a: Total Full-Time Equivalent Support Personnel, 2016-17"/>
    <hyperlink ref="A45" location="Tab24b!A1" display="Table 24b: Total Full-Time Equivalent of Basic Science Support Personnel, 2016-17"/>
    <hyperlink ref="A46" location="Tab24c!A1" display="Table 25c: Total Full-Time Equivalent of Clinical Science Support Personnel, 2016-17"/>
    <hyperlink ref="A47" location="Tab24d!A1" display="Table 24d: Total Full-Time Equivalent of Research Support Personnel, 2016-17"/>
    <hyperlink ref="A48" location="Tab24e!A1" display="Table 24e: Total Full-Time Equivalent of All Other Support Personnel, 2016-17"/>
    <hyperlink ref="A14" location="Tab5b!A1" display="Table 5b: Number of United States Dental School Applicants per Admission, 2016-17"/>
  </hyperlinks>
  <pageMargins left="0.25" right="0.25" top="0.75" bottom="0.75" header="0.3" footer="0.3"/>
  <pageSetup scale="93" orientation="portrait" horizontalDpi="4294967295" verticalDpi="4294967295"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zoomScaleNormal="100" workbookViewId="0">
      <pane xSplit="2" ySplit="4" topLeftCell="C5" activePane="bottomRight" state="frozen"/>
      <selection pane="topRight" activeCell="C1" sqref="C1"/>
      <selection pane="bottomLeft" activeCell="A7" sqref="A7"/>
      <selection pane="bottomRight" sqref="A1:B1"/>
    </sheetView>
  </sheetViews>
  <sheetFormatPr defaultColWidth="9.109375" defaultRowHeight="13.2" x14ac:dyDescent="0.25"/>
  <cols>
    <col min="1" max="1" width="5.6640625" style="1" customWidth="1"/>
    <col min="2" max="2" width="57.5546875" style="1" customWidth="1"/>
    <col min="3" max="3" width="10.88671875" style="1" customWidth="1"/>
    <col min="4" max="4" width="8.44140625" style="1" customWidth="1"/>
    <col min="5" max="5" width="8.6640625" style="1" customWidth="1"/>
    <col min="6" max="6" width="10" style="1" customWidth="1"/>
    <col min="7" max="7" width="9.6640625" style="1" customWidth="1"/>
    <col min="8" max="8" width="7.33203125" style="1" customWidth="1"/>
    <col min="9" max="9" width="8" style="1" customWidth="1"/>
    <col min="10" max="10" width="8.44140625" style="1" customWidth="1"/>
    <col min="11" max="11" width="7.33203125" style="1" customWidth="1"/>
    <col min="12" max="12" width="8" style="1" customWidth="1"/>
    <col min="13" max="13" width="9" style="1" customWidth="1"/>
    <col min="14" max="15" width="7.5546875" style="1" customWidth="1"/>
    <col min="16" max="16" width="10.109375" style="1" customWidth="1"/>
    <col min="17" max="17" width="7.33203125" style="1" customWidth="1"/>
    <col min="18" max="18" width="8.109375" style="1" customWidth="1"/>
    <col min="19" max="19" width="9.5546875" style="1" customWidth="1"/>
    <col min="20" max="20" width="8.33203125" style="1" customWidth="1"/>
    <col min="21" max="21" width="7.6640625" style="1" customWidth="1"/>
    <col min="22" max="22" width="8.44140625" style="1" customWidth="1"/>
    <col min="23" max="23" width="7.33203125" style="1" customWidth="1"/>
    <col min="24" max="24" width="7.6640625" style="1" customWidth="1"/>
    <col min="25" max="25" width="8.44140625" style="1" customWidth="1"/>
    <col min="26" max="26" width="7.33203125" style="1" customWidth="1"/>
    <col min="27" max="28" width="8.44140625" style="1" customWidth="1"/>
    <col min="29" max="29" width="7.33203125" style="1" customWidth="1"/>
    <col min="30" max="30" width="7.88671875" style="1" customWidth="1"/>
    <col min="31" max="31" width="8.44140625" style="1" customWidth="1"/>
    <col min="32" max="32" width="7.33203125" style="1" customWidth="1"/>
    <col min="33" max="33" width="9.44140625" style="1" customWidth="1"/>
    <col min="34" max="16384" width="9.109375" style="1"/>
  </cols>
  <sheetData>
    <row r="1" spans="1:33" ht="30.75" customHeight="1" x14ac:dyDescent="0.25">
      <c r="A1" s="945" t="s">
        <v>786</v>
      </c>
      <c r="B1" s="945"/>
    </row>
    <row r="2" spans="1:33" ht="13.8" thickBot="1" x14ac:dyDescent="0.3">
      <c r="A2" s="934" t="s">
        <v>1</v>
      </c>
      <c r="B2" s="934"/>
    </row>
    <row r="3" spans="1:33" ht="57" customHeight="1" x14ac:dyDescent="0.25">
      <c r="A3" s="950"/>
      <c r="B3" s="948"/>
      <c r="C3" s="949" t="s">
        <v>447</v>
      </c>
      <c r="D3" s="947"/>
      <c r="E3" s="948"/>
      <c r="F3" s="947" t="s">
        <v>448</v>
      </c>
      <c r="G3" s="947"/>
      <c r="H3" s="948"/>
      <c r="I3" s="947" t="s">
        <v>449</v>
      </c>
      <c r="J3" s="947"/>
      <c r="K3" s="948"/>
      <c r="L3" s="947" t="s">
        <v>450</v>
      </c>
      <c r="M3" s="947"/>
      <c r="N3" s="948"/>
      <c r="O3" s="947" t="s">
        <v>451</v>
      </c>
      <c r="P3" s="947"/>
      <c r="Q3" s="948"/>
      <c r="R3" s="947" t="s">
        <v>452</v>
      </c>
      <c r="S3" s="947"/>
      <c r="T3" s="948"/>
      <c r="U3" s="947" t="s">
        <v>453</v>
      </c>
      <c r="V3" s="947"/>
      <c r="W3" s="948"/>
      <c r="X3" s="947" t="s">
        <v>247</v>
      </c>
      <c r="Y3" s="947"/>
      <c r="Z3" s="948"/>
      <c r="AA3" s="947" t="s">
        <v>248</v>
      </c>
      <c r="AB3" s="947"/>
      <c r="AC3" s="947"/>
      <c r="AD3" s="949" t="s">
        <v>249</v>
      </c>
      <c r="AE3" s="947"/>
      <c r="AF3" s="948"/>
      <c r="AG3" s="616"/>
    </row>
    <row r="4" spans="1:33" ht="26.4" x14ac:dyDescent="0.25">
      <c r="A4" s="577" t="s">
        <v>2</v>
      </c>
      <c r="B4" s="583" t="s">
        <v>3</v>
      </c>
      <c r="C4" s="581" t="s">
        <v>242</v>
      </c>
      <c r="D4" s="581" t="s">
        <v>243</v>
      </c>
      <c r="E4" s="581" t="s">
        <v>38</v>
      </c>
      <c r="F4" s="102" t="s">
        <v>242</v>
      </c>
      <c r="G4" s="581" t="s">
        <v>243</v>
      </c>
      <c r="H4" s="582" t="s">
        <v>38</v>
      </c>
      <c r="I4" s="581" t="s">
        <v>242</v>
      </c>
      <c r="J4" s="581" t="s">
        <v>243</v>
      </c>
      <c r="K4" s="582" t="s">
        <v>38</v>
      </c>
      <c r="L4" s="581" t="s">
        <v>242</v>
      </c>
      <c r="M4" s="581" t="s">
        <v>243</v>
      </c>
      <c r="N4" s="582" t="s">
        <v>38</v>
      </c>
      <c r="O4" s="581" t="s">
        <v>242</v>
      </c>
      <c r="P4" s="581" t="s">
        <v>243</v>
      </c>
      <c r="Q4" s="582" t="s">
        <v>38</v>
      </c>
      <c r="R4" s="581" t="s">
        <v>242</v>
      </c>
      <c r="S4" s="581" t="s">
        <v>243</v>
      </c>
      <c r="T4" s="582" t="s">
        <v>38</v>
      </c>
      <c r="U4" s="581" t="s">
        <v>242</v>
      </c>
      <c r="V4" s="581" t="s">
        <v>243</v>
      </c>
      <c r="W4" s="582" t="s">
        <v>38</v>
      </c>
      <c r="X4" s="581" t="s">
        <v>242</v>
      </c>
      <c r="Y4" s="581" t="s">
        <v>243</v>
      </c>
      <c r="Z4" s="582" t="s">
        <v>38</v>
      </c>
      <c r="AA4" s="581" t="s">
        <v>242</v>
      </c>
      <c r="AB4" s="581" t="s">
        <v>243</v>
      </c>
      <c r="AC4" s="581" t="s">
        <v>38</v>
      </c>
      <c r="AD4" s="584" t="s">
        <v>242</v>
      </c>
      <c r="AE4" s="581" t="s">
        <v>243</v>
      </c>
      <c r="AF4" s="582" t="s">
        <v>38</v>
      </c>
      <c r="AG4" s="595" t="s">
        <v>239</v>
      </c>
    </row>
    <row r="5" spans="1:33" x14ac:dyDescent="0.25">
      <c r="A5" s="596" t="s">
        <v>10</v>
      </c>
      <c r="B5" s="567" t="s">
        <v>11</v>
      </c>
      <c r="C5" s="560">
        <v>103</v>
      </c>
      <c r="D5" s="561">
        <v>78</v>
      </c>
      <c r="E5" s="561">
        <v>0</v>
      </c>
      <c r="F5" s="103">
        <v>14</v>
      </c>
      <c r="G5" s="104">
        <v>24</v>
      </c>
      <c r="H5" s="105">
        <v>0</v>
      </c>
      <c r="I5" s="106">
        <v>2</v>
      </c>
      <c r="J5" s="107">
        <v>5</v>
      </c>
      <c r="K5" s="105">
        <v>0</v>
      </c>
      <c r="L5" s="106">
        <v>1</v>
      </c>
      <c r="M5" s="107">
        <v>0</v>
      </c>
      <c r="N5" s="105">
        <v>0</v>
      </c>
      <c r="O5" s="106">
        <v>21</v>
      </c>
      <c r="P5" s="107">
        <v>19</v>
      </c>
      <c r="Q5" s="105">
        <v>0</v>
      </c>
      <c r="R5" s="106">
        <v>0</v>
      </c>
      <c r="S5" s="107">
        <v>0</v>
      </c>
      <c r="T5" s="105">
        <v>0</v>
      </c>
      <c r="U5" s="106">
        <v>1</v>
      </c>
      <c r="V5" s="107">
        <v>3</v>
      </c>
      <c r="W5" s="105">
        <v>0</v>
      </c>
      <c r="X5" s="106">
        <v>0</v>
      </c>
      <c r="Y5" s="107">
        <v>0</v>
      </c>
      <c r="Z5" s="105">
        <v>0</v>
      </c>
      <c r="AA5" s="106">
        <v>1</v>
      </c>
      <c r="AB5" s="107">
        <v>2</v>
      </c>
      <c r="AC5" s="560">
        <v>0</v>
      </c>
      <c r="AD5" s="106">
        <v>143</v>
      </c>
      <c r="AE5" s="107">
        <v>131</v>
      </c>
      <c r="AF5" s="105">
        <v>0</v>
      </c>
      <c r="AG5" s="610">
        <v>274</v>
      </c>
    </row>
    <row r="6" spans="1:33" x14ac:dyDescent="0.25">
      <c r="A6" s="598" t="s">
        <v>18</v>
      </c>
      <c r="B6" s="568" t="s">
        <v>19</v>
      </c>
      <c r="C6" s="559">
        <v>341</v>
      </c>
      <c r="D6" s="562">
        <v>234</v>
      </c>
      <c r="E6" s="562">
        <v>6</v>
      </c>
      <c r="F6" s="108">
        <v>10</v>
      </c>
      <c r="G6" s="109">
        <v>23</v>
      </c>
      <c r="H6" s="110">
        <v>1</v>
      </c>
      <c r="I6" s="111">
        <v>62</v>
      </c>
      <c r="J6" s="112">
        <v>53</v>
      </c>
      <c r="K6" s="110">
        <v>0</v>
      </c>
      <c r="L6" s="111">
        <v>2</v>
      </c>
      <c r="M6" s="112">
        <v>2</v>
      </c>
      <c r="N6" s="110">
        <v>0</v>
      </c>
      <c r="O6" s="111">
        <v>161</v>
      </c>
      <c r="P6" s="112">
        <v>217</v>
      </c>
      <c r="Q6" s="110">
        <v>3</v>
      </c>
      <c r="R6" s="111">
        <v>0</v>
      </c>
      <c r="S6" s="112">
        <v>0</v>
      </c>
      <c r="T6" s="110">
        <v>0</v>
      </c>
      <c r="U6" s="111">
        <v>29</v>
      </c>
      <c r="V6" s="112">
        <v>28</v>
      </c>
      <c r="W6" s="110">
        <v>2</v>
      </c>
      <c r="X6" s="111">
        <v>14</v>
      </c>
      <c r="Y6" s="112">
        <v>12</v>
      </c>
      <c r="Z6" s="110">
        <v>0</v>
      </c>
      <c r="AA6" s="111">
        <v>12</v>
      </c>
      <c r="AB6" s="112">
        <v>18</v>
      </c>
      <c r="AC6" s="559">
        <v>5</v>
      </c>
      <c r="AD6" s="111">
        <v>631</v>
      </c>
      <c r="AE6" s="112">
        <v>587</v>
      </c>
      <c r="AF6" s="110">
        <v>17</v>
      </c>
      <c r="AG6" s="609">
        <v>1235</v>
      </c>
    </row>
    <row r="7" spans="1:33" x14ac:dyDescent="0.25">
      <c r="A7" s="596" t="s">
        <v>18</v>
      </c>
      <c r="B7" s="567" t="s">
        <v>23</v>
      </c>
      <c r="C7" s="560">
        <v>705</v>
      </c>
      <c r="D7" s="563">
        <v>413</v>
      </c>
      <c r="E7" s="563">
        <v>0</v>
      </c>
      <c r="F7" s="113">
        <v>23</v>
      </c>
      <c r="G7" s="104">
        <v>31</v>
      </c>
      <c r="H7" s="105">
        <v>0</v>
      </c>
      <c r="I7" s="106">
        <v>90</v>
      </c>
      <c r="J7" s="107">
        <v>85</v>
      </c>
      <c r="K7" s="105">
        <v>0</v>
      </c>
      <c r="L7" s="106">
        <v>3</v>
      </c>
      <c r="M7" s="107">
        <v>0</v>
      </c>
      <c r="N7" s="105">
        <v>0</v>
      </c>
      <c r="O7" s="106">
        <v>372</v>
      </c>
      <c r="P7" s="107">
        <v>382</v>
      </c>
      <c r="Q7" s="105">
        <v>0</v>
      </c>
      <c r="R7" s="106">
        <v>8</v>
      </c>
      <c r="S7" s="107">
        <v>4</v>
      </c>
      <c r="T7" s="105">
        <v>0</v>
      </c>
      <c r="U7" s="106">
        <v>50</v>
      </c>
      <c r="V7" s="107">
        <v>46</v>
      </c>
      <c r="W7" s="105">
        <v>0</v>
      </c>
      <c r="X7" s="106">
        <v>0</v>
      </c>
      <c r="Y7" s="107">
        <v>0</v>
      </c>
      <c r="Z7" s="105">
        <v>0</v>
      </c>
      <c r="AA7" s="106">
        <v>22</v>
      </c>
      <c r="AB7" s="107">
        <v>17</v>
      </c>
      <c r="AC7" s="560">
        <v>0</v>
      </c>
      <c r="AD7" s="106">
        <v>1273</v>
      </c>
      <c r="AE7" s="107">
        <v>978</v>
      </c>
      <c r="AF7" s="105">
        <v>0</v>
      </c>
      <c r="AG7" s="610">
        <v>2251</v>
      </c>
    </row>
    <row r="8" spans="1:33" x14ac:dyDescent="0.25">
      <c r="A8" s="598" t="s">
        <v>26</v>
      </c>
      <c r="B8" s="568" t="s">
        <v>27</v>
      </c>
      <c r="C8" s="559">
        <v>82</v>
      </c>
      <c r="D8" s="562">
        <v>44</v>
      </c>
      <c r="E8" s="562">
        <v>0</v>
      </c>
      <c r="F8" s="108">
        <v>1</v>
      </c>
      <c r="G8" s="109">
        <v>2</v>
      </c>
      <c r="H8" s="110">
        <v>0</v>
      </c>
      <c r="I8" s="111">
        <v>21</v>
      </c>
      <c r="J8" s="112">
        <v>12</v>
      </c>
      <c r="K8" s="110">
        <v>0</v>
      </c>
      <c r="L8" s="111">
        <v>0</v>
      </c>
      <c r="M8" s="112">
        <v>0</v>
      </c>
      <c r="N8" s="110">
        <v>0</v>
      </c>
      <c r="O8" s="111">
        <v>61</v>
      </c>
      <c r="P8" s="112">
        <v>79</v>
      </c>
      <c r="Q8" s="110">
        <v>0</v>
      </c>
      <c r="R8" s="111">
        <v>1</v>
      </c>
      <c r="S8" s="112">
        <v>0</v>
      </c>
      <c r="T8" s="110">
        <v>0</v>
      </c>
      <c r="U8" s="111">
        <v>11</v>
      </c>
      <c r="V8" s="112">
        <v>6</v>
      </c>
      <c r="W8" s="110">
        <v>0</v>
      </c>
      <c r="X8" s="111">
        <v>8</v>
      </c>
      <c r="Y8" s="112">
        <v>10</v>
      </c>
      <c r="Z8" s="110">
        <v>0</v>
      </c>
      <c r="AA8" s="111">
        <v>1</v>
      </c>
      <c r="AB8" s="112">
        <v>6</v>
      </c>
      <c r="AC8" s="559">
        <v>0</v>
      </c>
      <c r="AD8" s="111">
        <v>186</v>
      </c>
      <c r="AE8" s="112">
        <v>159</v>
      </c>
      <c r="AF8" s="110">
        <v>0</v>
      </c>
      <c r="AG8" s="609">
        <v>345</v>
      </c>
    </row>
    <row r="9" spans="1:33" x14ac:dyDescent="0.25">
      <c r="A9" s="596" t="s">
        <v>26</v>
      </c>
      <c r="B9" s="567" t="s">
        <v>31</v>
      </c>
      <c r="C9" s="560">
        <v>245</v>
      </c>
      <c r="D9" s="563">
        <v>227</v>
      </c>
      <c r="E9" s="563">
        <v>4</v>
      </c>
      <c r="F9" s="113">
        <v>13</v>
      </c>
      <c r="G9" s="104">
        <v>12</v>
      </c>
      <c r="H9" s="105">
        <v>0</v>
      </c>
      <c r="I9" s="106">
        <v>51</v>
      </c>
      <c r="J9" s="107">
        <v>56</v>
      </c>
      <c r="K9" s="105">
        <v>1</v>
      </c>
      <c r="L9" s="106">
        <v>0</v>
      </c>
      <c r="M9" s="107">
        <v>0</v>
      </c>
      <c r="N9" s="105">
        <v>0</v>
      </c>
      <c r="O9" s="106">
        <v>304</v>
      </c>
      <c r="P9" s="107">
        <v>331</v>
      </c>
      <c r="Q9" s="105">
        <v>4</v>
      </c>
      <c r="R9" s="106">
        <v>1</v>
      </c>
      <c r="S9" s="107">
        <v>3</v>
      </c>
      <c r="T9" s="105">
        <v>0</v>
      </c>
      <c r="U9" s="106">
        <v>34</v>
      </c>
      <c r="V9" s="107">
        <v>27</v>
      </c>
      <c r="W9" s="105">
        <v>0</v>
      </c>
      <c r="X9" s="106">
        <v>30</v>
      </c>
      <c r="Y9" s="107">
        <v>36</v>
      </c>
      <c r="Z9" s="105">
        <v>1</v>
      </c>
      <c r="AA9" s="106">
        <v>14</v>
      </c>
      <c r="AB9" s="107">
        <v>18</v>
      </c>
      <c r="AC9" s="560">
        <v>3</v>
      </c>
      <c r="AD9" s="106">
        <v>692</v>
      </c>
      <c r="AE9" s="107">
        <v>710</v>
      </c>
      <c r="AF9" s="105">
        <v>13</v>
      </c>
      <c r="AG9" s="610">
        <v>1415</v>
      </c>
    </row>
    <row r="10" spans="1:33" x14ac:dyDescent="0.25">
      <c r="A10" s="598" t="s">
        <v>26</v>
      </c>
      <c r="B10" s="568" t="s">
        <v>32</v>
      </c>
      <c r="C10" s="559">
        <v>27</v>
      </c>
      <c r="D10" s="562">
        <v>32</v>
      </c>
      <c r="E10" s="562">
        <v>0</v>
      </c>
      <c r="F10" s="108">
        <v>3</v>
      </c>
      <c r="G10" s="109">
        <v>5</v>
      </c>
      <c r="H10" s="110">
        <v>0</v>
      </c>
      <c r="I10" s="111">
        <v>4</v>
      </c>
      <c r="J10" s="112">
        <v>9</v>
      </c>
      <c r="K10" s="110">
        <v>0</v>
      </c>
      <c r="L10" s="111">
        <v>1</v>
      </c>
      <c r="M10" s="112">
        <v>0</v>
      </c>
      <c r="N10" s="110">
        <v>0</v>
      </c>
      <c r="O10" s="111">
        <v>30</v>
      </c>
      <c r="P10" s="112">
        <v>36</v>
      </c>
      <c r="Q10" s="110">
        <v>0</v>
      </c>
      <c r="R10" s="111">
        <v>0</v>
      </c>
      <c r="S10" s="112">
        <v>1</v>
      </c>
      <c r="T10" s="110">
        <v>0</v>
      </c>
      <c r="U10" s="111">
        <v>4</v>
      </c>
      <c r="V10" s="112">
        <v>1</v>
      </c>
      <c r="W10" s="110">
        <v>0</v>
      </c>
      <c r="X10" s="111">
        <v>3</v>
      </c>
      <c r="Y10" s="112">
        <v>0</v>
      </c>
      <c r="Z10" s="110">
        <v>0</v>
      </c>
      <c r="AA10" s="111">
        <v>0</v>
      </c>
      <c r="AB10" s="112">
        <v>0</v>
      </c>
      <c r="AC10" s="559">
        <v>0</v>
      </c>
      <c r="AD10" s="111">
        <v>72</v>
      </c>
      <c r="AE10" s="112">
        <v>84</v>
      </c>
      <c r="AF10" s="110">
        <v>0</v>
      </c>
      <c r="AG10" s="609">
        <v>156</v>
      </c>
    </row>
    <row r="11" spans="1:33" x14ac:dyDescent="0.25">
      <c r="A11" s="596" t="s">
        <v>26</v>
      </c>
      <c r="B11" s="567" t="s">
        <v>34</v>
      </c>
      <c r="C11" s="560">
        <v>602</v>
      </c>
      <c r="D11" s="563">
        <v>591</v>
      </c>
      <c r="E11" s="563">
        <v>0</v>
      </c>
      <c r="F11" s="113">
        <v>47</v>
      </c>
      <c r="G11" s="104">
        <v>49</v>
      </c>
      <c r="H11" s="105">
        <v>0</v>
      </c>
      <c r="I11" s="106">
        <v>126</v>
      </c>
      <c r="J11" s="107">
        <v>119</v>
      </c>
      <c r="K11" s="105">
        <v>0</v>
      </c>
      <c r="L11" s="106">
        <v>1</v>
      </c>
      <c r="M11" s="107">
        <v>0</v>
      </c>
      <c r="N11" s="105">
        <v>0</v>
      </c>
      <c r="O11" s="106">
        <v>617</v>
      </c>
      <c r="P11" s="107">
        <v>629</v>
      </c>
      <c r="Q11" s="105">
        <v>0</v>
      </c>
      <c r="R11" s="106">
        <v>5</v>
      </c>
      <c r="S11" s="107">
        <v>0</v>
      </c>
      <c r="T11" s="105">
        <v>0</v>
      </c>
      <c r="U11" s="106">
        <v>91</v>
      </c>
      <c r="V11" s="107">
        <v>51</v>
      </c>
      <c r="W11" s="105">
        <v>0</v>
      </c>
      <c r="X11" s="106">
        <v>10</v>
      </c>
      <c r="Y11" s="107">
        <v>0</v>
      </c>
      <c r="Z11" s="105">
        <v>0</v>
      </c>
      <c r="AA11" s="106">
        <v>81</v>
      </c>
      <c r="AB11" s="107">
        <v>39</v>
      </c>
      <c r="AC11" s="560">
        <v>0</v>
      </c>
      <c r="AD11" s="106">
        <v>1580</v>
      </c>
      <c r="AE11" s="107">
        <v>1478</v>
      </c>
      <c r="AF11" s="105">
        <v>0</v>
      </c>
      <c r="AG11" s="610">
        <v>3058</v>
      </c>
    </row>
    <row r="12" spans="1:33" x14ac:dyDescent="0.25">
      <c r="A12" s="598" t="s">
        <v>26</v>
      </c>
      <c r="B12" s="568" t="s">
        <v>37</v>
      </c>
      <c r="C12" s="559">
        <v>274</v>
      </c>
      <c r="D12" s="562">
        <v>183</v>
      </c>
      <c r="E12" s="562">
        <v>0</v>
      </c>
      <c r="F12" s="108">
        <v>23</v>
      </c>
      <c r="G12" s="109">
        <v>42</v>
      </c>
      <c r="H12" s="110">
        <v>0</v>
      </c>
      <c r="I12" s="111">
        <v>51</v>
      </c>
      <c r="J12" s="112">
        <v>61</v>
      </c>
      <c r="K12" s="110">
        <v>0</v>
      </c>
      <c r="L12" s="111">
        <v>0</v>
      </c>
      <c r="M12" s="112">
        <v>1</v>
      </c>
      <c r="N12" s="110">
        <v>0</v>
      </c>
      <c r="O12" s="111">
        <v>241</v>
      </c>
      <c r="P12" s="112">
        <v>216</v>
      </c>
      <c r="Q12" s="110">
        <v>0</v>
      </c>
      <c r="R12" s="111">
        <v>1</v>
      </c>
      <c r="S12" s="112">
        <v>3</v>
      </c>
      <c r="T12" s="110">
        <v>0</v>
      </c>
      <c r="U12" s="111">
        <v>26</v>
      </c>
      <c r="V12" s="112">
        <v>25</v>
      </c>
      <c r="W12" s="110">
        <v>0</v>
      </c>
      <c r="X12" s="111">
        <v>0</v>
      </c>
      <c r="Y12" s="112">
        <v>0</v>
      </c>
      <c r="Z12" s="110">
        <v>0</v>
      </c>
      <c r="AA12" s="111">
        <v>15</v>
      </c>
      <c r="AB12" s="112">
        <v>27</v>
      </c>
      <c r="AC12" s="559">
        <v>0</v>
      </c>
      <c r="AD12" s="111">
        <v>631</v>
      </c>
      <c r="AE12" s="112">
        <v>558</v>
      </c>
      <c r="AF12" s="110">
        <v>0</v>
      </c>
      <c r="AG12" s="609">
        <v>1189</v>
      </c>
    </row>
    <row r="13" spans="1:33" x14ac:dyDescent="0.25">
      <c r="A13" s="596" t="s">
        <v>26</v>
      </c>
      <c r="B13" s="567" t="s">
        <v>40</v>
      </c>
      <c r="C13" s="560">
        <v>438</v>
      </c>
      <c r="D13" s="563">
        <v>362</v>
      </c>
      <c r="E13" s="563">
        <v>0</v>
      </c>
      <c r="F13" s="113">
        <v>24</v>
      </c>
      <c r="G13" s="104">
        <v>35</v>
      </c>
      <c r="H13" s="105">
        <v>0</v>
      </c>
      <c r="I13" s="106">
        <v>98</v>
      </c>
      <c r="J13" s="107">
        <v>90</v>
      </c>
      <c r="K13" s="105">
        <v>0</v>
      </c>
      <c r="L13" s="106">
        <v>2</v>
      </c>
      <c r="M13" s="107">
        <v>0</v>
      </c>
      <c r="N13" s="105">
        <v>0</v>
      </c>
      <c r="O13" s="106">
        <v>463</v>
      </c>
      <c r="P13" s="107">
        <v>470</v>
      </c>
      <c r="Q13" s="105">
        <v>0</v>
      </c>
      <c r="R13" s="106">
        <v>2</v>
      </c>
      <c r="S13" s="107">
        <v>1</v>
      </c>
      <c r="T13" s="105">
        <v>0</v>
      </c>
      <c r="U13" s="106">
        <v>101</v>
      </c>
      <c r="V13" s="107">
        <v>101</v>
      </c>
      <c r="W13" s="105">
        <v>0</v>
      </c>
      <c r="X13" s="106">
        <v>0</v>
      </c>
      <c r="Y13" s="107">
        <v>0</v>
      </c>
      <c r="Z13" s="105">
        <v>0</v>
      </c>
      <c r="AA13" s="106">
        <v>26</v>
      </c>
      <c r="AB13" s="107">
        <v>29</v>
      </c>
      <c r="AC13" s="560">
        <v>0</v>
      </c>
      <c r="AD13" s="106">
        <v>1154</v>
      </c>
      <c r="AE13" s="107">
        <v>1088</v>
      </c>
      <c r="AF13" s="105">
        <v>0</v>
      </c>
      <c r="AG13" s="610">
        <v>2242</v>
      </c>
    </row>
    <row r="14" spans="1:33" x14ac:dyDescent="0.25">
      <c r="A14" s="598" t="s">
        <v>42</v>
      </c>
      <c r="B14" s="568" t="s">
        <v>43</v>
      </c>
      <c r="C14" s="559">
        <v>665</v>
      </c>
      <c r="D14" s="562">
        <v>446</v>
      </c>
      <c r="E14" s="562">
        <v>16</v>
      </c>
      <c r="F14" s="108">
        <v>24</v>
      </c>
      <c r="G14" s="109">
        <v>15</v>
      </c>
      <c r="H14" s="110">
        <v>1</v>
      </c>
      <c r="I14" s="111">
        <v>98</v>
      </c>
      <c r="J14" s="112">
        <v>88</v>
      </c>
      <c r="K14" s="110">
        <v>2</v>
      </c>
      <c r="L14" s="111">
        <v>3</v>
      </c>
      <c r="M14" s="112">
        <v>4</v>
      </c>
      <c r="N14" s="110">
        <v>0</v>
      </c>
      <c r="O14" s="111">
        <v>224</v>
      </c>
      <c r="P14" s="112">
        <v>224</v>
      </c>
      <c r="Q14" s="110">
        <v>4</v>
      </c>
      <c r="R14" s="111">
        <v>0</v>
      </c>
      <c r="S14" s="112">
        <v>2</v>
      </c>
      <c r="T14" s="110">
        <v>0</v>
      </c>
      <c r="U14" s="111">
        <v>52</v>
      </c>
      <c r="V14" s="112">
        <v>42</v>
      </c>
      <c r="W14" s="110">
        <v>1</v>
      </c>
      <c r="X14" s="111">
        <v>12</v>
      </c>
      <c r="Y14" s="112">
        <v>22</v>
      </c>
      <c r="Z14" s="110">
        <v>0</v>
      </c>
      <c r="AA14" s="111">
        <v>15</v>
      </c>
      <c r="AB14" s="112">
        <v>21</v>
      </c>
      <c r="AC14" s="559">
        <v>4</v>
      </c>
      <c r="AD14" s="111">
        <v>1093</v>
      </c>
      <c r="AE14" s="112">
        <v>864</v>
      </c>
      <c r="AF14" s="110">
        <v>28</v>
      </c>
      <c r="AG14" s="609">
        <v>1985</v>
      </c>
    </row>
    <row r="15" spans="1:33" x14ac:dyDescent="0.25">
      <c r="A15" s="596" t="s">
        <v>45</v>
      </c>
      <c r="B15" s="567" t="s">
        <v>46</v>
      </c>
      <c r="C15" s="560">
        <v>48</v>
      </c>
      <c r="D15" s="563">
        <v>40</v>
      </c>
      <c r="E15" s="563">
        <v>0</v>
      </c>
      <c r="F15" s="113">
        <v>6</v>
      </c>
      <c r="G15" s="104">
        <v>7</v>
      </c>
      <c r="H15" s="105">
        <v>0</v>
      </c>
      <c r="I15" s="106">
        <v>9</v>
      </c>
      <c r="J15" s="107">
        <v>17</v>
      </c>
      <c r="K15" s="105">
        <v>0</v>
      </c>
      <c r="L15" s="106">
        <v>1</v>
      </c>
      <c r="M15" s="107">
        <v>0</v>
      </c>
      <c r="N15" s="105">
        <v>0</v>
      </c>
      <c r="O15" s="106">
        <v>15</v>
      </c>
      <c r="P15" s="107">
        <v>20</v>
      </c>
      <c r="Q15" s="105">
        <v>1</v>
      </c>
      <c r="R15" s="106">
        <v>1</v>
      </c>
      <c r="S15" s="107">
        <v>1</v>
      </c>
      <c r="T15" s="105">
        <v>0</v>
      </c>
      <c r="U15" s="106">
        <v>0</v>
      </c>
      <c r="V15" s="107">
        <v>0</v>
      </c>
      <c r="W15" s="105">
        <v>0</v>
      </c>
      <c r="X15" s="106">
        <v>0</v>
      </c>
      <c r="Y15" s="107">
        <v>0</v>
      </c>
      <c r="Z15" s="105">
        <v>0</v>
      </c>
      <c r="AA15" s="106">
        <v>0</v>
      </c>
      <c r="AB15" s="107">
        <v>0</v>
      </c>
      <c r="AC15" s="560">
        <v>2</v>
      </c>
      <c r="AD15" s="106">
        <v>80</v>
      </c>
      <c r="AE15" s="107">
        <v>85</v>
      </c>
      <c r="AF15" s="105">
        <v>3</v>
      </c>
      <c r="AG15" s="610">
        <v>168</v>
      </c>
    </row>
    <row r="16" spans="1:33" x14ac:dyDescent="0.25">
      <c r="A16" s="598" t="s">
        <v>49</v>
      </c>
      <c r="B16" s="568" t="s">
        <v>50</v>
      </c>
      <c r="C16" s="559">
        <v>5</v>
      </c>
      <c r="D16" s="562">
        <v>8</v>
      </c>
      <c r="E16" s="562">
        <v>0</v>
      </c>
      <c r="F16" s="108">
        <v>33</v>
      </c>
      <c r="G16" s="109">
        <v>42</v>
      </c>
      <c r="H16" s="110">
        <v>0</v>
      </c>
      <c r="I16" s="111">
        <v>3</v>
      </c>
      <c r="J16" s="112">
        <v>4</v>
      </c>
      <c r="K16" s="110">
        <v>0</v>
      </c>
      <c r="L16" s="111">
        <v>0</v>
      </c>
      <c r="M16" s="112">
        <v>3</v>
      </c>
      <c r="N16" s="110">
        <v>0</v>
      </c>
      <c r="O16" s="111">
        <v>8</v>
      </c>
      <c r="P16" s="112">
        <v>11</v>
      </c>
      <c r="Q16" s="110">
        <v>0</v>
      </c>
      <c r="R16" s="111">
        <v>0</v>
      </c>
      <c r="S16" s="112">
        <v>1</v>
      </c>
      <c r="T16" s="110">
        <v>0</v>
      </c>
      <c r="U16" s="111">
        <v>3</v>
      </c>
      <c r="V16" s="112">
        <v>1</v>
      </c>
      <c r="W16" s="110">
        <v>0</v>
      </c>
      <c r="X16" s="111">
        <v>3</v>
      </c>
      <c r="Y16" s="112">
        <v>5</v>
      </c>
      <c r="Z16" s="110">
        <v>0</v>
      </c>
      <c r="AA16" s="111">
        <v>1</v>
      </c>
      <c r="AB16" s="112">
        <v>0</v>
      </c>
      <c r="AC16" s="559">
        <v>0</v>
      </c>
      <c r="AD16" s="111">
        <v>56</v>
      </c>
      <c r="AE16" s="112">
        <v>75</v>
      </c>
      <c r="AF16" s="110">
        <v>0</v>
      </c>
      <c r="AG16" s="609">
        <v>131</v>
      </c>
    </row>
    <row r="17" spans="1:33" x14ac:dyDescent="0.25">
      <c r="A17" s="596" t="s">
        <v>52</v>
      </c>
      <c r="B17" s="567" t="s">
        <v>53</v>
      </c>
      <c r="C17" s="560">
        <v>283</v>
      </c>
      <c r="D17" s="563">
        <v>239</v>
      </c>
      <c r="E17" s="563">
        <v>2</v>
      </c>
      <c r="F17" s="113">
        <v>17</v>
      </c>
      <c r="G17" s="104">
        <v>22</v>
      </c>
      <c r="H17" s="105">
        <v>0</v>
      </c>
      <c r="I17" s="106">
        <v>96</v>
      </c>
      <c r="J17" s="107">
        <v>148</v>
      </c>
      <c r="K17" s="105">
        <v>4</v>
      </c>
      <c r="L17" s="106">
        <v>1</v>
      </c>
      <c r="M17" s="107">
        <v>1</v>
      </c>
      <c r="N17" s="105">
        <v>0</v>
      </c>
      <c r="O17" s="106">
        <v>130</v>
      </c>
      <c r="P17" s="107">
        <v>189</v>
      </c>
      <c r="Q17" s="105">
        <v>6</v>
      </c>
      <c r="R17" s="106">
        <v>0</v>
      </c>
      <c r="S17" s="107">
        <v>0</v>
      </c>
      <c r="T17" s="105">
        <v>0</v>
      </c>
      <c r="U17" s="106">
        <v>26</v>
      </c>
      <c r="V17" s="107">
        <v>18</v>
      </c>
      <c r="W17" s="105">
        <v>1</v>
      </c>
      <c r="X17" s="106">
        <v>0</v>
      </c>
      <c r="Y17" s="107">
        <v>0</v>
      </c>
      <c r="Z17" s="105">
        <v>0</v>
      </c>
      <c r="AA17" s="106">
        <v>6</v>
      </c>
      <c r="AB17" s="107">
        <v>15</v>
      </c>
      <c r="AC17" s="560">
        <v>2</v>
      </c>
      <c r="AD17" s="106">
        <v>559</v>
      </c>
      <c r="AE17" s="107">
        <v>632</v>
      </c>
      <c r="AF17" s="105">
        <v>15</v>
      </c>
      <c r="AG17" s="610">
        <v>1206</v>
      </c>
    </row>
    <row r="18" spans="1:33" x14ac:dyDescent="0.25">
      <c r="A18" s="598" t="s">
        <v>52</v>
      </c>
      <c r="B18" s="568" t="s">
        <v>54</v>
      </c>
      <c r="C18" s="559">
        <v>746</v>
      </c>
      <c r="D18" s="562">
        <v>575</v>
      </c>
      <c r="E18" s="562">
        <v>0</v>
      </c>
      <c r="F18" s="108">
        <v>56</v>
      </c>
      <c r="G18" s="109">
        <v>86</v>
      </c>
      <c r="H18" s="110">
        <v>0</v>
      </c>
      <c r="I18" s="111">
        <v>143</v>
      </c>
      <c r="J18" s="112">
        <v>260</v>
      </c>
      <c r="K18" s="110">
        <v>0</v>
      </c>
      <c r="L18" s="111">
        <v>1</v>
      </c>
      <c r="M18" s="112">
        <v>1</v>
      </c>
      <c r="N18" s="110">
        <v>0</v>
      </c>
      <c r="O18" s="111">
        <v>511</v>
      </c>
      <c r="P18" s="112">
        <v>573</v>
      </c>
      <c r="Q18" s="110">
        <v>0</v>
      </c>
      <c r="R18" s="111">
        <v>1</v>
      </c>
      <c r="S18" s="112">
        <v>2</v>
      </c>
      <c r="T18" s="110">
        <v>0</v>
      </c>
      <c r="U18" s="111">
        <v>54</v>
      </c>
      <c r="V18" s="112">
        <v>60</v>
      </c>
      <c r="W18" s="110">
        <v>0</v>
      </c>
      <c r="X18" s="111">
        <v>0</v>
      </c>
      <c r="Y18" s="112">
        <v>0</v>
      </c>
      <c r="Z18" s="110">
        <v>0</v>
      </c>
      <c r="AA18" s="111">
        <v>29</v>
      </c>
      <c r="AB18" s="112">
        <v>44</v>
      </c>
      <c r="AC18" s="559">
        <v>0</v>
      </c>
      <c r="AD18" s="111">
        <v>1541</v>
      </c>
      <c r="AE18" s="112">
        <v>1601</v>
      </c>
      <c r="AF18" s="110">
        <v>0</v>
      </c>
      <c r="AG18" s="609">
        <v>3142</v>
      </c>
    </row>
    <row r="19" spans="1:33" x14ac:dyDescent="0.25">
      <c r="A19" s="596" t="s">
        <v>52</v>
      </c>
      <c r="B19" s="567" t="s">
        <v>56</v>
      </c>
      <c r="C19" s="560">
        <v>250</v>
      </c>
      <c r="D19" s="563">
        <v>183</v>
      </c>
      <c r="E19" s="563">
        <v>0</v>
      </c>
      <c r="F19" s="113">
        <v>15</v>
      </c>
      <c r="G19" s="104">
        <v>11</v>
      </c>
      <c r="H19" s="105">
        <v>0</v>
      </c>
      <c r="I19" s="106">
        <v>64</v>
      </c>
      <c r="J19" s="107">
        <v>39</v>
      </c>
      <c r="K19" s="105">
        <v>0</v>
      </c>
      <c r="L19" s="106">
        <v>0</v>
      </c>
      <c r="M19" s="107">
        <v>0</v>
      </c>
      <c r="N19" s="105">
        <v>0</v>
      </c>
      <c r="O19" s="106">
        <v>127</v>
      </c>
      <c r="P19" s="107">
        <v>131</v>
      </c>
      <c r="Q19" s="105">
        <v>0</v>
      </c>
      <c r="R19" s="106">
        <v>0</v>
      </c>
      <c r="S19" s="107">
        <v>0</v>
      </c>
      <c r="T19" s="105">
        <v>0</v>
      </c>
      <c r="U19" s="106">
        <v>14</v>
      </c>
      <c r="V19" s="107">
        <v>10</v>
      </c>
      <c r="W19" s="105">
        <v>0</v>
      </c>
      <c r="X19" s="106">
        <v>0</v>
      </c>
      <c r="Y19" s="107">
        <v>0</v>
      </c>
      <c r="Z19" s="105">
        <v>0</v>
      </c>
      <c r="AA19" s="106">
        <v>13</v>
      </c>
      <c r="AB19" s="107">
        <v>16</v>
      </c>
      <c r="AC19" s="560">
        <v>0</v>
      </c>
      <c r="AD19" s="106">
        <v>483</v>
      </c>
      <c r="AE19" s="107">
        <v>390</v>
      </c>
      <c r="AF19" s="105">
        <v>0</v>
      </c>
      <c r="AG19" s="610">
        <v>873</v>
      </c>
    </row>
    <row r="20" spans="1:33" x14ac:dyDescent="0.25">
      <c r="A20" s="598" t="s">
        <v>58</v>
      </c>
      <c r="B20" s="568" t="s">
        <v>888</v>
      </c>
      <c r="C20" s="559">
        <v>73</v>
      </c>
      <c r="D20" s="562">
        <v>55</v>
      </c>
      <c r="E20" s="562">
        <v>0</v>
      </c>
      <c r="F20" s="108">
        <v>8</v>
      </c>
      <c r="G20" s="109">
        <v>11</v>
      </c>
      <c r="H20" s="110">
        <v>0</v>
      </c>
      <c r="I20" s="111">
        <v>4</v>
      </c>
      <c r="J20" s="112">
        <v>12</v>
      </c>
      <c r="K20" s="110">
        <v>0</v>
      </c>
      <c r="L20" s="111">
        <v>0</v>
      </c>
      <c r="M20" s="112">
        <v>0</v>
      </c>
      <c r="N20" s="110">
        <v>0</v>
      </c>
      <c r="O20" s="111">
        <v>21</v>
      </c>
      <c r="P20" s="112">
        <v>30</v>
      </c>
      <c r="Q20" s="110">
        <v>0</v>
      </c>
      <c r="R20" s="111">
        <v>0</v>
      </c>
      <c r="S20" s="112">
        <v>0</v>
      </c>
      <c r="T20" s="110">
        <v>0</v>
      </c>
      <c r="U20" s="111">
        <v>4</v>
      </c>
      <c r="V20" s="112">
        <v>11</v>
      </c>
      <c r="W20" s="110">
        <v>0</v>
      </c>
      <c r="X20" s="111">
        <v>0</v>
      </c>
      <c r="Y20" s="112">
        <v>0</v>
      </c>
      <c r="Z20" s="110">
        <v>0</v>
      </c>
      <c r="AA20" s="111">
        <v>3</v>
      </c>
      <c r="AB20" s="112">
        <v>4</v>
      </c>
      <c r="AC20" s="559">
        <v>0</v>
      </c>
      <c r="AD20" s="111">
        <v>113</v>
      </c>
      <c r="AE20" s="112">
        <v>123</v>
      </c>
      <c r="AF20" s="110">
        <v>0</v>
      </c>
      <c r="AG20" s="609">
        <v>236</v>
      </c>
    </row>
    <row r="21" spans="1:33" x14ac:dyDescent="0.25">
      <c r="A21" s="596" t="s">
        <v>60</v>
      </c>
      <c r="B21" s="567" t="s">
        <v>61</v>
      </c>
      <c r="C21" s="560">
        <v>161</v>
      </c>
      <c r="D21" s="563">
        <v>146</v>
      </c>
      <c r="E21" s="563">
        <v>2</v>
      </c>
      <c r="F21" s="113">
        <v>14</v>
      </c>
      <c r="G21" s="104">
        <v>19</v>
      </c>
      <c r="H21" s="105">
        <v>0</v>
      </c>
      <c r="I21" s="106">
        <v>14</v>
      </c>
      <c r="J21" s="107">
        <v>15</v>
      </c>
      <c r="K21" s="105">
        <v>0</v>
      </c>
      <c r="L21" s="106">
        <v>0</v>
      </c>
      <c r="M21" s="107">
        <v>1</v>
      </c>
      <c r="N21" s="105">
        <v>0</v>
      </c>
      <c r="O21" s="106">
        <v>61</v>
      </c>
      <c r="P21" s="107">
        <v>79</v>
      </c>
      <c r="Q21" s="105">
        <v>3</v>
      </c>
      <c r="R21" s="106">
        <v>0</v>
      </c>
      <c r="S21" s="107">
        <v>1</v>
      </c>
      <c r="T21" s="105">
        <v>0</v>
      </c>
      <c r="U21" s="106">
        <v>7</v>
      </c>
      <c r="V21" s="107">
        <v>13</v>
      </c>
      <c r="W21" s="105">
        <v>0</v>
      </c>
      <c r="X21" s="106">
        <v>8</v>
      </c>
      <c r="Y21" s="107">
        <v>16</v>
      </c>
      <c r="Z21" s="105">
        <v>0</v>
      </c>
      <c r="AA21" s="106">
        <v>3</v>
      </c>
      <c r="AB21" s="107">
        <v>11</v>
      </c>
      <c r="AC21" s="560">
        <v>3</v>
      </c>
      <c r="AD21" s="106">
        <v>268</v>
      </c>
      <c r="AE21" s="107">
        <v>301</v>
      </c>
      <c r="AF21" s="105">
        <v>8</v>
      </c>
      <c r="AG21" s="610">
        <v>577</v>
      </c>
    </row>
    <row r="22" spans="1:33" x14ac:dyDescent="0.25">
      <c r="A22" s="598" t="s">
        <v>60</v>
      </c>
      <c r="B22" s="568" t="s">
        <v>63</v>
      </c>
      <c r="C22" s="559">
        <v>54</v>
      </c>
      <c r="D22" s="562">
        <v>55</v>
      </c>
      <c r="E22" s="562">
        <v>0</v>
      </c>
      <c r="F22" s="108">
        <v>9</v>
      </c>
      <c r="G22" s="109">
        <v>9</v>
      </c>
      <c r="H22" s="110">
        <v>0</v>
      </c>
      <c r="I22" s="111">
        <v>6</v>
      </c>
      <c r="J22" s="112">
        <v>15</v>
      </c>
      <c r="K22" s="110">
        <v>0</v>
      </c>
      <c r="L22" s="111">
        <v>0</v>
      </c>
      <c r="M22" s="112">
        <v>0</v>
      </c>
      <c r="N22" s="110">
        <v>0</v>
      </c>
      <c r="O22" s="111">
        <v>23</v>
      </c>
      <c r="P22" s="112">
        <v>31</v>
      </c>
      <c r="Q22" s="110">
        <v>0</v>
      </c>
      <c r="R22" s="111">
        <v>0</v>
      </c>
      <c r="S22" s="112">
        <v>0</v>
      </c>
      <c r="T22" s="110">
        <v>0</v>
      </c>
      <c r="U22" s="111">
        <v>1</v>
      </c>
      <c r="V22" s="112">
        <v>4</v>
      </c>
      <c r="W22" s="110">
        <v>0</v>
      </c>
      <c r="X22" s="111">
        <v>0</v>
      </c>
      <c r="Y22" s="112">
        <v>0</v>
      </c>
      <c r="Z22" s="110">
        <v>0</v>
      </c>
      <c r="AA22" s="111">
        <v>1</v>
      </c>
      <c r="AB22" s="112">
        <v>2</v>
      </c>
      <c r="AC22" s="559">
        <v>0</v>
      </c>
      <c r="AD22" s="111">
        <v>94</v>
      </c>
      <c r="AE22" s="112">
        <v>116</v>
      </c>
      <c r="AF22" s="110">
        <v>0</v>
      </c>
      <c r="AG22" s="609">
        <v>210</v>
      </c>
    </row>
    <row r="23" spans="1:33" x14ac:dyDescent="0.25">
      <c r="A23" s="596" t="s">
        <v>60</v>
      </c>
      <c r="B23" s="567" t="s">
        <v>66</v>
      </c>
      <c r="C23" s="560">
        <v>580</v>
      </c>
      <c r="D23" s="563">
        <v>472</v>
      </c>
      <c r="E23" s="563">
        <v>12</v>
      </c>
      <c r="F23" s="113">
        <v>26</v>
      </c>
      <c r="G23" s="104">
        <v>32</v>
      </c>
      <c r="H23" s="105">
        <v>1</v>
      </c>
      <c r="I23" s="106">
        <v>71</v>
      </c>
      <c r="J23" s="107">
        <v>68</v>
      </c>
      <c r="K23" s="105">
        <v>0</v>
      </c>
      <c r="L23" s="106">
        <v>1</v>
      </c>
      <c r="M23" s="107">
        <v>2</v>
      </c>
      <c r="N23" s="105">
        <v>0</v>
      </c>
      <c r="O23" s="106">
        <v>332</v>
      </c>
      <c r="P23" s="107">
        <v>358</v>
      </c>
      <c r="Q23" s="105">
        <v>10</v>
      </c>
      <c r="R23" s="106">
        <v>4</v>
      </c>
      <c r="S23" s="107">
        <v>1</v>
      </c>
      <c r="T23" s="105">
        <v>0</v>
      </c>
      <c r="U23" s="106">
        <v>40</v>
      </c>
      <c r="V23" s="107">
        <v>47</v>
      </c>
      <c r="W23" s="105">
        <v>2</v>
      </c>
      <c r="X23" s="106">
        <v>42</v>
      </c>
      <c r="Y23" s="107">
        <v>47</v>
      </c>
      <c r="Z23" s="105">
        <v>0</v>
      </c>
      <c r="AA23" s="106">
        <v>24</v>
      </c>
      <c r="AB23" s="107">
        <v>30</v>
      </c>
      <c r="AC23" s="560">
        <v>2</v>
      </c>
      <c r="AD23" s="106">
        <v>1120</v>
      </c>
      <c r="AE23" s="107">
        <v>1057</v>
      </c>
      <c r="AF23" s="105">
        <v>27</v>
      </c>
      <c r="AG23" s="610">
        <v>2204</v>
      </c>
    </row>
    <row r="24" spans="1:33" x14ac:dyDescent="0.25">
      <c r="A24" s="598" t="s">
        <v>68</v>
      </c>
      <c r="B24" s="568" t="s">
        <v>69</v>
      </c>
      <c r="C24" s="559">
        <v>287</v>
      </c>
      <c r="D24" s="562">
        <v>252</v>
      </c>
      <c r="E24" s="562">
        <v>5</v>
      </c>
      <c r="F24" s="108">
        <v>10</v>
      </c>
      <c r="G24" s="109">
        <v>19</v>
      </c>
      <c r="H24" s="110">
        <v>2</v>
      </c>
      <c r="I24" s="111">
        <v>6</v>
      </c>
      <c r="J24" s="112">
        <v>5</v>
      </c>
      <c r="K24" s="110">
        <v>0</v>
      </c>
      <c r="L24" s="111">
        <v>0</v>
      </c>
      <c r="M24" s="112">
        <v>0</v>
      </c>
      <c r="N24" s="110">
        <v>0</v>
      </c>
      <c r="O24" s="111">
        <v>135</v>
      </c>
      <c r="P24" s="112">
        <v>129</v>
      </c>
      <c r="Q24" s="110">
        <v>3</v>
      </c>
      <c r="R24" s="111">
        <v>0</v>
      </c>
      <c r="S24" s="112">
        <v>1</v>
      </c>
      <c r="T24" s="110">
        <v>0</v>
      </c>
      <c r="U24" s="111">
        <v>32</v>
      </c>
      <c r="V24" s="112">
        <v>29</v>
      </c>
      <c r="W24" s="110">
        <v>1</v>
      </c>
      <c r="X24" s="111">
        <v>21</v>
      </c>
      <c r="Y24" s="112">
        <v>31</v>
      </c>
      <c r="Z24" s="110">
        <v>1</v>
      </c>
      <c r="AA24" s="111">
        <v>12</v>
      </c>
      <c r="AB24" s="112">
        <v>13</v>
      </c>
      <c r="AC24" s="559">
        <v>0</v>
      </c>
      <c r="AD24" s="111">
        <v>503</v>
      </c>
      <c r="AE24" s="112">
        <v>479</v>
      </c>
      <c r="AF24" s="110">
        <v>12</v>
      </c>
      <c r="AG24" s="609">
        <v>994</v>
      </c>
    </row>
    <row r="25" spans="1:33" x14ac:dyDescent="0.25">
      <c r="A25" s="596" t="s">
        <v>71</v>
      </c>
      <c r="B25" s="567" t="s">
        <v>72</v>
      </c>
      <c r="C25" s="560">
        <v>350</v>
      </c>
      <c r="D25" s="563">
        <v>242</v>
      </c>
      <c r="E25" s="563">
        <v>0</v>
      </c>
      <c r="F25" s="113">
        <v>8</v>
      </c>
      <c r="G25" s="104">
        <v>11</v>
      </c>
      <c r="H25" s="105">
        <v>0</v>
      </c>
      <c r="I25" s="106">
        <v>21</v>
      </c>
      <c r="J25" s="107">
        <v>18</v>
      </c>
      <c r="K25" s="105">
        <v>0</v>
      </c>
      <c r="L25" s="106">
        <v>1</v>
      </c>
      <c r="M25" s="107">
        <v>1</v>
      </c>
      <c r="N25" s="105">
        <v>0</v>
      </c>
      <c r="O25" s="106">
        <v>71</v>
      </c>
      <c r="P25" s="107">
        <v>73</v>
      </c>
      <c r="Q25" s="105">
        <v>0</v>
      </c>
      <c r="R25" s="106">
        <v>0</v>
      </c>
      <c r="S25" s="107">
        <v>1</v>
      </c>
      <c r="T25" s="105">
        <v>0</v>
      </c>
      <c r="U25" s="106">
        <v>16</v>
      </c>
      <c r="V25" s="107">
        <v>15</v>
      </c>
      <c r="W25" s="105">
        <v>0</v>
      </c>
      <c r="X25" s="106">
        <v>14</v>
      </c>
      <c r="Y25" s="107">
        <v>12</v>
      </c>
      <c r="Z25" s="105">
        <v>0</v>
      </c>
      <c r="AA25" s="106">
        <v>6</v>
      </c>
      <c r="AB25" s="107">
        <v>8</v>
      </c>
      <c r="AC25" s="560">
        <v>0</v>
      </c>
      <c r="AD25" s="106">
        <v>487</v>
      </c>
      <c r="AE25" s="107">
        <v>381</v>
      </c>
      <c r="AF25" s="105">
        <v>0</v>
      </c>
      <c r="AG25" s="610">
        <v>868</v>
      </c>
    </row>
    <row r="26" spans="1:33" x14ac:dyDescent="0.25">
      <c r="A26" s="598" t="s">
        <v>74</v>
      </c>
      <c r="B26" s="568" t="s">
        <v>75</v>
      </c>
      <c r="C26" s="559">
        <v>586</v>
      </c>
      <c r="D26" s="562">
        <v>446</v>
      </c>
      <c r="E26" s="562">
        <v>8</v>
      </c>
      <c r="F26" s="108">
        <v>21</v>
      </c>
      <c r="G26" s="109">
        <v>37</v>
      </c>
      <c r="H26" s="110">
        <v>2</v>
      </c>
      <c r="I26" s="111">
        <v>44</v>
      </c>
      <c r="J26" s="112">
        <v>58</v>
      </c>
      <c r="K26" s="110">
        <v>0</v>
      </c>
      <c r="L26" s="111">
        <v>1</v>
      </c>
      <c r="M26" s="112">
        <v>0</v>
      </c>
      <c r="N26" s="110">
        <v>0</v>
      </c>
      <c r="O26" s="111">
        <v>177</v>
      </c>
      <c r="P26" s="112">
        <v>188</v>
      </c>
      <c r="Q26" s="110">
        <v>5</v>
      </c>
      <c r="R26" s="111">
        <v>0</v>
      </c>
      <c r="S26" s="112">
        <v>0</v>
      </c>
      <c r="T26" s="110">
        <v>0</v>
      </c>
      <c r="U26" s="111">
        <v>35</v>
      </c>
      <c r="V26" s="112">
        <v>26</v>
      </c>
      <c r="W26" s="110">
        <v>1</v>
      </c>
      <c r="X26" s="111">
        <v>28</v>
      </c>
      <c r="Y26" s="112">
        <v>34</v>
      </c>
      <c r="Z26" s="110">
        <v>0</v>
      </c>
      <c r="AA26" s="111">
        <v>16</v>
      </c>
      <c r="AB26" s="112">
        <v>16</v>
      </c>
      <c r="AC26" s="559">
        <v>6</v>
      </c>
      <c r="AD26" s="111">
        <v>908</v>
      </c>
      <c r="AE26" s="112">
        <v>805</v>
      </c>
      <c r="AF26" s="110">
        <v>22</v>
      </c>
      <c r="AG26" s="609">
        <v>1735</v>
      </c>
    </row>
    <row r="27" spans="1:33" x14ac:dyDescent="0.25">
      <c r="A27" s="596" t="s">
        <v>74</v>
      </c>
      <c r="B27" s="567" t="s">
        <v>77</v>
      </c>
      <c r="C27" s="560">
        <v>151</v>
      </c>
      <c r="D27" s="563">
        <v>95</v>
      </c>
      <c r="E27" s="563">
        <v>2</v>
      </c>
      <c r="F27" s="113">
        <v>9</v>
      </c>
      <c r="G27" s="104">
        <v>22</v>
      </c>
      <c r="H27" s="105">
        <v>0</v>
      </c>
      <c r="I27" s="106">
        <v>13</v>
      </c>
      <c r="J27" s="107">
        <v>16</v>
      </c>
      <c r="K27" s="105">
        <v>0</v>
      </c>
      <c r="L27" s="106">
        <v>1</v>
      </c>
      <c r="M27" s="107">
        <v>0</v>
      </c>
      <c r="N27" s="105">
        <v>0</v>
      </c>
      <c r="O27" s="106">
        <v>19</v>
      </c>
      <c r="P27" s="107">
        <v>20</v>
      </c>
      <c r="Q27" s="105">
        <v>1</v>
      </c>
      <c r="R27" s="106">
        <v>0</v>
      </c>
      <c r="S27" s="107">
        <v>0</v>
      </c>
      <c r="T27" s="105">
        <v>0</v>
      </c>
      <c r="U27" s="106">
        <v>5</v>
      </c>
      <c r="V27" s="107">
        <v>8</v>
      </c>
      <c r="W27" s="105">
        <v>1</v>
      </c>
      <c r="X27" s="106">
        <v>4</v>
      </c>
      <c r="Y27" s="107">
        <v>3</v>
      </c>
      <c r="Z27" s="105">
        <v>0</v>
      </c>
      <c r="AA27" s="106">
        <v>2</v>
      </c>
      <c r="AB27" s="107">
        <v>0</v>
      </c>
      <c r="AC27" s="560">
        <v>2</v>
      </c>
      <c r="AD27" s="106">
        <v>204</v>
      </c>
      <c r="AE27" s="107">
        <v>164</v>
      </c>
      <c r="AF27" s="105">
        <v>6</v>
      </c>
      <c r="AG27" s="610">
        <v>374</v>
      </c>
    </row>
    <row r="28" spans="1:33" x14ac:dyDescent="0.25">
      <c r="A28" s="598" t="s">
        <v>79</v>
      </c>
      <c r="B28" s="568" t="s">
        <v>889</v>
      </c>
      <c r="C28" s="559">
        <v>19</v>
      </c>
      <c r="D28" s="562">
        <v>24</v>
      </c>
      <c r="E28" s="562">
        <v>0</v>
      </c>
      <c r="F28" s="108">
        <v>1</v>
      </c>
      <c r="G28" s="109">
        <v>4</v>
      </c>
      <c r="H28" s="110">
        <v>0</v>
      </c>
      <c r="I28" s="111">
        <v>0</v>
      </c>
      <c r="J28" s="112">
        <v>1</v>
      </c>
      <c r="K28" s="110">
        <v>0</v>
      </c>
      <c r="L28" s="111">
        <v>0</v>
      </c>
      <c r="M28" s="112">
        <v>0</v>
      </c>
      <c r="N28" s="110">
        <v>0</v>
      </c>
      <c r="O28" s="111">
        <v>7</v>
      </c>
      <c r="P28" s="112">
        <v>7</v>
      </c>
      <c r="Q28" s="110">
        <v>0</v>
      </c>
      <c r="R28" s="111">
        <v>0</v>
      </c>
      <c r="S28" s="112">
        <v>0</v>
      </c>
      <c r="T28" s="110">
        <v>0</v>
      </c>
      <c r="U28" s="111">
        <v>0</v>
      </c>
      <c r="V28" s="112">
        <v>0</v>
      </c>
      <c r="W28" s="110">
        <v>0</v>
      </c>
      <c r="X28" s="111">
        <v>0</v>
      </c>
      <c r="Y28" s="112">
        <v>0</v>
      </c>
      <c r="Z28" s="110">
        <v>0</v>
      </c>
      <c r="AA28" s="111">
        <v>0</v>
      </c>
      <c r="AB28" s="112">
        <v>2</v>
      </c>
      <c r="AC28" s="559">
        <v>0</v>
      </c>
      <c r="AD28" s="111">
        <v>27</v>
      </c>
      <c r="AE28" s="112">
        <v>38</v>
      </c>
      <c r="AF28" s="110">
        <v>0</v>
      </c>
      <c r="AG28" s="609">
        <v>65</v>
      </c>
    </row>
    <row r="29" spans="1:33" x14ac:dyDescent="0.25">
      <c r="A29" s="596" t="s">
        <v>81</v>
      </c>
      <c r="B29" s="567" t="s">
        <v>82</v>
      </c>
      <c r="C29" s="560">
        <v>311</v>
      </c>
      <c r="D29" s="563">
        <v>234</v>
      </c>
      <c r="E29" s="563">
        <v>6</v>
      </c>
      <c r="F29" s="113">
        <v>24</v>
      </c>
      <c r="G29" s="104">
        <v>18</v>
      </c>
      <c r="H29" s="105">
        <v>0</v>
      </c>
      <c r="I29" s="106">
        <v>48</v>
      </c>
      <c r="J29" s="107">
        <v>61</v>
      </c>
      <c r="K29" s="105">
        <v>1</v>
      </c>
      <c r="L29" s="106">
        <v>0</v>
      </c>
      <c r="M29" s="107">
        <v>1</v>
      </c>
      <c r="N29" s="105">
        <v>0</v>
      </c>
      <c r="O29" s="106">
        <v>172</v>
      </c>
      <c r="P29" s="107">
        <v>169</v>
      </c>
      <c r="Q29" s="105">
        <v>5</v>
      </c>
      <c r="R29" s="106">
        <v>0</v>
      </c>
      <c r="S29" s="107">
        <v>0</v>
      </c>
      <c r="T29" s="105">
        <v>0</v>
      </c>
      <c r="U29" s="106">
        <v>24</v>
      </c>
      <c r="V29" s="107">
        <v>17</v>
      </c>
      <c r="W29" s="105">
        <v>0</v>
      </c>
      <c r="X29" s="106">
        <v>40</v>
      </c>
      <c r="Y29" s="107">
        <v>27</v>
      </c>
      <c r="Z29" s="105">
        <v>0</v>
      </c>
      <c r="AA29" s="106">
        <v>9</v>
      </c>
      <c r="AB29" s="107">
        <v>10</v>
      </c>
      <c r="AC29" s="560">
        <v>1</v>
      </c>
      <c r="AD29" s="106">
        <v>628</v>
      </c>
      <c r="AE29" s="107">
        <v>537</v>
      </c>
      <c r="AF29" s="105">
        <v>13</v>
      </c>
      <c r="AG29" s="610">
        <v>1178</v>
      </c>
    </row>
    <row r="30" spans="1:33" x14ac:dyDescent="0.25">
      <c r="A30" s="598" t="s">
        <v>83</v>
      </c>
      <c r="B30" s="568" t="s">
        <v>84</v>
      </c>
      <c r="C30" s="559">
        <v>629</v>
      </c>
      <c r="D30" s="562">
        <v>525</v>
      </c>
      <c r="E30" s="562">
        <v>0</v>
      </c>
      <c r="F30" s="108">
        <v>58</v>
      </c>
      <c r="G30" s="109">
        <v>91</v>
      </c>
      <c r="H30" s="110">
        <v>0</v>
      </c>
      <c r="I30" s="111">
        <v>75</v>
      </c>
      <c r="J30" s="112">
        <v>93</v>
      </c>
      <c r="K30" s="110">
        <v>0</v>
      </c>
      <c r="L30" s="111">
        <v>1</v>
      </c>
      <c r="M30" s="112">
        <v>2</v>
      </c>
      <c r="N30" s="110">
        <v>0</v>
      </c>
      <c r="O30" s="111">
        <v>379</v>
      </c>
      <c r="P30" s="112">
        <v>481</v>
      </c>
      <c r="Q30" s="110">
        <v>0</v>
      </c>
      <c r="R30" s="111">
        <v>0</v>
      </c>
      <c r="S30" s="112">
        <v>1</v>
      </c>
      <c r="T30" s="110">
        <v>0</v>
      </c>
      <c r="U30" s="111">
        <v>33</v>
      </c>
      <c r="V30" s="112">
        <v>30</v>
      </c>
      <c r="W30" s="110">
        <v>0</v>
      </c>
      <c r="X30" s="111">
        <v>47</v>
      </c>
      <c r="Y30" s="112">
        <v>52</v>
      </c>
      <c r="Z30" s="110">
        <v>0</v>
      </c>
      <c r="AA30" s="111">
        <v>33</v>
      </c>
      <c r="AB30" s="112">
        <v>52</v>
      </c>
      <c r="AC30" s="559">
        <v>0</v>
      </c>
      <c r="AD30" s="111">
        <v>1255</v>
      </c>
      <c r="AE30" s="112">
        <v>1327</v>
      </c>
      <c r="AF30" s="110">
        <v>0</v>
      </c>
      <c r="AG30" s="609">
        <v>2582</v>
      </c>
    </row>
    <row r="31" spans="1:33" x14ac:dyDescent="0.25">
      <c r="A31" s="596" t="s">
        <v>87</v>
      </c>
      <c r="B31" s="567" t="s">
        <v>88</v>
      </c>
      <c r="C31" s="560">
        <v>189</v>
      </c>
      <c r="D31" s="563">
        <v>175</v>
      </c>
      <c r="E31" s="563">
        <v>3</v>
      </c>
      <c r="F31" s="113">
        <v>15</v>
      </c>
      <c r="G31" s="104">
        <v>19</v>
      </c>
      <c r="H31" s="105">
        <v>0</v>
      </c>
      <c r="I31" s="106">
        <v>29</v>
      </c>
      <c r="J31" s="107">
        <v>30</v>
      </c>
      <c r="K31" s="105">
        <v>1</v>
      </c>
      <c r="L31" s="106">
        <v>0</v>
      </c>
      <c r="M31" s="107">
        <v>0</v>
      </c>
      <c r="N31" s="105">
        <v>0</v>
      </c>
      <c r="O31" s="106">
        <v>121</v>
      </c>
      <c r="P31" s="107">
        <v>173</v>
      </c>
      <c r="Q31" s="105">
        <v>4</v>
      </c>
      <c r="R31" s="106">
        <v>0</v>
      </c>
      <c r="S31" s="107">
        <v>0</v>
      </c>
      <c r="T31" s="105">
        <v>0</v>
      </c>
      <c r="U31" s="106">
        <v>19</v>
      </c>
      <c r="V31" s="107">
        <v>13</v>
      </c>
      <c r="W31" s="105">
        <v>0</v>
      </c>
      <c r="X31" s="106">
        <v>44</v>
      </c>
      <c r="Y31" s="107">
        <v>41</v>
      </c>
      <c r="Z31" s="105">
        <v>3</v>
      </c>
      <c r="AA31" s="106">
        <v>9</v>
      </c>
      <c r="AB31" s="107">
        <v>15</v>
      </c>
      <c r="AC31" s="560">
        <v>2</v>
      </c>
      <c r="AD31" s="106">
        <v>426</v>
      </c>
      <c r="AE31" s="107">
        <v>466</v>
      </c>
      <c r="AF31" s="105">
        <v>13</v>
      </c>
      <c r="AG31" s="610">
        <v>905</v>
      </c>
    </row>
    <row r="32" spans="1:33" x14ac:dyDescent="0.25">
      <c r="A32" s="598" t="s">
        <v>87</v>
      </c>
      <c r="B32" s="568" t="s">
        <v>91</v>
      </c>
      <c r="C32" s="559">
        <v>677</v>
      </c>
      <c r="D32" s="562">
        <v>642</v>
      </c>
      <c r="E32" s="562">
        <v>12</v>
      </c>
      <c r="F32" s="108">
        <v>33</v>
      </c>
      <c r="G32" s="109">
        <v>53</v>
      </c>
      <c r="H32" s="110">
        <v>0</v>
      </c>
      <c r="I32" s="111">
        <v>103</v>
      </c>
      <c r="J32" s="112">
        <v>158</v>
      </c>
      <c r="K32" s="110">
        <v>3</v>
      </c>
      <c r="L32" s="111">
        <v>4</v>
      </c>
      <c r="M32" s="112">
        <v>1</v>
      </c>
      <c r="N32" s="110">
        <v>1</v>
      </c>
      <c r="O32" s="111">
        <v>513</v>
      </c>
      <c r="P32" s="112">
        <v>632</v>
      </c>
      <c r="Q32" s="110">
        <v>13</v>
      </c>
      <c r="R32" s="111">
        <v>1</v>
      </c>
      <c r="S32" s="112">
        <v>2</v>
      </c>
      <c r="T32" s="110">
        <v>0</v>
      </c>
      <c r="U32" s="111">
        <v>52</v>
      </c>
      <c r="V32" s="112">
        <v>52</v>
      </c>
      <c r="W32" s="110">
        <v>2</v>
      </c>
      <c r="X32" s="111">
        <v>208</v>
      </c>
      <c r="Y32" s="112">
        <v>203</v>
      </c>
      <c r="Z32" s="110">
        <v>10</v>
      </c>
      <c r="AA32" s="111">
        <v>28</v>
      </c>
      <c r="AB32" s="112">
        <v>45</v>
      </c>
      <c r="AC32" s="559">
        <v>11</v>
      </c>
      <c r="AD32" s="111">
        <v>1619</v>
      </c>
      <c r="AE32" s="112">
        <v>1788</v>
      </c>
      <c r="AF32" s="110">
        <v>52</v>
      </c>
      <c r="AG32" s="609">
        <v>3459</v>
      </c>
    </row>
    <row r="33" spans="1:33" x14ac:dyDescent="0.25">
      <c r="A33" s="596" t="s">
        <v>87</v>
      </c>
      <c r="B33" s="567" t="s">
        <v>93</v>
      </c>
      <c r="C33" s="560">
        <v>895</v>
      </c>
      <c r="D33" s="563">
        <v>749</v>
      </c>
      <c r="E33" s="563">
        <v>14</v>
      </c>
      <c r="F33" s="113">
        <v>91</v>
      </c>
      <c r="G33" s="104">
        <v>111</v>
      </c>
      <c r="H33" s="105">
        <v>2</v>
      </c>
      <c r="I33" s="106">
        <v>136</v>
      </c>
      <c r="J33" s="107">
        <v>197</v>
      </c>
      <c r="K33" s="105">
        <v>2</v>
      </c>
      <c r="L33" s="106">
        <v>12</v>
      </c>
      <c r="M33" s="107">
        <v>3</v>
      </c>
      <c r="N33" s="105">
        <v>2</v>
      </c>
      <c r="O33" s="106">
        <v>664</v>
      </c>
      <c r="P33" s="107">
        <v>737</v>
      </c>
      <c r="Q33" s="105">
        <v>16</v>
      </c>
      <c r="R33" s="106">
        <v>7</v>
      </c>
      <c r="S33" s="107">
        <v>8</v>
      </c>
      <c r="T33" s="105">
        <v>0</v>
      </c>
      <c r="U33" s="106">
        <v>58</v>
      </c>
      <c r="V33" s="107">
        <v>56</v>
      </c>
      <c r="W33" s="105">
        <v>2</v>
      </c>
      <c r="X33" s="106">
        <v>5</v>
      </c>
      <c r="Y33" s="107">
        <v>12</v>
      </c>
      <c r="Z33" s="105">
        <v>1</v>
      </c>
      <c r="AA33" s="106">
        <v>31</v>
      </c>
      <c r="AB33" s="107">
        <v>32</v>
      </c>
      <c r="AC33" s="560">
        <v>10</v>
      </c>
      <c r="AD33" s="106">
        <v>1899</v>
      </c>
      <c r="AE33" s="107">
        <v>1905</v>
      </c>
      <c r="AF33" s="105">
        <v>49</v>
      </c>
      <c r="AG33" s="610">
        <v>3853</v>
      </c>
    </row>
    <row r="34" spans="1:33" x14ac:dyDescent="0.25">
      <c r="A34" s="598" t="s">
        <v>94</v>
      </c>
      <c r="B34" s="568" t="s">
        <v>95</v>
      </c>
      <c r="C34" s="559">
        <v>175</v>
      </c>
      <c r="D34" s="562">
        <v>122</v>
      </c>
      <c r="E34" s="562">
        <v>2</v>
      </c>
      <c r="F34" s="108">
        <v>14</v>
      </c>
      <c r="G34" s="109">
        <v>19</v>
      </c>
      <c r="H34" s="110">
        <v>0</v>
      </c>
      <c r="I34" s="111">
        <v>19</v>
      </c>
      <c r="J34" s="112">
        <v>9</v>
      </c>
      <c r="K34" s="110">
        <v>0</v>
      </c>
      <c r="L34" s="111">
        <v>3</v>
      </c>
      <c r="M34" s="112">
        <v>1</v>
      </c>
      <c r="N34" s="110">
        <v>0</v>
      </c>
      <c r="O34" s="111">
        <v>118</v>
      </c>
      <c r="P34" s="112">
        <v>93</v>
      </c>
      <c r="Q34" s="110">
        <v>0</v>
      </c>
      <c r="R34" s="111">
        <v>0</v>
      </c>
      <c r="S34" s="112">
        <v>1</v>
      </c>
      <c r="T34" s="110">
        <v>0</v>
      </c>
      <c r="U34" s="111">
        <v>6</v>
      </c>
      <c r="V34" s="112">
        <v>4</v>
      </c>
      <c r="W34" s="110">
        <v>0</v>
      </c>
      <c r="X34" s="111">
        <v>0</v>
      </c>
      <c r="Y34" s="112">
        <v>0</v>
      </c>
      <c r="Z34" s="110">
        <v>0</v>
      </c>
      <c r="AA34" s="111">
        <v>6</v>
      </c>
      <c r="AB34" s="112">
        <v>4</v>
      </c>
      <c r="AC34" s="559">
        <v>0</v>
      </c>
      <c r="AD34" s="111">
        <v>341</v>
      </c>
      <c r="AE34" s="112">
        <v>253</v>
      </c>
      <c r="AF34" s="110">
        <v>2</v>
      </c>
      <c r="AG34" s="609">
        <v>596</v>
      </c>
    </row>
    <row r="35" spans="1:33" x14ac:dyDescent="0.25">
      <c r="A35" s="596" t="s">
        <v>94</v>
      </c>
      <c r="B35" s="567" t="s">
        <v>96</v>
      </c>
      <c r="C35" s="560">
        <v>414</v>
      </c>
      <c r="D35" s="563">
        <v>321</v>
      </c>
      <c r="E35" s="563">
        <v>3</v>
      </c>
      <c r="F35" s="113">
        <v>22</v>
      </c>
      <c r="G35" s="104">
        <v>16</v>
      </c>
      <c r="H35" s="105">
        <v>0</v>
      </c>
      <c r="I35" s="106">
        <v>40</v>
      </c>
      <c r="J35" s="107">
        <v>38</v>
      </c>
      <c r="K35" s="105">
        <v>0</v>
      </c>
      <c r="L35" s="106">
        <v>0</v>
      </c>
      <c r="M35" s="107">
        <v>0</v>
      </c>
      <c r="N35" s="105">
        <v>0</v>
      </c>
      <c r="O35" s="106">
        <v>213</v>
      </c>
      <c r="P35" s="107">
        <v>228</v>
      </c>
      <c r="Q35" s="105">
        <v>3</v>
      </c>
      <c r="R35" s="106">
        <v>1</v>
      </c>
      <c r="S35" s="107">
        <v>1</v>
      </c>
      <c r="T35" s="105">
        <v>0</v>
      </c>
      <c r="U35" s="106">
        <v>27</v>
      </c>
      <c r="V35" s="107">
        <v>21</v>
      </c>
      <c r="W35" s="105">
        <v>1</v>
      </c>
      <c r="X35" s="106">
        <v>55</v>
      </c>
      <c r="Y35" s="107">
        <v>54</v>
      </c>
      <c r="Z35" s="105">
        <v>0</v>
      </c>
      <c r="AA35" s="106">
        <v>6</v>
      </c>
      <c r="AB35" s="107">
        <v>27</v>
      </c>
      <c r="AC35" s="560">
        <v>4</v>
      </c>
      <c r="AD35" s="106">
        <v>778</v>
      </c>
      <c r="AE35" s="107">
        <v>706</v>
      </c>
      <c r="AF35" s="105">
        <v>11</v>
      </c>
      <c r="AG35" s="610">
        <v>1495</v>
      </c>
    </row>
    <row r="36" spans="1:33" x14ac:dyDescent="0.25">
      <c r="A36" s="598" t="s">
        <v>98</v>
      </c>
      <c r="B36" s="568" t="s">
        <v>99</v>
      </c>
      <c r="C36" s="559">
        <v>101</v>
      </c>
      <c r="D36" s="562">
        <v>71</v>
      </c>
      <c r="E36" s="562">
        <v>0</v>
      </c>
      <c r="F36" s="108">
        <v>4</v>
      </c>
      <c r="G36" s="109">
        <v>1</v>
      </c>
      <c r="H36" s="110">
        <v>0</v>
      </c>
      <c r="I36" s="111">
        <v>4</v>
      </c>
      <c r="J36" s="112">
        <v>4</v>
      </c>
      <c r="K36" s="110">
        <v>0</v>
      </c>
      <c r="L36" s="111">
        <v>1</v>
      </c>
      <c r="M36" s="112">
        <v>0</v>
      </c>
      <c r="N36" s="110">
        <v>0</v>
      </c>
      <c r="O36" s="111">
        <v>15</v>
      </c>
      <c r="P36" s="112">
        <v>23</v>
      </c>
      <c r="Q36" s="110">
        <v>2</v>
      </c>
      <c r="R36" s="111">
        <v>0</v>
      </c>
      <c r="S36" s="112">
        <v>0</v>
      </c>
      <c r="T36" s="110">
        <v>0</v>
      </c>
      <c r="U36" s="111">
        <v>7</v>
      </c>
      <c r="V36" s="112">
        <v>8</v>
      </c>
      <c r="W36" s="110">
        <v>0</v>
      </c>
      <c r="X36" s="111">
        <v>16</v>
      </c>
      <c r="Y36" s="112">
        <v>11</v>
      </c>
      <c r="Z36" s="110">
        <v>0</v>
      </c>
      <c r="AA36" s="111">
        <v>3</v>
      </c>
      <c r="AB36" s="112">
        <v>3</v>
      </c>
      <c r="AC36" s="559">
        <v>1</v>
      </c>
      <c r="AD36" s="111">
        <v>151</v>
      </c>
      <c r="AE36" s="112">
        <v>121</v>
      </c>
      <c r="AF36" s="110">
        <v>3</v>
      </c>
      <c r="AG36" s="609">
        <v>275</v>
      </c>
    </row>
    <row r="37" spans="1:33" x14ac:dyDescent="0.25">
      <c r="A37" s="596" t="s">
        <v>101</v>
      </c>
      <c r="B37" s="567" t="s">
        <v>102</v>
      </c>
      <c r="C37" s="560">
        <v>41</v>
      </c>
      <c r="D37" s="563">
        <v>33</v>
      </c>
      <c r="E37" s="563">
        <v>0</v>
      </c>
      <c r="F37" s="113">
        <v>6</v>
      </c>
      <c r="G37" s="104">
        <v>7</v>
      </c>
      <c r="H37" s="105">
        <v>0</v>
      </c>
      <c r="I37" s="106">
        <v>2</v>
      </c>
      <c r="J37" s="107">
        <v>0</v>
      </c>
      <c r="K37" s="105">
        <v>0</v>
      </c>
      <c r="L37" s="106">
        <v>0</v>
      </c>
      <c r="M37" s="107">
        <v>0</v>
      </c>
      <c r="N37" s="105">
        <v>0</v>
      </c>
      <c r="O37" s="106">
        <v>5</v>
      </c>
      <c r="P37" s="107">
        <v>12</v>
      </c>
      <c r="Q37" s="105">
        <v>0</v>
      </c>
      <c r="R37" s="106">
        <v>0</v>
      </c>
      <c r="S37" s="107">
        <v>0</v>
      </c>
      <c r="T37" s="105">
        <v>0</v>
      </c>
      <c r="U37" s="106">
        <v>0</v>
      </c>
      <c r="V37" s="107">
        <v>0</v>
      </c>
      <c r="W37" s="105">
        <v>0</v>
      </c>
      <c r="X37" s="106">
        <v>0</v>
      </c>
      <c r="Y37" s="107">
        <v>0</v>
      </c>
      <c r="Z37" s="105">
        <v>0</v>
      </c>
      <c r="AA37" s="106">
        <v>0</v>
      </c>
      <c r="AB37" s="107">
        <v>0</v>
      </c>
      <c r="AC37" s="560">
        <v>1</v>
      </c>
      <c r="AD37" s="106">
        <v>54</v>
      </c>
      <c r="AE37" s="107">
        <v>52</v>
      </c>
      <c r="AF37" s="105">
        <v>1</v>
      </c>
      <c r="AG37" s="610">
        <v>107</v>
      </c>
    </row>
    <row r="38" spans="1:33" x14ac:dyDescent="0.25">
      <c r="A38" s="598" t="s">
        <v>103</v>
      </c>
      <c r="B38" s="568" t="s">
        <v>104</v>
      </c>
      <c r="C38" s="559">
        <v>368</v>
      </c>
      <c r="D38" s="562">
        <v>280</v>
      </c>
      <c r="E38" s="562">
        <v>0</v>
      </c>
      <c r="F38" s="108">
        <v>16</v>
      </c>
      <c r="G38" s="109">
        <v>13</v>
      </c>
      <c r="H38" s="110">
        <v>0</v>
      </c>
      <c r="I38" s="111">
        <v>30</v>
      </c>
      <c r="J38" s="112">
        <v>33</v>
      </c>
      <c r="K38" s="110">
        <v>0</v>
      </c>
      <c r="L38" s="111">
        <v>3</v>
      </c>
      <c r="M38" s="112">
        <v>4</v>
      </c>
      <c r="N38" s="110">
        <v>0</v>
      </c>
      <c r="O38" s="111">
        <v>87</v>
      </c>
      <c r="P38" s="112">
        <v>118</v>
      </c>
      <c r="Q38" s="110">
        <v>0</v>
      </c>
      <c r="R38" s="111">
        <v>1</v>
      </c>
      <c r="S38" s="112">
        <v>4</v>
      </c>
      <c r="T38" s="110">
        <v>0</v>
      </c>
      <c r="U38" s="111">
        <v>21</v>
      </c>
      <c r="V38" s="112">
        <v>17</v>
      </c>
      <c r="W38" s="110">
        <v>0</v>
      </c>
      <c r="X38" s="111">
        <v>4</v>
      </c>
      <c r="Y38" s="112">
        <v>0</v>
      </c>
      <c r="Z38" s="110">
        <v>0</v>
      </c>
      <c r="AA38" s="111">
        <v>0</v>
      </c>
      <c r="AB38" s="112">
        <v>0</v>
      </c>
      <c r="AC38" s="559">
        <v>0</v>
      </c>
      <c r="AD38" s="111">
        <v>530</v>
      </c>
      <c r="AE38" s="112">
        <v>469</v>
      </c>
      <c r="AF38" s="110">
        <v>0</v>
      </c>
      <c r="AG38" s="609">
        <v>999</v>
      </c>
    </row>
    <row r="39" spans="1:33" x14ac:dyDescent="0.25">
      <c r="A39" s="596" t="s">
        <v>103</v>
      </c>
      <c r="B39" s="567" t="s">
        <v>105</v>
      </c>
      <c r="C39" s="560">
        <v>283</v>
      </c>
      <c r="D39" s="563">
        <v>219</v>
      </c>
      <c r="E39" s="563">
        <v>0</v>
      </c>
      <c r="F39" s="113">
        <v>6</v>
      </c>
      <c r="G39" s="104">
        <v>15</v>
      </c>
      <c r="H39" s="105">
        <v>0</v>
      </c>
      <c r="I39" s="106">
        <v>39</v>
      </c>
      <c r="J39" s="107">
        <v>32</v>
      </c>
      <c r="K39" s="105">
        <v>0</v>
      </c>
      <c r="L39" s="106">
        <v>5</v>
      </c>
      <c r="M39" s="107">
        <v>4</v>
      </c>
      <c r="N39" s="105">
        <v>0</v>
      </c>
      <c r="O39" s="106">
        <v>139</v>
      </c>
      <c r="P39" s="107">
        <v>157</v>
      </c>
      <c r="Q39" s="105">
        <v>0</v>
      </c>
      <c r="R39" s="106">
        <v>3</v>
      </c>
      <c r="S39" s="107">
        <v>1</v>
      </c>
      <c r="T39" s="105">
        <v>0</v>
      </c>
      <c r="U39" s="106">
        <v>9</v>
      </c>
      <c r="V39" s="107">
        <v>7</v>
      </c>
      <c r="W39" s="105">
        <v>0</v>
      </c>
      <c r="X39" s="106">
        <v>0</v>
      </c>
      <c r="Y39" s="107">
        <v>0</v>
      </c>
      <c r="Z39" s="105">
        <v>0</v>
      </c>
      <c r="AA39" s="106">
        <v>4</v>
      </c>
      <c r="AB39" s="107">
        <v>8</v>
      </c>
      <c r="AC39" s="560">
        <v>0</v>
      </c>
      <c r="AD39" s="106">
        <v>488</v>
      </c>
      <c r="AE39" s="107">
        <v>443</v>
      </c>
      <c r="AF39" s="105">
        <v>0</v>
      </c>
      <c r="AG39" s="610">
        <v>931</v>
      </c>
    </row>
    <row r="40" spans="1:33" x14ac:dyDescent="0.25">
      <c r="A40" s="598" t="s">
        <v>107</v>
      </c>
      <c r="B40" s="568" t="s">
        <v>108</v>
      </c>
      <c r="C40" s="559">
        <v>590</v>
      </c>
      <c r="D40" s="562">
        <v>316</v>
      </c>
      <c r="E40" s="562">
        <v>0</v>
      </c>
      <c r="F40" s="108">
        <v>11</v>
      </c>
      <c r="G40" s="109">
        <v>10</v>
      </c>
      <c r="H40" s="110">
        <v>0</v>
      </c>
      <c r="I40" s="111">
        <v>13</v>
      </c>
      <c r="J40" s="112">
        <v>12</v>
      </c>
      <c r="K40" s="110">
        <v>0</v>
      </c>
      <c r="L40" s="111">
        <v>1</v>
      </c>
      <c r="M40" s="112">
        <v>0</v>
      </c>
      <c r="N40" s="110">
        <v>0</v>
      </c>
      <c r="O40" s="111">
        <v>177</v>
      </c>
      <c r="P40" s="112">
        <v>139</v>
      </c>
      <c r="Q40" s="110">
        <v>0</v>
      </c>
      <c r="R40" s="111">
        <v>2</v>
      </c>
      <c r="S40" s="112">
        <v>3</v>
      </c>
      <c r="T40" s="110">
        <v>0</v>
      </c>
      <c r="U40" s="111">
        <v>70</v>
      </c>
      <c r="V40" s="112">
        <v>44</v>
      </c>
      <c r="W40" s="110">
        <v>0</v>
      </c>
      <c r="X40" s="111">
        <v>19</v>
      </c>
      <c r="Y40" s="112">
        <v>10</v>
      </c>
      <c r="Z40" s="110">
        <v>0</v>
      </c>
      <c r="AA40" s="111">
        <v>12</v>
      </c>
      <c r="AB40" s="112">
        <v>22</v>
      </c>
      <c r="AC40" s="559">
        <v>0</v>
      </c>
      <c r="AD40" s="111">
        <v>895</v>
      </c>
      <c r="AE40" s="112">
        <v>556</v>
      </c>
      <c r="AF40" s="110">
        <v>0</v>
      </c>
      <c r="AG40" s="609">
        <v>1451</v>
      </c>
    </row>
    <row r="41" spans="1:33" x14ac:dyDescent="0.25">
      <c r="A41" s="596" t="s">
        <v>107</v>
      </c>
      <c r="B41" s="567" t="s">
        <v>111</v>
      </c>
      <c r="C41" s="560">
        <v>226</v>
      </c>
      <c r="D41" s="563">
        <v>164</v>
      </c>
      <c r="E41" s="563">
        <v>3</v>
      </c>
      <c r="F41" s="113">
        <v>9</v>
      </c>
      <c r="G41" s="104">
        <v>12</v>
      </c>
      <c r="H41" s="105">
        <v>0</v>
      </c>
      <c r="I41" s="106">
        <v>25</v>
      </c>
      <c r="J41" s="107">
        <v>18</v>
      </c>
      <c r="K41" s="105">
        <v>0</v>
      </c>
      <c r="L41" s="106">
        <v>1</v>
      </c>
      <c r="M41" s="107">
        <v>2</v>
      </c>
      <c r="N41" s="105">
        <v>1</v>
      </c>
      <c r="O41" s="106">
        <v>64</v>
      </c>
      <c r="P41" s="107">
        <v>62</v>
      </c>
      <c r="Q41" s="105">
        <v>1</v>
      </c>
      <c r="R41" s="106">
        <v>0</v>
      </c>
      <c r="S41" s="107">
        <v>1</v>
      </c>
      <c r="T41" s="105">
        <v>0</v>
      </c>
      <c r="U41" s="106">
        <v>19</v>
      </c>
      <c r="V41" s="107">
        <v>9</v>
      </c>
      <c r="W41" s="105">
        <v>0</v>
      </c>
      <c r="X41" s="106">
        <v>23</v>
      </c>
      <c r="Y41" s="107">
        <v>28</v>
      </c>
      <c r="Z41" s="105">
        <v>0</v>
      </c>
      <c r="AA41" s="106">
        <v>7</v>
      </c>
      <c r="AB41" s="107">
        <v>9</v>
      </c>
      <c r="AC41" s="560">
        <v>4</v>
      </c>
      <c r="AD41" s="106">
        <v>374</v>
      </c>
      <c r="AE41" s="107">
        <v>305</v>
      </c>
      <c r="AF41" s="105">
        <v>9</v>
      </c>
      <c r="AG41" s="610">
        <v>688</v>
      </c>
    </row>
    <row r="42" spans="1:33" x14ac:dyDescent="0.25">
      <c r="A42" s="598" t="s">
        <v>113</v>
      </c>
      <c r="B42" s="568" t="s">
        <v>114</v>
      </c>
      <c r="C42" s="559">
        <v>286</v>
      </c>
      <c r="D42" s="562">
        <v>196</v>
      </c>
      <c r="E42" s="562">
        <v>0</v>
      </c>
      <c r="F42" s="108">
        <v>11</v>
      </c>
      <c r="G42" s="109">
        <v>13</v>
      </c>
      <c r="H42" s="110">
        <v>0</v>
      </c>
      <c r="I42" s="111">
        <v>50</v>
      </c>
      <c r="J42" s="112">
        <v>40</v>
      </c>
      <c r="K42" s="110">
        <v>0</v>
      </c>
      <c r="L42" s="111">
        <v>2</v>
      </c>
      <c r="M42" s="112">
        <v>0</v>
      </c>
      <c r="N42" s="110">
        <v>0</v>
      </c>
      <c r="O42" s="111">
        <v>231</v>
      </c>
      <c r="P42" s="112">
        <v>229</v>
      </c>
      <c r="Q42" s="110">
        <v>0</v>
      </c>
      <c r="R42" s="111">
        <v>1</v>
      </c>
      <c r="S42" s="112">
        <v>0</v>
      </c>
      <c r="T42" s="110">
        <v>0</v>
      </c>
      <c r="U42" s="111">
        <v>35</v>
      </c>
      <c r="V42" s="112">
        <v>21</v>
      </c>
      <c r="W42" s="110">
        <v>0</v>
      </c>
      <c r="X42" s="111">
        <v>0</v>
      </c>
      <c r="Y42" s="112">
        <v>0</v>
      </c>
      <c r="Z42" s="110">
        <v>0</v>
      </c>
      <c r="AA42" s="111">
        <v>16</v>
      </c>
      <c r="AB42" s="112">
        <v>21</v>
      </c>
      <c r="AC42" s="559">
        <v>12</v>
      </c>
      <c r="AD42" s="111">
        <v>632</v>
      </c>
      <c r="AE42" s="112">
        <v>520</v>
      </c>
      <c r="AF42" s="110">
        <v>12</v>
      </c>
      <c r="AG42" s="609">
        <v>1164</v>
      </c>
    </row>
    <row r="43" spans="1:33" x14ac:dyDescent="0.25">
      <c r="A43" s="596" t="s">
        <v>116</v>
      </c>
      <c r="B43" s="567" t="s">
        <v>117</v>
      </c>
      <c r="C43" s="560">
        <v>424</v>
      </c>
      <c r="D43" s="563">
        <v>385</v>
      </c>
      <c r="E43" s="563">
        <v>2</v>
      </c>
      <c r="F43" s="113">
        <v>32</v>
      </c>
      <c r="G43" s="104">
        <v>61</v>
      </c>
      <c r="H43" s="105">
        <v>0</v>
      </c>
      <c r="I43" s="106">
        <v>67</v>
      </c>
      <c r="J43" s="107">
        <v>95</v>
      </c>
      <c r="K43" s="105">
        <v>1</v>
      </c>
      <c r="L43" s="106">
        <v>1</v>
      </c>
      <c r="M43" s="107">
        <v>1</v>
      </c>
      <c r="N43" s="105">
        <v>1</v>
      </c>
      <c r="O43" s="106">
        <v>276</v>
      </c>
      <c r="P43" s="107">
        <v>339</v>
      </c>
      <c r="Q43" s="105">
        <v>8</v>
      </c>
      <c r="R43" s="106">
        <v>0</v>
      </c>
      <c r="S43" s="107">
        <v>0</v>
      </c>
      <c r="T43" s="105">
        <v>0</v>
      </c>
      <c r="U43" s="106">
        <v>24</v>
      </c>
      <c r="V43" s="107">
        <v>32</v>
      </c>
      <c r="W43" s="105">
        <v>0</v>
      </c>
      <c r="X43" s="106">
        <v>116</v>
      </c>
      <c r="Y43" s="107">
        <v>130</v>
      </c>
      <c r="Z43" s="105">
        <v>6</v>
      </c>
      <c r="AA43" s="106">
        <v>23</v>
      </c>
      <c r="AB43" s="107">
        <v>35</v>
      </c>
      <c r="AC43" s="560">
        <v>4</v>
      </c>
      <c r="AD43" s="106">
        <v>963</v>
      </c>
      <c r="AE43" s="107">
        <v>1078</v>
      </c>
      <c r="AF43" s="105">
        <v>22</v>
      </c>
      <c r="AG43" s="610">
        <v>2063</v>
      </c>
    </row>
    <row r="44" spans="1:33" x14ac:dyDescent="0.25">
      <c r="A44" s="598" t="s">
        <v>119</v>
      </c>
      <c r="B44" s="568" t="s">
        <v>120</v>
      </c>
      <c r="C44" s="559">
        <v>340</v>
      </c>
      <c r="D44" s="562">
        <v>317</v>
      </c>
      <c r="E44" s="562">
        <v>5</v>
      </c>
      <c r="F44" s="108">
        <v>33</v>
      </c>
      <c r="G44" s="109">
        <v>34</v>
      </c>
      <c r="H44" s="110">
        <v>0</v>
      </c>
      <c r="I44" s="111">
        <v>55</v>
      </c>
      <c r="J44" s="112">
        <v>75</v>
      </c>
      <c r="K44" s="110">
        <v>2</v>
      </c>
      <c r="L44" s="111">
        <v>0</v>
      </c>
      <c r="M44" s="112">
        <v>0</v>
      </c>
      <c r="N44" s="110">
        <v>0</v>
      </c>
      <c r="O44" s="111">
        <v>288</v>
      </c>
      <c r="P44" s="112">
        <v>338</v>
      </c>
      <c r="Q44" s="110">
        <v>8</v>
      </c>
      <c r="R44" s="111">
        <v>1</v>
      </c>
      <c r="S44" s="112">
        <v>2</v>
      </c>
      <c r="T44" s="110">
        <v>0</v>
      </c>
      <c r="U44" s="111">
        <v>26</v>
      </c>
      <c r="V44" s="112">
        <v>24</v>
      </c>
      <c r="W44" s="110">
        <v>0</v>
      </c>
      <c r="X44" s="111">
        <v>97</v>
      </c>
      <c r="Y44" s="112">
        <v>99</v>
      </c>
      <c r="Z44" s="110">
        <v>6</v>
      </c>
      <c r="AA44" s="111">
        <v>21</v>
      </c>
      <c r="AB44" s="112">
        <v>30</v>
      </c>
      <c r="AC44" s="559">
        <v>7</v>
      </c>
      <c r="AD44" s="111">
        <v>861</v>
      </c>
      <c r="AE44" s="112">
        <v>919</v>
      </c>
      <c r="AF44" s="110">
        <v>28</v>
      </c>
      <c r="AG44" s="609">
        <v>1808</v>
      </c>
    </row>
    <row r="45" spans="1:33" x14ac:dyDescent="0.25">
      <c r="A45" s="596" t="s">
        <v>119</v>
      </c>
      <c r="B45" s="567" t="s">
        <v>123</v>
      </c>
      <c r="C45" s="560">
        <v>876</v>
      </c>
      <c r="D45" s="563">
        <v>883</v>
      </c>
      <c r="E45" s="563">
        <v>19</v>
      </c>
      <c r="F45" s="113">
        <v>89</v>
      </c>
      <c r="G45" s="104">
        <v>124</v>
      </c>
      <c r="H45" s="105">
        <v>4</v>
      </c>
      <c r="I45" s="106">
        <v>129</v>
      </c>
      <c r="J45" s="107">
        <v>174</v>
      </c>
      <c r="K45" s="105">
        <v>7</v>
      </c>
      <c r="L45" s="106">
        <v>12</v>
      </c>
      <c r="M45" s="107">
        <v>11</v>
      </c>
      <c r="N45" s="105">
        <v>1</v>
      </c>
      <c r="O45" s="106">
        <v>936</v>
      </c>
      <c r="P45" s="107">
        <v>975</v>
      </c>
      <c r="Q45" s="105">
        <v>25</v>
      </c>
      <c r="R45" s="106">
        <v>7</v>
      </c>
      <c r="S45" s="107">
        <v>11</v>
      </c>
      <c r="T45" s="105">
        <v>0</v>
      </c>
      <c r="U45" s="106">
        <v>70</v>
      </c>
      <c r="V45" s="107">
        <v>69</v>
      </c>
      <c r="W45" s="105">
        <v>2</v>
      </c>
      <c r="X45" s="106">
        <v>230</v>
      </c>
      <c r="Y45" s="107">
        <v>215</v>
      </c>
      <c r="Z45" s="105">
        <v>12</v>
      </c>
      <c r="AA45" s="106">
        <v>50</v>
      </c>
      <c r="AB45" s="107">
        <v>67</v>
      </c>
      <c r="AC45" s="560">
        <v>18</v>
      </c>
      <c r="AD45" s="106">
        <v>2399</v>
      </c>
      <c r="AE45" s="107">
        <v>2529</v>
      </c>
      <c r="AF45" s="105">
        <v>88</v>
      </c>
      <c r="AG45" s="610">
        <v>5016</v>
      </c>
    </row>
    <row r="46" spans="1:33" x14ac:dyDescent="0.25">
      <c r="A46" s="598" t="s">
        <v>119</v>
      </c>
      <c r="B46" s="568" t="s">
        <v>125</v>
      </c>
      <c r="C46" s="559">
        <v>45</v>
      </c>
      <c r="D46" s="562">
        <v>40</v>
      </c>
      <c r="E46" s="562">
        <v>1</v>
      </c>
      <c r="F46" s="108">
        <v>2</v>
      </c>
      <c r="G46" s="109">
        <v>1</v>
      </c>
      <c r="H46" s="110">
        <v>0</v>
      </c>
      <c r="I46" s="111">
        <v>3</v>
      </c>
      <c r="J46" s="112">
        <v>3</v>
      </c>
      <c r="K46" s="110">
        <v>0</v>
      </c>
      <c r="L46" s="111">
        <v>0</v>
      </c>
      <c r="M46" s="112">
        <v>0</v>
      </c>
      <c r="N46" s="110">
        <v>0</v>
      </c>
      <c r="O46" s="111">
        <v>25</v>
      </c>
      <c r="P46" s="112">
        <v>28</v>
      </c>
      <c r="Q46" s="110">
        <v>2</v>
      </c>
      <c r="R46" s="111">
        <v>0</v>
      </c>
      <c r="S46" s="112">
        <v>0</v>
      </c>
      <c r="T46" s="110">
        <v>0</v>
      </c>
      <c r="U46" s="111">
        <v>2</v>
      </c>
      <c r="V46" s="112">
        <v>3</v>
      </c>
      <c r="W46" s="110">
        <v>0</v>
      </c>
      <c r="X46" s="111">
        <v>3</v>
      </c>
      <c r="Y46" s="112">
        <v>6</v>
      </c>
      <c r="Z46" s="110">
        <v>0</v>
      </c>
      <c r="AA46" s="111">
        <v>4</v>
      </c>
      <c r="AB46" s="112">
        <v>1</v>
      </c>
      <c r="AC46" s="559">
        <v>0</v>
      </c>
      <c r="AD46" s="111">
        <v>84</v>
      </c>
      <c r="AE46" s="112">
        <v>82</v>
      </c>
      <c r="AF46" s="110">
        <v>3</v>
      </c>
      <c r="AG46" s="609">
        <v>169</v>
      </c>
    </row>
    <row r="47" spans="1:33" x14ac:dyDescent="0.25">
      <c r="A47" s="596" t="s">
        <v>119</v>
      </c>
      <c r="B47" s="567" t="s">
        <v>127</v>
      </c>
      <c r="C47" s="560">
        <v>465</v>
      </c>
      <c r="D47" s="563">
        <v>400</v>
      </c>
      <c r="E47" s="563">
        <v>11</v>
      </c>
      <c r="F47" s="113">
        <v>63</v>
      </c>
      <c r="G47" s="104">
        <v>82</v>
      </c>
      <c r="H47" s="105">
        <v>3</v>
      </c>
      <c r="I47" s="106">
        <v>67</v>
      </c>
      <c r="J47" s="107">
        <v>87</v>
      </c>
      <c r="K47" s="105">
        <v>3</v>
      </c>
      <c r="L47" s="106">
        <v>5</v>
      </c>
      <c r="M47" s="107">
        <v>6</v>
      </c>
      <c r="N47" s="105">
        <v>2</v>
      </c>
      <c r="O47" s="106">
        <v>325</v>
      </c>
      <c r="P47" s="107">
        <v>361</v>
      </c>
      <c r="Q47" s="105">
        <v>7</v>
      </c>
      <c r="R47" s="106">
        <v>2</v>
      </c>
      <c r="S47" s="107">
        <v>2</v>
      </c>
      <c r="T47" s="105">
        <v>0</v>
      </c>
      <c r="U47" s="106">
        <v>20</v>
      </c>
      <c r="V47" s="107">
        <v>20</v>
      </c>
      <c r="W47" s="105">
        <v>0</v>
      </c>
      <c r="X47" s="106">
        <v>70</v>
      </c>
      <c r="Y47" s="107">
        <v>74</v>
      </c>
      <c r="Z47" s="105">
        <v>4</v>
      </c>
      <c r="AA47" s="106">
        <v>21</v>
      </c>
      <c r="AB47" s="107">
        <v>34</v>
      </c>
      <c r="AC47" s="560">
        <v>7</v>
      </c>
      <c r="AD47" s="106">
        <v>1038</v>
      </c>
      <c r="AE47" s="107">
        <v>1066</v>
      </c>
      <c r="AF47" s="105">
        <v>37</v>
      </c>
      <c r="AG47" s="610">
        <v>2141</v>
      </c>
    </row>
    <row r="48" spans="1:33" x14ac:dyDescent="0.25">
      <c r="A48" s="598" t="s">
        <v>119</v>
      </c>
      <c r="B48" s="568" t="s">
        <v>128</v>
      </c>
      <c r="C48" s="559">
        <v>381</v>
      </c>
      <c r="D48" s="562">
        <v>348</v>
      </c>
      <c r="E48" s="562">
        <v>0</v>
      </c>
      <c r="F48" s="108">
        <v>29</v>
      </c>
      <c r="G48" s="109">
        <v>27</v>
      </c>
      <c r="H48" s="110">
        <v>0</v>
      </c>
      <c r="I48" s="111">
        <v>58</v>
      </c>
      <c r="J48" s="112">
        <v>49</v>
      </c>
      <c r="K48" s="110">
        <v>0</v>
      </c>
      <c r="L48" s="111">
        <v>2</v>
      </c>
      <c r="M48" s="112">
        <v>0</v>
      </c>
      <c r="N48" s="110">
        <v>1</v>
      </c>
      <c r="O48" s="111">
        <v>319</v>
      </c>
      <c r="P48" s="112">
        <v>373</v>
      </c>
      <c r="Q48" s="110">
        <v>11</v>
      </c>
      <c r="R48" s="111">
        <v>1</v>
      </c>
      <c r="S48" s="112">
        <v>1</v>
      </c>
      <c r="T48" s="110">
        <v>0</v>
      </c>
      <c r="U48" s="111">
        <v>0</v>
      </c>
      <c r="V48" s="112">
        <v>0</v>
      </c>
      <c r="W48" s="110">
        <v>0</v>
      </c>
      <c r="X48" s="111">
        <v>7</v>
      </c>
      <c r="Y48" s="112">
        <v>15</v>
      </c>
      <c r="Z48" s="110">
        <v>1</v>
      </c>
      <c r="AA48" s="111">
        <v>0</v>
      </c>
      <c r="AB48" s="112">
        <v>0</v>
      </c>
      <c r="AC48" s="559">
        <v>0</v>
      </c>
      <c r="AD48" s="111">
        <v>797</v>
      </c>
      <c r="AE48" s="112">
        <v>813</v>
      </c>
      <c r="AF48" s="110">
        <v>13</v>
      </c>
      <c r="AG48" s="609">
        <v>1623</v>
      </c>
    </row>
    <row r="49" spans="1:33" x14ac:dyDescent="0.25">
      <c r="A49" s="596" t="s">
        <v>131</v>
      </c>
      <c r="B49" s="567" t="s">
        <v>132</v>
      </c>
      <c r="C49" s="560">
        <v>88</v>
      </c>
      <c r="D49" s="563">
        <v>68</v>
      </c>
      <c r="E49" s="563">
        <v>0</v>
      </c>
      <c r="F49" s="113">
        <v>12</v>
      </c>
      <c r="G49" s="104">
        <v>12</v>
      </c>
      <c r="H49" s="105">
        <v>0</v>
      </c>
      <c r="I49" s="106">
        <v>12</v>
      </c>
      <c r="J49" s="107">
        <v>13</v>
      </c>
      <c r="K49" s="105">
        <v>0</v>
      </c>
      <c r="L49" s="106">
        <v>1</v>
      </c>
      <c r="M49" s="107">
        <v>1</v>
      </c>
      <c r="N49" s="105">
        <v>0</v>
      </c>
      <c r="O49" s="106">
        <v>13</v>
      </c>
      <c r="P49" s="107">
        <v>20</v>
      </c>
      <c r="Q49" s="105">
        <v>0</v>
      </c>
      <c r="R49" s="106">
        <v>0</v>
      </c>
      <c r="S49" s="107">
        <v>0</v>
      </c>
      <c r="T49" s="105">
        <v>0</v>
      </c>
      <c r="U49" s="106">
        <v>7</v>
      </c>
      <c r="V49" s="107">
        <v>6</v>
      </c>
      <c r="W49" s="105">
        <v>0</v>
      </c>
      <c r="X49" s="106">
        <v>0</v>
      </c>
      <c r="Y49" s="107">
        <v>0</v>
      </c>
      <c r="Z49" s="105">
        <v>0</v>
      </c>
      <c r="AA49" s="106">
        <v>1</v>
      </c>
      <c r="AB49" s="107">
        <v>1</v>
      </c>
      <c r="AC49" s="560">
        <v>0</v>
      </c>
      <c r="AD49" s="106">
        <v>134</v>
      </c>
      <c r="AE49" s="107">
        <v>121</v>
      </c>
      <c r="AF49" s="105">
        <v>0</v>
      </c>
      <c r="AG49" s="610">
        <v>255</v>
      </c>
    </row>
    <row r="50" spans="1:33" x14ac:dyDescent="0.25">
      <c r="A50" s="598" t="s">
        <v>131</v>
      </c>
      <c r="B50" s="568" t="s">
        <v>133</v>
      </c>
      <c r="C50" s="559">
        <v>75</v>
      </c>
      <c r="D50" s="562">
        <v>74</v>
      </c>
      <c r="E50" s="562">
        <v>0</v>
      </c>
      <c r="F50" s="108">
        <v>12</v>
      </c>
      <c r="G50" s="109">
        <v>12</v>
      </c>
      <c r="H50" s="110">
        <v>0</v>
      </c>
      <c r="I50" s="111">
        <v>3</v>
      </c>
      <c r="J50" s="112">
        <v>7</v>
      </c>
      <c r="K50" s="110">
        <v>0</v>
      </c>
      <c r="L50" s="111">
        <v>1</v>
      </c>
      <c r="M50" s="112">
        <v>3</v>
      </c>
      <c r="N50" s="110">
        <v>0</v>
      </c>
      <c r="O50" s="111">
        <v>25</v>
      </c>
      <c r="P50" s="112">
        <v>20</v>
      </c>
      <c r="Q50" s="110">
        <v>0</v>
      </c>
      <c r="R50" s="111">
        <v>0</v>
      </c>
      <c r="S50" s="112">
        <v>0</v>
      </c>
      <c r="T50" s="110">
        <v>0</v>
      </c>
      <c r="U50" s="111">
        <v>6</v>
      </c>
      <c r="V50" s="112">
        <v>3</v>
      </c>
      <c r="W50" s="110">
        <v>0</v>
      </c>
      <c r="X50" s="111">
        <v>0</v>
      </c>
      <c r="Y50" s="112">
        <v>0</v>
      </c>
      <c r="Z50" s="110">
        <v>0</v>
      </c>
      <c r="AA50" s="111">
        <v>3</v>
      </c>
      <c r="AB50" s="112">
        <v>2</v>
      </c>
      <c r="AC50" s="559">
        <v>0</v>
      </c>
      <c r="AD50" s="111">
        <v>125</v>
      </c>
      <c r="AE50" s="112">
        <v>121</v>
      </c>
      <c r="AF50" s="110">
        <v>0</v>
      </c>
      <c r="AG50" s="609">
        <v>246</v>
      </c>
    </row>
    <row r="51" spans="1:33" x14ac:dyDescent="0.25">
      <c r="A51" s="596" t="s">
        <v>136</v>
      </c>
      <c r="B51" s="567" t="s">
        <v>137</v>
      </c>
      <c r="C51" s="560">
        <v>267</v>
      </c>
      <c r="D51" s="563">
        <v>148</v>
      </c>
      <c r="E51" s="563">
        <v>0</v>
      </c>
      <c r="F51" s="113">
        <v>7</v>
      </c>
      <c r="G51" s="104">
        <v>10</v>
      </c>
      <c r="H51" s="105">
        <v>0</v>
      </c>
      <c r="I51" s="106">
        <v>18</v>
      </c>
      <c r="J51" s="107">
        <v>11</v>
      </c>
      <c r="K51" s="105">
        <v>0</v>
      </c>
      <c r="L51" s="106">
        <v>0</v>
      </c>
      <c r="M51" s="107">
        <v>0</v>
      </c>
      <c r="N51" s="105">
        <v>0</v>
      </c>
      <c r="O51" s="106">
        <v>83</v>
      </c>
      <c r="P51" s="107">
        <v>65</v>
      </c>
      <c r="Q51" s="105">
        <v>0</v>
      </c>
      <c r="R51" s="106">
        <v>1</v>
      </c>
      <c r="S51" s="107">
        <v>0</v>
      </c>
      <c r="T51" s="105">
        <v>0</v>
      </c>
      <c r="U51" s="106">
        <v>6</v>
      </c>
      <c r="V51" s="107">
        <v>11</v>
      </c>
      <c r="W51" s="105">
        <v>1</v>
      </c>
      <c r="X51" s="106">
        <v>0</v>
      </c>
      <c r="Y51" s="107">
        <v>0</v>
      </c>
      <c r="Z51" s="105">
        <v>0</v>
      </c>
      <c r="AA51" s="106">
        <v>4</v>
      </c>
      <c r="AB51" s="107">
        <v>8</v>
      </c>
      <c r="AC51" s="560">
        <v>2</v>
      </c>
      <c r="AD51" s="106">
        <v>386</v>
      </c>
      <c r="AE51" s="107">
        <v>253</v>
      </c>
      <c r="AF51" s="105">
        <v>3</v>
      </c>
      <c r="AG51" s="610">
        <v>642</v>
      </c>
    </row>
    <row r="52" spans="1:33" x14ac:dyDescent="0.25">
      <c r="A52" s="598" t="s">
        <v>136</v>
      </c>
      <c r="B52" s="568" t="s">
        <v>139</v>
      </c>
      <c r="C52" s="559">
        <v>608</v>
      </c>
      <c r="D52" s="562">
        <v>436</v>
      </c>
      <c r="E52" s="562">
        <v>11</v>
      </c>
      <c r="F52" s="108">
        <v>23</v>
      </c>
      <c r="G52" s="109">
        <v>49</v>
      </c>
      <c r="H52" s="110">
        <v>0</v>
      </c>
      <c r="I52" s="111">
        <v>64</v>
      </c>
      <c r="J52" s="112">
        <v>70</v>
      </c>
      <c r="K52" s="110">
        <v>1</v>
      </c>
      <c r="L52" s="111">
        <v>0</v>
      </c>
      <c r="M52" s="112">
        <v>1</v>
      </c>
      <c r="N52" s="110">
        <v>0</v>
      </c>
      <c r="O52" s="111">
        <v>357</v>
      </c>
      <c r="P52" s="112">
        <v>422</v>
      </c>
      <c r="Q52" s="110">
        <v>8</v>
      </c>
      <c r="R52" s="111">
        <v>0</v>
      </c>
      <c r="S52" s="112">
        <v>1</v>
      </c>
      <c r="T52" s="110">
        <v>0</v>
      </c>
      <c r="U52" s="111">
        <v>42</v>
      </c>
      <c r="V52" s="112">
        <v>34</v>
      </c>
      <c r="W52" s="110">
        <v>1</v>
      </c>
      <c r="X52" s="111">
        <v>164</v>
      </c>
      <c r="Y52" s="112">
        <v>156</v>
      </c>
      <c r="Z52" s="110">
        <v>4</v>
      </c>
      <c r="AA52" s="111">
        <v>19</v>
      </c>
      <c r="AB52" s="112">
        <v>24</v>
      </c>
      <c r="AC52" s="559">
        <v>7</v>
      </c>
      <c r="AD52" s="111">
        <v>1277</v>
      </c>
      <c r="AE52" s="112">
        <v>1193</v>
      </c>
      <c r="AF52" s="110">
        <v>32</v>
      </c>
      <c r="AG52" s="609">
        <v>2502</v>
      </c>
    </row>
    <row r="53" spans="1:33" x14ac:dyDescent="0.25">
      <c r="A53" s="596" t="s">
        <v>140</v>
      </c>
      <c r="B53" s="567" t="s">
        <v>141</v>
      </c>
      <c r="C53" s="560">
        <v>77</v>
      </c>
      <c r="D53" s="563">
        <v>45</v>
      </c>
      <c r="E53" s="563">
        <v>0</v>
      </c>
      <c r="F53" s="113">
        <v>5</v>
      </c>
      <c r="G53" s="104">
        <v>1</v>
      </c>
      <c r="H53" s="105">
        <v>0</v>
      </c>
      <c r="I53" s="106">
        <v>5</v>
      </c>
      <c r="J53" s="107">
        <v>3</v>
      </c>
      <c r="K53" s="105">
        <v>0</v>
      </c>
      <c r="L53" s="106">
        <v>5</v>
      </c>
      <c r="M53" s="107">
        <v>4</v>
      </c>
      <c r="N53" s="105">
        <v>0</v>
      </c>
      <c r="O53" s="106">
        <v>22</v>
      </c>
      <c r="P53" s="107">
        <v>15</v>
      </c>
      <c r="Q53" s="105">
        <v>0</v>
      </c>
      <c r="R53" s="106">
        <v>0</v>
      </c>
      <c r="S53" s="107">
        <v>0</v>
      </c>
      <c r="T53" s="105">
        <v>0</v>
      </c>
      <c r="U53" s="106">
        <v>2</v>
      </c>
      <c r="V53" s="107">
        <v>1</v>
      </c>
      <c r="W53" s="105">
        <v>0</v>
      </c>
      <c r="X53" s="106">
        <v>0</v>
      </c>
      <c r="Y53" s="107">
        <v>0</v>
      </c>
      <c r="Z53" s="105">
        <v>0</v>
      </c>
      <c r="AA53" s="106">
        <v>0</v>
      </c>
      <c r="AB53" s="107">
        <v>0</v>
      </c>
      <c r="AC53" s="560">
        <v>0</v>
      </c>
      <c r="AD53" s="106">
        <v>116</v>
      </c>
      <c r="AE53" s="107">
        <v>69</v>
      </c>
      <c r="AF53" s="105">
        <v>0</v>
      </c>
      <c r="AG53" s="610">
        <v>185</v>
      </c>
    </row>
    <row r="54" spans="1:33" x14ac:dyDescent="0.25">
      <c r="A54" s="598" t="s">
        <v>142</v>
      </c>
      <c r="B54" s="568" t="s">
        <v>143</v>
      </c>
      <c r="C54" s="559">
        <v>52</v>
      </c>
      <c r="D54" s="562">
        <v>32</v>
      </c>
      <c r="E54" s="562">
        <v>0</v>
      </c>
      <c r="F54" s="108">
        <v>1</v>
      </c>
      <c r="G54" s="109">
        <v>2</v>
      </c>
      <c r="H54" s="110">
        <v>0</v>
      </c>
      <c r="I54" s="111">
        <v>7</v>
      </c>
      <c r="J54" s="112">
        <v>4</v>
      </c>
      <c r="K54" s="110">
        <v>0</v>
      </c>
      <c r="L54" s="111">
        <v>0</v>
      </c>
      <c r="M54" s="112">
        <v>0</v>
      </c>
      <c r="N54" s="110">
        <v>0</v>
      </c>
      <c r="O54" s="111">
        <v>13</v>
      </c>
      <c r="P54" s="112">
        <v>17</v>
      </c>
      <c r="Q54" s="110">
        <v>0</v>
      </c>
      <c r="R54" s="111">
        <v>0</v>
      </c>
      <c r="S54" s="112">
        <v>0</v>
      </c>
      <c r="T54" s="110">
        <v>0</v>
      </c>
      <c r="U54" s="111">
        <v>4</v>
      </c>
      <c r="V54" s="112">
        <v>3</v>
      </c>
      <c r="W54" s="110">
        <v>0</v>
      </c>
      <c r="X54" s="111">
        <v>2</v>
      </c>
      <c r="Y54" s="112">
        <v>0</v>
      </c>
      <c r="Z54" s="110">
        <v>0</v>
      </c>
      <c r="AA54" s="111">
        <v>1</v>
      </c>
      <c r="AB54" s="112">
        <v>2</v>
      </c>
      <c r="AC54" s="559">
        <v>0</v>
      </c>
      <c r="AD54" s="111">
        <v>80</v>
      </c>
      <c r="AE54" s="112">
        <v>60</v>
      </c>
      <c r="AF54" s="110">
        <v>0</v>
      </c>
      <c r="AG54" s="609">
        <v>140</v>
      </c>
    </row>
    <row r="55" spans="1:33" x14ac:dyDescent="0.25">
      <c r="A55" s="596" t="s">
        <v>145</v>
      </c>
      <c r="B55" s="567" t="s">
        <v>146</v>
      </c>
      <c r="C55" s="560">
        <v>593</v>
      </c>
      <c r="D55" s="563">
        <v>486</v>
      </c>
      <c r="E55" s="563">
        <v>4</v>
      </c>
      <c r="F55" s="113">
        <v>35</v>
      </c>
      <c r="G55" s="104">
        <v>74</v>
      </c>
      <c r="H55" s="105">
        <v>1</v>
      </c>
      <c r="I55" s="106">
        <v>70</v>
      </c>
      <c r="J55" s="107">
        <v>94</v>
      </c>
      <c r="K55" s="105">
        <v>1</v>
      </c>
      <c r="L55" s="106">
        <v>3</v>
      </c>
      <c r="M55" s="107">
        <v>0</v>
      </c>
      <c r="N55" s="105">
        <v>1</v>
      </c>
      <c r="O55" s="106">
        <v>439</v>
      </c>
      <c r="P55" s="107">
        <v>504</v>
      </c>
      <c r="Q55" s="105">
        <v>9</v>
      </c>
      <c r="R55" s="106">
        <v>1</v>
      </c>
      <c r="S55" s="107">
        <v>1</v>
      </c>
      <c r="T55" s="105">
        <v>0</v>
      </c>
      <c r="U55" s="106">
        <v>42</v>
      </c>
      <c r="V55" s="107">
        <v>42</v>
      </c>
      <c r="W55" s="105">
        <v>0</v>
      </c>
      <c r="X55" s="106">
        <v>123</v>
      </c>
      <c r="Y55" s="107">
        <v>119</v>
      </c>
      <c r="Z55" s="105">
        <v>3</v>
      </c>
      <c r="AA55" s="106">
        <v>25</v>
      </c>
      <c r="AB55" s="107">
        <v>38</v>
      </c>
      <c r="AC55" s="560">
        <v>10</v>
      </c>
      <c r="AD55" s="106">
        <v>1331</v>
      </c>
      <c r="AE55" s="107">
        <v>1358</v>
      </c>
      <c r="AF55" s="105">
        <v>29</v>
      </c>
      <c r="AG55" s="610">
        <v>2718</v>
      </c>
    </row>
    <row r="56" spans="1:33" x14ac:dyDescent="0.25">
      <c r="A56" s="598" t="s">
        <v>145</v>
      </c>
      <c r="B56" s="568" t="s">
        <v>150</v>
      </c>
      <c r="C56" s="559">
        <v>339</v>
      </c>
      <c r="D56" s="562">
        <v>310</v>
      </c>
      <c r="E56" s="562">
        <v>4</v>
      </c>
      <c r="F56" s="108">
        <v>16</v>
      </c>
      <c r="G56" s="109">
        <v>28</v>
      </c>
      <c r="H56" s="110">
        <v>0</v>
      </c>
      <c r="I56" s="111">
        <v>56</v>
      </c>
      <c r="J56" s="112">
        <v>61</v>
      </c>
      <c r="K56" s="110">
        <v>2</v>
      </c>
      <c r="L56" s="111">
        <v>1</v>
      </c>
      <c r="M56" s="112">
        <v>0</v>
      </c>
      <c r="N56" s="110">
        <v>0</v>
      </c>
      <c r="O56" s="111">
        <v>235</v>
      </c>
      <c r="P56" s="112">
        <v>320</v>
      </c>
      <c r="Q56" s="110">
        <v>3</v>
      </c>
      <c r="R56" s="111">
        <v>0</v>
      </c>
      <c r="S56" s="112">
        <v>1</v>
      </c>
      <c r="T56" s="110">
        <v>0</v>
      </c>
      <c r="U56" s="111">
        <v>30</v>
      </c>
      <c r="V56" s="112">
        <v>31</v>
      </c>
      <c r="W56" s="110">
        <v>1</v>
      </c>
      <c r="X56" s="111">
        <v>99</v>
      </c>
      <c r="Y56" s="112">
        <v>107</v>
      </c>
      <c r="Z56" s="110">
        <v>7</v>
      </c>
      <c r="AA56" s="111">
        <v>17</v>
      </c>
      <c r="AB56" s="112">
        <v>20</v>
      </c>
      <c r="AC56" s="559">
        <v>7</v>
      </c>
      <c r="AD56" s="111">
        <v>793</v>
      </c>
      <c r="AE56" s="112">
        <v>878</v>
      </c>
      <c r="AF56" s="110">
        <v>24</v>
      </c>
      <c r="AG56" s="609">
        <v>1695</v>
      </c>
    </row>
    <row r="57" spans="1:33" x14ac:dyDescent="0.25">
      <c r="A57" s="596" t="s">
        <v>145</v>
      </c>
      <c r="B57" s="567" t="s">
        <v>153</v>
      </c>
      <c r="C57" s="560">
        <v>289</v>
      </c>
      <c r="D57" s="563">
        <v>204</v>
      </c>
      <c r="E57" s="563">
        <v>1</v>
      </c>
      <c r="F57" s="113">
        <v>5</v>
      </c>
      <c r="G57" s="104">
        <v>8</v>
      </c>
      <c r="H57" s="105">
        <v>0</v>
      </c>
      <c r="I57" s="106">
        <v>25</v>
      </c>
      <c r="J57" s="107">
        <v>23</v>
      </c>
      <c r="K57" s="105">
        <v>1</v>
      </c>
      <c r="L57" s="106">
        <v>1</v>
      </c>
      <c r="M57" s="107">
        <v>0</v>
      </c>
      <c r="N57" s="105">
        <v>0</v>
      </c>
      <c r="O57" s="106">
        <v>178</v>
      </c>
      <c r="P57" s="107">
        <v>218</v>
      </c>
      <c r="Q57" s="105">
        <v>0</v>
      </c>
      <c r="R57" s="106">
        <v>0</v>
      </c>
      <c r="S57" s="107">
        <v>2</v>
      </c>
      <c r="T57" s="105">
        <v>0</v>
      </c>
      <c r="U57" s="106">
        <v>17</v>
      </c>
      <c r="V57" s="107">
        <v>12</v>
      </c>
      <c r="W57" s="105">
        <v>0</v>
      </c>
      <c r="X57" s="106">
        <v>63</v>
      </c>
      <c r="Y57" s="107">
        <v>43</v>
      </c>
      <c r="Z57" s="105">
        <v>0</v>
      </c>
      <c r="AA57" s="106">
        <v>15</v>
      </c>
      <c r="AB57" s="107">
        <v>14</v>
      </c>
      <c r="AC57" s="560">
        <v>4</v>
      </c>
      <c r="AD57" s="106">
        <v>593</v>
      </c>
      <c r="AE57" s="107">
        <v>524</v>
      </c>
      <c r="AF57" s="105">
        <v>6</v>
      </c>
      <c r="AG57" s="610">
        <v>1123</v>
      </c>
    </row>
    <row r="58" spans="1:33" x14ac:dyDescent="0.25">
      <c r="A58" s="598" t="s">
        <v>154</v>
      </c>
      <c r="B58" s="568" t="s">
        <v>155</v>
      </c>
      <c r="C58" s="559">
        <v>93</v>
      </c>
      <c r="D58" s="562">
        <v>53</v>
      </c>
      <c r="E58" s="562">
        <v>0</v>
      </c>
      <c r="F58" s="108">
        <v>1</v>
      </c>
      <c r="G58" s="109">
        <v>5</v>
      </c>
      <c r="H58" s="110">
        <v>0</v>
      </c>
      <c r="I58" s="111">
        <v>3</v>
      </c>
      <c r="J58" s="112">
        <v>4</v>
      </c>
      <c r="K58" s="110">
        <v>0</v>
      </c>
      <c r="L58" s="111">
        <v>6</v>
      </c>
      <c r="M58" s="112">
        <v>0</v>
      </c>
      <c r="N58" s="110">
        <v>0</v>
      </c>
      <c r="O58" s="111">
        <v>18</v>
      </c>
      <c r="P58" s="112">
        <v>20</v>
      </c>
      <c r="Q58" s="110">
        <v>0</v>
      </c>
      <c r="R58" s="111">
        <v>0</v>
      </c>
      <c r="S58" s="112">
        <v>0</v>
      </c>
      <c r="T58" s="110">
        <v>0</v>
      </c>
      <c r="U58" s="111">
        <v>0</v>
      </c>
      <c r="V58" s="112">
        <v>0</v>
      </c>
      <c r="W58" s="110">
        <v>0</v>
      </c>
      <c r="X58" s="111">
        <v>0</v>
      </c>
      <c r="Y58" s="112">
        <v>0</v>
      </c>
      <c r="Z58" s="110">
        <v>0</v>
      </c>
      <c r="AA58" s="111">
        <v>2</v>
      </c>
      <c r="AB58" s="112">
        <v>2</v>
      </c>
      <c r="AC58" s="559">
        <v>0</v>
      </c>
      <c r="AD58" s="111">
        <v>123</v>
      </c>
      <c r="AE58" s="112">
        <v>84</v>
      </c>
      <c r="AF58" s="110">
        <v>0</v>
      </c>
      <c r="AG58" s="609">
        <v>207</v>
      </c>
    </row>
    <row r="59" spans="1:33" x14ac:dyDescent="0.25">
      <c r="A59" s="596" t="s">
        <v>157</v>
      </c>
      <c r="B59" s="567" t="s">
        <v>158</v>
      </c>
      <c r="C59" s="560">
        <v>355</v>
      </c>
      <c r="D59" s="563">
        <v>352</v>
      </c>
      <c r="E59" s="563">
        <v>0</v>
      </c>
      <c r="F59" s="113">
        <v>154</v>
      </c>
      <c r="G59" s="104">
        <v>191</v>
      </c>
      <c r="H59" s="105">
        <v>0</v>
      </c>
      <c r="I59" s="106">
        <v>61</v>
      </c>
      <c r="J59" s="107">
        <v>106</v>
      </c>
      <c r="K59" s="105">
        <v>0</v>
      </c>
      <c r="L59" s="106">
        <v>11</v>
      </c>
      <c r="M59" s="107">
        <v>10</v>
      </c>
      <c r="N59" s="105">
        <v>0</v>
      </c>
      <c r="O59" s="106">
        <v>53</v>
      </c>
      <c r="P59" s="107">
        <v>84</v>
      </c>
      <c r="Q59" s="105">
        <v>0</v>
      </c>
      <c r="R59" s="106">
        <v>1</v>
      </c>
      <c r="S59" s="107">
        <v>3</v>
      </c>
      <c r="T59" s="105">
        <v>0</v>
      </c>
      <c r="U59" s="106">
        <v>0</v>
      </c>
      <c r="V59" s="107">
        <v>0</v>
      </c>
      <c r="W59" s="105">
        <v>0</v>
      </c>
      <c r="X59" s="106">
        <v>0</v>
      </c>
      <c r="Y59" s="107">
        <v>0</v>
      </c>
      <c r="Z59" s="105">
        <v>0</v>
      </c>
      <c r="AA59" s="106">
        <v>0</v>
      </c>
      <c r="AB59" s="107">
        <v>0</v>
      </c>
      <c r="AC59" s="560">
        <v>10</v>
      </c>
      <c r="AD59" s="106">
        <v>635</v>
      </c>
      <c r="AE59" s="107">
        <v>746</v>
      </c>
      <c r="AF59" s="105">
        <v>10</v>
      </c>
      <c r="AG59" s="610">
        <v>1391</v>
      </c>
    </row>
    <row r="60" spans="1:33" x14ac:dyDescent="0.25">
      <c r="A60" s="598" t="s">
        <v>157</v>
      </c>
      <c r="B60" s="568" t="s">
        <v>161</v>
      </c>
      <c r="C60" s="559">
        <v>487</v>
      </c>
      <c r="D60" s="562">
        <v>413</v>
      </c>
      <c r="E60" s="562">
        <v>0</v>
      </c>
      <c r="F60" s="108">
        <v>22</v>
      </c>
      <c r="G60" s="109">
        <v>53</v>
      </c>
      <c r="H60" s="110">
        <v>0</v>
      </c>
      <c r="I60" s="111">
        <v>10</v>
      </c>
      <c r="J60" s="112">
        <v>4</v>
      </c>
      <c r="K60" s="110">
        <v>0</v>
      </c>
      <c r="L60" s="111">
        <v>1</v>
      </c>
      <c r="M60" s="112">
        <v>3</v>
      </c>
      <c r="N60" s="110">
        <v>0</v>
      </c>
      <c r="O60" s="111">
        <v>160</v>
      </c>
      <c r="P60" s="112">
        <v>184</v>
      </c>
      <c r="Q60" s="110">
        <v>0</v>
      </c>
      <c r="R60" s="111">
        <v>0</v>
      </c>
      <c r="S60" s="112">
        <v>0</v>
      </c>
      <c r="T60" s="110">
        <v>0</v>
      </c>
      <c r="U60" s="111">
        <v>52</v>
      </c>
      <c r="V60" s="112">
        <v>57</v>
      </c>
      <c r="W60" s="110">
        <v>0</v>
      </c>
      <c r="X60" s="111">
        <v>0</v>
      </c>
      <c r="Y60" s="112">
        <v>0</v>
      </c>
      <c r="Z60" s="110">
        <v>0</v>
      </c>
      <c r="AA60" s="111">
        <v>20</v>
      </c>
      <c r="AB60" s="112">
        <v>7</v>
      </c>
      <c r="AC60" s="559">
        <v>0</v>
      </c>
      <c r="AD60" s="111">
        <v>752</v>
      </c>
      <c r="AE60" s="112">
        <v>721</v>
      </c>
      <c r="AF60" s="110">
        <v>0</v>
      </c>
      <c r="AG60" s="609">
        <v>1473</v>
      </c>
    </row>
    <row r="61" spans="1:33" x14ac:dyDescent="0.25">
      <c r="A61" s="596" t="s">
        <v>163</v>
      </c>
      <c r="B61" s="567" t="s">
        <v>890</v>
      </c>
      <c r="C61" s="560">
        <v>62</v>
      </c>
      <c r="D61" s="563">
        <v>48</v>
      </c>
      <c r="E61" s="563">
        <v>0</v>
      </c>
      <c r="F61" s="113">
        <v>9</v>
      </c>
      <c r="G61" s="104">
        <v>13</v>
      </c>
      <c r="H61" s="105">
        <v>0</v>
      </c>
      <c r="I61" s="106">
        <v>28</v>
      </c>
      <c r="J61" s="107">
        <v>23</v>
      </c>
      <c r="K61" s="105">
        <v>0</v>
      </c>
      <c r="L61" s="106">
        <v>4</v>
      </c>
      <c r="M61" s="107">
        <v>2</v>
      </c>
      <c r="N61" s="105">
        <v>0</v>
      </c>
      <c r="O61" s="106">
        <v>31</v>
      </c>
      <c r="P61" s="107">
        <v>40</v>
      </c>
      <c r="Q61" s="105">
        <v>0</v>
      </c>
      <c r="R61" s="106">
        <v>0</v>
      </c>
      <c r="S61" s="107">
        <v>0</v>
      </c>
      <c r="T61" s="105">
        <v>0</v>
      </c>
      <c r="U61" s="106">
        <v>0</v>
      </c>
      <c r="V61" s="107">
        <v>2</v>
      </c>
      <c r="W61" s="105">
        <v>0</v>
      </c>
      <c r="X61" s="106">
        <v>0</v>
      </c>
      <c r="Y61" s="107">
        <v>0</v>
      </c>
      <c r="Z61" s="105">
        <v>0</v>
      </c>
      <c r="AA61" s="106">
        <v>1</v>
      </c>
      <c r="AB61" s="107">
        <v>1</v>
      </c>
      <c r="AC61" s="560">
        <v>0</v>
      </c>
      <c r="AD61" s="106">
        <v>135</v>
      </c>
      <c r="AE61" s="107">
        <v>129</v>
      </c>
      <c r="AF61" s="105">
        <v>0</v>
      </c>
      <c r="AG61" s="610">
        <v>264</v>
      </c>
    </row>
    <row r="62" spans="1:33" x14ac:dyDescent="0.25">
      <c r="A62" s="598" t="s">
        <v>163</v>
      </c>
      <c r="B62" s="568" t="s">
        <v>166</v>
      </c>
      <c r="C62" s="559">
        <v>70</v>
      </c>
      <c r="D62" s="562">
        <v>57</v>
      </c>
      <c r="E62" s="562">
        <v>0</v>
      </c>
      <c r="F62" s="108">
        <v>8</v>
      </c>
      <c r="G62" s="109">
        <v>8</v>
      </c>
      <c r="H62" s="110">
        <v>0</v>
      </c>
      <c r="I62" s="111">
        <v>17</v>
      </c>
      <c r="J62" s="112">
        <v>25</v>
      </c>
      <c r="K62" s="110">
        <v>0</v>
      </c>
      <c r="L62" s="111">
        <v>0</v>
      </c>
      <c r="M62" s="112">
        <v>0</v>
      </c>
      <c r="N62" s="110">
        <v>0</v>
      </c>
      <c r="O62" s="111">
        <v>30</v>
      </c>
      <c r="P62" s="112">
        <v>52</v>
      </c>
      <c r="Q62" s="110">
        <v>0</v>
      </c>
      <c r="R62" s="111">
        <v>0</v>
      </c>
      <c r="S62" s="112">
        <v>0</v>
      </c>
      <c r="T62" s="110">
        <v>0</v>
      </c>
      <c r="U62" s="111">
        <v>4</v>
      </c>
      <c r="V62" s="112">
        <v>4</v>
      </c>
      <c r="W62" s="110">
        <v>0</v>
      </c>
      <c r="X62" s="111">
        <v>0</v>
      </c>
      <c r="Y62" s="112">
        <v>1</v>
      </c>
      <c r="Z62" s="110">
        <v>0</v>
      </c>
      <c r="AA62" s="111">
        <v>6</v>
      </c>
      <c r="AB62" s="112">
        <v>15</v>
      </c>
      <c r="AC62" s="559">
        <v>0</v>
      </c>
      <c r="AD62" s="111">
        <v>135</v>
      </c>
      <c r="AE62" s="112">
        <v>162</v>
      </c>
      <c r="AF62" s="110">
        <v>0</v>
      </c>
      <c r="AG62" s="609">
        <v>297</v>
      </c>
    </row>
    <row r="63" spans="1:33" x14ac:dyDescent="0.25">
      <c r="A63" s="596" t="s">
        <v>163</v>
      </c>
      <c r="B63" s="567" t="s">
        <v>167</v>
      </c>
      <c r="C63" s="560">
        <v>286</v>
      </c>
      <c r="D63" s="563">
        <v>204</v>
      </c>
      <c r="E63" s="563">
        <v>0</v>
      </c>
      <c r="F63" s="113">
        <v>18</v>
      </c>
      <c r="G63" s="104">
        <v>28</v>
      </c>
      <c r="H63" s="105">
        <v>0</v>
      </c>
      <c r="I63" s="106">
        <v>84</v>
      </c>
      <c r="J63" s="107">
        <v>76</v>
      </c>
      <c r="K63" s="105">
        <v>0</v>
      </c>
      <c r="L63" s="106">
        <v>0</v>
      </c>
      <c r="M63" s="107">
        <v>0</v>
      </c>
      <c r="N63" s="105">
        <v>0</v>
      </c>
      <c r="O63" s="106">
        <v>169</v>
      </c>
      <c r="P63" s="107">
        <v>200</v>
      </c>
      <c r="Q63" s="105">
        <v>0</v>
      </c>
      <c r="R63" s="106">
        <v>0</v>
      </c>
      <c r="S63" s="107">
        <v>0</v>
      </c>
      <c r="T63" s="105">
        <v>0</v>
      </c>
      <c r="U63" s="106">
        <v>19</v>
      </c>
      <c r="V63" s="107">
        <v>20</v>
      </c>
      <c r="W63" s="105">
        <v>0</v>
      </c>
      <c r="X63" s="106">
        <v>0</v>
      </c>
      <c r="Y63" s="107">
        <v>0</v>
      </c>
      <c r="Z63" s="105">
        <v>0</v>
      </c>
      <c r="AA63" s="106">
        <v>8</v>
      </c>
      <c r="AB63" s="107">
        <v>11</v>
      </c>
      <c r="AC63" s="560">
        <v>0</v>
      </c>
      <c r="AD63" s="106">
        <v>584</v>
      </c>
      <c r="AE63" s="107">
        <v>539</v>
      </c>
      <c r="AF63" s="105">
        <v>0</v>
      </c>
      <c r="AG63" s="610">
        <v>1123</v>
      </c>
    </row>
    <row r="64" spans="1:33" x14ac:dyDescent="0.25">
      <c r="A64" s="598" t="s">
        <v>170</v>
      </c>
      <c r="B64" s="568" t="s">
        <v>171</v>
      </c>
      <c r="C64" s="559">
        <v>463</v>
      </c>
      <c r="D64" s="562">
        <v>191</v>
      </c>
      <c r="E64" s="562">
        <v>6</v>
      </c>
      <c r="F64" s="108">
        <v>19</v>
      </c>
      <c r="G64" s="109">
        <v>16</v>
      </c>
      <c r="H64" s="110">
        <v>0</v>
      </c>
      <c r="I64" s="111">
        <v>38</v>
      </c>
      <c r="J64" s="112">
        <v>34</v>
      </c>
      <c r="K64" s="110">
        <v>0</v>
      </c>
      <c r="L64" s="111">
        <v>2</v>
      </c>
      <c r="M64" s="112">
        <v>0</v>
      </c>
      <c r="N64" s="110">
        <v>0</v>
      </c>
      <c r="O64" s="111">
        <v>313</v>
      </c>
      <c r="P64" s="112">
        <v>267</v>
      </c>
      <c r="Q64" s="110">
        <v>6</v>
      </c>
      <c r="R64" s="111">
        <v>2</v>
      </c>
      <c r="S64" s="112">
        <v>4</v>
      </c>
      <c r="T64" s="110">
        <v>0</v>
      </c>
      <c r="U64" s="111">
        <v>27</v>
      </c>
      <c r="V64" s="112">
        <v>20</v>
      </c>
      <c r="W64" s="110">
        <v>1</v>
      </c>
      <c r="X64" s="111">
        <v>0</v>
      </c>
      <c r="Y64" s="112">
        <v>0</v>
      </c>
      <c r="Z64" s="110">
        <v>0</v>
      </c>
      <c r="AA64" s="111">
        <v>17</v>
      </c>
      <c r="AB64" s="112">
        <v>16</v>
      </c>
      <c r="AC64" s="559">
        <v>2</v>
      </c>
      <c r="AD64" s="111">
        <v>881</v>
      </c>
      <c r="AE64" s="112">
        <v>548</v>
      </c>
      <c r="AF64" s="110">
        <v>15</v>
      </c>
      <c r="AG64" s="609">
        <v>1444</v>
      </c>
    </row>
    <row r="65" spans="1:33" x14ac:dyDescent="0.25">
      <c r="A65" s="596" t="s">
        <v>170</v>
      </c>
      <c r="B65" s="567" t="s">
        <v>173</v>
      </c>
      <c r="C65" s="560">
        <v>206</v>
      </c>
      <c r="D65" s="563">
        <v>65</v>
      </c>
      <c r="E65" s="563">
        <v>1</v>
      </c>
      <c r="F65" s="113">
        <v>3</v>
      </c>
      <c r="G65" s="104">
        <v>1</v>
      </c>
      <c r="H65" s="105">
        <v>0</v>
      </c>
      <c r="I65" s="106">
        <v>10</v>
      </c>
      <c r="J65" s="107">
        <v>12</v>
      </c>
      <c r="K65" s="105">
        <v>0</v>
      </c>
      <c r="L65" s="106">
        <v>2</v>
      </c>
      <c r="M65" s="107">
        <v>0</v>
      </c>
      <c r="N65" s="105">
        <v>0</v>
      </c>
      <c r="O65" s="106">
        <v>37</v>
      </c>
      <c r="P65" s="107">
        <v>26</v>
      </c>
      <c r="Q65" s="105">
        <v>0</v>
      </c>
      <c r="R65" s="106">
        <v>1</v>
      </c>
      <c r="S65" s="107">
        <v>2</v>
      </c>
      <c r="T65" s="105">
        <v>0</v>
      </c>
      <c r="U65" s="106">
        <v>4</v>
      </c>
      <c r="V65" s="107">
        <v>2</v>
      </c>
      <c r="W65" s="105">
        <v>0</v>
      </c>
      <c r="X65" s="106">
        <v>0</v>
      </c>
      <c r="Y65" s="107">
        <v>0</v>
      </c>
      <c r="Z65" s="105">
        <v>0</v>
      </c>
      <c r="AA65" s="106">
        <v>5</v>
      </c>
      <c r="AB65" s="107">
        <v>2</v>
      </c>
      <c r="AC65" s="560">
        <v>1</v>
      </c>
      <c r="AD65" s="106">
        <v>268</v>
      </c>
      <c r="AE65" s="107">
        <v>110</v>
      </c>
      <c r="AF65" s="105">
        <v>2</v>
      </c>
      <c r="AG65" s="610">
        <v>380</v>
      </c>
    </row>
    <row r="66" spans="1:33" x14ac:dyDescent="0.25">
      <c r="A66" s="598" t="s">
        <v>175</v>
      </c>
      <c r="B66" s="568" t="s">
        <v>176</v>
      </c>
      <c r="C66" s="559">
        <v>98</v>
      </c>
      <c r="D66" s="562">
        <v>74</v>
      </c>
      <c r="E66" s="562">
        <v>1</v>
      </c>
      <c r="F66" s="108">
        <v>6</v>
      </c>
      <c r="G66" s="109">
        <v>8</v>
      </c>
      <c r="H66" s="110">
        <v>1</v>
      </c>
      <c r="I66" s="111">
        <v>11</v>
      </c>
      <c r="J66" s="112">
        <v>19</v>
      </c>
      <c r="K66" s="110">
        <v>0</v>
      </c>
      <c r="L66" s="111">
        <v>1</v>
      </c>
      <c r="M66" s="112">
        <v>1</v>
      </c>
      <c r="N66" s="110">
        <v>0</v>
      </c>
      <c r="O66" s="111">
        <v>25</v>
      </c>
      <c r="P66" s="112">
        <v>82</v>
      </c>
      <c r="Q66" s="110">
        <v>0</v>
      </c>
      <c r="R66" s="111">
        <v>0</v>
      </c>
      <c r="S66" s="112">
        <v>0</v>
      </c>
      <c r="T66" s="110">
        <v>0</v>
      </c>
      <c r="U66" s="111">
        <v>7</v>
      </c>
      <c r="V66" s="112">
        <v>6</v>
      </c>
      <c r="W66" s="110">
        <v>0</v>
      </c>
      <c r="X66" s="111">
        <v>3</v>
      </c>
      <c r="Y66" s="112">
        <v>6</v>
      </c>
      <c r="Z66" s="110">
        <v>0</v>
      </c>
      <c r="AA66" s="111">
        <v>2</v>
      </c>
      <c r="AB66" s="112">
        <v>6</v>
      </c>
      <c r="AC66" s="559">
        <v>0</v>
      </c>
      <c r="AD66" s="111">
        <v>153</v>
      </c>
      <c r="AE66" s="112">
        <v>202</v>
      </c>
      <c r="AF66" s="110">
        <v>2</v>
      </c>
      <c r="AG66" s="609">
        <v>357</v>
      </c>
    </row>
    <row r="67" spans="1:33" x14ac:dyDescent="0.25">
      <c r="A67" s="596" t="s">
        <v>177</v>
      </c>
      <c r="B67" s="567" t="s">
        <v>178</v>
      </c>
      <c r="C67" s="560">
        <v>84</v>
      </c>
      <c r="D67" s="563">
        <v>47</v>
      </c>
      <c r="E67" s="563">
        <v>1</v>
      </c>
      <c r="F67" s="113">
        <v>1</v>
      </c>
      <c r="G67" s="104">
        <v>1</v>
      </c>
      <c r="H67" s="105">
        <v>0</v>
      </c>
      <c r="I67" s="106">
        <v>13</v>
      </c>
      <c r="J67" s="107">
        <v>8</v>
      </c>
      <c r="K67" s="105">
        <v>0</v>
      </c>
      <c r="L67" s="106">
        <v>0</v>
      </c>
      <c r="M67" s="107">
        <v>0</v>
      </c>
      <c r="N67" s="105">
        <v>0</v>
      </c>
      <c r="O67" s="106">
        <v>38</v>
      </c>
      <c r="P67" s="107">
        <v>43</v>
      </c>
      <c r="Q67" s="105">
        <v>0</v>
      </c>
      <c r="R67" s="106">
        <v>0</v>
      </c>
      <c r="S67" s="107">
        <v>0</v>
      </c>
      <c r="T67" s="105">
        <v>0</v>
      </c>
      <c r="U67" s="106">
        <v>9</v>
      </c>
      <c r="V67" s="107">
        <v>7</v>
      </c>
      <c r="W67" s="105">
        <v>0</v>
      </c>
      <c r="X67" s="106">
        <v>0</v>
      </c>
      <c r="Y67" s="107">
        <v>0</v>
      </c>
      <c r="Z67" s="105">
        <v>0</v>
      </c>
      <c r="AA67" s="106">
        <v>6</v>
      </c>
      <c r="AB67" s="107">
        <v>3</v>
      </c>
      <c r="AC67" s="560">
        <v>1</v>
      </c>
      <c r="AD67" s="106">
        <v>151</v>
      </c>
      <c r="AE67" s="107">
        <v>109</v>
      </c>
      <c r="AF67" s="105">
        <v>2</v>
      </c>
      <c r="AG67" s="610">
        <v>262</v>
      </c>
    </row>
    <row r="68" spans="1:33" x14ac:dyDescent="0.25">
      <c r="A68" s="598" t="s">
        <v>180</v>
      </c>
      <c r="B68" s="568" t="s">
        <v>181</v>
      </c>
      <c r="C68" s="559">
        <v>465</v>
      </c>
      <c r="D68" s="562">
        <v>311</v>
      </c>
      <c r="E68" s="562">
        <v>4</v>
      </c>
      <c r="F68" s="108">
        <v>26</v>
      </c>
      <c r="G68" s="109">
        <v>27</v>
      </c>
      <c r="H68" s="110">
        <v>1</v>
      </c>
      <c r="I68" s="111">
        <v>40</v>
      </c>
      <c r="J68" s="112">
        <v>49</v>
      </c>
      <c r="K68" s="110">
        <v>0</v>
      </c>
      <c r="L68" s="111">
        <v>0</v>
      </c>
      <c r="M68" s="112">
        <v>2</v>
      </c>
      <c r="N68" s="110">
        <v>0</v>
      </c>
      <c r="O68" s="111">
        <v>134</v>
      </c>
      <c r="P68" s="112">
        <v>194</v>
      </c>
      <c r="Q68" s="110">
        <v>8</v>
      </c>
      <c r="R68" s="111">
        <v>1</v>
      </c>
      <c r="S68" s="112">
        <v>1</v>
      </c>
      <c r="T68" s="110">
        <v>0</v>
      </c>
      <c r="U68" s="111">
        <v>24</v>
      </c>
      <c r="V68" s="112">
        <v>19</v>
      </c>
      <c r="W68" s="110">
        <v>1</v>
      </c>
      <c r="X68" s="111">
        <v>37</v>
      </c>
      <c r="Y68" s="112">
        <v>45</v>
      </c>
      <c r="Z68" s="110">
        <v>0</v>
      </c>
      <c r="AA68" s="111">
        <v>19</v>
      </c>
      <c r="AB68" s="112">
        <v>19</v>
      </c>
      <c r="AC68" s="559">
        <v>4</v>
      </c>
      <c r="AD68" s="111">
        <v>746</v>
      </c>
      <c r="AE68" s="112">
        <v>667</v>
      </c>
      <c r="AF68" s="110">
        <v>18</v>
      </c>
      <c r="AG68" s="609">
        <v>1431</v>
      </c>
    </row>
    <row r="69" spans="1:33" x14ac:dyDescent="0.25">
      <c r="A69" s="596" t="s">
        <v>183</v>
      </c>
      <c r="B69" s="567" t="s">
        <v>184</v>
      </c>
      <c r="C69" s="564">
        <v>710</v>
      </c>
      <c r="D69" s="563">
        <v>552</v>
      </c>
      <c r="E69" s="563">
        <v>13</v>
      </c>
      <c r="F69" s="113">
        <v>37</v>
      </c>
      <c r="G69" s="104">
        <v>40</v>
      </c>
      <c r="H69" s="105">
        <v>2</v>
      </c>
      <c r="I69" s="106">
        <v>78</v>
      </c>
      <c r="J69" s="107">
        <v>97</v>
      </c>
      <c r="K69" s="105">
        <v>1</v>
      </c>
      <c r="L69" s="106">
        <v>4</v>
      </c>
      <c r="M69" s="107">
        <v>2</v>
      </c>
      <c r="N69" s="105">
        <v>0</v>
      </c>
      <c r="O69" s="106">
        <v>312</v>
      </c>
      <c r="P69" s="107">
        <v>321</v>
      </c>
      <c r="Q69" s="105">
        <v>5</v>
      </c>
      <c r="R69" s="106">
        <v>0</v>
      </c>
      <c r="S69" s="107">
        <v>0</v>
      </c>
      <c r="T69" s="105">
        <v>0</v>
      </c>
      <c r="U69" s="106">
        <v>46</v>
      </c>
      <c r="V69" s="107">
        <v>43</v>
      </c>
      <c r="W69" s="105">
        <v>1</v>
      </c>
      <c r="X69" s="106">
        <v>0</v>
      </c>
      <c r="Y69" s="107">
        <v>0</v>
      </c>
      <c r="Z69" s="105">
        <v>0</v>
      </c>
      <c r="AA69" s="106">
        <v>20</v>
      </c>
      <c r="AB69" s="107">
        <v>25</v>
      </c>
      <c r="AC69" s="560">
        <v>7</v>
      </c>
      <c r="AD69" s="106">
        <v>1207</v>
      </c>
      <c r="AE69" s="107">
        <v>1080</v>
      </c>
      <c r="AF69" s="105">
        <v>29</v>
      </c>
      <c r="AG69" s="610">
        <v>2316</v>
      </c>
    </row>
    <row r="70" spans="1:33" ht="13.8" thickBot="1" x14ac:dyDescent="0.3">
      <c r="A70" s="603" t="s">
        <v>186</v>
      </c>
      <c r="B70" s="572" t="s">
        <v>187</v>
      </c>
      <c r="C70" s="114">
        <v>0</v>
      </c>
      <c r="D70" s="115">
        <v>0</v>
      </c>
      <c r="E70" s="115">
        <v>0</v>
      </c>
      <c r="F70" s="116">
        <v>0</v>
      </c>
      <c r="G70" s="117">
        <v>0</v>
      </c>
      <c r="H70" s="118">
        <v>0</v>
      </c>
      <c r="I70" s="119">
        <v>13</v>
      </c>
      <c r="J70" s="120">
        <v>53</v>
      </c>
      <c r="K70" s="118">
        <v>0</v>
      </c>
      <c r="L70" s="119">
        <v>0</v>
      </c>
      <c r="M70" s="120">
        <v>0</v>
      </c>
      <c r="N70" s="118">
        <v>0</v>
      </c>
      <c r="O70" s="119">
        <v>0</v>
      </c>
      <c r="P70" s="120">
        <v>0</v>
      </c>
      <c r="Q70" s="118">
        <v>0</v>
      </c>
      <c r="R70" s="119">
        <v>0</v>
      </c>
      <c r="S70" s="120">
        <v>0</v>
      </c>
      <c r="T70" s="118">
        <v>0</v>
      </c>
      <c r="U70" s="119">
        <v>0</v>
      </c>
      <c r="V70" s="120">
        <v>0</v>
      </c>
      <c r="W70" s="118">
        <v>0</v>
      </c>
      <c r="X70" s="119">
        <v>0</v>
      </c>
      <c r="Y70" s="120">
        <v>0</v>
      </c>
      <c r="Z70" s="118">
        <v>0</v>
      </c>
      <c r="AA70" s="119">
        <v>0</v>
      </c>
      <c r="AB70" s="120">
        <v>0</v>
      </c>
      <c r="AC70" s="114">
        <v>0</v>
      </c>
      <c r="AD70" s="119">
        <v>13</v>
      </c>
      <c r="AE70" s="120">
        <v>53</v>
      </c>
      <c r="AF70" s="118">
        <v>0</v>
      </c>
      <c r="AG70" s="669">
        <v>66</v>
      </c>
    </row>
    <row r="71" spans="1:33" x14ac:dyDescent="0.25">
      <c r="A71" s="598"/>
      <c r="B71" s="121" t="s">
        <v>239</v>
      </c>
      <c r="C71" s="122">
        <v>20558</v>
      </c>
      <c r="D71" s="123">
        <v>16032</v>
      </c>
      <c r="E71" s="124">
        <v>184</v>
      </c>
      <c r="F71" s="125">
        <v>1403</v>
      </c>
      <c r="G71" s="126">
        <v>1884</v>
      </c>
      <c r="H71" s="124">
        <v>21</v>
      </c>
      <c r="I71" s="127">
        <v>2755</v>
      </c>
      <c r="J71" s="128">
        <v>3258</v>
      </c>
      <c r="K71" s="124">
        <v>33</v>
      </c>
      <c r="L71" s="127">
        <v>116</v>
      </c>
      <c r="M71" s="128">
        <v>81</v>
      </c>
      <c r="N71" s="124">
        <v>10</v>
      </c>
      <c r="O71" s="127">
        <v>11883</v>
      </c>
      <c r="P71" s="128">
        <v>13223</v>
      </c>
      <c r="Q71" s="124">
        <v>184</v>
      </c>
      <c r="R71" s="127">
        <v>58</v>
      </c>
      <c r="S71" s="128">
        <v>75</v>
      </c>
      <c r="T71" s="124">
        <v>0</v>
      </c>
      <c r="U71" s="127">
        <v>1506</v>
      </c>
      <c r="V71" s="128">
        <v>1342</v>
      </c>
      <c r="W71" s="124">
        <v>22</v>
      </c>
      <c r="X71" s="127">
        <v>1672</v>
      </c>
      <c r="Y71" s="128">
        <v>1682</v>
      </c>
      <c r="Z71" s="124">
        <v>59</v>
      </c>
      <c r="AA71" s="127">
        <v>777</v>
      </c>
      <c r="AB71" s="128">
        <v>969</v>
      </c>
      <c r="AC71" s="123">
        <v>166</v>
      </c>
      <c r="AD71" s="127">
        <v>40728</v>
      </c>
      <c r="AE71" s="128">
        <v>38546</v>
      </c>
      <c r="AF71" s="124">
        <v>679</v>
      </c>
      <c r="AG71" s="605">
        <v>79953</v>
      </c>
    </row>
    <row r="72" spans="1:33" x14ac:dyDescent="0.25">
      <c r="A72" s="596"/>
      <c r="B72" s="129" t="s">
        <v>250</v>
      </c>
      <c r="C72" s="130"/>
      <c r="D72" s="131">
        <v>36774</v>
      </c>
      <c r="E72" s="132"/>
      <c r="F72" s="133"/>
      <c r="G72" s="134">
        <v>3308</v>
      </c>
      <c r="H72" s="135"/>
      <c r="I72" s="136"/>
      <c r="J72" s="137">
        <v>6046</v>
      </c>
      <c r="K72" s="135"/>
      <c r="L72" s="136"/>
      <c r="M72" s="137">
        <v>207</v>
      </c>
      <c r="N72" s="135"/>
      <c r="O72" s="136"/>
      <c r="P72" s="137">
        <v>25290</v>
      </c>
      <c r="Q72" s="135"/>
      <c r="R72" s="136"/>
      <c r="S72" s="137">
        <v>133</v>
      </c>
      <c r="T72" s="135"/>
      <c r="U72" s="136"/>
      <c r="V72" s="137">
        <v>2870</v>
      </c>
      <c r="W72" s="135"/>
      <c r="X72" s="136"/>
      <c r="Y72" s="137">
        <v>3413</v>
      </c>
      <c r="Z72" s="135"/>
      <c r="AA72" s="136"/>
      <c r="AB72" s="137">
        <v>1912</v>
      </c>
      <c r="AC72" s="131"/>
      <c r="AD72" s="136"/>
      <c r="AE72" s="137">
        <v>79953</v>
      </c>
      <c r="AF72" s="135"/>
      <c r="AG72" s="606"/>
    </row>
    <row r="73" spans="1:33" ht="13.8" thickBot="1" x14ac:dyDescent="0.3">
      <c r="A73" s="603"/>
      <c r="B73" s="670" t="s">
        <v>251</v>
      </c>
      <c r="C73" s="671"/>
      <c r="D73" s="672">
        <f>D72/$AG$71*100</f>
        <v>45.994521781546659</v>
      </c>
      <c r="E73" s="673"/>
      <c r="F73" s="674"/>
      <c r="G73" s="672">
        <f>G72/$AG$71*100</f>
        <v>4.1374307405600792</v>
      </c>
      <c r="H73" s="675"/>
      <c r="I73" s="676"/>
      <c r="J73" s="672">
        <f>J72/$AG$71*100</f>
        <v>7.5619426413017647</v>
      </c>
      <c r="K73" s="675"/>
      <c r="L73" s="676"/>
      <c r="M73" s="672">
        <f>M72/$AG$71*100</f>
        <v>0.2589021049866797</v>
      </c>
      <c r="N73" s="675"/>
      <c r="O73" s="676"/>
      <c r="P73" s="672">
        <f>P72/$AG$71*100</f>
        <v>31.63108326141608</v>
      </c>
      <c r="Q73" s="675"/>
      <c r="R73" s="676"/>
      <c r="S73" s="672">
        <f>S72/$AG$71*100</f>
        <v>0.16634772929095845</v>
      </c>
      <c r="T73" s="675"/>
      <c r="U73" s="676"/>
      <c r="V73" s="672">
        <f>V72/$AG$71*100</f>
        <v>3.5896088952259451</v>
      </c>
      <c r="W73" s="675"/>
      <c r="X73" s="676"/>
      <c r="Y73" s="672">
        <f>Y72/$AG$71*100</f>
        <v>4.2687578952634677</v>
      </c>
      <c r="Z73" s="675"/>
      <c r="AA73" s="676"/>
      <c r="AB73" s="672">
        <f>AB72/$AG$71*100</f>
        <v>2.391404950408365</v>
      </c>
      <c r="AC73" s="671"/>
      <c r="AD73" s="676"/>
      <c r="AE73" s="672"/>
      <c r="AF73" s="675"/>
      <c r="AG73" s="677"/>
    </row>
    <row r="74" spans="1:33" x14ac:dyDescent="0.25">
      <c r="A74" s="47" t="s">
        <v>454</v>
      </c>
    </row>
    <row r="75" spans="1:33" x14ac:dyDescent="0.25">
      <c r="A75" s="935" t="s">
        <v>431</v>
      </c>
      <c r="B75" s="935"/>
    </row>
    <row r="76" spans="1:33" x14ac:dyDescent="0.25">
      <c r="A76" s="935"/>
      <c r="B76" s="935"/>
    </row>
    <row r="78" spans="1:33" x14ac:dyDescent="0.25">
      <c r="A78" s="935" t="s">
        <v>455</v>
      </c>
      <c r="B78" s="935"/>
    </row>
    <row r="79" spans="1:33" x14ac:dyDescent="0.25">
      <c r="A79" s="935"/>
      <c r="B79" s="935"/>
    </row>
    <row r="80" spans="1:33" x14ac:dyDescent="0.25">
      <c r="A80" s="47" t="s">
        <v>392</v>
      </c>
    </row>
  </sheetData>
  <mergeCells count="15">
    <mergeCell ref="A1:B1"/>
    <mergeCell ref="A75:B76"/>
    <mergeCell ref="A78:B79"/>
    <mergeCell ref="R3:T3"/>
    <mergeCell ref="U3:W3"/>
    <mergeCell ref="X3:Z3"/>
    <mergeCell ref="AA3:AC3"/>
    <mergeCell ref="AD3:AF3"/>
    <mergeCell ref="A2:B2"/>
    <mergeCell ref="A3:B3"/>
    <mergeCell ref="C3:E3"/>
    <mergeCell ref="F3:H3"/>
    <mergeCell ref="I3:K3"/>
    <mergeCell ref="L3:N3"/>
    <mergeCell ref="O3:Q3"/>
  </mergeCells>
  <hyperlinks>
    <hyperlink ref="A2:B2" location="TOC!A1" display="Return to Table of Contents"/>
  </hyperlinks>
  <pageMargins left="0.25" right="0.25" top="0.75" bottom="1" header="0.5" footer="0.5"/>
  <pageSetup scale="63" fitToWidth="0" orientation="portrait" r:id="rId1"/>
  <headerFooter>
    <oddHeader>&amp;L2016-17 Survey of Dental Education
Report 1 - Academic Programs, Enrollment, and Graduates</oddHeader>
  </headerFooter>
  <colBreaks count="2" manualBreakCount="2">
    <brk id="11" max="79" man="1"/>
    <brk id="23" max="7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workbookViewId="0">
      <pane ySplit="3" topLeftCell="A4" activePane="bottomLeft" state="frozen"/>
      <selection pane="bottomLeft"/>
    </sheetView>
  </sheetViews>
  <sheetFormatPr defaultColWidth="9.109375" defaultRowHeight="13.2" x14ac:dyDescent="0.25"/>
  <cols>
    <col min="1" max="1" width="6.44140625" style="556" customWidth="1"/>
    <col min="2" max="2" width="57.5546875" style="556" customWidth="1"/>
    <col min="3" max="3" width="14.88671875" style="556" customWidth="1"/>
    <col min="4" max="4" width="13.5546875" style="556" customWidth="1"/>
    <col min="5" max="5" width="14.88671875" style="556" customWidth="1"/>
    <col min="6" max="16384" width="9.109375" style="556"/>
  </cols>
  <sheetData>
    <row r="1" spans="1:6" x14ac:dyDescent="0.25">
      <c r="A1" s="570" t="s">
        <v>792</v>
      </c>
    </row>
    <row r="2" spans="1:6" ht="13.8" thickBot="1" x14ac:dyDescent="0.3">
      <c r="A2" s="951" t="s">
        <v>1</v>
      </c>
      <c r="B2" s="951"/>
      <c r="C2" s="951"/>
    </row>
    <row r="3" spans="1:6" ht="66" customHeight="1" x14ac:dyDescent="0.25">
      <c r="A3" s="678" t="s">
        <v>2</v>
      </c>
      <c r="B3" s="679" t="s">
        <v>3</v>
      </c>
      <c r="C3" s="614" t="s">
        <v>220</v>
      </c>
      <c r="D3" s="614" t="s">
        <v>794</v>
      </c>
      <c r="E3" s="680" t="s">
        <v>796</v>
      </c>
      <c r="F3" s="504"/>
    </row>
    <row r="4" spans="1:6" x14ac:dyDescent="0.25">
      <c r="A4" s="596" t="s">
        <v>10</v>
      </c>
      <c r="B4" s="567" t="s">
        <v>11</v>
      </c>
      <c r="C4" s="560">
        <v>274</v>
      </c>
      <c r="D4" s="561">
        <v>59</v>
      </c>
      <c r="E4" s="587">
        <v>21.532846715328464</v>
      </c>
      <c r="F4" s="585"/>
    </row>
    <row r="5" spans="1:6" x14ac:dyDescent="0.25">
      <c r="A5" s="598" t="s">
        <v>18</v>
      </c>
      <c r="B5" s="568" t="s">
        <v>19</v>
      </c>
      <c r="C5" s="559">
        <v>1235</v>
      </c>
      <c r="D5" s="562">
        <v>73</v>
      </c>
      <c r="E5" s="588">
        <v>5.9109311740890691</v>
      </c>
      <c r="F5" s="585"/>
    </row>
    <row r="6" spans="1:6" x14ac:dyDescent="0.25">
      <c r="A6" s="596" t="s">
        <v>18</v>
      </c>
      <c r="B6" s="567" t="s">
        <v>23</v>
      </c>
      <c r="C6" s="560">
        <v>2251</v>
      </c>
      <c r="D6" s="563">
        <v>141</v>
      </c>
      <c r="E6" s="589">
        <v>6.2638827187916482</v>
      </c>
      <c r="F6" s="585"/>
    </row>
    <row r="7" spans="1:6" x14ac:dyDescent="0.25">
      <c r="A7" s="598" t="s">
        <v>26</v>
      </c>
      <c r="B7" s="568" t="s">
        <v>27</v>
      </c>
      <c r="C7" s="559">
        <v>345</v>
      </c>
      <c r="D7" s="562">
        <v>140</v>
      </c>
      <c r="E7" s="588">
        <v>40.579710144927539</v>
      </c>
      <c r="F7" s="585"/>
    </row>
    <row r="8" spans="1:6" x14ac:dyDescent="0.25">
      <c r="A8" s="596" t="s">
        <v>26</v>
      </c>
      <c r="B8" s="567" t="s">
        <v>31</v>
      </c>
      <c r="C8" s="560">
        <v>1415</v>
      </c>
      <c r="D8" s="563">
        <v>90</v>
      </c>
      <c r="E8" s="589">
        <v>6.3604240282685502</v>
      </c>
      <c r="F8" s="585"/>
    </row>
    <row r="9" spans="1:6" x14ac:dyDescent="0.25">
      <c r="A9" s="598" t="s">
        <v>26</v>
      </c>
      <c r="B9" s="568" t="s">
        <v>32</v>
      </c>
      <c r="C9" s="559">
        <v>156</v>
      </c>
      <c r="D9" s="562">
        <v>87</v>
      </c>
      <c r="E9" s="588">
        <v>55.769230769230774</v>
      </c>
      <c r="F9" s="585"/>
    </row>
    <row r="10" spans="1:6" x14ac:dyDescent="0.25">
      <c r="A10" s="596" t="s">
        <v>26</v>
      </c>
      <c r="B10" s="567" t="s">
        <v>34</v>
      </c>
      <c r="C10" s="560">
        <v>3058</v>
      </c>
      <c r="D10" s="563">
        <v>144</v>
      </c>
      <c r="E10" s="589">
        <v>4.7089601046435581</v>
      </c>
      <c r="F10" s="585"/>
    </row>
    <row r="11" spans="1:6" x14ac:dyDescent="0.25">
      <c r="A11" s="598" t="s">
        <v>26</v>
      </c>
      <c r="B11" s="568" t="s">
        <v>37</v>
      </c>
      <c r="C11" s="559">
        <v>1189</v>
      </c>
      <c r="D11" s="562">
        <v>103</v>
      </c>
      <c r="E11" s="588">
        <v>8.6627417998317906</v>
      </c>
      <c r="F11" s="585"/>
    </row>
    <row r="12" spans="1:6" x14ac:dyDescent="0.25">
      <c r="A12" s="596" t="s">
        <v>26</v>
      </c>
      <c r="B12" s="567" t="s">
        <v>40</v>
      </c>
      <c r="C12" s="560">
        <v>2242</v>
      </c>
      <c r="D12" s="563">
        <v>69</v>
      </c>
      <c r="E12" s="589">
        <v>3.0776092774308652</v>
      </c>
      <c r="F12" s="585"/>
    </row>
    <row r="13" spans="1:6" x14ac:dyDescent="0.25">
      <c r="A13" s="598" t="s">
        <v>42</v>
      </c>
      <c r="B13" s="568" t="s">
        <v>43</v>
      </c>
      <c r="C13" s="559">
        <v>1985</v>
      </c>
      <c r="D13" s="562">
        <v>80</v>
      </c>
      <c r="E13" s="588">
        <v>4.0302267002518892</v>
      </c>
      <c r="F13" s="585"/>
    </row>
    <row r="14" spans="1:6" x14ac:dyDescent="0.25">
      <c r="A14" s="596" t="s">
        <v>45</v>
      </c>
      <c r="B14" s="567" t="s">
        <v>46</v>
      </c>
      <c r="C14" s="560">
        <v>168</v>
      </c>
      <c r="D14" s="563">
        <v>49</v>
      </c>
      <c r="E14" s="589">
        <v>29.166666666666668</v>
      </c>
      <c r="F14" s="585"/>
    </row>
    <row r="15" spans="1:6" x14ac:dyDescent="0.25">
      <c r="A15" s="598" t="s">
        <v>49</v>
      </c>
      <c r="B15" s="568" t="s">
        <v>50</v>
      </c>
      <c r="C15" s="559">
        <v>131</v>
      </c>
      <c r="D15" s="562">
        <v>71</v>
      </c>
      <c r="E15" s="588">
        <v>54.198473282442748</v>
      </c>
      <c r="F15" s="585"/>
    </row>
    <row r="16" spans="1:6" x14ac:dyDescent="0.25">
      <c r="A16" s="596" t="s">
        <v>52</v>
      </c>
      <c r="B16" s="567" t="s">
        <v>53</v>
      </c>
      <c r="C16" s="560">
        <v>1206</v>
      </c>
      <c r="D16" s="563">
        <v>93</v>
      </c>
      <c r="E16" s="589">
        <v>7.7114427860696511</v>
      </c>
      <c r="F16" s="585"/>
    </row>
    <row r="17" spans="1:6" x14ac:dyDescent="0.25">
      <c r="A17" s="598" t="s">
        <v>52</v>
      </c>
      <c r="B17" s="568" t="s">
        <v>54</v>
      </c>
      <c r="C17" s="559">
        <v>3142</v>
      </c>
      <c r="D17" s="562">
        <v>123</v>
      </c>
      <c r="E17" s="588">
        <v>3.9147040101845958</v>
      </c>
      <c r="F17" s="585"/>
    </row>
    <row r="18" spans="1:6" x14ac:dyDescent="0.25">
      <c r="A18" s="596" t="s">
        <v>52</v>
      </c>
      <c r="B18" s="567" t="s">
        <v>56</v>
      </c>
      <c r="C18" s="560">
        <v>873</v>
      </c>
      <c r="D18" s="563">
        <v>100</v>
      </c>
      <c r="E18" s="589">
        <v>11.45475372279496</v>
      </c>
      <c r="F18" s="585"/>
    </row>
    <row r="19" spans="1:6" x14ac:dyDescent="0.25">
      <c r="A19" s="598" t="s">
        <v>58</v>
      </c>
      <c r="B19" s="568" t="s">
        <v>888</v>
      </c>
      <c r="C19" s="559">
        <v>236</v>
      </c>
      <c r="D19" s="562">
        <v>90</v>
      </c>
      <c r="E19" s="588">
        <v>38.135593220338983</v>
      </c>
      <c r="F19" s="585"/>
    </row>
    <row r="20" spans="1:6" x14ac:dyDescent="0.25">
      <c r="A20" s="596" t="s">
        <v>60</v>
      </c>
      <c r="B20" s="567" t="s">
        <v>61</v>
      </c>
      <c r="C20" s="560">
        <v>577</v>
      </c>
      <c r="D20" s="563">
        <v>49</v>
      </c>
      <c r="E20" s="589">
        <v>8.492201039861353</v>
      </c>
      <c r="F20" s="585"/>
    </row>
    <row r="21" spans="1:6" x14ac:dyDescent="0.25">
      <c r="A21" s="598" t="s">
        <v>60</v>
      </c>
      <c r="B21" s="568" t="s">
        <v>63</v>
      </c>
      <c r="C21" s="559">
        <v>210</v>
      </c>
      <c r="D21" s="562">
        <v>71</v>
      </c>
      <c r="E21" s="588">
        <v>33.80952380952381</v>
      </c>
      <c r="F21" s="585"/>
    </row>
    <row r="22" spans="1:6" x14ac:dyDescent="0.25">
      <c r="A22" s="596" t="s">
        <v>60</v>
      </c>
      <c r="B22" s="567" t="s">
        <v>66</v>
      </c>
      <c r="C22" s="560">
        <v>2204</v>
      </c>
      <c r="D22" s="563">
        <v>128</v>
      </c>
      <c r="E22" s="589">
        <v>5.8076225045372052</v>
      </c>
      <c r="F22" s="585"/>
    </row>
    <row r="23" spans="1:6" x14ac:dyDescent="0.25">
      <c r="A23" s="598" t="s">
        <v>68</v>
      </c>
      <c r="B23" s="568" t="s">
        <v>69</v>
      </c>
      <c r="C23" s="559">
        <v>994</v>
      </c>
      <c r="D23" s="562">
        <v>106</v>
      </c>
      <c r="E23" s="588">
        <v>10.663983903420524</v>
      </c>
      <c r="F23" s="585"/>
    </row>
    <row r="24" spans="1:6" x14ac:dyDescent="0.25">
      <c r="A24" s="596" t="s">
        <v>71</v>
      </c>
      <c r="B24" s="567" t="s">
        <v>72</v>
      </c>
      <c r="C24" s="560">
        <v>868</v>
      </c>
      <c r="D24" s="563">
        <v>80</v>
      </c>
      <c r="E24" s="589">
        <v>9.216589861751153</v>
      </c>
      <c r="F24" s="585"/>
    </row>
    <row r="25" spans="1:6" x14ac:dyDescent="0.25">
      <c r="A25" s="598" t="s">
        <v>74</v>
      </c>
      <c r="B25" s="568" t="s">
        <v>75</v>
      </c>
      <c r="C25" s="559">
        <v>1735</v>
      </c>
      <c r="D25" s="562">
        <v>66</v>
      </c>
      <c r="E25" s="588">
        <v>3.804034582132565</v>
      </c>
      <c r="F25" s="585"/>
    </row>
    <row r="26" spans="1:6" x14ac:dyDescent="0.25">
      <c r="A26" s="596" t="s">
        <v>74</v>
      </c>
      <c r="B26" s="567" t="s">
        <v>77</v>
      </c>
      <c r="C26" s="560">
        <v>374</v>
      </c>
      <c r="D26" s="563">
        <v>118</v>
      </c>
      <c r="E26" s="589">
        <v>31.550802139037433</v>
      </c>
      <c r="F26" s="585"/>
    </row>
    <row r="27" spans="1:6" x14ac:dyDescent="0.25">
      <c r="A27" s="598" t="s">
        <v>79</v>
      </c>
      <c r="B27" s="568" t="s">
        <v>889</v>
      </c>
      <c r="C27" s="559" t="s">
        <v>368</v>
      </c>
      <c r="D27" s="562">
        <v>66</v>
      </c>
      <c r="E27" s="588" t="s">
        <v>368</v>
      </c>
      <c r="F27" s="585"/>
    </row>
    <row r="28" spans="1:6" x14ac:dyDescent="0.25">
      <c r="A28" s="596" t="s">
        <v>81</v>
      </c>
      <c r="B28" s="567" t="s">
        <v>82</v>
      </c>
      <c r="C28" s="560">
        <v>1178</v>
      </c>
      <c r="D28" s="563">
        <v>63</v>
      </c>
      <c r="E28" s="589">
        <v>5.3480475382003396</v>
      </c>
      <c r="F28" s="585"/>
    </row>
    <row r="29" spans="1:6" x14ac:dyDescent="0.25">
      <c r="A29" s="598" t="s">
        <v>83</v>
      </c>
      <c r="B29" s="568" t="s">
        <v>84</v>
      </c>
      <c r="C29" s="559">
        <v>2582</v>
      </c>
      <c r="D29" s="562">
        <v>132</v>
      </c>
      <c r="E29" s="588">
        <v>5.1123160340821068</v>
      </c>
      <c r="F29" s="585"/>
    </row>
    <row r="30" spans="1:6" x14ac:dyDescent="0.25">
      <c r="A30" s="596" t="s">
        <v>87</v>
      </c>
      <c r="B30" s="567" t="s">
        <v>88</v>
      </c>
      <c r="C30" s="560">
        <v>905</v>
      </c>
      <c r="D30" s="563">
        <v>34</v>
      </c>
      <c r="E30" s="589">
        <v>3.7569060773480665</v>
      </c>
      <c r="F30" s="585"/>
    </row>
    <row r="31" spans="1:6" x14ac:dyDescent="0.25">
      <c r="A31" s="598" t="s">
        <v>87</v>
      </c>
      <c r="B31" s="568" t="s">
        <v>91</v>
      </c>
      <c r="C31" s="559">
        <v>3459</v>
      </c>
      <c r="D31" s="562">
        <v>116</v>
      </c>
      <c r="E31" s="588">
        <v>3.3535703960682275</v>
      </c>
      <c r="F31" s="585"/>
    </row>
    <row r="32" spans="1:6" x14ac:dyDescent="0.25">
      <c r="A32" s="596" t="s">
        <v>87</v>
      </c>
      <c r="B32" s="567" t="s">
        <v>93</v>
      </c>
      <c r="C32" s="560">
        <v>3853</v>
      </c>
      <c r="D32" s="563">
        <v>201</v>
      </c>
      <c r="E32" s="589">
        <v>5.2167142486374249</v>
      </c>
      <c r="F32" s="585"/>
    </row>
    <row r="33" spans="1:6" x14ac:dyDescent="0.25">
      <c r="A33" s="598" t="s">
        <v>94</v>
      </c>
      <c r="B33" s="568" t="s">
        <v>95</v>
      </c>
      <c r="C33" s="559">
        <v>596</v>
      </c>
      <c r="D33" s="562">
        <v>143</v>
      </c>
      <c r="E33" s="588">
        <v>23.993288590604024</v>
      </c>
      <c r="F33" s="585"/>
    </row>
    <row r="34" spans="1:6" x14ac:dyDescent="0.25">
      <c r="A34" s="596" t="s">
        <v>94</v>
      </c>
      <c r="B34" s="567" t="s">
        <v>96</v>
      </c>
      <c r="C34" s="560">
        <v>1495</v>
      </c>
      <c r="D34" s="563">
        <v>109</v>
      </c>
      <c r="E34" s="589">
        <v>7.2909698996655514</v>
      </c>
      <c r="F34" s="585"/>
    </row>
    <row r="35" spans="1:6" x14ac:dyDescent="0.25">
      <c r="A35" s="598" t="s">
        <v>98</v>
      </c>
      <c r="B35" s="568" t="s">
        <v>99</v>
      </c>
      <c r="C35" s="559">
        <v>275</v>
      </c>
      <c r="D35" s="562">
        <v>109</v>
      </c>
      <c r="E35" s="588">
        <v>39.636363636363633</v>
      </c>
      <c r="F35" s="585"/>
    </row>
    <row r="36" spans="1:6" x14ac:dyDescent="0.25">
      <c r="A36" s="596" t="s">
        <v>101</v>
      </c>
      <c r="B36" s="567" t="s">
        <v>102</v>
      </c>
      <c r="C36" s="560">
        <v>107</v>
      </c>
      <c r="D36" s="563">
        <v>39</v>
      </c>
      <c r="E36" s="589">
        <v>36.44859813084112</v>
      </c>
      <c r="F36" s="585"/>
    </row>
    <row r="37" spans="1:6" x14ac:dyDescent="0.25">
      <c r="A37" s="598" t="s">
        <v>103</v>
      </c>
      <c r="B37" s="568" t="s">
        <v>104</v>
      </c>
      <c r="C37" s="559">
        <v>999</v>
      </c>
      <c r="D37" s="562">
        <v>109</v>
      </c>
      <c r="E37" s="588">
        <v>10.910910910910911</v>
      </c>
      <c r="F37" s="585"/>
    </row>
    <row r="38" spans="1:6" x14ac:dyDescent="0.25">
      <c r="A38" s="596" t="s">
        <v>103</v>
      </c>
      <c r="B38" s="567" t="s">
        <v>105</v>
      </c>
      <c r="C38" s="560">
        <v>931</v>
      </c>
      <c r="D38" s="563">
        <v>42</v>
      </c>
      <c r="E38" s="589">
        <v>4.5112781954887211</v>
      </c>
      <c r="F38" s="585"/>
    </row>
    <row r="39" spans="1:6" x14ac:dyDescent="0.25">
      <c r="A39" s="598" t="s">
        <v>107</v>
      </c>
      <c r="B39" s="568" t="s">
        <v>108</v>
      </c>
      <c r="C39" s="559">
        <v>1451</v>
      </c>
      <c r="D39" s="562">
        <v>85</v>
      </c>
      <c r="E39" s="588">
        <v>5.85802894555479</v>
      </c>
      <c r="F39" s="585"/>
    </row>
    <row r="40" spans="1:6" x14ac:dyDescent="0.25">
      <c r="A40" s="596" t="s">
        <v>107</v>
      </c>
      <c r="B40" s="567" t="s">
        <v>111</v>
      </c>
      <c r="C40" s="560">
        <v>688</v>
      </c>
      <c r="D40" s="563">
        <v>48</v>
      </c>
      <c r="E40" s="589">
        <v>6.9767441860465116</v>
      </c>
      <c r="F40" s="585"/>
    </row>
    <row r="41" spans="1:6" x14ac:dyDescent="0.25">
      <c r="A41" s="598" t="s">
        <v>113</v>
      </c>
      <c r="B41" s="568" t="s">
        <v>114</v>
      </c>
      <c r="C41" s="559">
        <v>1164</v>
      </c>
      <c r="D41" s="562">
        <v>83</v>
      </c>
      <c r="E41" s="588">
        <v>7.1305841924398621</v>
      </c>
      <c r="F41" s="585"/>
    </row>
    <row r="42" spans="1:6" x14ac:dyDescent="0.25">
      <c r="A42" s="596" t="s">
        <v>116</v>
      </c>
      <c r="B42" s="567" t="s">
        <v>117</v>
      </c>
      <c r="C42" s="560">
        <v>2063</v>
      </c>
      <c r="D42" s="563">
        <v>91</v>
      </c>
      <c r="E42" s="589">
        <v>4.411051866214251</v>
      </c>
      <c r="F42" s="585"/>
    </row>
    <row r="43" spans="1:6" x14ac:dyDescent="0.25">
      <c r="A43" s="598" t="s">
        <v>119</v>
      </c>
      <c r="B43" s="568" t="s">
        <v>120</v>
      </c>
      <c r="C43" s="559">
        <v>1808</v>
      </c>
      <c r="D43" s="562">
        <v>80</v>
      </c>
      <c r="E43" s="588">
        <v>4.4247787610619467</v>
      </c>
      <c r="F43" s="585"/>
    </row>
    <row r="44" spans="1:6" x14ac:dyDescent="0.25">
      <c r="A44" s="596" t="s">
        <v>119</v>
      </c>
      <c r="B44" s="567" t="s">
        <v>123</v>
      </c>
      <c r="C44" s="560">
        <v>5016</v>
      </c>
      <c r="D44" s="563">
        <v>371</v>
      </c>
      <c r="E44" s="589">
        <v>7.3963317384370022</v>
      </c>
      <c r="F44" s="585"/>
    </row>
    <row r="45" spans="1:6" x14ac:dyDescent="0.25">
      <c r="A45" s="598" t="s">
        <v>119</v>
      </c>
      <c r="B45" s="568" t="s">
        <v>125</v>
      </c>
      <c r="C45" s="559">
        <v>169</v>
      </c>
      <c r="D45" s="562">
        <v>44</v>
      </c>
      <c r="E45" s="588">
        <v>26.035502958579883</v>
      </c>
      <c r="F45" s="585"/>
    </row>
    <row r="46" spans="1:6" x14ac:dyDescent="0.25">
      <c r="A46" s="596" t="s">
        <v>119</v>
      </c>
      <c r="B46" s="567" t="s">
        <v>127</v>
      </c>
      <c r="C46" s="560">
        <v>2141</v>
      </c>
      <c r="D46" s="563">
        <v>112</v>
      </c>
      <c r="E46" s="589">
        <v>5.2312003736571695</v>
      </c>
      <c r="F46" s="585"/>
    </row>
    <row r="47" spans="1:6" x14ac:dyDescent="0.25">
      <c r="A47" s="598" t="s">
        <v>119</v>
      </c>
      <c r="B47" s="568" t="s">
        <v>128</v>
      </c>
      <c r="C47" s="559">
        <v>1623</v>
      </c>
      <c r="D47" s="562">
        <v>93</v>
      </c>
      <c r="E47" s="588">
        <v>5.730129390018484</v>
      </c>
      <c r="F47" s="585"/>
    </row>
    <row r="48" spans="1:6" x14ac:dyDescent="0.25">
      <c r="A48" s="596" t="s">
        <v>131</v>
      </c>
      <c r="B48" s="567" t="s">
        <v>132</v>
      </c>
      <c r="C48" s="560">
        <v>255</v>
      </c>
      <c r="D48" s="563">
        <v>82</v>
      </c>
      <c r="E48" s="589">
        <v>32.156862745098039</v>
      </c>
      <c r="F48" s="585"/>
    </row>
    <row r="49" spans="1:6" x14ac:dyDescent="0.25">
      <c r="A49" s="598" t="s">
        <v>131</v>
      </c>
      <c r="B49" s="568" t="s">
        <v>133</v>
      </c>
      <c r="C49" s="559">
        <v>246</v>
      </c>
      <c r="D49" s="562">
        <v>53</v>
      </c>
      <c r="E49" s="588">
        <v>21.544715447154474</v>
      </c>
      <c r="F49" s="585"/>
    </row>
    <row r="50" spans="1:6" x14ac:dyDescent="0.25">
      <c r="A50" s="596" t="s">
        <v>136</v>
      </c>
      <c r="B50" s="567" t="s">
        <v>137</v>
      </c>
      <c r="C50" s="560">
        <v>642</v>
      </c>
      <c r="D50" s="563">
        <v>110</v>
      </c>
      <c r="E50" s="589">
        <v>17.133956386292834</v>
      </c>
      <c r="F50" s="585"/>
    </row>
    <row r="51" spans="1:6" x14ac:dyDescent="0.25">
      <c r="A51" s="598" t="s">
        <v>136</v>
      </c>
      <c r="B51" s="568" t="s">
        <v>139</v>
      </c>
      <c r="C51" s="559">
        <v>2502</v>
      </c>
      <c r="D51" s="562">
        <v>75</v>
      </c>
      <c r="E51" s="588">
        <v>2.9976019184652278</v>
      </c>
      <c r="F51" s="585"/>
    </row>
    <row r="52" spans="1:6" x14ac:dyDescent="0.25">
      <c r="A52" s="596" t="s">
        <v>140</v>
      </c>
      <c r="B52" s="567" t="s">
        <v>141</v>
      </c>
      <c r="C52" s="560">
        <v>185</v>
      </c>
      <c r="D52" s="563">
        <v>52</v>
      </c>
      <c r="E52" s="589">
        <v>28.108108108108109</v>
      </c>
      <c r="F52" s="585"/>
    </row>
    <row r="53" spans="1:6" x14ac:dyDescent="0.25">
      <c r="A53" s="598" t="s">
        <v>142</v>
      </c>
      <c r="B53" s="568" t="s">
        <v>143</v>
      </c>
      <c r="C53" s="559">
        <v>140</v>
      </c>
      <c r="D53" s="562">
        <v>76</v>
      </c>
      <c r="E53" s="588">
        <v>54.285714285714285</v>
      </c>
      <c r="F53" s="585"/>
    </row>
    <row r="54" spans="1:6" x14ac:dyDescent="0.25">
      <c r="A54" s="596" t="s">
        <v>145</v>
      </c>
      <c r="B54" s="567" t="s">
        <v>146</v>
      </c>
      <c r="C54" s="560">
        <v>2718</v>
      </c>
      <c r="D54" s="563">
        <v>138</v>
      </c>
      <c r="E54" s="589">
        <v>5.0772626931567331</v>
      </c>
      <c r="F54" s="585"/>
    </row>
    <row r="55" spans="1:6" x14ac:dyDescent="0.25">
      <c r="A55" s="598" t="s">
        <v>145</v>
      </c>
      <c r="B55" s="568" t="s">
        <v>150</v>
      </c>
      <c r="C55" s="559">
        <v>1695</v>
      </c>
      <c r="D55" s="562">
        <v>123</v>
      </c>
      <c r="E55" s="588">
        <v>7.2566371681415927</v>
      </c>
      <c r="F55" s="585"/>
    </row>
    <row r="56" spans="1:6" x14ac:dyDescent="0.25">
      <c r="A56" s="596" t="s">
        <v>145</v>
      </c>
      <c r="B56" s="567" t="s">
        <v>153</v>
      </c>
      <c r="C56" s="560">
        <v>1123</v>
      </c>
      <c r="D56" s="563">
        <v>80</v>
      </c>
      <c r="E56" s="589">
        <v>7.1237756010685658</v>
      </c>
      <c r="F56" s="585"/>
    </row>
    <row r="57" spans="1:6" x14ac:dyDescent="0.25">
      <c r="A57" s="598" t="s">
        <v>154</v>
      </c>
      <c r="B57" s="568" t="s">
        <v>155</v>
      </c>
      <c r="C57" s="559">
        <v>207</v>
      </c>
      <c r="D57" s="562">
        <v>75</v>
      </c>
      <c r="E57" s="588">
        <v>36.231884057971016</v>
      </c>
      <c r="F57" s="585"/>
    </row>
    <row r="58" spans="1:6" x14ac:dyDescent="0.25">
      <c r="A58" s="596" t="s">
        <v>157</v>
      </c>
      <c r="B58" s="567" t="s">
        <v>158</v>
      </c>
      <c r="C58" s="560">
        <v>1391</v>
      </c>
      <c r="D58" s="563">
        <v>61</v>
      </c>
      <c r="E58" s="589">
        <v>4.3853342918763483</v>
      </c>
      <c r="F58" s="585"/>
    </row>
    <row r="59" spans="1:6" x14ac:dyDescent="0.25">
      <c r="A59" s="598" t="s">
        <v>157</v>
      </c>
      <c r="B59" s="568" t="s">
        <v>161</v>
      </c>
      <c r="C59" s="559">
        <v>1473</v>
      </c>
      <c r="D59" s="562">
        <v>97</v>
      </c>
      <c r="E59" s="588">
        <v>6.5852002715546503</v>
      </c>
      <c r="F59" s="585"/>
    </row>
    <row r="60" spans="1:6" x14ac:dyDescent="0.25">
      <c r="A60" s="596" t="s">
        <v>163</v>
      </c>
      <c r="B60" s="567" t="s">
        <v>890</v>
      </c>
      <c r="C60" s="560">
        <v>264</v>
      </c>
      <c r="D60" s="563">
        <v>104</v>
      </c>
      <c r="E60" s="589">
        <v>39.393939393939391</v>
      </c>
      <c r="F60" s="585"/>
    </row>
    <row r="61" spans="1:6" x14ac:dyDescent="0.25">
      <c r="A61" s="598" t="s">
        <v>163</v>
      </c>
      <c r="B61" s="568" t="s">
        <v>166</v>
      </c>
      <c r="C61" s="559">
        <v>297</v>
      </c>
      <c r="D61" s="562">
        <v>103</v>
      </c>
      <c r="E61" s="588">
        <v>34.680134680134678</v>
      </c>
      <c r="F61" s="585"/>
    </row>
    <row r="62" spans="1:6" x14ac:dyDescent="0.25">
      <c r="A62" s="596" t="s">
        <v>163</v>
      </c>
      <c r="B62" s="567" t="s">
        <v>167</v>
      </c>
      <c r="C62" s="560">
        <v>1123</v>
      </c>
      <c r="D62" s="563">
        <v>100</v>
      </c>
      <c r="E62" s="589">
        <v>8.9047195013357072</v>
      </c>
      <c r="F62" s="585"/>
    </row>
    <row r="63" spans="1:6" x14ac:dyDescent="0.25">
      <c r="A63" s="598" t="s">
        <v>170</v>
      </c>
      <c r="B63" s="568" t="s">
        <v>171</v>
      </c>
      <c r="C63" s="559">
        <v>1444</v>
      </c>
      <c r="D63" s="562">
        <v>84</v>
      </c>
      <c r="E63" s="588">
        <v>5.8171745152354575</v>
      </c>
      <c r="F63" s="585"/>
    </row>
    <row r="64" spans="1:6" x14ac:dyDescent="0.25">
      <c r="A64" s="596" t="s">
        <v>170</v>
      </c>
      <c r="B64" s="567" t="s">
        <v>173</v>
      </c>
      <c r="C64" s="560">
        <v>380</v>
      </c>
      <c r="D64" s="563">
        <v>46</v>
      </c>
      <c r="E64" s="589">
        <v>12.105263157894736</v>
      </c>
      <c r="F64" s="585"/>
    </row>
    <row r="65" spans="1:6" x14ac:dyDescent="0.25">
      <c r="A65" s="598" t="s">
        <v>175</v>
      </c>
      <c r="B65" s="568" t="s">
        <v>176</v>
      </c>
      <c r="C65" s="559">
        <v>357</v>
      </c>
      <c r="D65" s="562">
        <v>95</v>
      </c>
      <c r="E65" s="588">
        <v>26.610644257703083</v>
      </c>
      <c r="F65" s="585"/>
    </row>
    <row r="66" spans="1:6" x14ac:dyDescent="0.25">
      <c r="A66" s="596" t="s">
        <v>177</v>
      </c>
      <c r="B66" s="567" t="s">
        <v>178</v>
      </c>
      <c r="C66" s="560">
        <v>262</v>
      </c>
      <c r="D66" s="563">
        <v>63</v>
      </c>
      <c r="E66" s="589">
        <v>24.045801526717558</v>
      </c>
      <c r="F66" s="585"/>
    </row>
    <row r="67" spans="1:6" x14ac:dyDescent="0.25">
      <c r="A67" s="598" t="s">
        <v>180</v>
      </c>
      <c r="B67" s="568" t="s">
        <v>181</v>
      </c>
      <c r="C67" s="559">
        <v>1431</v>
      </c>
      <c r="D67" s="562">
        <v>48</v>
      </c>
      <c r="E67" s="588">
        <v>3.3542976939203357</v>
      </c>
      <c r="F67" s="585"/>
    </row>
    <row r="68" spans="1:6" x14ac:dyDescent="0.25">
      <c r="A68" s="596" t="s">
        <v>183</v>
      </c>
      <c r="B68" s="567" t="s">
        <v>184</v>
      </c>
      <c r="C68" s="564">
        <v>2316</v>
      </c>
      <c r="D68" s="563">
        <v>101</v>
      </c>
      <c r="E68" s="589">
        <v>4.3609671848013818</v>
      </c>
      <c r="F68" s="585"/>
    </row>
    <row r="69" spans="1:6" ht="13.8" thickBot="1" x14ac:dyDescent="0.3">
      <c r="A69" s="603" t="s">
        <v>186</v>
      </c>
      <c r="B69" s="572" t="s">
        <v>187</v>
      </c>
      <c r="C69" s="114">
        <v>66</v>
      </c>
      <c r="D69" s="115">
        <v>39</v>
      </c>
      <c r="E69" s="590">
        <v>59.090909090909093</v>
      </c>
      <c r="F69" s="585"/>
    </row>
    <row r="70" spans="1:6" ht="13.8" thickBot="1" x14ac:dyDescent="0.3">
      <c r="A70" s="681"/>
      <c r="B70" s="376" t="s">
        <v>795</v>
      </c>
      <c r="C70" s="592">
        <v>1229</v>
      </c>
      <c r="D70" s="593">
        <v>92.5</v>
      </c>
      <c r="E70" s="591">
        <v>7.6</v>
      </c>
      <c r="F70" s="585"/>
    </row>
    <row r="71" spans="1:6" x14ac:dyDescent="0.25">
      <c r="A71" s="586"/>
      <c r="B71" s="428"/>
      <c r="C71" s="559"/>
      <c r="D71" s="559"/>
      <c r="E71" s="373"/>
      <c r="F71" s="585"/>
    </row>
    <row r="72" spans="1:6" x14ac:dyDescent="0.25">
      <c r="A72" s="200" t="s">
        <v>455</v>
      </c>
      <c r="B72" s="200"/>
    </row>
    <row r="73" spans="1:6" x14ac:dyDescent="0.25">
      <c r="A73" s="47" t="s">
        <v>392</v>
      </c>
      <c r="B73" s="555"/>
    </row>
  </sheetData>
  <mergeCells count="1">
    <mergeCell ref="A2:C2"/>
  </mergeCells>
  <hyperlinks>
    <hyperlink ref="A2:C2" location="TOC!A1" display="Return to Table of Contents"/>
  </hyperlinks>
  <pageMargins left="0.7" right="0.7" top="0.75" bottom="0.75" header="0.3" footer="0.3"/>
  <pageSetup scale="71" orientation="portrait" r:id="rId1"/>
  <headerFooter>
    <oddHeader>&amp;L2016-17 Survey of Dental Education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workbookViewId="0">
      <pane xSplit="2" ySplit="4" topLeftCell="C5" activePane="bottomRight" state="frozen"/>
      <selection pane="topRight" activeCell="C1" sqref="C1"/>
      <selection pane="bottomLeft" activeCell="A7" sqref="A7"/>
      <selection pane="bottomRight"/>
    </sheetView>
  </sheetViews>
  <sheetFormatPr defaultColWidth="9.109375" defaultRowHeight="13.2" x14ac:dyDescent="0.25"/>
  <cols>
    <col min="1" max="1" width="5.6640625" style="1" customWidth="1"/>
    <col min="2" max="2" width="56.5546875" style="1" customWidth="1"/>
    <col min="3" max="3" width="13.6640625" style="1" customWidth="1"/>
    <col min="4" max="4" width="12.6640625" style="1" customWidth="1"/>
    <col min="5" max="5" width="16.5546875" style="1" customWidth="1"/>
    <col min="6" max="6" width="14" style="1" customWidth="1"/>
    <col min="7" max="7" width="12.44140625" style="1" customWidth="1"/>
    <col min="8" max="8" width="9" style="1" customWidth="1"/>
    <col min="9" max="9" width="10.44140625" style="1" customWidth="1"/>
    <col min="10" max="16384" width="9.109375" style="1"/>
  </cols>
  <sheetData>
    <row r="1" spans="1:9" x14ac:dyDescent="0.25">
      <c r="A1" s="2" t="s">
        <v>252</v>
      </c>
    </row>
    <row r="2" spans="1:9" ht="13.8" thickBot="1" x14ac:dyDescent="0.3">
      <c r="A2" s="934" t="s">
        <v>1</v>
      </c>
      <c r="B2" s="934"/>
    </row>
    <row r="3" spans="1:9" x14ac:dyDescent="0.25">
      <c r="A3" s="648"/>
      <c r="B3" s="649"/>
      <c r="C3" s="952" t="s">
        <v>253</v>
      </c>
      <c r="D3" s="953"/>
      <c r="E3" s="953"/>
      <c r="F3" s="953"/>
      <c r="G3" s="953"/>
      <c r="H3" s="953"/>
      <c r="I3" s="954"/>
    </row>
    <row r="4" spans="1:9" ht="39.6" x14ac:dyDescent="0.25">
      <c r="A4" s="651" t="s">
        <v>2</v>
      </c>
      <c r="B4" s="77" t="s">
        <v>3</v>
      </c>
      <c r="C4" s="102" t="s">
        <v>456</v>
      </c>
      <c r="D4" s="138" t="s">
        <v>457</v>
      </c>
      <c r="E4" s="138" t="s">
        <v>458</v>
      </c>
      <c r="F4" s="138" t="s">
        <v>257</v>
      </c>
      <c r="G4" s="138" t="s">
        <v>258</v>
      </c>
      <c r="H4" s="138" t="s">
        <v>259</v>
      </c>
      <c r="I4" s="682" t="s">
        <v>260</v>
      </c>
    </row>
    <row r="5" spans="1:9" x14ac:dyDescent="0.25">
      <c r="A5" s="636" t="s">
        <v>10</v>
      </c>
      <c r="B5" s="70" t="s">
        <v>11</v>
      </c>
      <c r="C5" s="519">
        <v>0</v>
      </c>
      <c r="D5" s="520">
        <v>0</v>
      </c>
      <c r="E5" s="520">
        <v>0</v>
      </c>
      <c r="F5" s="520">
        <v>56</v>
      </c>
      <c r="G5" s="520">
        <v>5</v>
      </c>
      <c r="H5" s="520">
        <v>0</v>
      </c>
      <c r="I5" s="683">
        <v>0</v>
      </c>
    </row>
    <row r="6" spans="1:9" x14ac:dyDescent="0.25">
      <c r="A6" s="638" t="s">
        <v>18</v>
      </c>
      <c r="B6" s="73" t="s">
        <v>19</v>
      </c>
      <c r="C6" s="178">
        <v>0</v>
      </c>
      <c r="D6" s="521">
        <v>0</v>
      </c>
      <c r="E6" s="521">
        <v>2</v>
      </c>
      <c r="F6" s="521">
        <v>62</v>
      </c>
      <c r="G6" s="521">
        <v>9</v>
      </c>
      <c r="H6" s="521">
        <v>0</v>
      </c>
      <c r="I6" s="684">
        <v>0</v>
      </c>
    </row>
    <row r="7" spans="1:9" x14ac:dyDescent="0.25">
      <c r="A7" s="640" t="s">
        <v>18</v>
      </c>
      <c r="B7" s="75" t="s">
        <v>23</v>
      </c>
      <c r="C7" s="181">
        <v>0</v>
      </c>
      <c r="D7" s="522">
        <v>0</v>
      </c>
      <c r="E7" s="522">
        <v>2</v>
      </c>
      <c r="F7" s="522">
        <v>117</v>
      </c>
      <c r="G7" s="522">
        <v>22</v>
      </c>
      <c r="H7" s="522">
        <v>0</v>
      </c>
      <c r="I7" s="685">
        <v>0</v>
      </c>
    </row>
    <row r="8" spans="1:9" x14ac:dyDescent="0.25">
      <c r="A8" s="638" t="s">
        <v>26</v>
      </c>
      <c r="B8" s="73" t="s">
        <v>27</v>
      </c>
      <c r="C8" s="178">
        <v>5</v>
      </c>
      <c r="D8" s="521">
        <v>0</v>
      </c>
      <c r="E8" s="521">
        <v>0</v>
      </c>
      <c r="F8" s="521">
        <v>134</v>
      </c>
      <c r="G8" s="521">
        <v>2</v>
      </c>
      <c r="H8" s="521">
        <v>0</v>
      </c>
      <c r="I8" s="684">
        <v>0</v>
      </c>
    </row>
    <row r="9" spans="1:9" x14ac:dyDescent="0.25">
      <c r="A9" s="640" t="s">
        <v>26</v>
      </c>
      <c r="B9" s="75" t="s">
        <v>31</v>
      </c>
      <c r="C9" s="181">
        <v>0</v>
      </c>
      <c r="D9" s="522">
        <v>0</v>
      </c>
      <c r="E9" s="522">
        <v>0</v>
      </c>
      <c r="F9" s="522">
        <v>87</v>
      </c>
      <c r="G9" s="522">
        <v>1</v>
      </c>
      <c r="H9" s="522">
        <v>2</v>
      </c>
      <c r="I9" s="685">
        <v>0</v>
      </c>
    </row>
    <row r="10" spans="1:9" x14ac:dyDescent="0.25">
      <c r="A10" s="638" t="s">
        <v>26</v>
      </c>
      <c r="B10" s="73" t="s">
        <v>32</v>
      </c>
      <c r="C10" s="178">
        <v>0</v>
      </c>
      <c r="D10" s="521">
        <v>0</v>
      </c>
      <c r="E10" s="521">
        <v>2</v>
      </c>
      <c r="F10" s="521">
        <v>80</v>
      </c>
      <c r="G10" s="521">
        <v>4</v>
      </c>
      <c r="H10" s="521">
        <v>1</v>
      </c>
      <c r="I10" s="684">
        <v>0</v>
      </c>
    </row>
    <row r="11" spans="1:9" x14ac:dyDescent="0.25">
      <c r="A11" s="640" t="s">
        <v>26</v>
      </c>
      <c r="B11" s="75" t="s">
        <v>34</v>
      </c>
      <c r="C11" s="181">
        <v>0</v>
      </c>
      <c r="D11" s="522">
        <v>0</v>
      </c>
      <c r="E11" s="522">
        <v>0</v>
      </c>
      <c r="F11" s="522">
        <v>121</v>
      </c>
      <c r="G11" s="522">
        <v>23</v>
      </c>
      <c r="H11" s="522">
        <v>0</v>
      </c>
      <c r="I11" s="685">
        <v>0</v>
      </c>
    </row>
    <row r="12" spans="1:9" x14ac:dyDescent="0.25">
      <c r="A12" s="638" t="s">
        <v>26</v>
      </c>
      <c r="B12" s="73" t="s">
        <v>37</v>
      </c>
      <c r="C12" s="178">
        <v>0</v>
      </c>
      <c r="D12" s="521">
        <v>0</v>
      </c>
      <c r="E12" s="521">
        <v>0</v>
      </c>
      <c r="F12" s="521">
        <v>103</v>
      </c>
      <c r="G12" s="521">
        <v>0</v>
      </c>
      <c r="H12" s="521">
        <v>0</v>
      </c>
      <c r="I12" s="684">
        <v>0</v>
      </c>
    </row>
    <row r="13" spans="1:9" x14ac:dyDescent="0.25">
      <c r="A13" s="640" t="s">
        <v>26</v>
      </c>
      <c r="B13" s="75" t="s">
        <v>40</v>
      </c>
      <c r="C13" s="181">
        <v>0</v>
      </c>
      <c r="D13" s="522">
        <v>0</v>
      </c>
      <c r="E13" s="522">
        <v>0</v>
      </c>
      <c r="F13" s="522">
        <v>54</v>
      </c>
      <c r="G13" s="522">
        <v>16</v>
      </c>
      <c r="H13" s="522">
        <v>0</v>
      </c>
      <c r="I13" s="685">
        <v>0</v>
      </c>
    </row>
    <row r="14" spans="1:9" x14ac:dyDescent="0.25">
      <c r="A14" s="638" t="s">
        <v>42</v>
      </c>
      <c r="B14" s="73" t="s">
        <v>43</v>
      </c>
      <c r="C14" s="178">
        <v>0</v>
      </c>
      <c r="D14" s="521">
        <v>0</v>
      </c>
      <c r="E14" s="521">
        <v>0</v>
      </c>
      <c r="F14" s="521">
        <v>73</v>
      </c>
      <c r="G14" s="521">
        <v>8</v>
      </c>
      <c r="H14" s="521">
        <v>0</v>
      </c>
      <c r="I14" s="684">
        <v>0</v>
      </c>
    </row>
    <row r="15" spans="1:9" x14ac:dyDescent="0.25">
      <c r="A15" s="640" t="s">
        <v>45</v>
      </c>
      <c r="B15" s="75" t="s">
        <v>46</v>
      </c>
      <c r="C15" s="181">
        <v>0</v>
      </c>
      <c r="D15" s="522">
        <v>0</v>
      </c>
      <c r="E15" s="522">
        <v>0</v>
      </c>
      <c r="F15" s="522">
        <v>47</v>
      </c>
      <c r="G15" s="522">
        <v>2</v>
      </c>
      <c r="H15" s="522">
        <v>0</v>
      </c>
      <c r="I15" s="685">
        <v>0</v>
      </c>
    </row>
    <row r="16" spans="1:9" x14ac:dyDescent="0.25">
      <c r="A16" s="638" t="s">
        <v>49</v>
      </c>
      <c r="B16" s="73" t="s">
        <v>50</v>
      </c>
      <c r="C16" s="178">
        <v>0</v>
      </c>
      <c r="D16" s="521">
        <v>0</v>
      </c>
      <c r="E16" s="521">
        <v>0</v>
      </c>
      <c r="F16" s="521">
        <v>55</v>
      </c>
      <c r="G16" s="521">
        <v>22</v>
      </c>
      <c r="H16" s="521">
        <v>0</v>
      </c>
      <c r="I16" s="684">
        <v>0</v>
      </c>
    </row>
    <row r="17" spans="1:9" x14ac:dyDescent="0.25">
      <c r="A17" s="640" t="s">
        <v>52</v>
      </c>
      <c r="B17" s="75" t="s">
        <v>53</v>
      </c>
      <c r="C17" s="181">
        <v>0</v>
      </c>
      <c r="D17" s="522">
        <v>0</v>
      </c>
      <c r="E17" s="522">
        <v>0</v>
      </c>
      <c r="F17" s="522">
        <v>84</v>
      </c>
      <c r="G17" s="522">
        <v>7</v>
      </c>
      <c r="H17" s="522">
        <v>1</v>
      </c>
      <c r="I17" s="685">
        <v>1</v>
      </c>
    </row>
    <row r="18" spans="1:9" x14ac:dyDescent="0.25">
      <c r="A18" s="638" t="s">
        <v>52</v>
      </c>
      <c r="B18" s="73" t="s">
        <v>54</v>
      </c>
      <c r="C18" s="178">
        <v>0</v>
      </c>
      <c r="D18" s="521">
        <v>6</v>
      </c>
      <c r="E18" s="521">
        <v>0</v>
      </c>
      <c r="F18" s="521">
        <v>103</v>
      </c>
      <c r="G18" s="521">
        <v>16</v>
      </c>
      <c r="H18" s="521">
        <v>0</v>
      </c>
      <c r="I18" s="684">
        <v>0</v>
      </c>
    </row>
    <row r="19" spans="1:9" x14ac:dyDescent="0.25">
      <c r="A19" s="640" t="s">
        <v>52</v>
      </c>
      <c r="B19" s="75" t="s">
        <v>56</v>
      </c>
      <c r="C19" s="181">
        <v>0</v>
      </c>
      <c r="D19" s="522">
        <v>0</v>
      </c>
      <c r="E19" s="522">
        <v>0</v>
      </c>
      <c r="F19" s="522">
        <v>84</v>
      </c>
      <c r="G19" s="522">
        <v>11</v>
      </c>
      <c r="H19" s="522">
        <v>0</v>
      </c>
      <c r="I19" s="685">
        <v>5</v>
      </c>
    </row>
    <row r="20" spans="1:9" x14ac:dyDescent="0.25">
      <c r="A20" s="638" t="s">
        <v>58</v>
      </c>
      <c r="B20" s="73" t="s">
        <v>888</v>
      </c>
      <c r="C20" s="178">
        <v>0</v>
      </c>
      <c r="D20" s="521">
        <v>0</v>
      </c>
      <c r="E20" s="521">
        <v>0</v>
      </c>
      <c r="F20" s="521">
        <v>81</v>
      </c>
      <c r="G20" s="521">
        <v>13</v>
      </c>
      <c r="H20" s="521">
        <v>0</v>
      </c>
      <c r="I20" s="684">
        <v>0</v>
      </c>
    </row>
    <row r="21" spans="1:9" x14ac:dyDescent="0.25">
      <c r="A21" s="640" t="s">
        <v>60</v>
      </c>
      <c r="B21" s="75" t="s">
        <v>61</v>
      </c>
      <c r="C21" s="181">
        <v>0</v>
      </c>
      <c r="D21" s="522">
        <v>1</v>
      </c>
      <c r="E21" s="522">
        <v>2</v>
      </c>
      <c r="F21" s="522">
        <v>43</v>
      </c>
      <c r="G21" s="522">
        <v>3</v>
      </c>
      <c r="H21" s="522">
        <v>0</v>
      </c>
      <c r="I21" s="685">
        <v>0</v>
      </c>
    </row>
    <row r="22" spans="1:9" x14ac:dyDescent="0.25">
      <c r="A22" s="638" t="s">
        <v>60</v>
      </c>
      <c r="B22" s="73" t="s">
        <v>63</v>
      </c>
      <c r="C22" s="178">
        <v>0</v>
      </c>
      <c r="D22" s="521">
        <v>0</v>
      </c>
      <c r="E22" s="521">
        <v>0</v>
      </c>
      <c r="F22" s="521">
        <v>65</v>
      </c>
      <c r="G22" s="521">
        <v>6</v>
      </c>
      <c r="H22" s="521">
        <v>0</v>
      </c>
      <c r="I22" s="684">
        <v>0</v>
      </c>
    </row>
    <row r="23" spans="1:9" x14ac:dyDescent="0.25">
      <c r="A23" s="640" t="s">
        <v>60</v>
      </c>
      <c r="B23" s="75" t="s">
        <v>66</v>
      </c>
      <c r="C23" s="181">
        <v>0</v>
      </c>
      <c r="D23" s="522">
        <v>0</v>
      </c>
      <c r="E23" s="522">
        <v>0</v>
      </c>
      <c r="F23" s="522">
        <v>107</v>
      </c>
      <c r="G23" s="522">
        <v>24</v>
      </c>
      <c r="H23" s="522">
        <v>0</v>
      </c>
      <c r="I23" s="685">
        <v>0</v>
      </c>
    </row>
    <row r="24" spans="1:9" x14ac:dyDescent="0.25">
      <c r="A24" s="638" t="s">
        <v>68</v>
      </c>
      <c r="B24" s="73" t="s">
        <v>69</v>
      </c>
      <c r="C24" s="178">
        <v>0</v>
      </c>
      <c r="D24" s="521">
        <v>0</v>
      </c>
      <c r="E24" s="521">
        <v>1</v>
      </c>
      <c r="F24" s="521">
        <v>93</v>
      </c>
      <c r="G24" s="521">
        <v>12</v>
      </c>
      <c r="H24" s="521">
        <v>0</v>
      </c>
      <c r="I24" s="684">
        <v>0</v>
      </c>
    </row>
    <row r="25" spans="1:9" x14ac:dyDescent="0.25">
      <c r="A25" s="640" t="s">
        <v>71</v>
      </c>
      <c r="B25" s="75" t="s">
        <v>72</v>
      </c>
      <c r="C25" s="181">
        <v>0</v>
      </c>
      <c r="D25" s="522">
        <v>0</v>
      </c>
      <c r="E25" s="522">
        <v>0</v>
      </c>
      <c r="F25" s="522">
        <v>83</v>
      </c>
      <c r="G25" s="522">
        <v>0</v>
      </c>
      <c r="H25" s="522">
        <v>0</v>
      </c>
      <c r="I25" s="685">
        <v>0</v>
      </c>
    </row>
    <row r="26" spans="1:9" x14ac:dyDescent="0.25">
      <c r="A26" s="638" t="s">
        <v>74</v>
      </c>
      <c r="B26" s="73" t="s">
        <v>75</v>
      </c>
      <c r="C26" s="178">
        <v>0</v>
      </c>
      <c r="D26" s="521">
        <v>0</v>
      </c>
      <c r="E26" s="521">
        <v>0</v>
      </c>
      <c r="F26" s="521">
        <v>56</v>
      </c>
      <c r="G26" s="521">
        <v>10</v>
      </c>
      <c r="H26" s="521">
        <v>0</v>
      </c>
      <c r="I26" s="684">
        <v>0</v>
      </c>
    </row>
    <row r="27" spans="1:9" x14ac:dyDescent="0.25">
      <c r="A27" s="640" t="s">
        <v>74</v>
      </c>
      <c r="B27" s="75" t="s">
        <v>77</v>
      </c>
      <c r="C27" s="181">
        <v>0</v>
      </c>
      <c r="D27" s="522">
        <v>0</v>
      </c>
      <c r="E27" s="522">
        <v>0</v>
      </c>
      <c r="F27" s="522">
        <v>110</v>
      </c>
      <c r="G27" s="522">
        <v>9</v>
      </c>
      <c r="H27" s="522">
        <v>0</v>
      </c>
      <c r="I27" s="685">
        <v>0</v>
      </c>
    </row>
    <row r="28" spans="1:9" x14ac:dyDescent="0.25">
      <c r="A28" s="638" t="s">
        <v>79</v>
      </c>
      <c r="B28" s="73" t="s">
        <v>889</v>
      </c>
      <c r="C28" s="178">
        <v>0</v>
      </c>
      <c r="D28" s="521">
        <v>0</v>
      </c>
      <c r="E28" s="521">
        <v>1</v>
      </c>
      <c r="F28" s="521">
        <v>60</v>
      </c>
      <c r="G28" s="521">
        <v>5</v>
      </c>
      <c r="H28" s="521">
        <v>0</v>
      </c>
      <c r="I28" s="684">
        <v>0</v>
      </c>
    </row>
    <row r="29" spans="1:9" x14ac:dyDescent="0.25">
      <c r="A29" s="640" t="s">
        <v>81</v>
      </c>
      <c r="B29" s="75" t="s">
        <v>82</v>
      </c>
      <c r="C29" s="181">
        <v>0</v>
      </c>
      <c r="D29" s="522">
        <v>0</v>
      </c>
      <c r="E29" s="522">
        <v>1</v>
      </c>
      <c r="F29" s="522">
        <v>56</v>
      </c>
      <c r="G29" s="522">
        <v>7</v>
      </c>
      <c r="H29" s="522">
        <v>0</v>
      </c>
      <c r="I29" s="685">
        <v>0</v>
      </c>
    </row>
    <row r="30" spans="1:9" x14ac:dyDescent="0.25">
      <c r="A30" s="638" t="s">
        <v>83</v>
      </c>
      <c r="B30" s="73" t="s">
        <v>84</v>
      </c>
      <c r="C30" s="178">
        <v>0</v>
      </c>
      <c r="D30" s="521">
        <v>0</v>
      </c>
      <c r="E30" s="521">
        <v>0</v>
      </c>
      <c r="F30" s="521">
        <v>121</v>
      </c>
      <c r="G30" s="521">
        <v>11</v>
      </c>
      <c r="H30" s="521">
        <v>0</v>
      </c>
      <c r="I30" s="684">
        <v>0</v>
      </c>
    </row>
    <row r="31" spans="1:9" x14ac:dyDescent="0.25">
      <c r="A31" s="640" t="s">
        <v>87</v>
      </c>
      <c r="B31" s="75" t="s">
        <v>88</v>
      </c>
      <c r="C31" s="181">
        <v>0</v>
      </c>
      <c r="D31" s="522">
        <v>0</v>
      </c>
      <c r="E31" s="522">
        <v>0</v>
      </c>
      <c r="F31" s="522">
        <v>32</v>
      </c>
      <c r="G31" s="522">
        <v>3</v>
      </c>
      <c r="H31" s="522">
        <v>0</v>
      </c>
      <c r="I31" s="685">
        <v>0</v>
      </c>
    </row>
    <row r="32" spans="1:9" x14ac:dyDescent="0.25">
      <c r="A32" s="638" t="s">
        <v>87</v>
      </c>
      <c r="B32" s="73" t="s">
        <v>91</v>
      </c>
      <c r="C32" s="178">
        <v>0</v>
      </c>
      <c r="D32" s="521">
        <v>1</v>
      </c>
      <c r="E32" s="521">
        <v>0</v>
      </c>
      <c r="F32" s="521">
        <v>87</v>
      </c>
      <c r="G32" s="521">
        <v>27</v>
      </c>
      <c r="H32" s="521">
        <v>1</v>
      </c>
      <c r="I32" s="684">
        <v>0</v>
      </c>
    </row>
    <row r="33" spans="1:9" x14ac:dyDescent="0.25">
      <c r="A33" s="640" t="s">
        <v>87</v>
      </c>
      <c r="B33" s="75" t="s">
        <v>93</v>
      </c>
      <c r="C33" s="181">
        <v>0</v>
      </c>
      <c r="D33" s="522">
        <v>0</v>
      </c>
      <c r="E33" s="522">
        <v>0</v>
      </c>
      <c r="F33" s="522">
        <v>130</v>
      </c>
      <c r="G33" s="522">
        <v>73</v>
      </c>
      <c r="H33" s="522">
        <v>0</v>
      </c>
      <c r="I33" s="685">
        <v>0</v>
      </c>
    </row>
    <row r="34" spans="1:9" x14ac:dyDescent="0.25">
      <c r="A34" s="638" t="s">
        <v>94</v>
      </c>
      <c r="B34" s="73" t="s">
        <v>95</v>
      </c>
      <c r="C34" s="178">
        <v>0</v>
      </c>
      <c r="D34" s="521">
        <v>18</v>
      </c>
      <c r="E34" s="521">
        <v>6</v>
      </c>
      <c r="F34" s="521">
        <v>107</v>
      </c>
      <c r="G34" s="521">
        <v>13</v>
      </c>
      <c r="H34" s="521">
        <v>0</v>
      </c>
      <c r="I34" s="684">
        <v>0</v>
      </c>
    </row>
    <row r="35" spans="1:9" x14ac:dyDescent="0.25">
      <c r="A35" s="640" t="s">
        <v>94</v>
      </c>
      <c r="B35" s="75" t="s">
        <v>96</v>
      </c>
      <c r="C35" s="181">
        <v>0</v>
      </c>
      <c r="D35" s="522">
        <v>2</v>
      </c>
      <c r="E35" s="522">
        <v>0</v>
      </c>
      <c r="F35" s="522">
        <v>101</v>
      </c>
      <c r="G35" s="522">
        <v>6</v>
      </c>
      <c r="H35" s="522">
        <v>0</v>
      </c>
      <c r="I35" s="685">
        <v>0</v>
      </c>
    </row>
    <row r="36" spans="1:9" x14ac:dyDescent="0.25">
      <c r="A36" s="638" t="s">
        <v>98</v>
      </c>
      <c r="B36" s="73" t="s">
        <v>99</v>
      </c>
      <c r="C36" s="178">
        <v>0</v>
      </c>
      <c r="D36" s="521">
        <v>1</v>
      </c>
      <c r="E36" s="521">
        <v>3</v>
      </c>
      <c r="F36" s="521">
        <v>102</v>
      </c>
      <c r="G36" s="521">
        <v>5</v>
      </c>
      <c r="H36" s="521">
        <v>0</v>
      </c>
      <c r="I36" s="684">
        <v>0</v>
      </c>
    </row>
    <row r="37" spans="1:9" x14ac:dyDescent="0.25">
      <c r="A37" s="640" t="s">
        <v>101</v>
      </c>
      <c r="B37" s="75" t="s">
        <v>102</v>
      </c>
      <c r="C37" s="181">
        <v>0</v>
      </c>
      <c r="D37" s="522">
        <v>0</v>
      </c>
      <c r="E37" s="522">
        <v>0</v>
      </c>
      <c r="F37" s="522">
        <v>21</v>
      </c>
      <c r="G37" s="522">
        <v>19</v>
      </c>
      <c r="H37" s="522">
        <v>0</v>
      </c>
      <c r="I37" s="685">
        <v>0</v>
      </c>
    </row>
    <row r="38" spans="1:9" x14ac:dyDescent="0.25">
      <c r="A38" s="638" t="s">
        <v>103</v>
      </c>
      <c r="B38" s="73" t="s">
        <v>104</v>
      </c>
      <c r="C38" s="178">
        <v>0</v>
      </c>
      <c r="D38" s="521">
        <v>0</v>
      </c>
      <c r="E38" s="521">
        <v>0</v>
      </c>
      <c r="F38" s="521">
        <v>104</v>
      </c>
      <c r="G38" s="521">
        <v>3</v>
      </c>
      <c r="H38" s="521">
        <v>2</v>
      </c>
      <c r="I38" s="684">
        <v>0</v>
      </c>
    </row>
    <row r="39" spans="1:9" x14ac:dyDescent="0.25">
      <c r="A39" s="640" t="s">
        <v>103</v>
      </c>
      <c r="B39" s="75" t="s">
        <v>105</v>
      </c>
      <c r="C39" s="181">
        <v>0</v>
      </c>
      <c r="D39" s="522">
        <v>0</v>
      </c>
      <c r="E39" s="522">
        <v>0</v>
      </c>
      <c r="F39" s="522">
        <v>37</v>
      </c>
      <c r="G39" s="522">
        <v>4</v>
      </c>
      <c r="H39" s="522">
        <v>1</v>
      </c>
      <c r="I39" s="685">
        <v>0</v>
      </c>
    </row>
    <row r="40" spans="1:9" x14ac:dyDescent="0.25">
      <c r="A40" s="638" t="s">
        <v>107</v>
      </c>
      <c r="B40" s="73" t="s">
        <v>108</v>
      </c>
      <c r="C40" s="178">
        <v>0</v>
      </c>
      <c r="D40" s="521">
        <v>2</v>
      </c>
      <c r="E40" s="521">
        <v>1</v>
      </c>
      <c r="F40" s="521">
        <v>77</v>
      </c>
      <c r="G40" s="521">
        <v>4</v>
      </c>
      <c r="H40" s="521">
        <v>1</v>
      </c>
      <c r="I40" s="684">
        <v>0</v>
      </c>
    </row>
    <row r="41" spans="1:9" x14ac:dyDescent="0.25">
      <c r="A41" s="640" t="s">
        <v>107</v>
      </c>
      <c r="B41" s="75" t="s">
        <v>111</v>
      </c>
      <c r="C41" s="181">
        <v>0</v>
      </c>
      <c r="D41" s="522">
        <v>0</v>
      </c>
      <c r="E41" s="522">
        <v>2</v>
      </c>
      <c r="F41" s="522">
        <v>46</v>
      </c>
      <c r="G41" s="522">
        <v>0</v>
      </c>
      <c r="H41" s="522">
        <v>0</v>
      </c>
      <c r="I41" s="685">
        <v>0</v>
      </c>
    </row>
    <row r="42" spans="1:9" x14ac:dyDescent="0.25">
      <c r="A42" s="638" t="s">
        <v>113</v>
      </c>
      <c r="B42" s="73" t="s">
        <v>114</v>
      </c>
      <c r="C42" s="178">
        <v>0</v>
      </c>
      <c r="D42" s="521">
        <v>0</v>
      </c>
      <c r="E42" s="521">
        <v>0</v>
      </c>
      <c r="F42" s="521">
        <v>77</v>
      </c>
      <c r="G42" s="521">
        <v>6</v>
      </c>
      <c r="H42" s="521">
        <v>0</v>
      </c>
      <c r="I42" s="684">
        <v>0</v>
      </c>
    </row>
    <row r="43" spans="1:9" x14ac:dyDescent="0.25">
      <c r="A43" s="640" t="s">
        <v>116</v>
      </c>
      <c r="B43" s="75" t="s">
        <v>117</v>
      </c>
      <c r="C43" s="181">
        <v>0</v>
      </c>
      <c r="D43" s="522">
        <v>0</v>
      </c>
      <c r="E43" s="522">
        <v>9</v>
      </c>
      <c r="F43" s="522">
        <v>66</v>
      </c>
      <c r="G43" s="522">
        <v>14</v>
      </c>
      <c r="H43" s="522">
        <v>2</v>
      </c>
      <c r="I43" s="685">
        <v>0</v>
      </c>
    </row>
    <row r="44" spans="1:9" x14ac:dyDescent="0.25">
      <c r="A44" s="638" t="s">
        <v>119</v>
      </c>
      <c r="B44" s="73" t="s">
        <v>120</v>
      </c>
      <c r="C44" s="178">
        <v>0</v>
      </c>
      <c r="D44" s="521">
        <v>0</v>
      </c>
      <c r="E44" s="521">
        <v>0</v>
      </c>
      <c r="F44" s="521">
        <v>77</v>
      </c>
      <c r="G44" s="521">
        <v>3</v>
      </c>
      <c r="H44" s="521">
        <v>0</v>
      </c>
      <c r="I44" s="684">
        <v>0</v>
      </c>
    </row>
    <row r="45" spans="1:9" x14ac:dyDescent="0.25">
      <c r="A45" s="640" t="s">
        <v>119</v>
      </c>
      <c r="B45" s="75" t="s">
        <v>123</v>
      </c>
      <c r="C45" s="181">
        <v>0</v>
      </c>
      <c r="D45" s="522">
        <v>20</v>
      </c>
      <c r="E45" s="522">
        <v>0</v>
      </c>
      <c r="F45" s="522">
        <v>318</v>
      </c>
      <c r="G45" s="522">
        <v>43</v>
      </c>
      <c r="H45" s="522">
        <v>1</v>
      </c>
      <c r="I45" s="685">
        <v>0</v>
      </c>
    </row>
    <row r="46" spans="1:9" x14ac:dyDescent="0.25">
      <c r="A46" s="638" t="s">
        <v>119</v>
      </c>
      <c r="B46" s="73" t="s">
        <v>125</v>
      </c>
      <c r="C46" s="178">
        <v>0</v>
      </c>
      <c r="D46" s="521">
        <v>0</v>
      </c>
      <c r="E46" s="521">
        <v>0</v>
      </c>
      <c r="F46" s="521">
        <v>40</v>
      </c>
      <c r="G46" s="521">
        <v>3</v>
      </c>
      <c r="H46" s="521">
        <v>1</v>
      </c>
      <c r="I46" s="684">
        <v>0</v>
      </c>
    </row>
    <row r="47" spans="1:9" x14ac:dyDescent="0.25">
      <c r="A47" s="640" t="s">
        <v>119</v>
      </c>
      <c r="B47" s="75" t="s">
        <v>127</v>
      </c>
      <c r="C47" s="181">
        <v>0</v>
      </c>
      <c r="D47" s="522">
        <v>0</v>
      </c>
      <c r="E47" s="522">
        <v>0</v>
      </c>
      <c r="F47" s="522">
        <v>103</v>
      </c>
      <c r="G47" s="522">
        <v>9</v>
      </c>
      <c r="H47" s="522">
        <v>0</v>
      </c>
      <c r="I47" s="685">
        <v>0</v>
      </c>
    </row>
    <row r="48" spans="1:9" x14ac:dyDescent="0.25">
      <c r="A48" s="638" t="s">
        <v>119</v>
      </c>
      <c r="B48" s="73" t="s">
        <v>128</v>
      </c>
      <c r="C48" s="178">
        <v>0</v>
      </c>
      <c r="D48" s="521">
        <v>0</v>
      </c>
      <c r="E48" s="521">
        <v>0</v>
      </c>
      <c r="F48" s="521">
        <v>87</v>
      </c>
      <c r="G48" s="521">
        <v>8</v>
      </c>
      <c r="H48" s="521">
        <v>0</v>
      </c>
      <c r="I48" s="684">
        <v>0</v>
      </c>
    </row>
    <row r="49" spans="1:9" x14ac:dyDescent="0.25">
      <c r="A49" s="640" t="s">
        <v>131</v>
      </c>
      <c r="B49" s="75" t="s">
        <v>132</v>
      </c>
      <c r="C49" s="181">
        <v>0</v>
      </c>
      <c r="D49" s="522">
        <v>0</v>
      </c>
      <c r="E49" s="522">
        <v>0</v>
      </c>
      <c r="F49" s="522">
        <v>70</v>
      </c>
      <c r="G49" s="522">
        <v>10</v>
      </c>
      <c r="H49" s="522">
        <v>2</v>
      </c>
      <c r="I49" s="685">
        <v>0</v>
      </c>
    </row>
    <row r="50" spans="1:9" x14ac:dyDescent="0.25">
      <c r="A50" s="638" t="s">
        <v>131</v>
      </c>
      <c r="B50" s="73" t="s">
        <v>133</v>
      </c>
      <c r="C50" s="178">
        <v>0</v>
      </c>
      <c r="D50" s="521">
        <v>0</v>
      </c>
      <c r="E50" s="521">
        <v>0</v>
      </c>
      <c r="F50" s="521">
        <v>50</v>
      </c>
      <c r="G50" s="521">
        <v>3</v>
      </c>
      <c r="H50" s="521">
        <v>0</v>
      </c>
      <c r="I50" s="684">
        <v>0</v>
      </c>
    </row>
    <row r="51" spans="1:9" x14ac:dyDescent="0.25">
      <c r="A51" s="640" t="s">
        <v>136</v>
      </c>
      <c r="B51" s="75" t="s">
        <v>137</v>
      </c>
      <c r="C51" s="181">
        <v>0</v>
      </c>
      <c r="D51" s="522">
        <v>0</v>
      </c>
      <c r="E51" s="522">
        <v>1</v>
      </c>
      <c r="F51" s="522">
        <v>107</v>
      </c>
      <c r="G51" s="522">
        <v>1</v>
      </c>
      <c r="H51" s="522">
        <v>0</v>
      </c>
      <c r="I51" s="685">
        <v>1</v>
      </c>
    </row>
    <row r="52" spans="1:9" x14ac:dyDescent="0.25">
      <c r="A52" s="638" t="s">
        <v>136</v>
      </c>
      <c r="B52" s="73" t="s">
        <v>139</v>
      </c>
      <c r="C52" s="178">
        <v>2</v>
      </c>
      <c r="D52" s="521">
        <v>4</v>
      </c>
      <c r="E52" s="521">
        <v>3</v>
      </c>
      <c r="F52" s="521">
        <v>55</v>
      </c>
      <c r="G52" s="521">
        <v>11</v>
      </c>
      <c r="H52" s="521">
        <v>1</v>
      </c>
      <c r="I52" s="684">
        <v>0</v>
      </c>
    </row>
    <row r="53" spans="1:9" x14ac:dyDescent="0.25">
      <c r="A53" s="640" t="s">
        <v>140</v>
      </c>
      <c r="B53" s="75" t="s">
        <v>141</v>
      </c>
      <c r="C53" s="181">
        <v>0</v>
      </c>
      <c r="D53" s="522">
        <v>0</v>
      </c>
      <c r="E53" s="522">
        <v>1</v>
      </c>
      <c r="F53" s="522">
        <v>49</v>
      </c>
      <c r="G53" s="522">
        <v>4</v>
      </c>
      <c r="H53" s="522">
        <v>0</v>
      </c>
      <c r="I53" s="685">
        <v>0</v>
      </c>
    </row>
    <row r="54" spans="1:9" x14ac:dyDescent="0.25">
      <c r="A54" s="638" t="s">
        <v>142</v>
      </c>
      <c r="B54" s="73" t="s">
        <v>143</v>
      </c>
      <c r="C54" s="178">
        <v>0</v>
      </c>
      <c r="D54" s="521">
        <v>0</v>
      </c>
      <c r="E54" s="521">
        <v>0</v>
      </c>
      <c r="F54" s="521">
        <v>74</v>
      </c>
      <c r="G54" s="521">
        <v>2</v>
      </c>
      <c r="H54" s="521">
        <v>0</v>
      </c>
      <c r="I54" s="684">
        <v>0</v>
      </c>
    </row>
    <row r="55" spans="1:9" x14ac:dyDescent="0.25">
      <c r="A55" s="640" t="s">
        <v>145</v>
      </c>
      <c r="B55" s="75" t="s">
        <v>146</v>
      </c>
      <c r="C55" s="181">
        <v>0</v>
      </c>
      <c r="D55" s="522">
        <v>7</v>
      </c>
      <c r="E55" s="522">
        <v>2</v>
      </c>
      <c r="F55" s="522">
        <v>115</v>
      </c>
      <c r="G55" s="522">
        <v>16</v>
      </c>
      <c r="H55" s="522">
        <v>0</v>
      </c>
      <c r="I55" s="685">
        <v>0</v>
      </c>
    </row>
    <row r="56" spans="1:9" x14ac:dyDescent="0.25">
      <c r="A56" s="638" t="s">
        <v>145</v>
      </c>
      <c r="B56" s="73" t="s">
        <v>150</v>
      </c>
      <c r="C56" s="178">
        <v>0</v>
      </c>
      <c r="D56" s="521">
        <v>2</v>
      </c>
      <c r="E56" s="521">
        <v>0</v>
      </c>
      <c r="F56" s="521">
        <v>118</v>
      </c>
      <c r="G56" s="521">
        <v>4</v>
      </c>
      <c r="H56" s="521">
        <v>1</v>
      </c>
      <c r="I56" s="684">
        <v>0</v>
      </c>
    </row>
    <row r="57" spans="1:9" x14ac:dyDescent="0.25">
      <c r="A57" s="640" t="s">
        <v>145</v>
      </c>
      <c r="B57" s="75" t="s">
        <v>153</v>
      </c>
      <c r="C57" s="181">
        <v>0</v>
      </c>
      <c r="D57" s="522">
        <v>0</v>
      </c>
      <c r="E57" s="522">
        <v>0</v>
      </c>
      <c r="F57" s="522">
        <v>78</v>
      </c>
      <c r="G57" s="522">
        <v>2</v>
      </c>
      <c r="H57" s="522">
        <v>0</v>
      </c>
      <c r="I57" s="685">
        <v>0</v>
      </c>
    </row>
    <row r="58" spans="1:9" x14ac:dyDescent="0.25">
      <c r="A58" s="638" t="s">
        <v>154</v>
      </c>
      <c r="B58" s="73" t="s">
        <v>155</v>
      </c>
      <c r="C58" s="178">
        <v>0</v>
      </c>
      <c r="D58" s="521">
        <v>0</v>
      </c>
      <c r="E58" s="521">
        <v>0</v>
      </c>
      <c r="F58" s="521">
        <v>69</v>
      </c>
      <c r="G58" s="521">
        <v>6</v>
      </c>
      <c r="H58" s="521">
        <v>0</v>
      </c>
      <c r="I58" s="684">
        <v>0</v>
      </c>
    </row>
    <row r="59" spans="1:9" x14ac:dyDescent="0.25">
      <c r="A59" s="640" t="s">
        <v>157</v>
      </c>
      <c r="B59" s="75" t="s">
        <v>158</v>
      </c>
      <c r="C59" s="181">
        <v>0</v>
      </c>
      <c r="D59" s="522">
        <v>0</v>
      </c>
      <c r="E59" s="522">
        <v>0</v>
      </c>
      <c r="F59" s="522">
        <v>38</v>
      </c>
      <c r="G59" s="522">
        <v>23</v>
      </c>
      <c r="H59" s="522">
        <v>0</v>
      </c>
      <c r="I59" s="685">
        <v>0</v>
      </c>
    </row>
    <row r="60" spans="1:9" x14ac:dyDescent="0.25">
      <c r="A60" s="638" t="s">
        <v>157</v>
      </c>
      <c r="B60" s="73" t="s">
        <v>161</v>
      </c>
      <c r="C60" s="178">
        <v>1</v>
      </c>
      <c r="D60" s="521">
        <v>5</v>
      </c>
      <c r="E60" s="521">
        <v>5</v>
      </c>
      <c r="F60" s="521">
        <v>87</v>
      </c>
      <c r="G60" s="521">
        <v>1</v>
      </c>
      <c r="H60" s="521">
        <v>0</v>
      </c>
      <c r="I60" s="684">
        <v>0</v>
      </c>
    </row>
    <row r="61" spans="1:9" x14ac:dyDescent="0.25">
      <c r="A61" s="640" t="s">
        <v>163</v>
      </c>
      <c r="B61" s="75" t="s">
        <v>890</v>
      </c>
      <c r="C61" s="181">
        <v>0</v>
      </c>
      <c r="D61" s="522">
        <v>0</v>
      </c>
      <c r="E61" s="522">
        <v>0</v>
      </c>
      <c r="F61" s="522">
        <v>98</v>
      </c>
      <c r="G61" s="522">
        <v>6</v>
      </c>
      <c r="H61" s="522">
        <v>0</v>
      </c>
      <c r="I61" s="685">
        <v>0</v>
      </c>
    </row>
    <row r="62" spans="1:9" x14ac:dyDescent="0.25">
      <c r="A62" s="638" t="s">
        <v>163</v>
      </c>
      <c r="B62" s="73" t="s">
        <v>166</v>
      </c>
      <c r="C62" s="178">
        <v>0</v>
      </c>
      <c r="D62" s="521">
        <v>0</v>
      </c>
      <c r="E62" s="521">
        <v>0</v>
      </c>
      <c r="F62" s="521">
        <v>94</v>
      </c>
      <c r="G62" s="521">
        <v>9</v>
      </c>
      <c r="H62" s="521">
        <v>0</v>
      </c>
      <c r="I62" s="684">
        <v>0</v>
      </c>
    </row>
    <row r="63" spans="1:9" x14ac:dyDescent="0.25">
      <c r="A63" s="640" t="s">
        <v>163</v>
      </c>
      <c r="B63" s="75" t="s">
        <v>167</v>
      </c>
      <c r="C63" s="181">
        <v>0</v>
      </c>
      <c r="D63" s="522">
        <v>0</v>
      </c>
      <c r="E63" s="522">
        <v>0</v>
      </c>
      <c r="F63" s="522">
        <v>82</v>
      </c>
      <c r="G63" s="522">
        <v>2</v>
      </c>
      <c r="H63" s="522">
        <v>0</v>
      </c>
      <c r="I63" s="685">
        <v>16</v>
      </c>
    </row>
    <row r="64" spans="1:9" x14ac:dyDescent="0.25">
      <c r="A64" s="638" t="s">
        <v>170</v>
      </c>
      <c r="B64" s="73" t="s">
        <v>171</v>
      </c>
      <c r="C64" s="178">
        <v>0</v>
      </c>
      <c r="D64" s="521">
        <v>0</v>
      </c>
      <c r="E64" s="521">
        <v>0</v>
      </c>
      <c r="F64" s="521">
        <v>73</v>
      </c>
      <c r="G64" s="521">
        <v>11</v>
      </c>
      <c r="H64" s="521">
        <v>0</v>
      </c>
      <c r="I64" s="684">
        <v>0</v>
      </c>
    </row>
    <row r="65" spans="1:9" x14ac:dyDescent="0.25">
      <c r="A65" s="640" t="s">
        <v>170</v>
      </c>
      <c r="B65" s="75" t="s">
        <v>173</v>
      </c>
      <c r="C65" s="181">
        <v>0</v>
      </c>
      <c r="D65" s="522">
        <v>0</v>
      </c>
      <c r="E65" s="522">
        <v>0</v>
      </c>
      <c r="F65" s="522">
        <v>46</v>
      </c>
      <c r="G65" s="522">
        <v>0</v>
      </c>
      <c r="H65" s="522">
        <v>0</v>
      </c>
      <c r="I65" s="685">
        <v>0</v>
      </c>
    </row>
    <row r="66" spans="1:9" x14ac:dyDescent="0.25">
      <c r="A66" s="638" t="s">
        <v>175</v>
      </c>
      <c r="B66" s="73" t="s">
        <v>176</v>
      </c>
      <c r="C66" s="178">
        <v>0</v>
      </c>
      <c r="D66" s="521">
        <v>0</v>
      </c>
      <c r="E66" s="521">
        <v>3</v>
      </c>
      <c r="F66" s="521">
        <v>85</v>
      </c>
      <c r="G66" s="521">
        <v>10</v>
      </c>
      <c r="H66" s="521">
        <v>0</v>
      </c>
      <c r="I66" s="684">
        <v>0</v>
      </c>
    </row>
    <row r="67" spans="1:9" x14ac:dyDescent="0.25">
      <c r="A67" s="640" t="s">
        <v>177</v>
      </c>
      <c r="B67" s="75" t="s">
        <v>178</v>
      </c>
      <c r="C67" s="181">
        <v>0</v>
      </c>
      <c r="D67" s="522">
        <v>0</v>
      </c>
      <c r="E67" s="522">
        <v>1</v>
      </c>
      <c r="F67" s="522">
        <v>62</v>
      </c>
      <c r="G67" s="522">
        <v>0</v>
      </c>
      <c r="H67" s="522">
        <v>0</v>
      </c>
      <c r="I67" s="685">
        <v>0</v>
      </c>
    </row>
    <row r="68" spans="1:9" x14ac:dyDescent="0.25">
      <c r="A68" s="638" t="s">
        <v>180</v>
      </c>
      <c r="B68" s="73" t="s">
        <v>181</v>
      </c>
      <c r="C68" s="178">
        <v>0</v>
      </c>
      <c r="D68" s="521">
        <v>1</v>
      </c>
      <c r="E68" s="521">
        <v>0</v>
      </c>
      <c r="F68" s="521">
        <v>45</v>
      </c>
      <c r="G68" s="521">
        <v>3</v>
      </c>
      <c r="H68" s="521">
        <v>0</v>
      </c>
      <c r="I68" s="684">
        <v>1</v>
      </c>
    </row>
    <row r="69" spans="1:9" x14ac:dyDescent="0.25">
      <c r="A69" s="640" t="s">
        <v>183</v>
      </c>
      <c r="B69" s="75" t="s">
        <v>184</v>
      </c>
      <c r="C69" s="181">
        <v>0</v>
      </c>
      <c r="D69" s="522">
        <v>15</v>
      </c>
      <c r="E69" s="522">
        <v>0</v>
      </c>
      <c r="F69" s="522">
        <v>82</v>
      </c>
      <c r="G69" s="522">
        <v>4</v>
      </c>
      <c r="H69" s="522">
        <v>0</v>
      </c>
      <c r="I69" s="685">
        <v>0</v>
      </c>
    </row>
    <row r="70" spans="1:9" ht="13.8" thickBot="1" x14ac:dyDescent="0.3">
      <c r="A70" s="686" t="s">
        <v>186</v>
      </c>
      <c r="B70" s="141" t="s">
        <v>187</v>
      </c>
      <c r="C70" s="523">
        <v>0</v>
      </c>
      <c r="D70" s="524">
        <v>0</v>
      </c>
      <c r="E70" s="524">
        <v>1</v>
      </c>
      <c r="F70" s="524">
        <v>34</v>
      </c>
      <c r="G70" s="524">
        <v>4</v>
      </c>
      <c r="H70" s="524">
        <v>1</v>
      </c>
      <c r="I70" s="687">
        <v>0</v>
      </c>
    </row>
    <row r="71" spans="1:9" x14ac:dyDescent="0.25">
      <c r="A71" s="640"/>
      <c r="B71" s="142" t="s">
        <v>261</v>
      </c>
      <c r="C71" s="525">
        <v>8</v>
      </c>
      <c r="D71" s="526">
        <v>85</v>
      </c>
      <c r="E71" s="526">
        <v>49</v>
      </c>
      <c r="F71" s="527">
        <v>5358</v>
      </c>
      <c r="G71" s="526">
        <v>623</v>
      </c>
      <c r="H71" s="526">
        <v>18</v>
      </c>
      <c r="I71" s="688">
        <v>24</v>
      </c>
    </row>
    <row r="72" spans="1:9" ht="13.8" thickBot="1" x14ac:dyDescent="0.3">
      <c r="A72" s="686"/>
      <c r="B72" s="143" t="s">
        <v>262</v>
      </c>
      <c r="C72" s="551">
        <f t="shared" ref="C72:I72" si="0">C71/6165*100</f>
        <v>0.129764801297648</v>
      </c>
      <c r="D72" s="552">
        <f t="shared" si="0"/>
        <v>1.3787510137875101</v>
      </c>
      <c r="E72" s="552">
        <f t="shared" si="0"/>
        <v>0.79480940794809407</v>
      </c>
      <c r="F72" s="552">
        <f t="shared" si="0"/>
        <v>86.909975669099765</v>
      </c>
      <c r="G72" s="552">
        <f t="shared" si="0"/>
        <v>10.10543390105434</v>
      </c>
      <c r="H72" s="552">
        <f t="shared" si="0"/>
        <v>0.29197080291970801</v>
      </c>
      <c r="I72" s="689">
        <f t="shared" si="0"/>
        <v>0.38929440389294406</v>
      </c>
    </row>
    <row r="73" spans="1:9" ht="15.6" x14ac:dyDescent="0.25">
      <c r="A73" s="638" t="s">
        <v>189</v>
      </c>
      <c r="B73" s="73" t="s">
        <v>190</v>
      </c>
      <c r="C73" s="178">
        <v>5</v>
      </c>
      <c r="D73" s="521">
        <v>3</v>
      </c>
      <c r="E73" s="521">
        <v>5</v>
      </c>
      <c r="F73" s="521">
        <v>19</v>
      </c>
      <c r="G73" s="521">
        <v>0</v>
      </c>
      <c r="H73" s="521">
        <v>0</v>
      </c>
      <c r="I73" s="690" t="s">
        <v>462</v>
      </c>
    </row>
    <row r="74" spans="1:9" x14ac:dyDescent="0.25">
      <c r="A74" s="640" t="s">
        <v>192</v>
      </c>
      <c r="B74" s="75" t="s">
        <v>193</v>
      </c>
      <c r="C74" s="181">
        <v>0</v>
      </c>
      <c r="D74" s="522">
        <v>10</v>
      </c>
      <c r="E74" s="522">
        <v>0</v>
      </c>
      <c r="F74" s="522">
        <v>37</v>
      </c>
      <c r="G74" s="522">
        <v>0</v>
      </c>
      <c r="H74" s="522">
        <v>0</v>
      </c>
      <c r="I74" s="685" t="s">
        <v>460</v>
      </c>
    </row>
    <row r="75" spans="1:9" x14ac:dyDescent="0.25">
      <c r="A75" s="638" t="s">
        <v>195</v>
      </c>
      <c r="B75" s="73" t="s">
        <v>196</v>
      </c>
      <c r="C75" s="178">
        <v>8</v>
      </c>
      <c r="D75" s="521">
        <v>10</v>
      </c>
      <c r="E75" s="521">
        <v>0</v>
      </c>
      <c r="F75" s="521">
        <v>11</v>
      </c>
      <c r="G75" s="521">
        <v>0</v>
      </c>
      <c r="H75" s="521">
        <v>0</v>
      </c>
      <c r="I75" s="684" t="s">
        <v>460</v>
      </c>
    </row>
    <row r="76" spans="1:9" x14ac:dyDescent="0.25">
      <c r="A76" s="640" t="s">
        <v>199</v>
      </c>
      <c r="B76" s="75" t="s">
        <v>200</v>
      </c>
      <c r="C76" s="181">
        <v>2</v>
      </c>
      <c r="D76" s="522">
        <v>1</v>
      </c>
      <c r="E76" s="522">
        <v>0</v>
      </c>
      <c r="F76" s="522">
        <v>32</v>
      </c>
      <c r="G76" s="522">
        <v>2</v>
      </c>
      <c r="H76" s="522">
        <v>0</v>
      </c>
      <c r="I76" s="685" t="s">
        <v>460</v>
      </c>
    </row>
    <row r="77" spans="1:9" x14ac:dyDescent="0.25">
      <c r="A77" s="638" t="s">
        <v>202</v>
      </c>
      <c r="B77" s="73" t="s">
        <v>203</v>
      </c>
      <c r="C77" s="178">
        <v>0</v>
      </c>
      <c r="D77" s="521">
        <v>17</v>
      </c>
      <c r="E77" s="521">
        <v>0</v>
      </c>
      <c r="F77" s="521">
        <v>64</v>
      </c>
      <c r="G77" s="521">
        <v>14</v>
      </c>
      <c r="H77" s="521">
        <v>1</v>
      </c>
      <c r="I77" s="684" t="s">
        <v>460</v>
      </c>
    </row>
    <row r="78" spans="1:9" ht="15.6" x14ac:dyDescent="0.25">
      <c r="A78" s="640" t="s">
        <v>202</v>
      </c>
      <c r="B78" s="75" t="s">
        <v>205</v>
      </c>
      <c r="C78" s="554" t="s">
        <v>721</v>
      </c>
      <c r="D78" s="522" t="s">
        <v>482</v>
      </c>
      <c r="E78" s="522" t="s">
        <v>482</v>
      </c>
      <c r="F78" s="522" t="s">
        <v>482</v>
      </c>
      <c r="G78" s="522" t="s">
        <v>482</v>
      </c>
      <c r="H78" s="522" t="s">
        <v>482</v>
      </c>
      <c r="I78" s="685" t="s">
        <v>460</v>
      </c>
    </row>
    <row r="79" spans="1:9" x14ac:dyDescent="0.25">
      <c r="A79" s="638" t="s">
        <v>207</v>
      </c>
      <c r="B79" s="73" t="s">
        <v>208</v>
      </c>
      <c r="C79" s="178">
        <v>8</v>
      </c>
      <c r="D79" s="521">
        <v>0</v>
      </c>
      <c r="E79" s="521">
        <v>0</v>
      </c>
      <c r="F79" s="521">
        <v>23</v>
      </c>
      <c r="G79" s="521">
        <v>8</v>
      </c>
      <c r="H79" s="521">
        <v>0</v>
      </c>
      <c r="I79" s="684" t="s">
        <v>460</v>
      </c>
    </row>
    <row r="80" spans="1:9" x14ac:dyDescent="0.25">
      <c r="A80" s="640" t="s">
        <v>207</v>
      </c>
      <c r="B80" s="75" t="s">
        <v>210</v>
      </c>
      <c r="C80" s="181">
        <v>41</v>
      </c>
      <c r="D80" s="522">
        <v>0</v>
      </c>
      <c r="E80" s="522">
        <v>0</v>
      </c>
      <c r="F80" s="522">
        <v>46</v>
      </c>
      <c r="G80" s="522">
        <v>2</v>
      </c>
      <c r="H80" s="522">
        <v>0</v>
      </c>
      <c r="I80" s="685" t="s">
        <v>460</v>
      </c>
    </row>
    <row r="81" spans="1:9" x14ac:dyDescent="0.25">
      <c r="A81" s="638" t="s">
        <v>207</v>
      </c>
      <c r="B81" s="73" t="s">
        <v>212</v>
      </c>
      <c r="C81" s="178">
        <v>18</v>
      </c>
      <c r="D81" s="521">
        <v>12</v>
      </c>
      <c r="E81" s="521">
        <v>12</v>
      </c>
      <c r="F81" s="521">
        <v>9</v>
      </c>
      <c r="G81" s="521">
        <v>0</v>
      </c>
      <c r="H81" s="521">
        <v>0</v>
      </c>
      <c r="I81" s="684" t="s">
        <v>460</v>
      </c>
    </row>
    <row r="82" spans="1:9" ht="13.8" thickBot="1" x14ac:dyDescent="0.3">
      <c r="A82" s="691" t="s">
        <v>214</v>
      </c>
      <c r="B82" s="75" t="s">
        <v>215</v>
      </c>
      <c r="C82" s="558">
        <v>0</v>
      </c>
      <c r="D82" s="140">
        <v>12</v>
      </c>
      <c r="E82" s="140">
        <v>3</v>
      </c>
      <c r="F82" s="140">
        <v>14</v>
      </c>
      <c r="G82" s="140">
        <v>0</v>
      </c>
      <c r="H82" s="140">
        <v>1</v>
      </c>
      <c r="I82" s="692" t="s">
        <v>460</v>
      </c>
    </row>
    <row r="83" spans="1:9" x14ac:dyDescent="0.25">
      <c r="A83" s="693"/>
      <c r="B83" s="144" t="s">
        <v>263</v>
      </c>
      <c r="C83" s="145">
        <v>82</v>
      </c>
      <c r="D83" s="146">
        <v>65</v>
      </c>
      <c r="E83" s="146">
        <v>20</v>
      </c>
      <c r="F83" s="146">
        <v>255</v>
      </c>
      <c r="G83" s="146">
        <v>26</v>
      </c>
      <c r="H83" s="146">
        <v>2</v>
      </c>
      <c r="I83" s="694"/>
    </row>
    <row r="84" spans="1:9" ht="13.8" thickBot="1" x14ac:dyDescent="0.3">
      <c r="A84" s="691"/>
      <c r="B84" s="147" t="s">
        <v>262</v>
      </c>
      <c r="C84" s="695">
        <v>18.2</v>
      </c>
      <c r="D84" s="696">
        <v>14.4</v>
      </c>
      <c r="E84" s="696">
        <v>4.4000000000000004</v>
      </c>
      <c r="F84" s="696">
        <v>56.7</v>
      </c>
      <c r="G84" s="696">
        <v>5.8</v>
      </c>
      <c r="H84" s="696">
        <v>0.4</v>
      </c>
      <c r="I84" s="697"/>
    </row>
    <row r="85" spans="1:9" x14ac:dyDescent="0.25">
      <c r="A85" s="47" t="s">
        <v>459</v>
      </c>
      <c r="C85" s="515"/>
      <c r="D85" s="515"/>
      <c r="E85" s="515"/>
      <c r="F85" s="515"/>
      <c r="G85" s="515"/>
      <c r="H85" s="515"/>
    </row>
    <row r="86" spans="1:9" x14ac:dyDescent="0.25">
      <c r="A86" s="47" t="s">
        <v>429</v>
      </c>
    </row>
    <row r="87" spans="1:9" x14ac:dyDescent="0.25">
      <c r="A87" s="47"/>
    </row>
    <row r="88" spans="1:9" x14ac:dyDescent="0.25">
      <c r="A88" s="47" t="s">
        <v>463</v>
      </c>
    </row>
    <row r="89" spans="1:9" x14ac:dyDescent="0.25">
      <c r="A89" s="47" t="s">
        <v>464</v>
      </c>
    </row>
  </sheetData>
  <mergeCells count="2">
    <mergeCell ref="C3:I3"/>
    <mergeCell ref="A2:B2"/>
  </mergeCells>
  <hyperlinks>
    <hyperlink ref="A2:B2" location="TOC!A1" display="Return to Table of Contents"/>
  </hyperlinks>
  <pageMargins left="0.25" right="0.25" top="0.75" bottom="1" header="0.5" footer="0.5"/>
  <pageSetup scale="58" orientation="portrait" r:id="rId1"/>
  <headerFooter>
    <oddHeader>&amp;L2016-17 Survey of Dental Education
Report 1 - Academic Programs, Enrollment, and Graduates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xSplit="1" ySplit="4" topLeftCell="B5" activePane="bottomRight" state="frozen"/>
      <selection pane="topRight" activeCell="B1" sqref="B1"/>
      <selection pane="bottomLeft" activeCell="A5" sqref="A5"/>
      <selection pane="bottomRight"/>
    </sheetView>
  </sheetViews>
  <sheetFormatPr defaultColWidth="9.109375" defaultRowHeight="13.2" x14ac:dyDescent="0.25"/>
  <cols>
    <col min="1" max="1" width="10.88671875" style="1" customWidth="1"/>
    <col min="2" max="2" width="10" style="1" customWidth="1"/>
    <col min="3" max="3" width="9.5546875" style="1" bestFit="1" customWidth="1"/>
    <col min="4" max="5" width="10" style="1" customWidth="1"/>
    <col min="6" max="6" width="9.88671875" style="1" customWidth="1"/>
    <col min="7" max="7" width="10" style="1" customWidth="1"/>
    <col min="8" max="8" width="10.44140625" style="1" customWidth="1"/>
    <col min="9" max="9" width="9.88671875" style="1" customWidth="1"/>
    <col min="10" max="10" width="10.5546875" style="1" customWidth="1"/>
    <col min="11" max="11" width="9.88671875" style="1" customWidth="1"/>
    <col min="12" max="16384" width="9.109375" style="1"/>
  </cols>
  <sheetData>
    <row r="1" spans="1:11" x14ac:dyDescent="0.25">
      <c r="A1" s="2" t="s">
        <v>264</v>
      </c>
    </row>
    <row r="2" spans="1:11" ht="12.75" customHeight="1" thickBot="1" x14ac:dyDescent="0.3">
      <c r="A2" s="934" t="s">
        <v>1</v>
      </c>
      <c r="B2" s="934"/>
      <c r="C2" s="934"/>
    </row>
    <row r="3" spans="1:11" ht="26.25" customHeight="1" x14ac:dyDescent="0.25">
      <c r="A3" s="698"/>
      <c r="B3" s="955" t="s">
        <v>254</v>
      </c>
      <c r="C3" s="956"/>
      <c r="D3" s="955" t="s">
        <v>255</v>
      </c>
      <c r="E3" s="956"/>
      <c r="F3" s="955" t="s">
        <v>256</v>
      </c>
      <c r="G3" s="956"/>
      <c r="H3" s="955" t="s">
        <v>265</v>
      </c>
      <c r="I3" s="956"/>
      <c r="J3" s="937" t="s">
        <v>466</v>
      </c>
      <c r="K3" s="939"/>
    </row>
    <row r="4" spans="1:11" ht="12.75" customHeight="1" x14ac:dyDescent="0.25">
      <c r="A4" s="699" t="s">
        <v>218</v>
      </c>
      <c r="B4" s="102" t="s">
        <v>266</v>
      </c>
      <c r="C4" s="81" t="s">
        <v>262</v>
      </c>
      <c r="D4" s="102" t="s">
        <v>266</v>
      </c>
      <c r="E4" s="81" t="s">
        <v>262</v>
      </c>
      <c r="F4" s="102" t="s">
        <v>266</v>
      </c>
      <c r="G4" s="81" t="s">
        <v>262</v>
      </c>
      <c r="H4" s="102" t="s">
        <v>266</v>
      </c>
      <c r="I4" s="81" t="s">
        <v>262</v>
      </c>
      <c r="J4" s="102" t="s">
        <v>266</v>
      </c>
      <c r="K4" s="652" t="s">
        <v>262</v>
      </c>
    </row>
    <row r="5" spans="1:11" ht="14.25" customHeight="1" x14ac:dyDescent="0.25">
      <c r="A5" s="700" t="s">
        <v>267</v>
      </c>
      <c r="B5" s="139">
        <v>261</v>
      </c>
      <c r="C5" s="148">
        <v>6</v>
      </c>
      <c r="D5" s="139">
        <v>847</v>
      </c>
      <c r="E5" s="148">
        <v>19.399999999999999</v>
      </c>
      <c r="F5" s="139">
        <v>356</v>
      </c>
      <c r="G5" s="148">
        <v>8.1999999999999993</v>
      </c>
      <c r="H5" s="103">
        <v>2823</v>
      </c>
      <c r="I5" s="148">
        <v>64.8</v>
      </c>
      <c r="J5" s="139">
        <v>68</v>
      </c>
      <c r="K5" s="701">
        <v>1.8</v>
      </c>
    </row>
    <row r="6" spans="1:11" ht="14.25" customHeight="1" x14ac:dyDescent="0.25">
      <c r="A6" s="624" t="s">
        <v>268</v>
      </c>
      <c r="B6" s="557">
        <v>276</v>
      </c>
      <c r="C6" s="149">
        <v>6</v>
      </c>
      <c r="D6" s="557">
        <v>860</v>
      </c>
      <c r="E6" s="149">
        <v>18.8</v>
      </c>
      <c r="F6" s="557">
        <v>295</v>
      </c>
      <c r="G6" s="149">
        <v>6.5</v>
      </c>
      <c r="H6" s="108">
        <v>3055</v>
      </c>
      <c r="I6" s="149">
        <v>66.900000000000006</v>
      </c>
      <c r="J6" s="557">
        <v>79</v>
      </c>
      <c r="K6" s="702">
        <v>1.8</v>
      </c>
    </row>
    <row r="7" spans="1:11" ht="14.25" customHeight="1" x14ac:dyDescent="0.25">
      <c r="A7" s="626" t="s">
        <v>269</v>
      </c>
      <c r="B7" s="558">
        <v>197</v>
      </c>
      <c r="C7" s="150">
        <v>4.2</v>
      </c>
      <c r="D7" s="558">
        <v>923</v>
      </c>
      <c r="E7" s="150">
        <v>19.5</v>
      </c>
      <c r="F7" s="558">
        <v>306</v>
      </c>
      <c r="G7" s="150">
        <v>6.4</v>
      </c>
      <c r="H7" s="113">
        <v>3176</v>
      </c>
      <c r="I7" s="150">
        <v>66.900000000000006</v>
      </c>
      <c r="J7" s="558">
        <v>143</v>
      </c>
      <c r="K7" s="703">
        <v>3</v>
      </c>
    </row>
    <row r="8" spans="1:11" ht="14.25" customHeight="1" x14ac:dyDescent="0.25">
      <c r="A8" s="624" t="s">
        <v>270</v>
      </c>
      <c r="B8" s="557">
        <v>169</v>
      </c>
      <c r="C8" s="149">
        <v>3.2</v>
      </c>
      <c r="D8" s="557">
        <v>964</v>
      </c>
      <c r="E8" s="149">
        <v>18.100000000000001</v>
      </c>
      <c r="F8" s="557">
        <v>358</v>
      </c>
      <c r="G8" s="149">
        <v>6.7</v>
      </c>
      <c r="H8" s="108">
        <v>3614</v>
      </c>
      <c r="I8" s="149">
        <v>67.7</v>
      </c>
      <c r="J8" s="557">
        <v>232</v>
      </c>
      <c r="K8" s="702">
        <v>4.3</v>
      </c>
    </row>
    <row r="9" spans="1:11" ht="14.25" customHeight="1" x14ac:dyDescent="0.25">
      <c r="A9" s="626" t="s">
        <v>271</v>
      </c>
      <c r="B9" s="558">
        <v>184</v>
      </c>
      <c r="C9" s="150">
        <v>3.4</v>
      </c>
      <c r="D9" s="558">
        <v>981</v>
      </c>
      <c r="E9" s="150">
        <v>18</v>
      </c>
      <c r="F9" s="558">
        <v>368</v>
      </c>
      <c r="G9" s="150">
        <v>6.8</v>
      </c>
      <c r="H9" s="113">
        <v>3651</v>
      </c>
      <c r="I9" s="150">
        <v>67</v>
      </c>
      <c r="J9" s="558">
        <v>261</v>
      </c>
      <c r="K9" s="703">
        <v>4.8</v>
      </c>
    </row>
    <row r="10" spans="1:11" ht="14.25" customHeight="1" x14ac:dyDescent="0.25">
      <c r="A10" s="624" t="s">
        <v>272</v>
      </c>
      <c r="B10" s="557">
        <v>59</v>
      </c>
      <c r="C10" s="149">
        <v>1.1000000000000001</v>
      </c>
      <c r="D10" s="557">
        <v>875</v>
      </c>
      <c r="E10" s="149">
        <v>15.6</v>
      </c>
      <c r="F10" s="557">
        <v>404</v>
      </c>
      <c r="G10" s="149">
        <v>7.2</v>
      </c>
      <c r="H10" s="108">
        <v>3961</v>
      </c>
      <c r="I10" s="149">
        <v>70.5</v>
      </c>
      <c r="J10" s="557">
        <v>303</v>
      </c>
      <c r="K10" s="702">
        <v>5.4</v>
      </c>
    </row>
    <row r="11" spans="1:11" ht="14.25" customHeight="1" x14ac:dyDescent="0.25">
      <c r="A11" s="626" t="s">
        <v>273</v>
      </c>
      <c r="B11" s="558">
        <v>58</v>
      </c>
      <c r="C11" s="150">
        <v>1</v>
      </c>
      <c r="D11" s="558">
        <v>719</v>
      </c>
      <c r="E11" s="150">
        <v>12.5</v>
      </c>
      <c r="F11" s="558">
        <v>328</v>
      </c>
      <c r="G11" s="150">
        <v>5.7</v>
      </c>
      <c r="H11" s="113">
        <v>4335</v>
      </c>
      <c r="I11" s="150">
        <v>75.2</v>
      </c>
      <c r="J11" s="558">
        <v>323</v>
      </c>
      <c r="K11" s="703">
        <v>5.9</v>
      </c>
    </row>
    <row r="12" spans="1:11" ht="14.25" customHeight="1" x14ac:dyDescent="0.25">
      <c r="A12" s="624" t="s">
        <v>274</v>
      </c>
      <c r="B12" s="557">
        <v>48</v>
      </c>
      <c r="C12" s="149">
        <v>0.8</v>
      </c>
      <c r="D12" s="557">
        <v>576</v>
      </c>
      <c r="E12" s="149">
        <v>9.6999999999999993</v>
      </c>
      <c r="F12" s="557">
        <v>386</v>
      </c>
      <c r="G12" s="149">
        <v>6.5</v>
      </c>
      <c r="H12" s="108">
        <v>4569</v>
      </c>
      <c r="I12" s="149">
        <v>77</v>
      </c>
      <c r="J12" s="557">
        <v>347</v>
      </c>
      <c r="K12" s="702">
        <v>6</v>
      </c>
    </row>
    <row r="13" spans="1:11" ht="14.25" customHeight="1" x14ac:dyDescent="0.25">
      <c r="A13" s="626" t="s">
        <v>275</v>
      </c>
      <c r="B13" s="558">
        <v>50</v>
      </c>
      <c r="C13" s="150">
        <v>0.8</v>
      </c>
      <c r="D13" s="558">
        <v>620</v>
      </c>
      <c r="E13" s="150">
        <v>10.4</v>
      </c>
      <c r="F13" s="558">
        <v>434</v>
      </c>
      <c r="G13" s="150">
        <v>7.3</v>
      </c>
      <c r="H13" s="113">
        <v>4534</v>
      </c>
      <c r="I13" s="150">
        <v>76.2</v>
      </c>
      <c r="J13" s="558">
        <v>316</v>
      </c>
      <c r="K13" s="703">
        <v>5.3</v>
      </c>
    </row>
    <row r="14" spans="1:11" ht="14.25" customHeight="1" x14ac:dyDescent="0.25">
      <c r="A14" s="624" t="s">
        <v>276</v>
      </c>
      <c r="B14" s="557">
        <v>46</v>
      </c>
      <c r="C14" s="149">
        <v>0.7</v>
      </c>
      <c r="D14" s="557">
        <v>535</v>
      </c>
      <c r="E14" s="149">
        <v>8.5</v>
      </c>
      <c r="F14" s="557">
        <v>401</v>
      </c>
      <c r="G14" s="149">
        <v>6.4</v>
      </c>
      <c r="H14" s="108">
        <v>4946</v>
      </c>
      <c r="I14" s="149">
        <v>78.5</v>
      </c>
      <c r="J14" s="557">
        <v>373</v>
      </c>
      <c r="K14" s="702">
        <v>5.9</v>
      </c>
    </row>
    <row r="15" spans="1:11" ht="14.25" customHeight="1" x14ac:dyDescent="0.25">
      <c r="A15" s="626" t="s">
        <v>277</v>
      </c>
      <c r="B15" s="558">
        <v>30</v>
      </c>
      <c r="C15" s="150">
        <v>0.5</v>
      </c>
      <c r="D15" s="558">
        <v>535</v>
      </c>
      <c r="E15" s="150">
        <v>8.6999999999999993</v>
      </c>
      <c r="F15" s="558">
        <v>395</v>
      </c>
      <c r="G15" s="150">
        <v>6.5</v>
      </c>
      <c r="H15" s="113">
        <v>4828</v>
      </c>
      <c r="I15" s="150">
        <v>78.7</v>
      </c>
      <c r="J15" s="558">
        <v>344</v>
      </c>
      <c r="K15" s="703">
        <v>5.6</v>
      </c>
    </row>
    <row r="16" spans="1:11" ht="14.25" customHeight="1" x14ac:dyDescent="0.25">
      <c r="A16" s="624" t="s">
        <v>278</v>
      </c>
      <c r="B16" s="557">
        <v>21</v>
      </c>
      <c r="C16" s="149">
        <v>0.3</v>
      </c>
      <c r="D16" s="557">
        <v>592</v>
      </c>
      <c r="E16" s="149">
        <v>9.8000000000000007</v>
      </c>
      <c r="F16" s="557">
        <v>378</v>
      </c>
      <c r="G16" s="149">
        <v>6.3</v>
      </c>
      <c r="H16" s="108">
        <v>4702</v>
      </c>
      <c r="I16" s="149">
        <v>78</v>
      </c>
      <c r="J16" s="557">
        <v>337</v>
      </c>
      <c r="K16" s="702">
        <v>5.6</v>
      </c>
    </row>
    <row r="17" spans="1:11" ht="14.25" customHeight="1" x14ac:dyDescent="0.25">
      <c r="A17" s="626" t="s">
        <v>279</v>
      </c>
      <c r="B17" s="558">
        <v>78</v>
      </c>
      <c r="C17" s="150">
        <v>1.3</v>
      </c>
      <c r="D17" s="558">
        <v>605</v>
      </c>
      <c r="E17" s="150">
        <v>10.3</v>
      </c>
      <c r="F17" s="558">
        <v>422</v>
      </c>
      <c r="G17" s="150">
        <v>7.2</v>
      </c>
      <c r="H17" s="113">
        <v>4508</v>
      </c>
      <c r="I17" s="150">
        <v>77</v>
      </c>
      <c r="J17" s="558">
        <v>242</v>
      </c>
      <c r="K17" s="703">
        <v>4.0999999999999996</v>
      </c>
    </row>
    <row r="18" spans="1:11" ht="14.25" customHeight="1" x14ac:dyDescent="0.25">
      <c r="A18" s="624" t="s">
        <v>280</v>
      </c>
      <c r="B18" s="557">
        <v>37</v>
      </c>
      <c r="C18" s="149">
        <v>0.7</v>
      </c>
      <c r="D18" s="557">
        <v>550</v>
      </c>
      <c r="E18" s="149">
        <v>10</v>
      </c>
      <c r="F18" s="557">
        <v>505</v>
      </c>
      <c r="G18" s="149">
        <v>9.1999999999999993</v>
      </c>
      <c r="H18" s="108">
        <v>4236</v>
      </c>
      <c r="I18" s="149">
        <v>77</v>
      </c>
      <c r="J18" s="557">
        <v>170</v>
      </c>
      <c r="K18" s="702">
        <v>3.1</v>
      </c>
    </row>
    <row r="19" spans="1:11" ht="14.25" customHeight="1" x14ac:dyDescent="0.25">
      <c r="A19" s="626" t="s">
        <v>281</v>
      </c>
      <c r="B19" s="558">
        <v>47</v>
      </c>
      <c r="C19" s="150">
        <v>0.9</v>
      </c>
      <c r="D19" s="558">
        <v>589</v>
      </c>
      <c r="E19" s="150">
        <v>11.2</v>
      </c>
      <c r="F19" s="558">
        <v>446</v>
      </c>
      <c r="G19" s="150">
        <v>8.5</v>
      </c>
      <c r="H19" s="113">
        <v>3983</v>
      </c>
      <c r="I19" s="150">
        <v>75.900000000000006</v>
      </c>
      <c r="J19" s="558">
        <v>183</v>
      </c>
      <c r="K19" s="703">
        <v>3.5</v>
      </c>
    </row>
    <row r="20" spans="1:11" ht="14.25" customHeight="1" x14ac:dyDescent="0.25">
      <c r="A20" s="624" t="s">
        <v>282</v>
      </c>
      <c r="B20" s="557">
        <v>44</v>
      </c>
      <c r="C20" s="149">
        <v>0.9</v>
      </c>
      <c r="D20" s="557">
        <v>558</v>
      </c>
      <c r="E20" s="149">
        <v>11.1</v>
      </c>
      <c r="F20" s="557">
        <v>607</v>
      </c>
      <c r="G20" s="149">
        <v>12</v>
      </c>
      <c r="H20" s="108">
        <v>3648</v>
      </c>
      <c r="I20" s="149">
        <v>72.3</v>
      </c>
      <c r="J20" s="557">
        <v>190</v>
      </c>
      <c r="K20" s="702">
        <v>3.8</v>
      </c>
    </row>
    <row r="21" spans="1:11" ht="14.25" customHeight="1" x14ac:dyDescent="0.25">
      <c r="A21" s="626" t="s">
        <v>283</v>
      </c>
      <c r="B21" s="558">
        <v>59</v>
      </c>
      <c r="C21" s="150">
        <v>1.2</v>
      </c>
      <c r="D21" s="558">
        <v>569</v>
      </c>
      <c r="E21" s="150">
        <v>11.7</v>
      </c>
      <c r="F21" s="558">
        <v>492</v>
      </c>
      <c r="G21" s="150">
        <v>10.199999999999999</v>
      </c>
      <c r="H21" s="113">
        <v>3592</v>
      </c>
      <c r="I21" s="150">
        <v>74.2</v>
      </c>
      <c r="J21" s="558">
        <v>131</v>
      </c>
      <c r="K21" s="703">
        <v>2.7</v>
      </c>
    </row>
    <row r="22" spans="1:11" ht="14.25" customHeight="1" x14ac:dyDescent="0.25">
      <c r="A22" s="624" t="s">
        <v>284</v>
      </c>
      <c r="B22" s="557">
        <v>68</v>
      </c>
      <c r="C22" s="149">
        <v>1.5</v>
      </c>
      <c r="D22" s="557">
        <v>607</v>
      </c>
      <c r="E22" s="149">
        <v>13.3</v>
      </c>
      <c r="F22" s="557">
        <v>515</v>
      </c>
      <c r="G22" s="149">
        <v>11.3</v>
      </c>
      <c r="H22" s="108">
        <v>3236</v>
      </c>
      <c r="I22" s="149">
        <v>71.099999999999994</v>
      </c>
      <c r="J22" s="557">
        <v>128</v>
      </c>
      <c r="K22" s="702">
        <v>2.8</v>
      </c>
    </row>
    <row r="23" spans="1:11" ht="14.25" customHeight="1" x14ac:dyDescent="0.25">
      <c r="A23" s="626" t="s">
        <v>285</v>
      </c>
      <c r="B23" s="558">
        <v>73</v>
      </c>
      <c r="C23" s="150">
        <v>1.7</v>
      </c>
      <c r="D23" s="558">
        <v>669</v>
      </c>
      <c r="E23" s="150">
        <v>15.3</v>
      </c>
      <c r="F23" s="558">
        <v>495</v>
      </c>
      <c r="G23" s="150">
        <v>11.3</v>
      </c>
      <c r="H23" s="113">
        <v>2994</v>
      </c>
      <c r="I23" s="150">
        <v>68.5</v>
      </c>
      <c r="J23" s="558">
        <v>139</v>
      </c>
      <c r="K23" s="703">
        <v>3.2</v>
      </c>
    </row>
    <row r="24" spans="1:11" ht="14.25" customHeight="1" x14ac:dyDescent="0.25">
      <c r="A24" s="624" t="s">
        <v>286</v>
      </c>
      <c r="B24" s="557">
        <v>91</v>
      </c>
      <c r="C24" s="149">
        <v>2.2000000000000002</v>
      </c>
      <c r="D24" s="557">
        <v>686</v>
      </c>
      <c r="E24" s="149">
        <v>16.3</v>
      </c>
      <c r="F24" s="557">
        <v>548</v>
      </c>
      <c r="G24" s="149">
        <v>13.1</v>
      </c>
      <c r="H24" s="108">
        <v>2736</v>
      </c>
      <c r="I24" s="149">
        <v>65.2</v>
      </c>
      <c r="J24" s="557">
        <v>135</v>
      </c>
      <c r="K24" s="702">
        <v>3.2</v>
      </c>
    </row>
    <row r="25" spans="1:11" ht="14.25" customHeight="1" x14ac:dyDescent="0.25">
      <c r="A25" s="626" t="s">
        <v>287</v>
      </c>
      <c r="B25" s="558">
        <v>128</v>
      </c>
      <c r="C25" s="150">
        <v>3.2</v>
      </c>
      <c r="D25" s="558">
        <v>642</v>
      </c>
      <c r="E25" s="150">
        <v>16.100000000000001</v>
      </c>
      <c r="F25" s="558">
        <v>549</v>
      </c>
      <c r="G25" s="150">
        <v>13.8</v>
      </c>
      <c r="H25" s="113">
        <v>2481</v>
      </c>
      <c r="I25" s="150">
        <v>62.4</v>
      </c>
      <c r="J25" s="558">
        <v>179</v>
      </c>
      <c r="K25" s="703">
        <v>4.5</v>
      </c>
    </row>
    <row r="26" spans="1:11" ht="14.25" customHeight="1" x14ac:dyDescent="0.25">
      <c r="A26" s="624" t="s">
        <v>288</v>
      </c>
      <c r="B26" s="557">
        <v>165</v>
      </c>
      <c r="C26" s="149">
        <v>4.0999999999999996</v>
      </c>
      <c r="D26" s="557">
        <v>710</v>
      </c>
      <c r="E26" s="149">
        <v>17.7</v>
      </c>
      <c r="F26" s="557">
        <v>561</v>
      </c>
      <c r="G26" s="149">
        <v>14</v>
      </c>
      <c r="H26" s="108">
        <v>2403</v>
      </c>
      <c r="I26" s="149">
        <v>60.1</v>
      </c>
      <c r="J26" s="557">
        <v>162</v>
      </c>
      <c r="K26" s="702">
        <v>4.0999999999999996</v>
      </c>
    </row>
    <row r="27" spans="1:11" ht="14.25" customHeight="1" x14ac:dyDescent="0.25">
      <c r="A27" s="626" t="s">
        <v>289</v>
      </c>
      <c r="B27" s="558">
        <v>139</v>
      </c>
      <c r="C27" s="150">
        <v>3.4</v>
      </c>
      <c r="D27" s="558">
        <v>658</v>
      </c>
      <c r="E27" s="150">
        <v>16.3</v>
      </c>
      <c r="F27" s="558">
        <v>626</v>
      </c>
      <c r="G27" s="150">
        <v>15.5</v>
      </c>
      <c r="H27" s="113">
        <v>2488</v>
      </c>
      <c r="I27" s="150">
        <v>61.5</v>
      </c>
      <c r="J27" s="558">
        <v>136</v>
      </c>
      <c r="K27" s="703">
        <v>3.3</v>
      </c>
    </row>
    <row r="28" spans="1:11" ht="14.25" customHeight="1" x14ac:dyDescent="0.25">
      <c r="A28" s="624" t="s">
        <v>290</v>
      </c>
      <c r="B28" s="557">
        <v>74</v>
      </c>
      <c r="C28" s="149">
        <v>1.8</v>
      </c>
      <c r="D28" s="557">
        <v>590</v>
      </c>
      <c r="E28" s="149">
        <v>14.5</v>
      </c>
      <c r="F28" s="557">
        <v>606</v>
      </c>
      <c r="G28" s="149">
        <v>14.9</v>
      </c>
      <c r="H28" s="108">
        <v>2646</v>
      </c>
      <c r="I28" s="149">
        <v>65</v>
      </c>
      <c r="J28" s="557">
        <v>156</v>
      </c>
      <c r="K28" s="702">
        <v>3.8</v>
      </c>
    </row>
    <row r="29" spans="1:11" ht="14.25" customHeight="1" x14ac:dyDescent="0.25">
      <c r="A29" s="626" t="s">
        <v>291</v>
      </c>
      <c r="B29" s="558">
        <v>59</v>
      </c>
      <c r="C29" s="150">
        <v>1.4</v>
      </c>
      <c r="D29" s="558">
        <v>491</v>
      </c>
      <c r="E29" s="150">
        <v>12</v>
      </c>
      <c r="F29" s="558">
        <v>571</v>
      </c>
      <c r="G29" s="150">
        <v>13.9</v>
      </c>
      <c r="H29" s="113">
        <v>2793</v>
      </c>
      <c r="I29" s="150">
        <v>68.099999999999994</v>
      </c>
      <c r="J29" s="558">
        <v>186</v>
      </c>
      <c r="K29" s="703">
        <v>4.5999999999999996</v>
      </c>
    </row>
    <row r="30" spans="1:11" ht="14.25" customHeight="1" x14ac:dyDescent="0.25">
      <c r="A30" s="624" t="s">
        <v>292</v>
      </c>
      <c r="B30" s="557">
        <v>62</v>
      </c>
      <c r="C30" s="149">
        <v>1.5</v>
      </c>
      <c r="D30" s="557">
        <v>391</v>
      </c>
      <c r="E30" s="149">
        <v>9.5</v>
      </c>
      <c r="F30" s="557">
        <v>414</v>
      </c>
      <c r="G30" s="149">
        <v>10</v>
      </c>
      <c r="H30" s="108">
        <v>3032</v>
      </c>
      <c r="I30" s="149">
        <v>73.599999999999994</v>
      </c>
      <c r="J30" s="557">
        <v>222</v>
      </c>
      <c r="K30" s="702">
        <v>5.4</v>
      </c>
    </row>
    <row r="31" spans="1:11" ht="14.25" customHeight="1" x14ac:dyDescent="0.25">
      <c r="A31" s="626" t="s">
        <v>293</v>
      </c>
      <c r="B31" s="558">
        <v>46</v>
      </c>
      <c r="C31" s="150">
        <v>1.1000000000000001</v>
      </c>
      <c r="D31" s="558">
        <v>425</v>
      </c>
      <c r="E31" s="150">
        <v>10</v>
      </c>
      <c r="F31" s="558">
        <v>377</v>
      </c>
      <c r="G31" s="150">
        <v>8.9</v>
      </c>
      <c r="H31" s="113">
        <v>3199</v>
      </c>
      <c r="I31" s="150">
        <v>75.5</v>
      </c>
      <c r="J31" s="558">
        <v>190</v>
      </c>
      <c r="K31" s="703">
        <v>4.5999999999999996</v>
      </c>
    </row>
    <row r="32" spans="1:11" ht="14.25" customHeight="1" x14ac:dyDescent="0.25">
      <c r="A32" s="624" t="s">
        <v>294</v>
      </c>
      <c r="B32" s="557">
        <v>53</v>
      </c>
      <c r="C32" s="149">
        <v>1.2</v>
      </c>
      <c r="D32" s="557">
        <v>286</v>
      </c>
      <c r="E32" s="149">
        <v>6.7</v>
      </c>
      <c r="F32" s="557">
        <v>357</v>
      </c>
      <c r="G32" s="149">
        <v>8.4</v>
      </c>
      <c r="H32" s="108">
        <v>3356</v>
      </c>
      <c r="I32" s="149">
        <v>78.900000000000006</v>
      </c>
      <c r="J32" s="557">
        <v>203</v>
      </c>
      <c r="K32" s="702">
        <v>4.7</v>
      </c>
    </row>
    <row r="33" spans="1:11" ht="14.25" customHeight="1" x14ac:dyDescent="0.25">
      <c r="A33" s="626" t="s">
        <v>295</v>
      </c>
      <c r="B33" s="558">
        <v>87</v>
      </c>
      <c r="C33" s="150">
        <v>2</v>
      </c>
      <c r="D33" s="558">
        <v>378</v>
      </c>
      <c r="E33" s="150">
        <v>8.6999999999999993</v>
      </c>
      <c r="F33" s="558">
        <v>305</v>
      </c>
      <c r="G33" s="150">
        <v>7</v>
      </c>
      <c r="H33" s="113">
        <v>3429</v>
      </c>
      <c r="I33" s="150">
        <v>78.900000000000006</v>
      </c>
      <c r="J33" s="558">
        <v>148</v>
      </c>
      <c r="K33" s="703">
        <v>3.4</v>
      </c>
    </row>
    <row r="34" spans="1:11" ht="14.25" customHeight="1" x14ac:dyDescent="0.25">
      <c r="A34" s="624" t="s">
        <v>296</v>
      </c>
      <c r="B34" s="557">
        <v>19</v>
      </c>
      <c r="C34" s="149">
        <v>0.4</v>
      </c>
      <c r="D34" s="557">
        <v>268</v>
      </c>
      <c r="E34" s="149">
        <v>6.3</v>
      </c>
      <c r="F34" s="557">
        <v>331</v>
      </c>
      <c r="G34" s="149">
        <v>7.8</v>
      </c>
      <c r="H34" s="108">
        <v>3465</v>
      </c>
      <c r="I34" s="149">
        <v>81.2</v>
      </c>
      <c r="J34" s="557">
        <v>185</v>
      </c>
      <c r="K34" s="702">
        <v>4.4000000000000004</v>
      </c>
    </row>
    <row r="35" spans="1:11" ht="14.25" customHeight="1" x14ac:dyDescent="0.25">
      <c r="A35" s="626" t="s">
        <v>297</v>
      </c>
      <c r="B35" s="558">
        <v>17</v>
      </c>
      <c r="C35" s="150">
        <v>0.4</v>
      </c>
      <c r="D35" s="558">
        <v>290</v>
      </c>
      <c r="E35" s="150">
        <v>6.7</v>
      </c>
      <c r="F35" s="558">
        <v>289</v>
      </c>
      <c r="G35" s="150">
        <v>6.7</v>
      </c>
      <c r="H35" s="113">
        <v>3530</v>
      </c>
      <c r="I35" s="150">
        <v>81.8</v>
      </c>
      <c r="J35" s="558">
        <v>189</v>
      </c>
      <c r="K35" s="703">
        <v>4.4000000000000004</v>
      </c>
    </row>
    <row r="36" spans="1:11" ht="14.25" customHeight="1" x14ac:dyDescent="0.25">
      <c r="A36" s="624" t="s">
        <v>298</v>
      </c>
      <c r="B36" s="557">
        <v>25</v>
      </c>
      <c r="C36" s="149">
        <v>0.6</v>
      </c>
      <c r="D36" s="557">
        <v>279</v>
      </c>
      <c r="E36" s="149">
        <v>6.4</v>
      </c>
      <c r="F36" s="557">
        <v>295</v>
      </c>
      <c r="G36" s="149">
        <v>6.8</v>
      </c>
      <c r="H36" s="108">
        <v>3540</v>
      </c>
      <c r="I36" s="149">
        <v>81.8</v>
      </c>
      <c r="J36" s="557">
        <v>189</v>
      </c>
      <c r="K36" s="702">
        <v>4.3</v>
      </c>
    </row>
    <row r="37" spans="1:11" ht="14.25" customHeight="1" x14ac:dyDescent="0.25">
      <c r="A37" s="626" t="s">
        <v>299</v>
      </c>
      <c r="B37" s="558">
        <v>27</v>
      </c>
      <c r="C37" s="150">
        <v>0.6</v>
      </c>
      <c r="D37" s="558">
        <v>263</v>
      </c>
      <c r="E37" s="150">
        <v>6</v>
      </c>
      <c r="F37" s="558">
        <v>251</v>
      </c>
      <c r="G37" s="150">
        <v>5.7</v>
      </c>
      <c r="H37" s="113">
        <v>3696</v>
      </c>
      <c r="I37" s="150">
        <v>83.9</v>
      </c>
      <c r="J37" s="558">
        <v>170</v>
      </c>
      <c r="K37" s="703">
        <v>3.8</v>
      </c>
    </row>
    <row r="38" spans="1:11" ht="14.25" customHeight="1" x14ac:dyDescent="0.25">
      <c r="A38" s="624" t="s">
        <v>300</v>
      </c>
      <c r="B38" s="557">
        <v>48</v>
      </c>
      <c r="C38" s="149">
        <v>1.1000000000000001</v>
      </c>
      <c r="D38" s="557">
        <v>209</v>
      </c>
      <c r="E38" s="149">
        <v>4.7</v>
      </c>
      <c r="F38" s="557">
        <v>308</v>
      </c>
      <c r="G38" s="149">
        <v>6.9</v>
      </c>
      <c r="H38" s="108">
        <v>3682</v>
      </c>
      <c r="I38" s="149">
        <v>82.8</v>
      </c>
      <c r="J38" s="557">
        <v>201</v>
      </c>
      <c r="K38" s="702">
        <v>4.4000000000000004</v>
      </c>
    </row>
    <row r="39" spans="1:11" ht="14.25" customHeight="1" x14ac:dyDescent="0.25">
      <c r="A39" s="626" t="s">
        <v>301</v>
      </c>
      <c r="B39" s="558">
        <v>14</v>
      </c>
      <c r="C39" s="150">
        <v>0.3</v>
      </c>
      <c r="D39" s="558">
        <v>204</v>
      </c>
      <c r="E39" s="150">
        <v>4.4000000000000004</v>
      </c>
      <c r="F39" s="558">
        <v>256</v>
      </c>
      <c r="G39" s="150">
        <v>5.5</v>
      </c>
      <c r="H39" s="113">
        <v>3969</v>
      </c>
      <c r="I39" s="150">
        <v>85.9</v>
      </c>
      <c r="J39" s="558">
        <v>175</v>
      </c>
      <c r="K39" s="703">
        <v>3.9</v>
      </c>
    </row>
    <row r="40" spans="1:11" ht="14.25" customHeight="1" x14ac:dyDescent="0.25">
      <c r="A40" s="624" t="s">
        <v>302</v>
      </c>
      <c r="B40" s="557">
        <v>20</v>
      </c>
      <c r="C40" s="149">
        <v>0.4</v>
      </c>
      <c r="D40" s="557">
        <v>234</v>
      </c>
      <c r="E40" s="149">
        <v>5.0999999999999996</v>
      </c>
      <c r="F40" s="557">
        <v>206</v>
      </c>
      <c r="G40" s="149">
        <v>4.5</v>
      </c>
      <c r="H40" s="108">
        <v>3906</v>
      </c>
      <c r="I40" s="149">
        <v>84.7</v>
      </c>
      <c r="J40" s="557">
        <v>246</v>
      </c>
      <c r="K40" s="702">
        <v>5.3</v>
      </c>
    </row>
    <row r="41" spans="1:11" ht="14.25" customHeight="1" x14ac:dyDescent="0.25">
      <c r="A41" s="626" t="s">
        <v>241</v>
      </c>
      <c r="B41" s="558">
        <v>6</v>
      </c>
      <c r="C41" s="150">
        <v>0.1</v>
      </c>
      <c r="D41" s="558">
        <v>257</v>
      </c>
      <c r="E41" s="150">
        <v>5.5</v>
      </c>
      <c r="F41" s="558">
        <v>260</v>
      </c>
      <c r="G41" s="150">
        <v>5.5</v>
      </c>
      <c r="H41" s="113">
        <v>3962</v>
      </c>
      <c r="I41" s="150">
        <v>84.5</v>
      </c>
      <c r="J41" s="558">
        <v>203</v>
      </c>
      <c r="K41" s="703">
        <v>4.3</v>
      </c>
    </row>
    <row r="42" spans="1:11" ht="14.25" customHeight="1" x14ac:dyDescent="0.25">
      <c r="A42" s="624" t="s">
        <v>226</v>
      </c>
      <c r="B42" s="557">
        <v>11</v>
      </c>
      <c r="C42" s="149">
        <v>0.2</v>
      </c>
      <c r="D42" s="557">
        <v>167</v>
      </c>
      <c r="E42" s="149">
        <v>3.5</v>
      </c>
      <c r="F42" s="557">
        <v>206</v>
      </c>
      <c r="G42" s="149">
        <v>4.4000000000000004</v>
      </c>
      <c r="H42" s="108">
        <v>4113</v>
      </c>
      <c r="I42" s="149">
        <v>86.9</v>
      </c>
      <c r="J42" s="557">
        <v>236</v>
      </c>
      <c r="K42" s="702">
        <v>5</v>
      </c>
    </row>
    <row r="43" spans="1:11" ht="14.25" customHeight="1" x14ac:dyDescent="0.25">
      <c r="A43" s="626" t="s">
        <v>227</v>
      </c>
      <c r="B43" s="558">
        <v>10</v>
      </c>
      <c r="C43" s="150">
        <v>0.2</v>
      </c>
      <c r="D43" s="558">
        <v>132</v>
      </c>
      <c r="E43" s="150">
        <v>2.8</v>
      </c>
      <c r="F43" s="558">
        <v>155</v>
      </c>
      <c r="G43" s="150">
        <v>3.2</v>
      </c>
      <c r="H43" s="113">
        <v>4220</v>
      </c>
      <c r="I43" s="150">
        <v>88.5</v>
      </c>
      <c r="J43" s="558">
        <v>253</v>
      </c>
      <c r="K43" s="703">
        <v>5.2</v>
      </c>
    </row>
    <row r="44" spans="1:11" ht="14.25" customHeight="1" x14ac:dyDescent="0.25">
      <c r="A44" s="624" t="s">
        <v>228</v>
      </c>
      <c r="B44" s="557">
        <v>10</v>
      </c>
      <c r="C44" s="149">
        <v>0.2</v>
      </c>
      <c r="D44" s="557">
        <v>103</v>
      </c>
      <c r="E44" s="149">
        <v>2.1</v>
      </c>
      <c r="F44" s="557">
        <v>130</v>
      </c>
      <c r="G44" s="149">
        <v>2.6</v>
      </c>
      <c r="H44" s="108">
        <v>4368</v>
      </c>
      <c r="I44" s="149">
        <v>88.8</v>
      </c>
      <c r="J44" s="557">
        <v>307</v>
      </c>
      <c r="K44" s="702">
        <v>6.2</v>
      </c>
    </row>
    <row r="45" spans="1:11" ht="14.25" customHeight="1" x14ac:dyDescent="0.25">
      <c r="A45" s="626" t="s">
        <v>229</v>
      </c>
      <c r="B45" s="558">
        <v>18</v>
      </c>
      <c r="C45" s="150">
        <v>0.4</v>
      </c>
      <c r="D45" s="558">
        <v>113</v>
      </c>
      <c r="E45" s="150">
        <v>2.2000000000000002</v>
      </c>
      <c r="F45" s="558">
        <v>110</v>
      </c>
      <c r="G45" s="150">
        <v>2.2000000000000002</v>
      </c>
      <c r="H45" s="113">
        <v>4483</v>
      </c>
      <c r="I45" s="150">
        <v>88.1</v>
      </c>
      <c r="J45" s="558">
        <v>365</v>
      </c>
      <c r="K45" s="703">
        <v>7.2</v>
      </c>
    </row>
    <row r="46" spans="1:11" ht="14.25" customHeight="1" x14ac:dyDescent="0.25">
      <c r="A46" s="624" t="s">
        <v>230</v>
      </c>
      <c r="B46" s="557">
        <v>15</v>
      </c>
      <c r="C46" s="149">
        <v>0.3</v>
      </c>
      <c r="D46" s="557">
        <v>61</v>
      </c>
      <c r="E46" s="149">
        <v>1.2</v>
      </c>
      <c r="F46" s="557">
        <v>133</v>
      </c>
      <c r="G46" s="149">
        <v>2.6</v>
      </c>
      <c r="H46" s="108">
        <v>4592</v>
      </c>
      <c r="I46" s="149">
        <v>88.8</v>
      </c>
      <c r="J46" s="557">
        <v>369</v>
      </c>
      <c r="K46" s="702">
        <v>7.1</v>
      </c>
    </row>
    <row r="47" spans="1:11" ht="14.25" customHeight="1" x14ac:dyDescent="0.25">
      <c r="A47" s="626" t="s">
        <v>231</v>
      </c>
      <c r="B47" s="558">
        <v>12</v>
      </c>
      <c r="C47" s="150">
        <v>0.2</v>
      </c>
      <c r="D47" s="558">
        <v>101</v>
      </c>
      <c r="E47" s="150">
        <v>1.8</v>
      </c>
      <c r="F47" s="558">
        <v>65</v>
      </c>
      <c r="G47" s="150">
        <v>1.2</v>
      </c>
      <c r="H47" s="113">
        <v>4782</v>
      </c>
      <c r="I47" s="150">
        <v>87.1</v>
      </c>
      <c r="J47" s="558">
        <v>533</v>
      </c>
      <c r="K47" s="703">
        <v>9.6999999999999993</v>
      </c>
    </row>
    <row r="48" spans="1:11" ht="14.25" customHeight="1" x14ac:dyDescent="0.25">
      <c r="A48" s="624" t="s">
        <v>232</v>
      </c>
      <c r="B48" s="557">
        <v>7</v>
      </c>
      <c r="C48" s="149">
        <v>0.1</v>
      </c>
      <c r="D48" s="557">
        <v>135</v>
      </c>
      <c r="E48" s="149">
        <v>2.4</v>
      </c>
      <c r="F48" s="151">
        <v>179</v>
      </c>
      <c r="G48" s="152">
        <v>3.2</v>
      </c>
      <c r="H48" s="153">
        <v>4728</v>
      </c>
      <c r="I48" s="89">
        <v>84</v>
      </c>
      <c r="J48" s="151">
        <v>578</v>
      </c>
      <c r="K48" s="654">
        <v>10.3</v>
      </c>
    </row>
    <row r="49" spans="1:12" ht="14.25" customHeight="1" x14ac:dyDescent="0.25">
      <c r="A49" s="626" t="s">
        <v>233</v>
      </c>
      <c r="B49" s="154">
        <v>10</v>
      </c>
      <c r="C49" s="155">
        <v>0.2</v>
      </c>
      <c r="D49" s="156">
        <v>134</v>
      </c>
      <c r="E49" s="155">
        <v>2.2999999999999998</v>
      </c>
      <c r="F49" s="156">
        <v>196</v>
      </c>
      <c r="G49" s="155">
        <v>3.4</v>
      </c>
      <c r="H49" s="157">
        <v>4846</v>
      </c>
      <c r="I49" s="155">
        <v>83.6</v>
      </c>
      <c r="J49" s="156">
        <v>613</v>
      </c>
      <c r="K49" s="704">
        <v>10.6</v>
      </c>
    </row>
    <row r="50" spans="1:12" ht="14.25" customHeight="1" x14ac:dyDescent="0.25">
      <c r="A50" s="624" t="s">
        <v>234</v>
      </c>
      <c r="B50" s="158">
        <v>6</v>
      </c>
      <c r="C50" s="159">
        <v>0.1</v>
      </c>
      <c r="D50" s="158">
        <v>112</v>
      </c>
      <c r="E50" s="159">
        <v>1.9</v>
      </c>
      <c r="F50" s="158">
        <v>183</v>
      </c>
      <c r="G50" s="159">
        <v>3.1</v>
      </c>
      <c r="H50" s="153">
        <v>5008</v>
      </c>
      <c r="I50" s="159">
        <v>83.9</v>
      </c>
      <c r="J50" s="158">
        <v>658</v>
      </c>
      <c r="K50" s="705">
        <v>11</v>
      </c>
    </row>
    <row r="51" spans="1:12" ht="14.25" customHeight="1" x14ac:dyDescent="0.25">
      <c r="A51" s="626" t="s">
        <v>235</v>
      </c>
      <c r="B51" s="156">
        <v>15</v>
      </c>
      <c r="C51" s="160">
        <v>0.3</v>
      </c>
      <c r="D51" s="156">
        <v>94</v>
      </c>
      <c r="E51" s="160">
        <v>1.6</v>
      </c>
      <c r="F51" s="156">
        <v>60</v>
      </c>
      <c r="G51" s="155">
        <v>1</v>
      </c>
      <c r="H51" s="157">
        <v>5229</v>
      </c>
      <c r="I51" s="160">
        <v>87.2</v>
      </c>
      <c r="J51" s="156">
        <v>602</v>
      </c>
      <c r="K51" s="704">
        <v>10</v>
      </c>
    </row>
    <row r="52" spans="1:12" ht="14.25" customHeight="1" thickBot="1" x14ac:dyDescent="0.3">
      <c r="A52" s="628" t="s">
        <v>236</v>
      </c>
      <c r="B52" s="706">
        <v>8</v>
      </c>
      <c r="C52" s="707">
        <v>0.1</v>
      </c>
      <c r="D52" s="706">
        <v>85</v>
      </c>
      <c r="E52" s="707">
        <v>1.4</v>
      </c>
      <c r="F52" s="706">
        <v>49</v>
      </c>
      <c r="G52" s="707">
        <v>0.8</v>
      </c>
      <c r="H52" s="708">
        <v>5358</v>
      </c>
      <c r="I52" s="707">
        <v>86.9</v>
      </c>
      <c r="J52" s="706">
        <v>665</v>
      </c>
      <c r="K52" s="709">
        <v>10.8</v>
      </c>
      <c r="L52" s="494"/>
    </row>
    <row r="53" spans="1:12" x14ac:dyDescent="0.25">
      <c r="A53" s="162" t="s">
        <v>465</v>
      </c>
    </row>
    <row r="54" spans="1:12" x14ac:dyDescent="0.25">
      <c r="A54" s="163" t="s">
        <v>464</v>
      </c>
    </row>
  </sheetData>
  <mergeCells count="6">
    <mergeCell ref="J3:K3"/>
    <mergeCell ref="A2:C2"/>
    <mergeCell ref="B3:C3"/>
    <mergeCell ref="D3:E3"/>
    <mergeCell ref="F3:G3"/>
    <mergeCell ref="H3:I3"/>
  </mergeCells>
  <hyperlinks>
    <hyperlink ref="A2:C2" location="TOC!A1" display="Return to Table of Contents"/>
  </hyperlinks>
  <pageMargins left="0.25" right="0.25" top="0.75" bottom="1" header="0.5" footer="0.5"/>
  <pageSetup scale="80" orientation="portrait" r:id="rId1"/>
  <headerFooter>
    <oddHeader>&amp;L2016-17 Survey of Dental Education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heetViews>
  <sheetFormatPr defaultColWidth="9.109375" defaultRowHeight="13.2" x14ac:dyDescent="0.25"/>
  <cols>
    <col min="1" max="14" width="9.109375" style="55"/>
    <col min="15" max="15" width="10.5546875" style="55" customWidth="1"/>
    <col min="16" max="16384" width="9.109375" style="55"/>
  </cols>
  <sheetData>
    <row r="1" spans="1:13" ht="15.6" x14ac:dyDescent="0.25">
      <c r="A1" s="30" t="s">
        <v>467</v>
      </c>
    </row>
    <row r="2" spans="1:13" x14ac:dyDescent="0.25">
      <c r="A2" s="951" t="s">
        <v>1</v>
      </c>
      <c r="B2" s="951"/>
      <c r="C2" s="951"/>
      <c r="D2" s="951"/>
    </row>
    <row r="7" spans="1:13" x14ac:dyDescent="0.25">
      <c r="A7" s="55" t="s">
        <v>468</v>
      </c>
      <c r="B7" s="55" t="s">
        <v>469</v>
      </c>
    </row>
    <row r="9" spans="1:13" x14ac:dyDescent="0.25">
      <c r="B9" s="56" t="s">
        <v>470</v>
      </c>
      <c r="C9" s="55" t="s">
        <v>226</v>
      </c>
      <c r="D9" s="55" t="s">
        <v>227</v>
      </c>
      <c r="E9" s="55" t="s">
        <v>228</v>
      </c>
      <c r="F9" s="56" t="s">
        <v>229</v>
      </c>
      <c r="G9" s="56" t="s">
        <v>230</v>
      </c>
      <c r="H9" s="56" t="s">
        <v>231</v>
      </c>
      <c r="I9" s="56" t="s">
        <v>232</v>
      </c>
      <c r="J9" s="56" t="s">
        <v>233</v>
      </c>
      <c r="K9" s="56" t="s">
        <v>234</v>
      </c>
      <c r="L9" s="56" t="s">
        <v>235</v>
      </c>
      <c r="M9" s="55" t="s">
        <v>236</v>
      </c>
    </row>
    <row r="10" spans="1:13" s="166" customFormat="1" x14ac:dyDescent="0.25">
      <c r="A10" s="165"/>
      <c r="B10" s="165"/>
      <c r="C10" s="166">
        <v>1.2E-2</v>
      </c>
      <c r="D10" s="166">
        <v>1.2E-2</v>
      </c>
      <c r="E10" s="166">
        <v>1.0999999999999999E-2</v>
      </c>
      <c r="F10" s="166">
        <v>0.01</v>
      </c>
      <c r="G10" s="166">
        <v>1.4E-2</v>
      </c>
      <c r="H10" s="166">
        <v>8.9999999999999993E-3</v>
      </c>
      <c r="I10" s="166">
        <v>1.0999999999999999E-2</v>
      </c>
      <c r="J10" s="166">
        <v>0.01</v>
      </c>
      <c r="K10" s="166">
        <v>1.0999999999999999E-2</v>
      </c>
      <c r="L10" s="166">
        <f>57/6000</f>
        <v>9.4999999999999998E-3</v>
      </c>
      <c r="M10" s="166">
        <f>60/6165</f>
        <v>9.7323600973236012E-3</v>
      </c>
    </row>
    <row r="11" spans="1:13" x14ac:dyDescent="0.25">
      <c r="C11" s="61"/>
      <c r="D11" s="61"/>
      <c r="E11" s="61"/>
      <c r="F11" s="61"/>
      <c r="G11" s="61"/>
      <c r="H11" s="61"/>
      <c r="I11" s="61"/>
      <c r="J11" s="61"/>
      <c r="K11" s="61"/>
      <c r="L11" s="61"/>
    </row>
    <row r="13" spans="1:13" x14ac:dyDescent="0.25">
      <c r="A13" s="167"/>
    </row>
    <row r="33" spans="1:3" x14ac:dyDescent="0.25">
      <c r="A33" s="957" t="s">
        <v>471</v>
      </c>
      <c r="B33" s="957"/>
      <c r="C33" s="957"/>
    </row>
    <row r="35" spans="1:3" x14ac:dyDescent="0.25">
      <c r="A35" s="168" t="s">
        <v>472</v>
      </c>
    </row>
    <row r="36" spans="1:3" x14ac:dyDescent="0.25">
      <c r="A36" s="36" t="s">
        <v>464</v>
      </c>
    </row>
  </sheetData>
  <mergeCells count="2">
    <mergeCell ref="A2:D2"/>
    <mergeCell ref="A33:C33"/>
  </mergeCells>
  <hyperlinks>
    <hyperlink ref="A2:D2" location="TOC!A1" display="Return to Table of Contents"/>
    <hyperlink ref="A33:C33" location="Glossary!A1" display="1 Refer to glossary for definition."/>
  </hyperlinks>
  <pageMargins left="0.25" right="0.25" top="0.75" bottom="0.75" header="0.3" footer="0.3"/>
  <pageSetup scale="98" fitToHeight="0" orientation="landscape" r:id="rId1"/>
  <headerFooter>
    <oddHeader>&amp;L2016-17 Survey of Dental Education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
  <sheetViews>
    <sheetView zoomScaleNormal="100" workbookViewId="0">
      <pane xSplit="2" ySplit="4" topLeftCell="C5" activePane="bottomRight" state="frozen"/>
      <selection pane="topRight" activeCell="C1" sqref="C1"/>
      <selection pane="bottomLeft" activeCell="A7" sqref="A7"/>
      <selection pane="bottomRight" sqref="A1:B1"/>
    </sheetView>
  </sheetViews>
  <sheetFormatPr defaultColWidth="9.109375" defaultRowHeight="13.2" x14ac:dyDescent="0.25"/>
  <cols>
    <col min="1" max="1" width="4.44140625" style="1" customWidth="1"/>
    <col min="2" max="2" width="57.5546875" style="1" customWidth="1"/>
    <col min="3" max="3" width="11.44140625" style="1" customWidth="1"/>
    <col min="4" max="4" width="9" style="1" bestFit="1" customWidth="1"/>
    <col min="5" max="5" width="11.44140625" style="1" customWidth="1"/>
    <col min="6" max="6" width="8.33203125" style="1" bestFit="1" customWidth="1"/>
    <col min="7" max="7" width="11.44140625" style="1" customWidth="1"/>
    <col min="8" max="8" width="8.33203125" style="1" bestFit="1" customWidth="1"/>
    <col min="9" max="9" width="11.44140625" style="1" customWidth="1"/>
    <col min="10" max="10" width="8.33203125" style="1" bestFit="1" customWidth="1"/>
    <col min="11" max="11" width="11.44140625" style="1" customWidth="1"/>
    <col min="12" max="12" width="8.33203125" style="1" bestFit="1" customWidth="1"/>
    <col min="13" max="13" width="11.44140625" style="1" customWidth="1"/>
    <col min="14" max="14" width="8.33203125" style="1" bestFit="1" customWidth="1"/>
    <col min="15" max="15" width="11.44140625" style="1" customWidth="1"/>
    <col min="16" max="16" width="8.33203125" style="1" bestFit="1" customWidth="1"/>
    <col min="17" max="17" width="11.44140625" style="1" customWidth="1"/>
    <col min="18" max="18" width="8.33203125" style="1" bestFit="1" customWidth="1"/>
    <col min="19" max="19" width="11.44140625" style="1" customWidth="1"/>
    <col min="20" max="20" width="8.33203125" style="1" bestFit="1" customWidth="1"/>
    <col min="21" max="21" width="11.44140625" style="1" customWidth="1"/>
    <col min="22" max="22" width="8.33203125" style="1" bestFit="1" customWidth="1"/>
    <col min="23" max="23" width="11.44140625" style="1" customWidth="1"/>
    <col min="24" max="24" width="8.33203125" style="1" bestFit="1" customWidth="1"/>
    <col min="25" max="16384" width="9.109375" style="1"/>
  </cols>
  <sheetData>
    <row r="1" spans="1:24" ht="25.5" customHeight="1" x14ac:dyDescent="0.25">
      <c r="A1" s="945" t="s">
        <v>303</v>
      </c>
      <c r="B1" s="945"/>
    </row>
    <row r="2" spans="1:24" ht="13.8" thickBot="1" x14ac:dyDescent="0.3">
      <c r="A2" s="934" t="s">
        <v>1</v>
      </c>
      <c r="B2" s="934"/>
    </row>
    <row r="3" spans="1:24" x14ac:dyDescent="0.25">
      <c r="A3" s="958"/>
      <c r="B3" s="943"/>
      <c r="C3" s="937" t="s">
        <v>226</v>
      </c>
      <c r="D3" s="943"/>
      <c r="E3" s="937" t="s">
        <v>227</v>
      </c>
      <c r="F3" s="943"/>
      <c r="G3" s="937" t="s">
        <v>228</v>
      </c>
      <c r="H3" s="943"/>
      <c r="I3" s="937" t="s">
        <v>229</v>
      </c>
      <c r="J3" s="943"/>
      <c r="K3" s="937" t="s">
        <v>230</v>
      </c>
      <c r="L3" s="943"/>
      <c r="M3" s="937" t="s">
        <v>231</v>
      </c>
      <c r="N3" s="943"/>
      <c r="O3" s="937" t="s">
        <v>232</v>
      </c>
      <c r="P3" s="943"/>
      <c r="Q3" s="937" t="s">
        <v>233</v>
      </c>
      <c r="R3" s="943"/>
      <c r="S3" s="937" t="s">
        <v>234</v>
      </c>
      <c r="T3" s="943"/>
      <c r="U3" s="937" t="s">
        <v>235</v>
      </c>
      <c r="V3" s="943"/>
      <c r="W3" s="937" t="s">
        <v>236</v>
      </c>
      <c r="X3" s="939"/>
    </row>
    <row r="4" spans="1:24" ht="27" thickBot="1" x14ac:dyDescent="0.3">
      <c r="A4" s="710" t="s">
        <v>2</v>
      </c>
      <c r="B4" s="169" t="s">
        <v>304</v>
      </c>
      <c r="C4" s="170" t="s">
        <v>305</v>
      </c>
      <c r="D4" s="171" t="s">
        <v>478</v>
      </c>
      <c r="E4" s="170" t="s">
        <v>305</v>
      </c>
      <c r="F4" s="171" t="s">
        <v>306</v>
      </c>
      <c r="G4" s="170" t="s">
        <v>305</v>
      </c>
      <c r="H4" s="171" t="s">
        <v>306</v>
      </c>
      <c r="I4" s="170" t="s">
        <v>305</v>
      </c>
      <c r="J4" s="171" t="s">
        <v>306</v>
      </c>
      <c r="K4" s="170" t="s">
        <v>305</v>
      </c>
      <c r="L4" s="171" t="s">
        <v>306</v>
      </c>
      <c r="M4" s="170" t="s">
        <v>305</v>
      </c>
      <c r="N4" s="171" t="s">
        <v>306</v>
      </c>
      <c r="O4" s="170" t="s">
        <v>305</v>
      </c>
      <c r="P4" s="171" t="s">
        <v>306</v>
      </c>
      <c r="Q4" s="170" t="s">
        <v>305</v>
      </c>
      <c r="R4" s="171" t="s">
        <v>306</v>
      </c>
      <c r="S4" s="170" t="s">
        <v>305</v>
      </c>
      <c r="T4" s="171" t="s">
        <v>306</v>
      </c>
      <c r="U4" s="170" t="s">
        <v>305</v>
      </c>
      <c r="V4" s="171" t="s">
        <v>306</v>
      </c>
      <c r="W4" s="170" t="s">
        <v>305</v>
      </c>
      <c r="X4" s="711" t="s">
        <v>306</v>
      </c>
    </row>
    <row r="5" spans="1:24" x14ac:dyDescent="0.25">
      <c r="A5" s="712" t="s">
        <v>10</v>
      </c>
      <c r="B5" s="172" t="s">
        <v>11</v>
      </c>
      <c r="C5" s="173">
        <v>53</v>
      </c>
      <c r="D5" s="174" t="s">
        <v>238</v>
      </c>
      <c r="E5" s="173">
        <v>60</v>
      </c>
      <c r="F5" s="174" t="s">
        <v>238</v>
      </c>
      <c r="G5" s="173">
        <v>58</v>
      </c>
      <c r="H5" s="174" t="s">
        <v>238</v>
      </c>
      <c r="I5" s="173">
        <v>55</v>
      </c>
      <c r="J5" s="174" t="s">
        <v>238</v>
      </c>
      <c r="K5" s="173">
        <v>54</v>
      </c>
      <c r="L5" s="174" t="s">
        <v>238</v>
      </c>
      <c r="M5" s="173">
        <v>56</v>
      </c>
      <c r="N5" s="174" t="s">
        <v>238</v>
      </c>
      <c r="O5" s="173">
        <v>59</v>
      </c>
      <c r="P5" s="174">
        <v>1</v>
      </c>
      <c r="Q5" s="173">
        <v>62</v>
      </c>
      <c r="R5" s="175">
        <v>0</v>
      </c>
      <c r="S5" s="176">
        <v>60</v>
      </c>
      <c r="T5" s="175">
        <v>0</v>
      </c>
      <c r="U5" s="176">
        <v>59</v>
      </c>
      <c r="V5" s="175">
        <v>1</v>
      </c>
      <c r="W5" s="176">
        <v>61</v>
      </c>
      <c r="X5" s="713">
        <v>2</v>
      </c>
    </row>
    <row r="6" spans="1:24" x14ac:dyDescent="0.25">
      <c r="A6" s="638" t="s">
        <v>18</v>
      </c>
      <c r="B6" s="73" t="s">
        <v>19</v>
      </c>
      <c r="C6" s="557">
        <v>54</v>
      </c>
      <c r="D6" s="565" t="s">
        <v>238</v>
      </c>
      <c r="E6" s="557">
        <v>60</v>
      </c>
      <c r="F6" s="565" t="s">
        <v>238</v>
      </c>
      <c r="G6" s="557">
        <v>68</v>
      </c>
      <c r="H6" s="565" t="s">
        <v>238</v>
      </c>
      <c r="I6" s="557">
        <v>67</v>
      </c>
      <c r="J6" s="565" t="s">
        <v>238</v>
      </c>
      <c r="K6" s="557">
        <v>69</v>
      </c>
      <c r="L6" s="565" t="s">
        <v>238</v>
      </c>
      <c r="M6" s="557">
        <v>75</v>
      </c>
      <c r="N6" s="565" t="s">
        <v>238</v>
      </c>
      <c r="O6" s="557">
        <v>76</v>
      </c>
      <c r="P6" s="565" t="s">
        <v>238</v>
      </c>
      <c r="Q6" s="557">
        <v>75</v>
      </c>
      <c r="R6" s="177">
        <v>0</v>
      </c>
      <c r="S6" s="178">
        <v>76</v>
      </c>
      <c r="T6" s="177">
        <v>0</v>
      </c>
      <c r="U6" s="178">
        <v>76</v>
      </c>
      <c r="V6" s="177">
        <v>0</v>
      </c>
      <c r="W6" s="178">
        <v>73</v>
      </c>
      <c r="X6" s="684">
        <v>0</v>
      </c>
    </row>
    <row r="7" spans="1:24" ht="15.6" x14ac:dyDescent="0.25">
      <c r="A7" s="640" t="s">
        <v>18</v>
      </c>
      <c r="B7" s="75" t="s">
        <v>435</v>
      </c>
      <c r="C7" s="558" t="s">
        <v>480</v>
      </c>
      <c r="D7" s="566" t="s">
        <v>460</v>
      </c>
      <c r="E7" s="154" t="s">
        <v>460</v>
      </c>
      <c r="F7" s="179" t="s">
        <v>460</v>
      </c>
      <c r="G7" s="154">
        <v>111</v>
      </c>
      <c r="H7" s="179" t="s">
        <v>460</v>
      </c>
      <c r="I7" s="154">
        <v>112</v>
      </c>
      <c r="J7" s="179">
        <v>1</v>
      </c>
      <c r="K7" s="558">
        <v>111</v>
      </c>
      <c r="L7" s="566" t="s">
        <v>238</v>
      </c>
      <c r="M7" s="558">
        <v>111</v>
      </c>
      <c r="N7" s="566" t="s">
        <v>238</v>
      </c>
      <c r="O7" s="558">
        <v>111</v>
      </c>
      <c r="P7" s="566" t="s">
        <v>238</v>
      </c>
      <c r="Q7" s="558">
        <v>138</v>
      </c>
      <c r="R7" s="180">
        <v>1</v>
      </c>
      <c r="S7" s="181">
        <v>140</v>
      </c>
      <c r="T7" s="180">
        <v>0</v>
      </c>
      <c r="U7" s="181">
        <v>140</v>
      </c>
      <c r="V7" s="180">
        <v>0</v>
      </c>
      <c r="W7" s="181">
        <v>141</v>
      </c>
      <c r="X7" s="685">
        <v>0</v>
      </c>
    </row>
    <row r="8" spans="1:24" x14ac:dyDescent="0.25">
      <c r="A8" s="638" t="s">
        <v>26</v>
      </c>
      <c r="B8" s="73" t="s">
        <v>27</v>
      </c>
      <c r="C8" s="557">
        <v>165</v>
      </c>
      <c r="D8" s="565">
        <v>3</v>
      </c>
      <c r="E8" s="151">
        <v>164</v>
      </c>
      <c r="F8" s="182">
        <v>2</v>
      </c>
      <c r="G8" s="151">
        <v>167</v>
      </c>
      <c r="H8" s="182">
        <v>3</v>
      </c>
      <c r="I8" s="151">
        <v>165</v>
      </c>
      <c r="J8" s="182">
        <v>1</v>
      </c>
      <c r="K8" s="557">
        <v>166</v>
      </c>
      <c r="L8" s="565">
        <v>6</v>
      </c>
      <c r="M8" s="557">
        <v>165</v>
      </c>
      <c r="N8" s="565">
        <v>2</v>
      </c>
      <c r="O8" s="557">
        <v>165</v>
      </c>
      <c r="P8" s="565">
        <v>5</v>
      </c>
      <c r="Q8" s="557">
        <v>143</v>
      </c>
      <c r="R8" s="177">
        <v>2</v>
      </c>
      <c r="S8" s="178">
        <v>143</v>
      </c>
      <c r="T8" s="177">
        <v>7</v>
      </c>
      <c r="U8" s="178">
        <v>144</v>
      </c>
      <c r="V8" s="177">
        <v>4</v>
      </c>
      <c r="W8" s="178">
        <v>141</v>
      </c>
      <c r="X8" s="684">
        <v>1</v>
      </c>
    </row>
    <row r="9" spans="1:24" x14ac:dyDescent="0.25">
      <c r="A9" s="640" t="s">
        <v>26</v>
      </c>
      <c r="B9" s="75" t="s">
        <v>31</v>
      </c>
      <c r="C9" s="558">
        <v>80</v>
      </c>
      <c r="D9" s="566">
        <v>1</v>
      </c>
      <c r="E9" s="558">
        <v>86</v>
      </c>
      <c r="F9" s="566">
        <v>1</v>
      </c>
      <c r="G9" s="558">
        <v>88</v>
      </c>
      <c r="H9" s="566" t="s">
        <v>238</v>
      </c>
      <c r="I9" s="558">
        <v>88</v>
      </c>
      <c r="J9" s="566">
        <v>1</v>
      </c>
      <c r="K9" s="558">
        <v>88</v>
      </c>
      <c r="L9" s="566" t="s">
        <v>238</v>
      </c>
      <c r="M9" s="558">
        <v>88</v>
      </c>
      <c r="N9" s="566" t="s">
        <v>238</v>
      </c>
      <c r="O9" s="558">
        <v>88</v>
      </c>
      <c r="P9" s="566" t="s">
        <v>238</v>
      </c>
      <c r="Q9" s="558">
        <v>90</v>
      </c>
      <c r="R9" s="180">
        <v>3</v>
      </c>
      <c r="S9" s="181">
        <v>90</v>
      </c>
      <c r="T9" s="180">
        <v>2</v>
      </c>
      <c r="U9" s="181">
        <v>90</v>
      </c>
      <c r="V9" s="180">
        <v>0</v>
      </c>
      <c r="W9" s="181">
        <v>90</v>
      </c>
      <c r="X9" s="685">
        <v>0</v>
      </c>
    </row>
    <row r="10" spans="1:24" x14ac:dyDescent="0.25">
      <c r="A10" s="638" t="s">
        <v>26</v>
      </c>
      <c r="B10" s="73" t="s">
        <v>32</v>
      </c>
      <c r="C10" s="557">
        <v>88</v>
      </c>
      <c r="D10" s="565" t="s">
        <v>238</v>
      </c>
      <c r="E10" s="557">
        <v>87</v>
      </c>
      <c r="F10" s="565" t="s">
        <v>238</v>
      </c>
      <c r="G10" s="557">
        <v>88</v>
      </c>
      <c r="H10" s="565" t="s">
        <v>238</v>
      </c>
      <c r="I10" s="557">
        <v>88</v>
      </c>
      <c r="J10" s="565">
        <v>2</v>
      </c>
      <c r="K10" s="557">
        <v>88</v>
      </c>
      <c r="L10" s="565" t="s">
        <v>238</v>
      </c>
      <c r="M10" s="557">
        <v>88</v>
      </c>
      <c r="N10" s="565" t="s">
        <v>238</v>
      </c>
      <c r="O10" s="557">
        <v>88</v>
      </c>
      <c r="P10" s="565" t="s">
        <v>238</v>
      </c>
      <c r="Q10" s="557">
        <v>88</v>
      </c>
      <c r="R10" s="177" t="s">
        <v>238</v>
      </c>
      <c r="S10" s="178">
        <v>89</v>
      </c>
      <c r="T10" s="177">
        <v>1</v>
      </c>
      <c r="U10" s="178">
        <v>87</v>
      </c>
      <c r="V10" s="177">
        <v>0</v>
      </c>
      <c r="W10" s="178">
        <v>87</v>
      </c>
      <c r="X10" s="684">
        <v>0</v>
      </c>
    </row>
    <row r="11" spans="1:24" x14ac:dyDescent="0.25">
      <c r="A11" s="640" t="s">
        <v>26</v>
      </c>
      <c r="B11" s="75" t="s">
        <v>34</v>
      </c>
      <c r="C11" s="558">
        <v>144</v>
      </c>
      <c r="D11" s="566" t="s">
        <v>238</v>
      </c>
      <c r="E11" s="558">
        <v>144</v>
      </c>
      <c r="F11" s="566" t="s">
        <v>238</v>
      </c>
      <c r="G11" s="558">
        <v>144</v>
      </c>
      <c r="H11" s="566" t="s">
        <v>238</v>
      </c>
      <c r="I11" s="558">
        <v>143</v>
      </c>
      <c r="J11" s="566" t="s">
        <v>238</v>
      </c>
      <c r="K11" s="558">
        <v>144</v>
      </c>
      <c r="L11" s="566" t="s">
        <v>238</v>
      </c>
      <c r="M11" s="558">
        <v>144</v>
      </c>
      <c r="N11" s="566" t="s">
        <v>238</v>
      </c>
      <c r="O11" s="558">
        <v>145</v>
      </c>
      <c r="P11" s="566" t="s">
        <v>238</v>
      </c>
      <c r="Q11" s="558">
        <v>144</v>
      </c>
      <c r="R11" s="180" t="s">
        <v>238</v>
      </c>
      <c r="S11" s="181">
        <v>145</v>
      </c>
      <c r="T11" s="180">
        <v>0</v>
      </c>
      <c r="U11" s="181">
        <v>143</v>
      </c>
      <c r="V11" s="180">
        <v>1</v>
      </c>
      <c r="W11" s="181">
        <v>144</v>
      </c>
      <c r="X11" s="685">
        <v>0</v>
      </c>
    </row>
    <row r="12" spans="1:24" x14ac:dyDescent="0.25">
      <c r="A12" s="638" t="s">
        <v>26</v>
      </c>
      <c r="B12" s="73" t="s">
        <v>37</v>
      </c>
      <c r="C12" s="557">
        <v>95</v>
      </c>
      <c r="D12" s="565" t="s">
        <v>238</v>
      </c>
      <c r="E12" s="557">
        <v>95</v>
      </c>
      <c r="F12" s="565" t="s">
        <v>238</v>
      </c>
      <c r="G12" s="557">
        <v>102</v>
      </c>
      <c r="H12" s="565" t="s">
        <v>238</v>
      </c>
      <c r="I12" s="557">
        <v>100</v>
      </c>
      <c r="J12" s="565" t="s">
        <v>238</v>
      </c>
      <c r="K12" s="557">
        <v>104</v>
      </c>
      <c r="L12" s="565">
        <v>1</v>
      </c>
      <c r="M12" s="557">
        <v>100</v>
      </c>
      <c r="N12" s="565">
        <v>1</v>
      </c>
      <c r="O12" s="557">
        <v>96</v>
      </c>
      <c r="P12" s="565" t="s">
        <v>238</v>
      </c>
      <c r="Q12" s="557">
        <v>93</v>
      </c>
      <c r="R12" s="177" t="s">
        <v>238</v>
      </c>
      <c r="S12" s="178">
        <v>101</v>
      </c>
      <c r="T12" s="177">
        <v>0</v>
      </c>
      <c r="U12" s="178">
        <v>100</v>
      </c>
      <c r="V12" s="177">
        <v>0</v>
      </c>
      <c r="W12" s="178">
        <v>103</v>
      </c>
      <c r="X12" s="684">
        <v>0</v>
      </c>
    </row>
    <row r="13" spans="1:24" ht="15.6" x14ac:dyDescent="0.25">
      <c r="A13" s="640" t="s">
        <v>26</v>
      </c>
      <c r="B13" s="75" t="s">
        <v>436</v>
      </c>
      <c r="C13" s="154" t="s">
        <v>460</v>
      </c>
      <c r="D13" s="179" t="s">
        <v>460</v>
      </c>
      <c r="E13" s="154" t="s">
        <v>460</v>
      </c>
      <c r="F13" s="179" t="s">
        <v>460</v>
      </c>
      <c r="G13" s="154" t="s">
        <v>460</v>
      </c>
      <c r="H13" s="179" t="s">
        <v>460</v>
      </c>
      <c r="I13" s="154">
        <v>73</v>
      </c>
      <c r="J13" s="179" t="s">
        <v>460</v>
      </c>
      <c r="K13" s="154">
        <v>76</v>
      </c>
      <c r="L13" s="179">
        <v>4</v>
      </c>
      <c r="M13" s="558">
        <v>76</v>
      </c>
      <c r="N13" s="566" t="s">
        <v>238</v>
      </c>
      <c r="O13" s="558">
        <v>69</v>
      </c>
      <c r="P13" s="566" t="s">
        <v>238</v>
      </c>
      <c r="Q13" s="558">
        <v>69</v>
      </c>
      <c r="R13" s="180">
        <v>1</v>
      </c>
      <c r="S13" s="181">
        <v>67</v>
      </c>
      <c r="T13" s="180">
        <v>0</v>
      </c>
      <c r="U13" s="181">
        <v>69</v>
      </c>
      <c r="V13" s="180">
        <v>1</v>
      </c>
      <c r="W13" s="181">
        <v>70</v>
      </c>
      <c r="X13" s="685">
        <v>1</v>
      </c>
    </row>
    <row r="14" spans="1:24" x14ac:dyDescent="0.25">
      <c r="A14" s="638" t="s">
        <v>42</v>
      </c>
      <c r="B14" s="73" t="s">
        <v>43</v>
      </c>
      <c r="C14" s="557">
        <v>50</v>
      </c>
      <c r="D14" s="565" t="s">
        <v>238</v>
      </c>
      <c r="E14" s="151">
        <v>50</v>
      </c>
      <c r="F14" s="182" t="s">
        <v>238</v>
      </c>
      <c r="G14" s="151">
        <v>52</v>
      </c>
      <c r="H14" s="182" t="s">
        <v>238</v>
      </c>
      <c r="I14" s="151">
        <v>52</v>
      </c>
      <c r="J14" s="182" t="s">
        <v>238</v>
      </c>
      <c r="K14" s="151">
        <v>52</v>
      </c>
      <c r="L14" s="182" t="s">
        <v>238</v>
      </c>
      <c r="M14" s="557">
        <v>80</v>
      </c>
      <c r="N14" s="565" t="s">
        <v>238</v>
      </c>
      <c r="O14" s="557">
        <v>80</v>
      </c>
      <c r="P14" s="565" t="s">
        <v>238</v>
      </c>
      <c r="Q14" s="557">
        <v>80</v>
      </c>
      <c r="R14" s="177" t="s">
        <v>238</v>
      </c>
      <c r="S14" s="178">
        <v>80</v>
      </c>
      <c r="T14" s="177">
        <v>2</v>
      </c>
      <c r="U14" s="178">
        <v>81</v>
      </c>
      <c r="V14" s="177">
        <v>3</v>
      </c>
      <c r="W14" s="178">
        <v>81</v>
      </c>
      <c r="X14" s="684">
        <v>1</v>
      </c>
    </row>
    <row r="15" spans="1:24" x14ac:dyDescent="0.25">
      <c r="A15" s="640" t="s">
        <v>45</v>
      </c>
      <c r="B15" s="75" t="s">
        <v>46</v>
      </c>
      <c r="C15" s="558">
        <v>40</v>
      </c>
      <c r="D15" s="566" t="s">
        <v>238</v>
      </c>
      <c r="E15" s="558">
        <v>40</v>
      </c>
      <c r="F15" s="566">
        <v>1</v>
      </c>
      <c r="G15" s="154">
        <v>43</v>
      </c>
      <c r="H15" s="183" t="s">
        <v>238</v>
      </c>
      <c r="I15" s="558">
        <v>42</v>
      </c>
      <c r="J15" s="566">
        <v>2</v>
      </c>
      <c r="K15" s="558">
        <v>51</v>
      </c>
      <c r="L15" s="566">
        <v>8</v>
      </c>
      <c r="M15" s="558">
        <v>47</v>
      </c>
      <c r="N15" s="566">
        <v>2</v>
      </c>
      <c r="O15" s="558">
        <v>42</v>
      </c>
      <c r="P15" s="566">
        <v>2</v>
      </c>
      <c r="Q15" s="558">
        <v>44</v>
      </c>
      <c r="R15" s="180">
        <v>2</v>
      </c>
      <c r="S15" s="181">
        <v>47</v>
      </c>
      <c r="T15" s="180">
        <v>0</v>
      </c>
      <c r="U15" s="181">
        <v>42</v>
      </c>
      <c r="V15" s="180">
        <v>0</v>
      </c>
      <c r="W15" s="181">
        <v>49</v>
      </c>
      <c r="X15" s="685">
        <v>0</v>
      </c>
    </row>
    <row r="16" spans="1:24" x14ac:dyDescent="0.25">
      <c r="A16" s="638" t="s">
        <v>49</v>
      </c>
      <c r="B16" s="73" t="s">
        <v>50</v>
      </c>
      <c r="C16" s="557">
        <v>90</v>
      </c>
      <c r="D16" s="565">
        <v>4</v>
      </c>
      <c r="E16" s="557">
        <v>85</v>
      </c>
      <c r="F16" s="565" t="s">
        <v>238</v>
      </c>
      <c r="G16" s="557">
        <v>78</v>
      </c>
      <c r="H16" s="565">
        <v>7</v>
      </c>
      <c r="I16" s="557">
        <v>80</v>
      </c>
      <c r="J16" s="565">
        <v>4</v>
      </c>
      <c r="K16" s="557">
        <v>80</v>
      </c>
      <c r="L16" s="565" t="s">
        <v>238</v>
      </c>
      <c r="M16" s="557">
        <v>72</v>
      </c>
      <c r="N16" s="565">
        <v>6</v>
      </c>
      <c r="O16" s="557">
        <v>72</v>
      </c>
      <c r="P16" s="565">
        <v>7</v>
      </c>
      <c r="Q16" s="557">
        <v>79</v>
      </c>
      <c r="R16" s="177">
        <v>7</v>
      </c>
      <c r="S16" s="178">
        <v>76</v>
      </c>
      <c r="T16" s="177">
        <v>7</v>
      </c>
      <c r="U16" s="178">
        <v>81</v>
      </c>
      <c r="V16" s="177">
        <v>7</v>
      </c>
      <c r="W16" s="178">
        <v>77</v>
      </c>
      <c r="X16" s="684">
        <v>6</v>
      </c>
    </row>
    <row r="17" spans="1:24" x14ac:dyDescent="0.25">
      <c r="A17" s="640" t="s">
        <v>52</v>
      </c>
      <c r="B17" s="75" t="s">
        <v>53</v>
      </c>
      <c r="C17" s="558">
        <v>82</v>
      </c>
      <c r="D17" s="566" t="s">
        <v>238</v>
      </c>
      <c r="E17" s="558">
        <v>83</v>
      </c>
      <c r="F17" s="566" t="s">
        <v>238</v>
      </c>
      <c r="G17" s="558">
        <v>83</v>
      </c>
      <c r="H17" s="566" t="s">
        <v>238</v>
      </c>
      <c r="I17" s="558">
        <v>83</v>
      </c>
      <c r="J17" s="566" t="s">
        <v>238</v>
      </c>
      <c r="K17" s="558">
        <v>83</v>
      </c>
      <c r="L17" s="566" t="s">
        <v>238</v>
      </c>
      <c r="M17" s="558">
        <v>84</v>
      </c>
      <c r="N17" s="566">
        <v>1</v>
      </c>
      <c r="O17" s="558">
        <v>83</v>
      </c>
      <c r="P17" s="566" t="s">
        <v>238</v>
      </c>
      <c r="Q17" s="558">
        <v>93</v>
      </c>
      <c r="R17" s="180" t="s">
        <v>238</v>
      </c>
      <c r="S17" s="181">
        <v>92</v>
      </c>
      <c r="T17" s="180">
        <v>1</v>
      </c>
      <c r="U17" s="181">
        <v>93</v>
      </c>
      <c r="V17" s="180">
        <v>0</v>
      </c>
      <c r="W17" s="181">
        <v>93</v>
      </c>
      <c r="X17" s="685">
        <v>0</v>
      </c>
    </row>
    <row r="18" spans="1:24" x14ac:dyDescent="0.25">
      <c r="A18" s="638" t="s">
        <v>52</v>
      </c>
      <c r="B18" s="73" t="s">
        <v>54</v>
      </c>
      <c r="C18" s="557">
        <v>109</v>
      </c>
      <c r="D18" s="565">
        <v>2</v>
      </c>
      <c r="E18" s="557">
        <v>106</v>
      </c>
      <c r="F18" s="565">
        <v>3</v>
      </c>
      <c r="G18" s="557">
        <v>108</v>
      </c>
      <c r="H18" s="565">
        <v>2</v>
      </c>
      <c r="I18" s="557">
        <v>108</v>
      </c>
      <c r="J18" s="565">
        <v>2</v>
      </c>
      <c r="K18" s="557">
        <v>108</v>
      </c>
      <c r="L18" s="565">
        <v>1</v>
      </c>
      <c r="M18" s="557">
        <v>116</v>
      </c>
      <c r="N18" s="565">
        <v>3</v>
      </c>
      <c r="O18" s="557">
        <v>123</v>
      </c>
      <c r="P18" s="565">
        <v>3</v>
      </c>
      <c r="Q18" s="557">
        <v>120</v>
      </c>
      <c r="R18" s="177" t="s">
        <v>238</v>
      </c>
      <c r="S18" s="178">
        <v>122</v>
      </c>
      <c r="T18" s="177">
        <v>0</v>
      </c>
      <c r="U18" s="178">
        <v>123</v>
      </c>
      <c r="V18" s="177">
        <v>3</v>
      </c>
      <c r="W18" s="178">
        <v>125</v>
      </c>
      <c r="X18" s="684">
        <v>2</v>
      </c>
    </row>
    <row r="19" spans="1:24" ht="15.6" x14ac:dyDescent="0.25">
      <c r="A19" s="640" t="s">
        <v>52</v>
      </c>
      <c r="B19" s="75" t="s">
        <v>437</v>
      </c>
      <c r="C19" s="558" t="s">
        <v>460</v>
      </c>
      <c r="D19" s="566" t="s">
        <v>460</v>
      </c>
      <c r="E19" s="558" t="s">
        <v>460</v>
      </c>
      <c r="F19" s="566" t="s">
        <v>460</v>
      </c>
      <c r="G19" s="558" t="s">
        <v>460</v>
      </c>
      <c r="H19" s="566" t="s">
        <v>460</v>
      </c>
      <c r="I19" s="558" t="s">
        <v>460</v>
      </c>
      <c r="J19" s="566" t="s">
        <v>460</v>
      </c>
      <c r="K19" s="558" t="s">
        <v>460</v>
      </c>
      <c r="L19" s="566" t="s">
        <v>460</v>
      </c>
      <c r="M19" s="558" t="s">
        <v>460</v>
      </c>
      <c r="N19" s="566" t="s">
        <v>460</v>
      </c>
      <c r="O19" s="558">
        <v>100</v>
      </c>
      <c r="P19" s="566" t="s">
        <v>460</v>
      </c>
      <c r="Q19" s="558">
        <v>100</v>
      </c>
      <c r="R19" s="180" t="s">
        <v>238</v>
      </c>
      <c r="S19" s="181">
        <v>100</v>
      </c>
      <c r="T19" s="180">
        <v>0</v>
      </c>
      <c r="U19" s="181">
        <v>101</v>
      </c>
      <c r="V19" s="180">
        <v>0</v>
      </c>
      <c r="W19" s="181">
        <v>100</v>
      </c>
      <c r="X19" s="685">
        <v>0</v>
      </c>
    </row>
    <row r="20" spans="1:24" x14ac:dyDescent="0.25">
      <c r="A20" s="638" t="s">
        <v>58</v>
      </c>
      <c r="B20" s="73" t="s">
        <v>888</v>
      </c>
      <c r="C20" s="557">
        <v>64</v>
      </c>
      <c r="D20" s="565">
        <v>2</v>
      </c>
      <c r="E20" s="557">
        <v>63</v>
      </c>
      <c r="F20" s="565" t="s">
        <v>238</v>
      </c>
      <c r="G20" s="557">
        <v>66</v>
      </c>
      <c r="H20" s="565" t="s">
        <v>238</v>
      </c>
      <c r="I20" s="557">
        <v>65</v>
      </c>
      <c r="J20" s="565" t="s">
        <v>238</v>
      </c>
      <c r="K20" s="557">
        <v>70</v>
      </c>
      <c r="L20" s="565" t="s">
        <v>238</v>
      </c>
      <c r="M20" s="557">
        <v>80</v>
      </c>
      <c r="N20" s="565" t="s">
        <v>238</v>
      </c>
      <c r="O20" s="557">
        <v>79</v>
      </c>
      <c r="P20" s="565">
        <v>1</v>
      </c>
      <c r="Q20" s="557">
        <v>83</v>
      </c>
      <c r="R20" s="177">
        <v>2</v>
      </c>
      <c r="S20" s="178">
        <v>85</v>
      </c>
      <c r="T20" s="177">
        <v>1</v>
      </c>
      <c r="U20" s="178">
        <v>90</v>
      </c>
      <c r="V20" s="177">
        <v>2</v>
      </c>
      <c r="W20" s="178">
        <v>94</v>
      </c>
      <c r="X20" s="684">
        <v>4</v>
      </c>
    </row>
    <row r="21" spans="1:24" x14ac:dyDescent="0.25">
      <c r="A21" s="640" t="s">
        <v>60</v>
      </c>
      <c r="B21" s="75" t="s">
        <v>61</v>
      </c>
      <c r="C21" s="558">
        <v>53</v>
      </c>
      <c r="D21" s="566">
        <v>2</v>
      </c>
      <c r="E21" s="154">
        <v>52</v>
      </c>
      <c r="F21" s="183">
        <v>2</v>
      </c>
      <c r="G21" s="558">
        <v>51</v>
      </c>
      <c r="H21" s="566">
        <v>1</v>
      </c>
      <c r="I21" s="558">
        <v>53</v>
      </c>
      <c r="J21" s="566">
        <v>2</v>
      </c>
      <c r="K21" s="558">
        <v>51</v>
      </c>
      <c r="L21" s="566" t="s">
        <v>238</v>
      </c>
      <c r="M21" s="558">
        <v>51</v>
      </c>
      <c r="N21" s="566">
        <v>1</v>
      </c>
      <c r="O21" s="558">
        <v>51</v>
      </c>
      <c r="P21" s="566" t="s">
        <v>238</v>
      </c>
      <c r="Q21" s="558">
        <v>50</v>
      </c>
      <c r="R21" s="180" t="s">
        <v>238</v>
      </c>
      <c r="S21" s="181">
        <v>50</v>
      </c>
      <c r="T21" s="180">
        <v>0</v>
      </c>
      <c r="U21" s="181">
        <v>52</v>
      </c>
      <c r="V21" s="180">
        <v>2</v>
      </c>
      <c r="W21" s="181">
        <v>49</v>
      </c>
      <c r="X21" s="685">
        <v>0</v>
      </c>
    </row>
    <row r="22" spans="1:24" x14ac:dyDescent="0.25">
      <c r="A22" s="638" t="s">
        <v>60</v>
      </c>
      <c r="B22" s="73" t="s">
        <v>63</v>
      </c>
      <c r="C22" s="151">
        <v>65</v>
      </c>
      <c r="D22" s="182">
        <v>1</v>
      </c>
      <c r="E22" s="151">
        <v>68</v>
      </c>
      <c r="F22" s="182" t="s">
        <v>238</v>
      </c>
      <c r="G22" s="557">
        <v>69</v>
      </c>
      <c r="H22" s="565" t="s">
        <v>238</v>
      </c>
      <c r="I22" s="557">
        <v>68</v>
      </c>
      <c r="J22" s="565">
        <v>1</v>
      </c>
      <c r="K22" s="151">
        <v>68</v>
      </c>
      <c r="L22" s="182" t="s">
        <v>238</v>
      </c>
      <c r="M22" s="557">
        <v>68</v>
      </c>
      <c r="N22" s="565" t="s">
        <v>238</v>
      </c>
      <c r="O22" s="557">
        <v>66</v>
      </c>
      <c r="P22" s="565" t="s">
        <v>238</v>
      </c>
      <c r="Q22" s="557">
        <v>51</v>
      </c>
      <c r="R22" s="177" t="s">
        <v>238</v>
      </c>
      <c r="S22" s="178">
        <v>50</v>
      </c>
      <c r="T22" s="177">
        <v>0</v>
      </c>
      <c r="U22" s="178">
        <v>52</v>
      </c>
      <c r="V22" s="177">
        <v>0</v>
      </c>
      <c r="W22" s="178">
        <v>71</v>
      </c>
      <c r="X22" s="684">
        <v>0</v>
      </c>
    </row>
    <row r="23" spans="1:24" ht="15.6" x14ac:dyDescent="0.25">
      <c r="A23" s="640" t="s">
        <v>60</v>
      </c>
      <c r="B23" s="75" t="s">
        <v>479</v>
      </c>
      <c r="C23" s="154" t="s">
        <v>460</v>
      </c>
      <c r="D23" s="179" t="s">
        <v>460</v>
      </c>
      <c r="E23" s="154" t="s">
        <v>460</v>
      </c>
      <c r="F23" s="179" t="s">
        <v>460</v>
      </c>
      <c r="G23" s="154" t="s">
        <v>460</v>
      </c>
      <c r="H23" s="179" t="s">
        <v>460</v>
      </c>
      <c r="I23" s="154" t="s">
        <v>460</v>
      </c>
      <c r="J23" s="179" t="s">
        <v>460</v>
      </c>
      <c r="K23" s="154" t="s">
        <v>460</v>
      </c>
      <c r="L23" s="179" t="s">
        <v>460</v>
      </c>
      <c r="M23" s="154">
        <v>131</v>
      </c>
      <c r="N23" s="179" t="s">
        <v>460</v>
      </c>
      <c r="O23" s="154">
        <v>130</v>
      </c>
      <c r="P23" s="179">
        <v>2</v>
      </c>
      <c r="Q23" s="558">
        <v>129</v>
      </c>
      <c r="R23" s="180" t="s">
        <v>238</v>
      </c>
      <c r="S23" s="181">
        <v>131</v>
      </c>
      <c r="T23" s="180">
        <v>0</v>
      </c>
      <c r="U23" s="181">
        <v>132</v>
      </c>
      <c r="V23" s="180">
        <v>0</v>
      </c>
      <c r="W23" s="181">
        <v>131</v>
      </c>
      <c r="X23" s="685">
        <v>3</v>
      </c>
    </row>
    <row r="24" spans="1:24" x14ac:dyDescent="0.25">
      <c r="A24" s="638" t="s">
        <v>68</v>
      </c>
      <c r="B24" s="73" t="s">
        <v>69</v>
      </c>
      <c r="C24" s="151">
        <v>105</v>
      </c>
      <c r="D24" s="182">
        <v>5</v>
      </c>
      <c r="E24" s="151">
        <v>108</v>
      </c>
      <c r="F24" s="182">
        <v>2</v>
      </c>
      <c r="G24" s="557">
        <v>102</v>
      </c>
      <c r="H24" s="565">
        <v>1</v>
      </c>
      <c r="I24" s="151">
        <v>103</v>
      </c>
      <c r="J24" s="182">
        <v>2</v>
      </c>
      <c r="K24" s="151">
        <v>104</v>
      </c>
      <c r="L24" s="182">
        <v>3</v>
      </c>
      <c r="M24" s="151">
        <v>104</v>
      </c>
      <c r="N24" s="182" t="s">
        <v>238</v>
      </c>
      <c r="O24" s="151">
        <v>103</v>
      </c>
      <c r="P24" s="182" t="s">
        <v>238</v>
      </c>
      <c r="Q24" s="557">
        <v>105</v>
      </c>
      <c r="R24" s="177">
        <v>1</v>
      </c>
      <c r="S24" s="178">
        <v>107</v>
      </c>
      <c r="T24" s="177">
        <v>2</v>
      </c>
      <c r="U24" s="178">
        <v>107</v>
      </c>
      <c r="V24" s="177">
        <v>1</v>
      </c>
      <c r="W24" s="178">
        <v>106</v>
      </c>
      <c r="X24" s="684">
        <v>0</v>
      </c>
    </row>
    <row r="25" spans="1:24" x14ac:dyDescent="0.25">
      <c r="A25" s="640" t="s">
        <v>71</v>
      </c>
      <c r="B25" s="75" t="s">
        <v>72</v>
      </c>
      <c r="C25" s="558">
        <v>78</v>
      </c>
      <c r="D25" s="566" t="s">
        <v>238</v>
      </c>
      <c r="E25" s="558">
        <v>80</v>
      </c>
      <c r="F25" s="566" t="s">
        <v>238</v>
      </c>
      <c r="G25" s="558">
        <v>81</v>
      </c>
      <c r="H25" s="566" t="s">
        <v>238</v>
      </c>
      <c r="I25" s="558">
        <v>81</v>
      </c>
      <c r="J25" s="566" t="s">
        <v>238</v>
      </c>
      <c r="K25" s="558">
        <v>83</v>
      </c>
      <c r="L25" s="566" t="s">
        <v>238</v>
      </c>
      <c r="M25" s="558">
        <v>84</v>
      </c>
      <c r="N25" s="566" t="s">
        <v>238</v>
      </c>
      <c r="O25" s="154">
        <v>82</v>
      </c>
      <c r="P25" s="183">
        <v>1</v>
      </c>
      <c r="Q25" s="558">
        <v>81</v>
      </c>
      <c r="R25" s="180">
        <v>2</v>
      </c>
      <c r="S25" s="181">
        <v>80</v>
      </c>
      <c r="T25" s="180">
        <v>0</v>
      </c>
      <c r="U25" s="181">
        <v>81</v>
      </c>
      <c r="V25" s="180">
        <v>0</v>
      </c>
      <c r="W25" s="181">
        <v>83</v>
      </c>
      <c r="X25" s="685">
        <v>3</v>
      </c>
    </row>
    <row r="26" spans="1:24" x14ac:dyDescent="0.25">
      <c r="A26" s="638" t="s">
        <v>74</v>
      </c>
      <c r="B26" s="73" t="s">
        <v>75</v>
      </c>
      <c r="C26" s="557">
        <v>56</v>
      </c>
      <c r="D26" s="565" t="s">
        <v>238</v>
      </c>
      <c r="E26" s="557">
        <v>57</v>
      </c>
      <c r="F26" s="565" t="s">
        <v>238</v>
      </c>
      <c r="G26" s="557">
        <v>57</v>
      </c>
      <c r="H26" s="565" t="s">
        <v>238</v>
      </c>
      <c r="I26" s="557">
        <v>57</v>
      </c>
      <c r="J26" s="565" t="s">
        <v>238</v>
      </c>
      <c r="K26" s="557">
        <v>58</v>
      </c>
      <c r="L26" s="565">
        <v>1</v>
      </c>
      <c r="M26" s="557">
        <v>57</v>
      </c>
      <c r="N26" s="565" t="s">
        <v>238</v>
      </c>
      <c r="O26" s="557">
        <v>57</v>
      </c>
      <c r="P26" s="565" t="s">
        <v>238</v>
      </c>
      <c r="Q26" s="557">
        <v>67</v>
      </c>
      <c r="R26" s="177">
        <v>1</v>
      </c>
      <c r="S26" s="178">
        <v>67</v>
      </c>
      <c r="T26" s="177">
        <v>0</v>
      </c>
      <c r="U26" s="178">
        <v>65</v>
      </c>
      <c r="V26" s="177">
        <v>0</v>
      </c>
      <c r="W26" s="178">
        <v>66</v>
      </c>
      <c r="X26" s="684">
        <v>0</v>
      </c>
    </row>
    <row r="27" spans="1:24" x14ac:dyDescent="0.25">
      <c r="A27" s="640" t="s">
        <v>74</v>
      </c>
      <c r="B27" s="75" t="s">
        <v>77</v>
      </c>
      <c r="C27" s="558">
        <v>82</v>
      </c>
      <c r="D27" s="566">
        <v>3</v>
      </c>
      <c r="E27" s="558">
        <v>84</v>
      </c>
      <c r="F27" s="566">
        <v>1</v>
      </c>
      <c r="G27" s="558">
        <v>85</v>
      </c>
      <c r="H27" s="566" t="s">
        <v>238</v>
      </c>
      <c r="I27" s="558">
        <v>85</v>
      </c>
      <c r="J27" s="566">
        <v>1</v>
      </c>
      <c r="K27" s="558">
        <v>120</v>
      </c>
      <c r="L27" s="566" t="s">
        <v>238</v>
      </c>
      <c r="M27" s="558">
        <v>120</v>
      </c>
      <c r="N27" s="566">
        <v>3</v>
      </c>
      <c r="O27" s="558">
        <v>120</v>
      </c>
      <c r="P27" s="566">
        <v>3</v>
      </c>
      <c r="Q27" s="558">
        <v>120</v>
      </c>
      <c r="R27" s="180" t="s">
        <v>238</v>
      </c>
      <c r="S27" s="181">
        <v>120</v>
      </c>
      <c r="T27" s="180">
        <v>1</v>
      </c>
      <c r="U27" s="181">
        <v>120</v>
      </c>
      <c r="V27" s="180">
        <v>0</v>
      </c>
      <c r="W27" s="181">
        <v>119</v>
      </c>
      <c r="X27" s="685">
        <v>1</v>
      </c>
    </row>
    <row r="28" spans="1:24" x14ac:dyDescent="0.25">
      <c r="A28" s="638" t="s">
        <v>79</v>
      </c>
      <c r="B28" s="73" t="s">
        <v>889</v>
      </c>
      <c r="C28" s="557">
        <v>61</v>
      </c>
      <c r="D28" s="565">
        <v>1</v>
      </c>
      <c r="E28" s="557">
        <v>61</v>
      </c>
      <c r="F28" s="565">
        <v>1</v>
      </c>
      <c r="G28" s="557">
        <v>62</v>
      </c>
      <c r="H28" s="565">
        <v>2</v>
      </c>
      <c r="I28" s="557">
        <v>65</v>
      </c>
      <c r="J28" s="565" t="s">
        <v>238</v>
      </c>
      <c r="K28" s="557">
        <v>66</v>
      </c>
      <c r="L28" s="565">
        <v>1</v>
      </c>
      <c r="M28" s="557">
        <v>66</v>
      </c>
      <c r="N28" s="565">
        <v>1</v>
      </c>
      <c r="O28" s="557">
        <v>65</v>
      </c>
      <c r="P28" s="565" t="s">
        <v>238</v>
      </c>
      <c r="Q28" s="557">
        <v>66</v>
      </c>
      <c r="R28" s="177" t="s">
        <v>238</v>
      </c>
      <c r="S28" s="178">
        <v>67</v>
      </c>
      <c r="T28" s="177">
        <v>0</v>
      </c>
      <c r="U28" s="178">
        <v>65</v>
      </c>
      <c r="V28" s="177">
        <v>0</v>
      </c>
      <c r="W28" s="178">
        <v>66</v>
      </c>
      <c r="X28" s="684">
        <v>0</v>
      </c>
    </row>
    <row r="29" spans="1:24" ht="15.6" x14ac:dyDescent="0.25">
      <c r="A29" s="640" t="s">
        <v>81</v>
      </c>
      <c r="B29" s="75" t="s">
        <v>443</v>
      </c>
      <c r="C29" s="154" t="s">
        <v>460</v>
      </c>
      <c r="D29" s="179" t="s">
        <v>460</v>
      </c>
      <c r="E29" s="154" t="s">
        <v>460</v>
      </c>
      <c r="F29" s="179" t="s">
        <v>460</v>
      </c>
      <c r="G29" s="154" t="s">
        <v>460</v>
      </c>
      <c r="H29" s="179" t="s">
        <v>460</v>
      </c>
      <c r="I29" s="154" t="s">
        <v>460</v>
      </c>
      <c r="J29" s="179" t="s">
        <v>460</v>
      </c>
      <c r="K29" s="154" t="s">
        <v>460</v>
      </c>
      <c r="L29" s="179" t="s">
        <v>460</v>
      </c>
      <c r="M29" s="154" t="s">
        <v>460</v>
      </c>
      <c r="N29" s="179" t="s">
        <v>460</v>
      </c>
      <c r="O29" s="154" t="s">
        <v>460</v>
      </c>
      <c r="P29" s="179" t="s">
        <v>460</v>
      </c>
      <c r="Q29" s="154">
        <v>64</v>
      </c>
      <c r="R29" s="184" t="s">
        <v>460</v>
      </c>
      <c r="S29" s="181">
        <v>64</v>
      </c>
      <c r="T29" s="184">
        <v>1</v>
      </c>
      <c r="U29" s="181">
        <v>64</v>
      </c>
      <c r="V29" s="180">
        <v>0</v>
      </c>
      <c r="W29" s="181">
        <v>64</v>
      </c>
      <c r="X29" s="685">
        <v>1</v>
      </c>
    </row>
    <row r="30" spans="1:24" x14ac:dyDescent="0.25">
      <c r="A30" s="638" t="s">
        <v>83</v>
      </c>
      <c r="B30" s="73" t="s">
        <v>84</v>
      </c>
      <c r="C30" s="151">
        <v>130</v>
      </c>
      <c r="D30" s="182">
        <v>4</v>
      </c>
      <c r="E30" s="151">
        <v>130</v>
      </c>
      <c r="F30" s="182">
        <v>1</v>
      </c>
      <c r="G30" s="151">
        <v>130</v>
      </c>
      <c r="H30" s="182">
        <v>1</v>
      </c>
      <c r="I30" s="151">
        <v>130</v>
      </c>
      <c r="J30" s="182">
        <v>1</v>
      </c>
      <c r="K30" s="151">
        <v>131</v>
      </c>
      <c r="L30" s="182">
        <v>2</v>
      </c>
      <c r="M30" s="151">
        <v>131</v>
      </c>
      <c r="N30" s="182">
        <v>1</v>
      </c>
      <c r="O30" s="151">
        <v>130</v>
      </c>
      <c r="P30" s="182">
        <v>3</v>
      </c>
      <c r="Q30" s="151">
        <v>132</v>
      </c>
      <c r="R30" s="185">
        <v>2</v>
      </c>
      <c r="S30" s="178">
        <v>129</v>
      </c>
      <c r="T30" s="177">
        <v>1</v>
      </c>
      <c r="U30" s="178">
        <v>133</v>
      </c>
      <c r="V30" s="177">
        <v>1</v>
      </c>
      <c r="W30" s="178">
        <v>132</v>
      </c>
      <c r="X30" s="684">
        <v>0</v>
      </c>
    </row>
    <row r="31" spans="1:24" x14ac:dyDescent="0.25">
      <c r="A31" s="640" t="s">
        <v>87</v>
      </c>
      <c r="B31" s="75" t="s">
        <v>88</v>
      </c>
      <c r="C31" s="558">
        <v>35</v>
      </c>
      <c r="D31" s="566" t="s">
        <v>238</v>
      </c>
      <c r="E31" s="558">
        <v>35</v>
      </c>
      <c r="F31" s="566" t="s">
        <v>238</v>
      </c>
      <c r="G31" s="558">
        <v>35</v>
      </c>
      <c r="H31" s="566" t="s">
        <v>238</v>
      </c>
      <c r="I31" s="558">
        <v>35</v>
      </c>
      <c r="J31" s="566" t="s">
        <v>238</v>
      </c>
      <c r="K31" s="558">
        <v>36</v>
      </c>
      <c r="L31" s="566">
        <v>1</v>
      </c>
      <c r="M31" s="558">
        <v>35</v>
      </c>
      <c r="N31" s="566" t="s">
        <v>238</v>
      </c>
      <c r="O31" s="558">
        <v>36</v>
      </c>
      <c r="P31" s="566" t="s">
        <v>238</v>
      </c>
      <c r="Q31" s="154">
        <v>36</v>
      </c>
      <c r="R31" s="186">
        <v>1</v>
      </c>
      <c r="S31" s="181">
        <v>35</v>
      </c>
      <c r="T31" s="180">
        <v>0</v>
      </c>
      <c r="U31" s="181">
        <v>35</v>
      </c>
      <c r="V31" s="180">
        <v>0</v>
      </c>
      <c r="W31" s="181">
        <v>35</v>
      </c>
      <c r="X31" s="685">
        <v>1</v>
      </c>
    </row>
    <row r="32" spans="1:24" x14ac:dyDescent="0.25">
      <c r="A32" s="638" t="s">
        <v>87</v>
      </c>
      <c r="B32" s="73" t="s">
        <v>91</v>
      </c>
      <c r="C32" s="557">
        <v>115</v>
      </c>
      <c r="D32" s="565" t="s">
        <v>238</v>
      </c>
      <c r="E32" s="557">
        <v>115</v>
      </c>
      <c r="F32" s="565">
        <v>4</v>
      </c>
      <c r="G32" s="557">
        <v>115</v>
      </c>
      <c r="H32" s="565" t="s">
        <v>238</v>
      </c>
      <c r="I32" s="557">
        <v>190</v>
      </c>
      <c r="J32" s="565">
        <v>1</v>
      </c>
      <c r="K32" s="557">
        <v>190</v>
      </c>
      <c r="L32" s="565" t="s">
        <v>238</v>
      </c>
      <c r="M32" s="557">
        <v>191</v>
      </c>
      <c r="N32" s="565">
        <v>1</v>
      </c>
      <c r="O32" s="557">
        <v>197</v>
      </c>
      <c r="P32" s="565">
        <v>1</v>
      </c>
      <c r="Q32" s="557">
        <v>114</v>
      </c>
      <c r="R32" s="177">
        <v>1</v>
      </c>
      <c r="S32" s="178">
        <v>114</v>
      </c>
      <c r="T32" s="177">
        <v>8</v>
      </c>
      <c r="U32" s="178">
        <v>115</v>
      </c>
      <c r="V32" s="177">
        <v>0</v>
      </c>
      <c r="W32" s="178">
        <v>116</v>
      </c>
      <c r="X32" s="684">
        <v>0</v>
      </c>
    </row>
    <row r="33" spans="1:24" x14ac:dyDescent="0.25">
      <c r="A33" s="640" t="s">
        <v>87</v>
      </c>
      <c r="B33" s="75" t="s">
        <v>93</v>
      </c>
      <c r="C33" s="558">
        <v>162</v>
      </c>
      <c r="D33" s="566">
        <v>4</v>
      </c>
      <c r="E33" s="558">
        <v>167</v>
      </c>
      <c r="F33" s="566">
        <v>3</v>
      </c>
      <c r="G33" s="558">
        <v>171</v>
      </c>
      <c r="H33" s="566">
        <v>3</v>
      </c>
      <c r="I33" s="558">
        <v>180</v>
      </c>
      <c r="J33" s="566">
        <v>5</v>
      </c>
      <c r="K33" s="558">
        <v>176</v>
      </c>
      <c r="L33" s="566">
        <v>1</v>
      </c>
      <c r="M33" s="558">
        <v>184</v>
      </c>
      <c r="N33" s="566">
        <v>3</v>
      </c>
      <c r="O33" s="558">
        <v>189</v>
      </c>
      <c r="P33" s="566">
        <v>8</v>
      </c>
      <c r="Q33" s="558">
        <v>195</v>
      </c>
      <c r="R33" s="180">
        <v>7</v>
      </c>
      <c r="S33" s="181">
        <v>195</v>
      </c>
      <c r="T33" s="180">
        <v>1</v>
      </c>
      <c r="U33" s="181">
        <v>203</v>
      </c>
      <c r="V33" s="180">
        <v>2</v>
      </c>
      <c r="W33" s="181">
        <v>203</v>
      </c>
      <c r="X33" s="685">
        <v>2</v>
      </c>
    </row>
    <row r="34" spans="1:24" x14ac:dyDescent="0.25">
      <c r="A34" s="638" t="s">
        <v>94</v>
      </c>
      <c r="B34" s="73" t="s">
        <v>95</v>
      </c>
      <c r="C34" s="557">
        <v>78</v>
      </c>
      <c r="D34" s="565">
        <v>1</v>
      </c>
      <c r="E34" s="557">
        <v>78</v>
      </c>
      <c r="F34" s="565" t="s">
        <v>238</v>
      </c>
      <c r="G34" s="557">
        <v>88</v>
      </c>
      <c r="H34" s="565">
        <v>1</v>
      </c>
      <c r="I34" s="557">
        <v>88</v>
      </c>
      <c r="J34" s="565">
        <v>2</v>
      </c>
      <c r="K34" s="557">
        <v>88</v>
      </c>
      <c r="L34" s="565" t="s">
        <v>238</v>
      </c>
      <c r="M34" s="557">
        <v>96</v>
      </c>
      <c r="N34" s="565" t="s">
        <v>238</v>
      </c>
      <c r="O34" s="557">
        <v>144</v>
      </c>
      <c r="P34" s="565">
        <v>1</v>
      </c>
      <c r="Q34" s="557">
        <v>144</v>
      </c>
      <c r="R34" s="177">
        <v>3</v>
      </c>
      <c r="S34" s="178">
        <v>144</v>
      </c>
      <c r="T34" s="177">
        <v>2</v>
      </c>
      <c r="U34" s="178">
        <v>144</v>
      </c>
      <c r="V34" s="177">
        <v>2</v>
      </c>
      <c r="W34" s="178">
        <v>144</v>
      </c>
      <c r="X34" s="684">
        <v>1</v>
      </c>
    </row>
    <row r="35" spans="1:24" x14ac:dyDescent="0.25">
      <c r="A35" s="640" t="s">
        <v>94</v>
      </c>
      <c r="B35" s="75" t="s">
        <v>96</v>
      </c>
      <c r="C35" s="558">
        <v>106</v>
      </c>
      <c r="D35" s="566">
        <v>3</v>
      </c>
      <c r="E35" s="558">
        <v>105</v>
      </c>
      <c r="F35" s="566" t="s">
        <v>238</v>
      </c>
      <c r="G35" s="558">
        <v>105</v>
      </c>
      <c r="H35" s="566" t="s">
        <v>238</v>
      </c>
      <c r="I35" s="558">
        <v>105</v>
      </c>
      <c r="J35" s="566" t="s">
        <v>238</v>
      </c>
      <c r="K35" s="558">
        <v>106</v>
      </c>
      <c r="L35" s="566" t="s">
        <v>238</v>
      </c>
      <c r="M35" s="558">
        <v>108</v>
      </c>
      <c r="N35" s="566" t="s">
        <v>238</v>
      </c>
      <c r="O35" s="558">
        <v>108</v>
      </c>
      <c r="P35" s="566">
        <v>2</v>
      </c>
      <c r="Q35" s="558">
        <v>108</v>
      </c>
      <c r="R35" s="180">
        <v>3</v>
      </c>
      <c r="S35" s="181">
        <v>110</v>
      </c>
      <c r="T35" s="180">
        <v>0</v>
      </c>
      <c r="U35" s="181">
        <v>108</v>
      </c>
      <c r="V35" s="180">
        <v>2</v>
      </c>
      <c r="W35" s="181">
        <v>109</v>
      </c>
      <c r="X35" s="685">
        <v>0</v>
      </c>
    </row>
    <row r="36" spans="1:24" x14ac:dyDescent="0.25">
      <c r="A36" s="638" t="s">
        <v>98</v>
      </c>
      <c r="B36" s="73" t="s">
        <v>99</v>
      </c>
      <c r="C36" s="557">
        <v>96</v>
      </c>
      <c r="D36" s="565" t="s">
        <v>238</v>
      </c>
      <c r="E36" s="557">
        <v>96</v>
      </c>
      <c r="F36" s="565" t="s">
        <v>238</v>
      </c>
      <c r="G36" s="557">
        <v>98</v>
      </c>
      <c r="H36" s="565">
        <v>1</v>
      </c>
      <c r="I36" s="557">
        <v>98</v>
      </c>
      <c r="J36" s="565" t="s">
        <v>238</v>
      </c>
      <c r="K36" s="557">
        <v>98</v>
      </c>
      <c r="L36" s="565" t="s">
        <v>238</v>
      </c>
      <c r="M36" s="557">
        <v>98</v>
      </c>
      <c r="N36" s="565" t="s">
        <v>238</v>
      </c>
      <c r="O36" s="557">
        <v>97</v>
      </c>
      <c r="P36" s="565" t="s">
        <v>238</v>
      </c>
      <c r="Q36" s="557">
        <v>98</v>
      </c>
      <c r="R36" s="177" t="s">
        <v>238</v>
      </c>
      <c r="S36" s="178">
        <v>100</v>
      </c>
      <c r="T36" s="177">
        <v>0</v>
      </c>
      <c r="U36" s="178">
        <v>111</v>
      </c>
      <c r="V36" s="177">
        <v>1</v>
      </c>
      <c r="W36" s="178">
        <v>111</v>
      </c>
      <c r="X36" s="684">
        <v>2</v>
      </c>
    </row>
    <row r="37" spans="1:24" x14ac:dyDescent="0.25">
      <c r="A37" s="640" t="s">
        <v>101</v>
      </c>
      <c r="B37" s="75" t="s">
        <v>102</v>
      </c>
      <c r="C37" s="558">
        <v>37</v>
      </c>
      <c r="D37" s="566">
        <v>1</v>
      </c>
      <c r="E37" s="558">
        <v>37</v>
      </c>
      <c r="F37" s="566">
        <v>1</v>
      </c>
      <c r="G37" s="558">
        <v>40</v>
      </c>
      <c r="H37" s="566">
        <v>3</v>
      </c>
      <c r="I37" s="558">
        <v>37</v>
      </c>
      <c r="J37" s="566">
        <v>2</v>
      </c>
      <c r="K37" s="558">
        <v>37</v>
      </c>
      <c r="L37" s="566">
        <v>2</v>
      </c>
      <c r="M37" s="558">
        <v>35</v>
      </c>
      <c r="N37" s="566">
        <v>1</v>
      </c>
      <c r="O37" s="558">
        <v>36</v>
      </c>
      <c r="P37" s="566">
        <v>1</v>
      </c>
      <c r="Q37" s="558">
        <v>37</v>
      </c>
      <c r="R37" s="180">
        <v>1</v>
      </c>
      <c r="S37" s="181">
        <v>38</v>
      </c>
      <c r="T37" s="180">
        <v>3</v>
      </c>
      <c r="U37" s="181">
        <v>38</v>
      </c>
      <c r="V37" s="180">
        <v>0</v>
      </c>
      <c r="W37" s="181">
        <v>40</v>
      </c>
      <c r="X37" s="685">
        <v>1</v>
      </c>
    </row>
    <row r="38" spans="1:24" x14ac:dyDescent="0.25">
      <c r="A38" s="638" t="s">
        <v>103</v>
      </c>
      <c r="B38" s="73" t="s">
        <v>104</v>
      </c>
      <c r="C38" s="557">
        <v>101</v>
      </c>
      <c r="D38" s="565" t="s">
        <v>238</v>
      </c>
      <c r="E38" s="557">
        <v>104</v>
      </c>
      <c r="F38" s="565" t="s">
        <v>238</v>
      </c>
      <c r="G38" s="557">
        <v>102</v>
      </c>
      <c r="H38" s="565" t="s">
        <v>238</v>
      </c>
      <c r="I38" s="557">
        <v>102</v>
      </c>
      <c r="J38" s="565" t="s">
        <v>238</v>
      </c>
      <c r="K38" s="557">
        <v>108</v>
      </c>
      <c r="L38" s="565" t="s">
        <v>238</v>
      </c>
      <c r="M38" s="557">
        <v>109</v>
      </c>
      <c r="N38" s="565">
        <v>1</v>
      </c>
      <c r="O38" s="557">
        <v>109</v>
      </c>
      <c r="P38" s="565">
        <v>1</v>
      </c>
      <c r="Q38" s="557">
        <v>108</v>
      </c>
      <c r="R38" s="177" t="s">
        <v>238</v>
      </c>
      <c r="S38" s="178">
        <v>110</v>
      </c>
      <c r="T38" s="177">
        <v>1</v>
      </c>
      <c r="U38" s="178">
        <v>109</v>
      </c>
      <c r="V38" s="177">
        <v>0</v>
      </c>
      <c r="W38" s="178">
        <v>109</v>
      </c>
      <c r="X38" s="684">
        <v>0</v>
      </c>
    </row>
    <row r="39" spans="1:24" ht="15.6" x14ac:dyDescent="0.25">
      <c r="A39" s="640" t="s">
        <v>103</v>
      </c>
      <c r="B39" s="75" t="s">
        <v>438</v>
      </c>
      <c r="C39" s="154" t="s">
        <v>460</v>
      </c>
      <c r="D39" s="179" t="s">
        <v>460</v>
      </c>
      <c r="E39" s="558" t="s">
        <v>460</v>
      </c>
      <c r="F39" s="179" t="s">
        <v>460</v>
      </c>
      <c r="G39" s="154" t="s">
        <v>460</v>
      </c>
      <c r="H39" s="179" t="s">
        <v>460</v>
      </c>
      <c r="I39" s="154" t="s">
        <v>460</v>
      </c>
      <c r="J39" s="179" t="s">
        <v>460</v>
      </c>
      <c r="K39" s="154" t="s">
        <v>460</v>
      </c>
      <c r="L39" s="179" t="s">
        <v>460</v>
      </c>
      <c r="M39" s="154" t="s">
        <v>460</v>
      </c>
      <c r="N39" s="179" t="s">
        <v>460</v>
      </c>
      <c r="O39" s="187" t="s">
        <v>460</v>
      </c>
      <c r="P39" s="160" t="s">
        <v>460</v>
      </c>
      <c r="Q39" s="156">
        <v>42</v>
      </c>
      <c r="R39" s="184" t="s">
        <v>460</v>
      </c>
      <c r="S39" s="181">
        <v>42</v>
      </c>
      <c r="T39" s="184">
        <v>0</v>
      </c>
      <c r="U39" s="181">
        <v>42</v>
      </c>
      <c r="V39" s="180">
        <v>0</v>
      </c>
      <c r="W39" s="181">
        <v>42</v>
      </c>
      <c r="X39" s="685">
        <v>0</v>
      </c>
    </row>
    <row r="40" spans="1:24" x14ac:dyDescent="0.25">
      <c r="A40" s="638" t="s">
        <v>107</v>
      </c>
      <c r="B40" s="73" t="s">
        <v>108</v>
      </c>
      <c r="C40" s="151">
        <v>85</v>
      </c>
      <c r="D40" s="182" t="s">
        <v>238</v>
      </c>
      <c r="E40" s="557">
        <v>86</v>
      </c>
      <c r="F40" s="565" t="s">
        <v>238</v>
      </c>
      <c r="G40" s="151">
        <v>85</v>
      </c>
      <c r="H40" s="182" t="s">
        <v>238</v>
      </c>
      <c r="I40" s="151">
        <v>88</v>
      </c>
      <c r="J40" s="182" t="s">
        <v>238</v>
      </c>
      <c r="K40" s="151">
        <v>86</v>
      </c>
      <c r="L40" s="182">
        <v>1</v>
      </c>
      <c r="M40" s="151">
        <v>86</v>
      </c>
      <c r="N40" s="182">
        <v>1</v>
      </c>
      <c r="O40" s="188">
        <v>86</v>
      </c>
      <c r="P40" s="159" t="s">
        <v>238</v>
      </c>
      <c r="Q40" s="158">
        <v>86</v>
      </c>
      <c r="R40" s="185">
        <v>1</v>
      </c>
      <c r="S40" s="178">
        <v>86</v>
      </c>
      <c r="T40" s="177">
        <v>1</v>
      </c>
      <c r="U40" s="178">
        <v>85</v>
      </c>
      <c r="V40" s="177">
        <v>0</v>
      </c>
      <c r="W40" s="178">
        <v>85</v>
      </c>
      <c r="X40" s="684">
        <v>0</v>
      </c>
    </row>
    <row r="41" spans="1:24" x14ac:dyDescent="0.25">
      <c r="A41" s="640" t="s">
        <v>107</v>
      </c>
      <c r="B41" s="75" t="s">
        <v>111</v>
      </c>
      <c r="C41" s="558">
        <v>47</v>
      </c>
      <c r="D41" s="566" t="s">
        <v>238</v>
      </c>
      <c r="E41" s="558">
        <v>47</v>
      </c>
      <c r="F41" s="566">
        <v>2</v>
      </c>
      <c r="G41" s="558">
        <v>44</v>
      </c>
      <c r="H41" s="566" t="s">
        <v>238</v>
      </c>
      <c r="I41" s="558">
        <v>46</v>
      </c>
      <c r="J41" s="566" t="s">
        <v>238</v>
      </c>
      <c r="K41" s="558">
        <v>47</v>
      </c>
      <c r="L41" s="566" t="s">
        <v>238</v>
      </c>
      <c r="M41" s="558">
        <v>46</v>
      </c>
      <c r="N41" s="566" t="s">
        <v>238</v>
      </c>
      <c r="O41" s="187">
        <v>48</v>
      </c>
      <c r="P41" s="160">
        <v>1</v>
      </c>
      <c r="Q41" s="179">
        <v>48</v>
      </c>
      <c r="R41" s="180">
        <v>1</v>
      </c>
      <c r="S41" s="181">
        <v>49</v>
      </c>
      <c r="T41" s="180">
        <v>1</v>
      </c>
      <c r="U41" s="181">
        <v>48</v>
      </c>
      <c r="V41" s="180">
        <v>1</v>
      </c>
      <c r="W41" s="181">
        <v>48</v>
      </c>
      <c r="X41" s="685">
        <v>0</v>
      </c>
    </row>
    <row r="42" spans="1:24" x14ac:dyDescent="0.25">
      <c r="A42" s="638" t="s">
        <v>113</v>
      </c>
      <c r="B42" s="73" t="s">
        <v>114</v>
      </c>
      <c r="C42" s="557">
        <v>79</v>
      </c>
      <c r="D42" s="565">
        <v>2</v>
      </c>
      <c r="E42" s="557">
        <v>79</v>
      </c>
      <c r="F42" s="565" t="s">
        <v>238</v>
      </c>
      <c r="G42" s="557">
        <v>82</v>
      </c>
      <c r="H42" s="565">
        <v>3</v>
      </c>
      <c r="I42" s="557">
        <v>80</v>
      </c>
      <c r="J42" s="565" t="s">
        <v>238</v>
      </c>
      <c r="K42" s="557">
        <v>80</v>
      </c>
      <c r="L42" s="565">
        <v>2</v>
      </c>
      <c r="M42" s="557">
        <v>82</v>
      </c>
      <c r="N42" s="565">
        <v>2</v>
      </c>
      <c r="O42" s="557">
        <v>82</v>
      </c>
      <c r="P42" s="565">
        <v>2</v>
      </c>
      <c r="Q42" s="557">
        <v>79</v>
      </c>
      <c r="R42" s="177">
        <v>3</v>
      </c>
      <c r="S42" s="178">
        <v>81</v>
      </c>
      <c r="T42" s="177">
        <v>0</v>
      </c>
      <c r="U42" s="178">
        <v>82</v>
      </c>
      <c r="V42" s="177">
        <v>0</v>
      </c>
      <c r="W42" s="178">
        <v>83</v>
      </c>
      <c r="X42" s="684">
        <v>0</v>
      </c>
    </row>
    <row r="43" spans="1:24" x14ac:dyDescent="0.25">
      <c r="A43" s="640" t="s">
        <v>116</v>
      </c>
      <c r="B43" s="75" t="s">
        <v>117</v>
      </c>
      <c r="C43" s="558">
        <v>97</v>
      </c>
      <c r="D43" s="566">
        <v>1</v>
      </c>
      <c r="E43" s="558">
        <v>95</v>
      </c>
      <c r="F43" s="566">
        <v>8</v>
      </c>
      <c r="G43" s="558">
        <v>93</v>
      </c>
      <c r="H43" s="566">
        <v>5</v>
      </c>
      <c r="I43" s="558">
        <v>95</v>
      </c>
      <c r="J43" s="566">
        <v>5</v>
      </c>
      <c r="K43" s="558">
        <v>97</v>
      </c>
      <c r="L43" s="566">
        <v>7</v>
      </c>
      <c r="M43" s="558">
        <v>92</v>
      </c>
      <c r="N43" s="566">
        <v>1</v>
      </c>
      <c r="O43" s="558">
        <v>95</v>
      </c>
      <c r="P43" s="566">
        <v>1</v>
      </c>
      <c r="Q43" s="558">
        <v>92</v>
      </c>
      <c r="R43" s="180">
        <v>2</v>
      </c>
      <c r="S43" s="181">
        <v>90</v>
      </c>
      <c r="T43" s="180">
        <v>0</v>
      </c>
      <c r="U43" s="181">
        <v>89</v>
      </c>
      <c r="V43" s="180">
        <v>2</v>
      </c>
      <c r="W43" s="181">
        <v>91</v>
      </c>
      <c r="X43" s="685">
        <v>0</v>
      </c>
    </row>
    <row r="44" spans="1:24" x14ac:dyDescent="0.25">
      <c r="A44" s="638" t="s">
        <v>119</v>
      </c>
      <c r="B44" s="73" t="s">
        <v>120</v>
      </c>
      <c r="C44" s="557">
        <v>78</v>
      </c>
      <c r="D44" s="565">
        <v>2</v>
      </c>
      <c r="E44" s="557">
        <v>77</v>
      </c>
      <c r="F44" s="565" t="s">
        <v>238</v>
      </c>
      <c r="G44" s="557">
        <v>77</v>
      </c>
      <c r="H44" s="565">
        <v>5</v>
      </c>
      <c r="I44" s="557">
        <v>80</v>
      </c>
      <c r="J44" s="565" t="s">
        <v>238</v>
      </c>
      <c r="K44" s="557">
        <v>76</v>
      </c>
      <c r="L44" s="565">
        <v>2</v>
      </c>
      <c r="M44" s="557">
        <v>81</v>
      </c>
      <c r="N44" s="565">
        <v>2</v>
      </c>
      <c r="O44" s="557">
        <v>80</v>
      </c>
      <c r="P44" s="565">
        <v>2</v>
      </c>
      <c r="Q44" s="557">
        <v>80</v>
      </c>
      <c r="R44" s="177" t="s">
        <v>238</v>
      </c>
      <c r="S44" s="178">
        <v>80</v>
      </c>
      <c r="T44" s="177">
        <v>0</v>
      </c>
      <c r="U44" s="178">
        <v>80</v>
      </c>
      <c r="V44" s="177">
        <v>0</v>
      </c>
      <c r="W44" s="178">
        <v>80</v>
      </c>
      <c r="X44" s="684">
        <v>0</v>
      </c>
    </row>
    <row r="45" spans="1:24" x14ac:dyDescent="0.25">
      <c r="A45" s="640" t="s">
        <v>119</v>
      </c>
      <c r="B45" s="75" t="s">
        <v>123</v>
      </c>
      <c r="C45" s="558">
        <v>235</v>
      </c>
      <c r="D45" s="566">
        <v>1</v>
      </c>
      <c r="E45" s="558">
        <v>232</v>
      </c>
      <c r="F45" s="566" t="s">
        <v>238</v>
      </c>
      <c r="G45" s="558">
        <v>236</v>
      </c>
      <c r="H45" s="566" t="s">
        <v>238</v>
      </c>
      <c r="I45" s="558">
        <v>239</v>
      </c>
      <c r="J45" s="566" t="s">
        <v>238</v>
      </c>
      <c r="K45" s="558">
        <v>239</v>
      </c>
      <c r="L45" s="566" t="s">
        <v>238</v>
      </c>
      <c r="M45" s="558">
        <v>246</v>
      </c>
      <c r="N45" s="566">
        <v>1</v>
      </c>
      <c r="O45" s="558">
        <v>246</v>
      </c>
      <c r="P45" s="566">
        <v>1</v>
      </c>
      <c r="Q45" s="558">
        <v>368</v>
      </c>
      <c r="R45" s="180" t="s">
        <v>238</v>
      </c>
      <c r="S45" s="181">
        <v>384</v>
      </c>
      <c r="T45" s="180">
        <v>6</v>
      </c>
      <c r="U45" s="181">
        <v>387</v>
      </c>
      <c r="V45" s="180">
        <v>5</v>
      </c>
      <c r="W45" s="181">
        <v>382</v>
      </c>
      <c r="X45" s="685">
        <v>11</v>
      </c>
    </row>
    <row r="46" spans="1:24" x14ac:dyDescent="0.25">
      <c r="A46" s="638" t="s">
        <v>119</v>
      </c>
      <c r="B46" s="73" t="s">
        <v>125</v>
      </c>
      <c r="C46" s="557">
        <v>39</v>
      </c>
      <c r="D46" s="565" t="s">
        <v>238</v>
      </c>
      <c r="E46" s="557">
        <v>39</v>
      </c>
      <c r="F46" s="565" t="s">
        <v>238</v>
      </c>
      <c r="G46" s="557">
        <v>39</v>
      </c>
      <c r="H46" s="565" t="s">
        <v>238</v>
      </c>
      <c r="I46" s="557">
        <v>41</v>
      </c>
      <c r="J46" s="565">
        <v>1</v>
      </c>
      <c r="K46" s="557">
        <v>40</v>
      </c>
      <c r="L46" s="189">
        <v>1</v>
      </c>
      <c r="M46" s="190">
        <v>42</v>
      </c>
      <c r="N46" s="565" t="s">
        <v>238</v>
      </c>
      <c r="O46" s="557">
        <v>41</v>
      </c>
      <c r="P46" s="565" t="s">
        <v>238</v>
      </c>
      <c r="Q46" s="557">
        <v>41</v>
      </c>
      <c r="R46" s="177" t="s">
        <v>238</v>
      </c>
      <c r="S46" s="178">
        <v>42</v>
      </c>
      <c r="T46" s="177">
        <v>0</v>
      </c>
      <c r="U46" s="178">
        <v>44</v>
      </c>
      <c r="V46" s="177">
        <v>0</v>
      </c>
      <c r="W46" s="178">
        <v>44</v>
      </c>
      <c r="X46" s="684">
        <v>0</v>
      </c>
    </row>
    <row r="47" spans="1:24" ht="15.6" x14ac:dyDescent="0.25">
      <c r="A47" s="640" t="s">
        <v>119</v>
      </c>
      <c r="B47" s="75" t="s">
        <v>439</v>
      </c>
      <c r="C47" s="558" t="s">
        <v>460</v>
      </c>
      <c r="D47" s="566" t="s">
        <v>460</v>
      </c>
      <c r="E47" s="558" t="s">
        <v>460</v>
      </c>
      <c r="F47" s="566" t="s">
        <v>460</v>
      </c>
      <c r="G47" s="558" t="s">
        <v>460</v>
      </c>
      <c r="H47" s="566" t="s">
        <v>460</v>
      </c>
      <c r="I47" s="558" t="s">
        <v>460</v>
      </c>
      <c r="J47" s="566" t="s">
        <v>460</v>
      </c>
      <c r="K47" s="154" t="s">
        <v>460</v>
      </c>
      <c r="L47" s="22" t="s">
        <v>460</v>
      </c>
      <c r="M47" s="179" t="s">
        <v>460</v>
      </c>
      <c r="N47" s="566" t="s">
        <v>460</v>
      </c>
      <c r="O47" s="558" t="s">
        <v>460</v>
      </c>
      <c r="P47" s="566" t="s">
        <v>460</v>
      </c>
      <c r="Q47" s="558" t="s">
        <v>460</v>
      </c>
      <c r="R47" s="180" t="s">
        <v>460</v>
      </c>
      <c r="S47" s="181" t="s">
        <v>460</v>
      </c>
      <c r="T47" s="180" t="s">
        <v>460</v>
      </c>
      <c r="U47" s="181" t="s">
        <v>460</v>
      </c>
      <c r="V47" s="180" t="s">
        <v>460</v>
      </c>
      <c r="W47" s="181">
        <v>112</v>
      </c>
      <c r="X47" s="685" t="s">
        <v>460</v>
      </c>
    </row>
    <row r="48" spans="1:24" x14ac:dyDescent="0.25">
      <c r="A48" s="638" t="s">
        <v>119</v>
      </c>
      <c r="B48" s="73" t="s">
        <v>128</v>
      </c>
      <c r="C48" s="557">
        <v>86</v>
      </c>
      <c r="D48" s="565" t="s">
        <v>238</v>
      </c>
      <c r="E48" s="557">
        <v>92</v>
      </c>
      <c r="F48" s="565">
        <v>3</v>
      </c>
      <c r="G48" s="557">
        <v>91</v>
      </c>
      <c r="H48" s="565">
        <v>2</v>
      </c>
      <c r="I48" s="557">
        <v>92</v>
      </c>
      <c r="J48" s="565" t="s">
        <v>238</v>
      </c>
      <c r="K48" s="151">
        <v>90</v>
      </c>
      <c r="L48" s="191" t="s">
        <v>238</v>
      </c>
      <c r="M48" s="190">
        <v>90</v>
      </c>
      <c r="N48" s="565" t="s">
        <v>238</v>
      </c>
      <c r="O48" s="151">
        <v>90</v>
      </c>
      <c r="P48" s="182" t="s">
        <v>238</v>
      </c>
      <c r="Q48" s="557">
        <v>91</v>
      </c>
      <c r="R48" s="177">
        <v>1</v>
      </c>
      <c r="S48" s="178">
        <v>93</v>
      </c>
      <c r="T48" s="177">
        <v>3</v>
      </c>
      <c r="U48" s="178">
        <v>90</v>
      </c>
      <c r="V48" s="177">
        <v>0</v>
      </c>
      <c r="W48" s="178">
        <v>95</v>
      </c>
      <c r="X48" s="684">
        <v>2</v>
      </c>
    </row>
    <row r="49" spans="1:24" x14ac:dyDescent="0.25">
      <c r="A49" s="640" t="s">
        <v>131</v>
      </c>
      <c r="B49" s="75" t="s">
        <v>132</v>
      </c>
      <c r="C49" s="154">
        <v>81</v>
      </c>
      <c r="D49" s="179" t="s">
        <v>238</v>
      </c>
      <c r="E49" s="154">
        <v>82</v>
      </c>
      <c r="F49" s="179">
        <v>2</v>
      </c>
      <c r="G49" s="154">
        <v>81</v>
      </c>
      <c r="H49" s="179" t="s">
        <v>238</v>
      </c>
      <c r="I49" s="154">
        <v>82</v>
      </c>
      <c r="J49" s="179">
        <v>1</v>
      </c>
      <c r="K49" s="154">
        <v>84</v>
      </c>
      <c r="L49" s="22">
        <v>3</v>
      </c>
      <c r="M49" s="156">
        <v>82</v>
      </c>
      <c r="N49" s="179" t="s">
        <v>238</v>
      </c>
      <c r="O49" s="154">
        <v>81</v>
      </c>
      <c r="P49" s="179" t="s">
        <v>238</v>
      </c>
      <c r="Q49" s="558">
        <v>81</v>
      </c>
      <c r="R49" s="180" t="s">
        <v>238</v>
      </c>
      <c r="S49" s="181">
        <v>83</v>
      </c>
      <c r="T49" s="180">
        <v>0</v>
      </c>
      <c r="U49" s="181">
        <v>85</v>
      </c>
      <c r="V49" s="180">
        <v>3</v>
      </c>
      <c r="W49" s="181">
        <v>82</v>
      </c>
      <c r="X49" s="685">
        <v>0</v>
      </c>
    </row>
    <row r="50" spans="1:24" x14ac:dyDescent="0.25">
      <c r="A50" s="638" t="s">
        <v>131</v>
      </c>
      <c r="B50" s="73" t="s">
        <v>133</v>
      </c>
      <c r="C50" s="151" t="s">
        <v>238</v>
      </c>
      <c r="D50" s="182" t="s">
        <v>238</v>
      </c>
      <c r="E50" s="151" t="s">
        <v>238</v>
      </c>
      <c r="F50" s="182" t="s">
        <v>238</v>
      </c>
      <c r="G50" s="151" t="s">
        <v>238</v>
      </c>
      <c r="H50" s="182" t="s">
        <v>238</v>
      </c>
      <c r="I50" s="151" t="s">
        <v>238</v>
      </c>
      <c r="J50" s="182" t="s">
        <v>238</v>
      </c>
      <c r="K50" s="151" t="s">
        <v>238</v>
      </c>
      <c r="L50" s="191" t="s">
        <v>238</v>
      </c>
      <c r="M50" s="158">
        <v>52</v>
      </c>
      <c r="N50" s="182" t="s">
        <v>238</v>
      </c>
      <c r="O50" s="151">
        <v>52</v>
      </c>
      <c r="P50" s="182" t="s">
        <v>238</v>
      </c>
      <c r="Q50" s="557">
        <v>52</v>
      </c>
      <c r="R50" s="177" t="s">
        <v>238</v>
      </c>
      <c r="S50" s="178">
        <v>53</v>
      </c>
      <c r="T50" s="177">
        <v>1</v>
      </c>
      <c r="U50" s="178">
        <v>53</v>
      </c>
      <c r="V50" s="177">
        <v>0</v>
      </c>
      <c r="W50" s="178">
        <v>53</v>
      </c>
      <c r="X50" s="684">
        <v>0</v>
      </c>
    </row>
    <row r="51" spans="1:24" x14ac:dyDescent="0.25">
      <c r="A51" s="640" t="s">
        <v>136</v>
      </c>
      <c r="B51" s="75" t="s">
        <v>137</v>
      </c>
      <c r="C51" s="558">
        <v>106</v>
      </c>
      <c r="D51" s="566" t="s">
        <v>238</v>
      </c>
      <c r="E51" s="558">
        <v>105</v>
      </c>
      <c r="F51" s="566" t="s">
        <v>238</v>
      </c>
      <c r="G51" s="558">
        <v>104</v>
      </c>
      <c r="H51" s="566" t="s">
        <v>238</v>
      </c>
      <c r="I51" s="558">
        <v>106</v>
      </c>
      <c r="J51" s="566" t="s">
        <v>238</v>
      </c>
      <c r="K51" s="154">
        <v>106</v>
      </c>
      <c r="L51" s="22" t="s">
        <v>238</v>
      </c>
      <c r="M51" s="179">
        <v>109</v>
      </c>
      <c r="N51" s="566">
        <v>1</v>
      </c>
      <c r="O51" s="558">
        <v>110</v>
      </c>
      <c r="P51" s="566" t="s">
        <v>238</v>
      </c>
      <c r="Q51" s="558">
        <v>110</v>
      </c>
      <c r="R51" s="180" t="s">
        <v>238</v>
      </c>
      <c r="S51" s="181">
        <v>109</v>
      </c>
      <c r="T51" s="180">
        <v>0</v>
      </c>
      <c r="U51" s="181">
        <v>110</v>
      </c>
      <c r="V51" s="180">
        <v>0</v>
      </c>
      <c r="W51" s="181">
        <v>110</v>
      </c>
      <c r="X51" s="685">
        <v>0</v>
      </c>
    </row>
    <row r="52" spans="1:24" x14ac:dyDescent="0.25">
      <c r="A52" s="638" t="s">
        <v>136</v>
      </c>
      <c r="B52" s="73" t="s">
        <v>139</v>
      </c>
      <c r="C52" s="557">
        <v>70</v>
      </c>
      <c r="D52" s="565" t="s">
        <v>238</v>
      </c>
      <c r="E52" s="557">
        <v>86</v>
      </c>
      <c r="F52" s="565">
        <v>1</v>
      </c>
      <c r="G52" s="557">
        <v>71</v>
      </c>
      <c r="H52" s="565">
        <v>2</v>
      </c>
      <c r="I52" s="557">
        <v>70</v>
      </c>
      <c r="J52" s="565" t="s">
        <v>238</v>
      </c>
      <c r="K52" s="151">
        <v>74</v>
      </c>
      <c r="L52" s="191">
        <v>1</v>
      </c>
      <c r="M52" s="190">
        <v>74</v>
      </c>
      <c r="N52" s="565" t="s">
        <v>238</v>
      </c>
      <c r="O52" s="557">
        <v>74</v>
      </c>
      <c r="P52" s="565" t="s">
        <v>238</v>
      </c>
      <c r="Q52" s="557">
        <v>75</v>
      </c>
      <c r="R52" s="177" t="s">
        <v>238</v>
      </c>
      <c r="S52" s="178">
        <v>74</v>
      </c>
      <c r="T52" s="177">
        <v>2</v>
      </c>
      <c r="U52" s="178">
        <v>76</v>
      </c>
      <c r="V52" s="177">
        <v>1</v>
      </c>
      <c r="W52" s="178">
        <v>76</v>
      </c>
      <c r="X52" s="684">
        <v>1</v>
      </c>
    </row>
    <row r="53" spans="1:24" x14ac:dyDescent="0.25">
      <c r="A53" s="640" t="s">
        <v>140</v>
      </c>
      <c r="B53" s="75" t="s">
        <v>141</v>
      </c>
      <c r="C53" s="558">
        <v>58</v>
      </c>
      <c r="D53" s="566">
        <v>1</v>
      </c>
      <c r="E53" s="558">
        <v>58</v>
      </c>
      <c r="F53" s="566" t="s">
        <v>238</v>
      </c>
      <c r="G53" s="558">
        <v>59</v>
      </c>
      <c r="H53" s="566" t="s">
        <v>238</v>
      </c>
      <c r="I53" s="558">
        <v>58</v>
      </c>
      <c r="J53" s="566" t="s">
        <v>238</v>
      </c>
      <c r="K53" s="558">
        <v>55</v>
      </c>
      <c r="L53" s="566">
        <v>2</v>
      </c>
      <c r="M53" s="558">
        <v>56</v>
      </c>
      <c r="N53" s="566" t="s">
        <v>238</v>
      </c>
      <c r="O53" s="558">
        <v>57</v>
      </c>
      <c r="P53" s="566">
        <v>1</v>
      </c>
      <c r="Q53" s="558">
        <v>55</v>
      </c>
      <c r="R53" s="180" t="s">
        <v>238</v>
      </c>
      <c r="S53" s="181">
        <v>56</v>
      </c>
      <c r="T53" s="180">
        <v>0</v>
      </c>
      <c r="U53" s="181">
        <v>57</v>
      </c>
      <c r="V53" s="180">
        <v>1</v>
      </c>
      <c r="W53" s="181">
        <v>54</v>
      </c>
      <c r="X53" s="685">
        <v>2</v>
      </c>
    </row>
    <row r="54" spans="1:24" x14ac:dyDescent="0.25">
      <c r="A54" s="638" t="s">
        <v>142</v>
      </c>
      <c r="B54" s="73" t="s">
        <v>143</v>
      </c>
      <c r="C54" s="557">
        <v>75</v>
      </c>
      <c r="D54" s="565" t="s">
        <v>238</v>
      </c>
      <c r="E54" s="557">
        <v>75</v>
      </c>
      <c r="F54" s="565" t="s">
        <v>238</v>
      </c>
      <c r="G54" s="557">
        <v>75</v>
      </c>
      <c r="H54" s="565" t="s">
        <v>238</v>
      </c>
      <c r="I54" s="557">
        <v>75</v>
      </c>
      <c r="J54" s="565" t="s">
        <v>238</v>
      </c>
      <c r="K54" s="557">
        <v>75</v>
      </c>
      <c r="L54" s="565" t="s">
        <v>238</v>
      </c>
      <c r="M54" s="557">
        <v>75</v>
      </c>
      <c r="N54" s="565" t="s">
        <v>238</v>
      </c>
      <c r="O54" s="557">
        <v>75</v>
      </c>
      <c r="P54" s="565" t="s">
        <v>238</v>
      </c>
      <c r="Q54" s="557">
        <v>75</v>
      </c>
      <c r="R54" s="177" t="s">
        <v>238</v>
      </c>
      <c r="S54" s="178">
        <v>76</v>
      </c>
      <c r="T54" s="177">
        <v>0</v>
      </c>
      <c r="U54" s="178">
        <v>76</v>
      </c>
      <c r="V54" s="177">
        <v>1</v>
      </c>
      <c r="W54" s="178">
        <v>76</v>
      </c>
      <c r="X54" s="684">
        <v>0</v>
      </c>
    </row>
    <row r="55" spans="1:24" x14ac:dyDescent="0.25">
      <c r="A55" s="640" t="s">
        <v>145</v>
      </c>
      <c r="B55" s="75" t="s">
        <v>146</v>
      </c>
      <c r="C55" s="558">
        <v>125</v>
      </c>
      <c r="D55" s="566" t="s">
        <v>238</v>
      </c>
      <c r="E55" s="558">
        <v>125</v>
      </c>
      <c r="F55" s="566" t="s">
        <v>238</v>
      </c>
      <c r="G55" s="558">
        <v>125</v>
      </c>
      <c r="H55" s="566" t="s">
        <v>238</v>
      </c>
      <c r="I55" s="558">
        <v>128</v>
      </c>
      <c r="J55" s="566">
        <v>1</v>
      </c>
      <c r="K55" s="558">
        <v>128</v>
      </c>
      <c r="L55" s="566">
        <v>2</v>
      </c>
      <c r="M55" s="558">
        <v>128</v>
      </c>
      <c r="N55" s="566" t="s">
        <v>238</v>
      </c>
      <c r="O55" s="558">
        <v>129</v>
      </c>
      <c r="P55" s="566">
        <v>1</v>
      </c>
      <c r="Q55" s="558">
        <v>128</v>
      </c>
      <c r="R55" s="180" t="s">
        <v>238</v>
      </c>
      <c r="S55" s="181">
        <v>140</v>
      </c>
      <c r="T55" s="180">
        <v>1</v>
      </c>
      <c r="U55" s="181">
        <v>140</v>
      </c>
      <c r="V55" s="180">
        <v>3</v>
      </c>
      <c r="W55" s="181">
        <v>140</v>
      </c>
      <c r="X55" s="685">
        <v>2</v>
      </c>
    </row>
    <row r="56" spans="1:24" x14ac:dyDescent="0.25">
      <c r="A56" s="638" t="s">
        <v>145</v>
      </c>
      <c r="B56" s="73" t="s">
        <v>150</v>
      </c>
      <c r="C56" s="557">
        <v>117</v>
      </c>
      <c r="D56" s="565">
        <v>1</v>
      </c>
      <c r="E56" s="557">
        <v>117</v>
      </c>
      <c r="F56" s="565">
        <v>2</v>
      </c>
      <c r="G56" s="557">
        <v>116</v>
      </c>
      <c r="H56" s="565">
        <v>1</v>
      </c>
      <c r="I56" s="557">
        <v>116</v>
      </c>
      <c r="J56" s="565" t="s">
        <v>238</v>
      </c>
      <c r="K56" s="557">
        <v>120</v>
      </c>
      <c r="L56" s="565" t="s">
        <v>238</v>
      </c>
      <c r="M56" s="557">
        <v>120</v>
      </c>
      <c r="N56" s="565" t="s">
        <v>238</v>
      </c>
      <c r="O56" s="557">
        <v>122</v>
      </c>
      <c r="P56" s="565">
        <v>1</v>
      </c>
      <c r="Q56" s="557">
        <v>120</v>
      </c>
      <c r="R56" s="177" t="s">
        <v>238</v>
      </c>
      <c r="S56" s="178">
        <v>118</v>
      </c>
      <c r="T56" s="177">
        <v>0</v>
      </c>
      <c r="U56" s="178">
        <v>121</v>
      </c>
      <c r="V56" s="177">
        <v>0</v>
      </c>
      <c r="W56" s="178">
        <v>125</v>
      </c>
      <c r="X56" s="684">
        <v>2</v>
      </c>
    </row>
    <row r="57" spans="1:24" x14ac:dyDescent="0.25">
      <c r="A57" s="640" t="s">
        <v>145</v>
      </c>
      <c r="B57" s="75" t="s">
        <v>153</v>
      </c>
      <c r="C57" s="558">
        <v>80</v>
      </c>
      <c r="D57" s="566">
        <v>2</v>
      </c>
      <c r="E57" s="558">
        <v>80</v>
      </c>
      <c r="F57" s="566">
        <v>2</v>
      </c>
      <c r="G57" s="558">
        <v>80</v>
      </c>
      <c r="H57" s="566" t="s">
        <v>238</v>
      </c>
      <c r="I57" s="558">
        <v>80</v>
      </c>
      <c r="J57" s="566">
        <v>3</v>
      </c>
      <c r="K57" s="558">
        <v>80</v>
      </c>
      <c r="L57" s="566">
        <v>2</v>
      </c>
      <c r="M57" s="558">
        <v>80</v>
      </c>
      <c r="N57" s="566">
        <v>2</v>
      </c>
      <c r="O57" s="558">
        <v>79</v>
      </c>
      <c r="P57" s="566" t="s">
        <v>238</v>
      </c>
      <c r="Q57" s="558">
        <v>80</v>
      </c>
      <c r="R57" s="180" t="s">
        <v>238</v>
      </c>
      <c r="S57" s="181">
        <v>80</v>
      </c>
      <c r="T57" s="180">
        <v>0</v>
      </c>
      <c r="U57" s="181">
        <v>79</v>
      </c>
      <c r="V57" s="180">
        <v>0</v>
      </c>
      <c r="W57" s="181">
        <v>80</v>
      </c>
      <c r="X57" s="685">
        <v>0</v>
      </c>
    </row>
    <row r="58" spans="1:24" x14ac:dyDescent="0.25">
      <c r="A58" s="638" t="s">
        <v>154</v>
      </c>
      <c r="B58" s="73" t="s">
        <v>155</v>
      </c>
      <c r="C58" s="557">
        <v>56</v>
      </c>
      <c r="D58" s="565" t="s">
        <v>238</v>
      </c>
      <c r="E58" s="557">
        <v>56</v>
      </c>
      <c r="F58" s="565" t="s">
        <v>238</v>
      </c>
      <c r="G58" s="557">
        <v>56</v>
      </c>
      <c r="H58" s="565" t="s">
        <v>238</v>
      </c>
      <c r="I58" s="557">
        <v>58</v>
      </c>
      <c r="J58" s="565" t="s">
        <v>238</v>
      </c>
      <c r="K58" s="557">
        <v>70</v>
      </c>
      <c r="L58" s="565">
        <v>2</v>
      </c>
      <c r="M58" s="557">
        <v>71</v>
      </c>
      <c r="N58" s="565">
        <v>1</v>
      </c>
      <c r="O58" s="557">
        <v>72</v>
      </c>
      <c r="P58" s="565" t="s">
        <v>238</v>
      </c>
      <c r="Q58" s="557">
        <v>74</v>
      </c>
      <c r="R58" s="177" t="s">
        <v>238</v>
      </c>
      <c r="S58" s="178">
        <v>75</v>
      </c>
      <c r="T58" s="177">
        <v>0</v>
      </c>
      <c r="U58" s="178">
        <v>75</v>
      </c>
      <c r="V58" s="177">
        <v>0</v>
      </c>
      <c r="W58" s="178">
        <v>75</v>
      </c>
      <c r="X58" s="684">
        <v>0</v>
      </c>
    </row>
    <row r="59" spans="1:24" x14ac:dyDescent="0.25">
      <c r="A59" s="640" t="s">
        <v>157</v>
      </c>
      <c r="B59" s="75" t="s">
        <v>158</v>
      </c>
      <c r="C59" s="558">
        <v>68</v>
      </c>
      <c r="D59" s="566">
        <v>3</v>
      </c>
      <c r="E59" s="558">
        <v>55</v>
      </c>
      <c r="F59" s="566">
        <v>7</v>
      </c>
      <c r="G59" s="558">
        <v>53</v>
      </c>
      <c r="H59" s="566">
        <v>1</v>
      </c>
      <c r="I59" s="558">
        <v>50</v>
      </c>
      <c r="J59" s="566">
        <v>3</v>
      </c>
      <c r="K59" s="558">
        <v>52</v>
      </c>
      <c r="L59" s="566">
        <v>3</v>
      </c>
      <c r="M59" s="558">
        <v>56</v>
      </c>
      <c r="N59" s="566">
        <v>1</v>
      </c>
      <c r="O59" s="558">
        <v>60</v>
      </c>
      <c r="P59" s="566" t="s">
        <v>238</v>
      </c>
      <c r="Q59" s="558">
        <v>62</v>
      </c>
      <c r="R59" s="180">
        <v>2</v>
      </c>
      <c r="S59" s="181">
        <v>60</v>
      </c>
      <c r="T59" s="180">
        <v>0</v>
      </c>
      <c r="U59" s="181">
        <v>61</v>
      </c>
      <c r="V59" s="180">
        <v>1</v>
      </c>
      <c r="W59" s="181">
        <v>61</v>
      </c>
      <c r="X59" s="685">
        <v>0</v>
      </c>
    </row>
    <row r="60" spans="1:24" x14ac:dyDescent="0.25">
      <c r="A60" s="638" t="s">
        <v>157</v>
      </c>
      <c r="B60" s="73" t="s">
        <v>161</v>
      </c>
      <c r="C60" s="557">
        <v>80</v>
      </c>
      <c r="D60" s="565" t="s">
        <v>238</v>
      </c>
      <c r="E60" s="557">
        <v>80</v>
      </c>
      <c r="F60" s="565" t="s">
        <v>238</v>
      </c>
      <c r="G60" s="557">
        <v>80</v>
      </c>
      <c r="H60" s="565" t="s">
        <v>238</v>
      </c>
      <c r="I60" s="557">
        <v>80</v>
      </c>
      <c r="J60" s="565" t="s">
        <v>238</v>
      </c>
      <c r="K60" s="557">
        <v>82</v>
      </c>
      <c r="L60" s="565" t="s">
        <v>238</v>
      </c>
      <c r="M60" s="557">
        <v>86</v>
      </c>
      <c r="N60" s="565">
        <v>1</v>
      </c>
      <c r="O60" s="557">
        <v>90</v>
      </c>
      <c r="P60" s="565" t="s">
        <v>238</v>
      </c>
      <c r="Q60" s="557">
        <v>89</v>
      </c>
      <c r="R60" s="177" t="s">
        <v>238</v>
      </c>
      <c r="S60" s="178">
        <v>90</v>
      </c>
      <c r="T60" s="177">
        <v>0</v>
      </c>
      <c r="U60" s="178">
        <v>94</v>
      </c>
      <c r="V60" s="177">
        <v>0</v>
      </c>
      <c r="W60" s="178">
        <v>99</v>
      </c>
      <c r="X60" s="684">
        <v>2</v>
      </c>
    </row>
    <row r="61" spans="1:24" x14ac:dyDescent="0.25">
      <c r="A61" s="640" t="s">
        <v>163</v>
      </c>
      <c r="B61" s="75" t="s">
        <v>890</v>
      </c>
      <c r="C61" s="558">
        <v>101</v>
      </c>
      <c r="D61" s="566">
        <v>4</v>
      </c>
      <c r="E61" s="558">
        <v>100</v>
      </c>
      <c r="F61" s="566">
        <v>1</v>
      </c>
      <c r="G61" s="558">
        <v>107</v>
      </c>
      <c r="H61" s="566">
        <v>5</v>
      </c>
      <c r="I61" s="558">
        <v>107</v>
      </c>
      <c r="J61" s="566" t="s">
        <v>238</v>
      </c>
      <c r="K61" s="558">
        <v>106</v>
      </c>
      <c r="L61" s="566">
        <v>4</v>
      </c>
      <c r="M61" s="558">
        <v>106</v>
      </c>
      <c r="N61" s="566">
        <v>3</v>
      </c>
      <c r="O61" s="558">
        <v>105</v>
      </c>
      <c r="P61" s="566" t="s">
        <v>238</v>
      </c>
      <c r="Q61" s="558">
        <v>105</v>
      </c>
      <c r="R61" s="180">
        <v>1</v>
      </c>
      <c r="S61" s="181">
        <v>106</v>
      </c>
      <c r="T61" s="180">
        <v>2</v>
      </c>
      <c r="U61" s="181">
        <v>105</v>
      </c>
      <c r="V61" s="180">
        <v>0</v>
      </c>
      <c r="W61" s="181">
        <v>104</v>
      </c>
      <c r="X61" s="685">
        <v>0</v>
      </c>
    </row>
    <row r="62" spans="1:24" x14ac:dyDescent="0.25">
      <c r="A62" s="638" t="s">
        <v>163</v>
      </c>
      <c r="B62" s="73" t="s">
        <v>166</v>
      </c>
      <c r="C62" s="557">
        <v>84</v>
      </c>
      <c r="D62" s="565" t="s">
        <v>238</v>
      </c>
      <c r="E62" s="557">
        <v>84</v>
      </c>
      <c r="F62" s="565">
        <v>1</v>
      </c>
      <c r="G62" s="557">
        <v>84</v>
      </c>
      <c r="H62" s="565" t="s">
        <v>238</v>
      </c>
      <c r="I62" s="557">
        <v>83</v>
      </c>
      <c r="J62" s="565" t="s">
        <v>238</v>
      </c>
      <c r="K62" s="557">
        <v>84</v>
      </c>
      <c r="L62" s="565">
        <v>1</v>
      </c>
      <c r="M62" s="557">
        <v>85</v>
      </c>
      <c r="N62" s="565">
        <v>1</v>
      </c>
      <c r="O62" s="557">
        <v>103</v>
      </c>
      <c r="P62" s="565">
        <v>4</v>
      </c>
      <c r="Q62" s="557">
        <v>101</v>
      </c>
      <c r="R62" s="177">
        <v>1</v>
      </c>
      <c r="S62" s="178">
        <v>101</v>
      </c>
      <c r="T62" s="177">
        <v>1</v>
      </c>
      <c r="U62" s="178">
        <v>101</v>
      </c>
      <c r="V62" s="177">
        <v>0</v>
      </c>
      <c r="W62" s="178">
        <v>103</v>
      </c>
      <c r="X62" s="684">
        <v>0</v>
      </c>
    </row>
    <row r="63" spans="1:24" x14ac:dyDescent="0.25">
      <c r="A63" s="640" t="s">
        <v>163</v>
      </c>
      <c r="B63" s="75" t="s">
        <v>167</v>
      </c>
      <c r="C63" s="154">
        <v>95</v>
      </c>
      <c r="D63" s="179">
        <v>3</v>
      </c>
      <c r="E63" s="154">
        <v>93</v>
      </c>
      <c r="F63" s="179" t="s">
        <v>238</v>
      </c>
      <c r="G63" s="558">
        <v>98</v>
      </c>
      <c r="H63" s="179">
        <v>1</v>
      </c>
      <c r="I63" s="558">
        <v>100</v>
      </c>
      <c r="J63" s="179">
        <v>6</v>
      </c>
      <c r="K63" s="154">
        <v>98</v>
      </c>
      <c r="L63" s="179">
        <v>3</v>
      </c>
      <c r="M63" s="154">
        <v>98</v>
      </c>
      <c r="N63" s="179">
        <v>1</v>
      </c>
      <c r="O63" s="558">
        <v>100</v>
      </c>
      <c r="P63" s="179" t="s">
        <v>238</v>
      </c>
      <c r="Q63" s="558">
        <v>100</v>
      </c>
      <c r="R63" s="180">
        <v>3</v>
      </c>
      <c r="S63" s="181">
        <v>107</v>
      </c>
      <c r="T63" s="180">
        <v>3</v>
      </c>
      <c r="U63" s="181">
        <v>104</v>
      </c>
      <c r="V63" s="180">
        <v>2</v>
      </c>
      <c r="W63" s="181">
        <v>100</v>
      </c>
      <c r="X63" s="685">
        <v>0</v>
      </c>
    </row>
    <row r="64" spans="1:24" ht="15.6" x14ac:dyDescent="0.25">
      <c r="A64" s="638" t="s">
        <v>170</v>
      </c>
      <c r="B64" s="73" t="s">
        <v>441</v>
      </c>
      <c r="C64" s="151" t="s">
        <v>460</v>
      </c>
      <c r="D64" s="190" t="s">
        <v>460</v>
      </c>
      <c r="E64" s="151" t="s">
        <v>460</v>
      </c>
      <c r="F64" s="190" t="s">
        <v>460</v>
      </c>
      <c r="G64" s="557" t="s">
        <v>460</v>
      </c>
      <c r="H64" s="190" t="s">
        <v>460</v>
      </c>
      <c r="I64" s="557" t="s">
        <v>460</v>
      </c>
      <c r="J64" s="190" t="s">
        <v>460</v>
      </c>
      <c r="K64" s="151" t="s">
        <v>460</v>
      </c>
      <c r="L64" s="190" t="s">
        <v>460</v>
      </c>
      <c r="M64" s="151">
        <v>64</v>
      </c>
      <c r="N64" s="190" t="s">
        <v>460</v>
      </c>
      <c r="O64" s="557">
        <v>80</v>
      </c>
      <c r="P64" s="190" t="s">
        <v>238</v>
      </c>
      <c r="Q64" s="151">
        <v>80</v>
      </c>
      <c r="R64" s="192">
        <v>1</v>
      </c>
      <c r="S64" s="178">
        <v>80</v>
      </c>
      <c r="T64" s="177">
        <v>0</v>
      </c>
      <c r="U64" s="178">
        <v>82</v>
      </c>
      <c r="V64" s="177">
        <v>0</v>
      </c>
      <c r="W64" s="178">
        <v>84</v>
      </c>
      <c r="X64" s="684">
        <v>0</v>
      </c>
    </row>
    <row r="65" spans="1:24" ht="15.6" x14ac:dyDescent="0.25">
      <c r="A65" s="640" t="s">
        <v>170</v>
      </c>
      <c r="B65" s="75" t="s">
        <v>442</v>
      </c>
      <c r="C65" s="154" t="s">
        <v>460</v>
      </c>
      <c r="D65" s="183" t="s">
        <v>460</v>
      </c>
      <c r="E65" s="154" t="s">
        <v>460</v>
      </c>
      <c r="F65" s="183" t="s">
        <v>460</v>
      </c>
      <c r="G65" s="558" t="s">
        <v>460</v>
      </c>
      <c r="H65" s="566" t="s">
        <v>460</v>
      </c>
      <c r="I65" s="558" t="s">
        <v>460</v>
      </c>
      <c r="J65" s="566" t="s">
        <v>460</v>
      </c>
      <c r="K65" s="154" t="s">
        <v>460</v>
      </c>
      <c r="L65" s="183" t="s">
        <v>460</v>
      </c>
      <c r="M65" s="154" t="s">
        <v>460</v>
      </c>
      <c r="N65" s="183" t="s">
        <v>460</v>
      </c>
      <c r="O65" s="558" t="s">
        <v>460</v>
      </c>
      <c r="P65" s="566" t="s">
        <v>460</v>
      </c>
      <c r="Q65" s="558">
        <v>20</v>
      </c>
      <c r="R65" s="180" t="s">
        <v>460</v>
      </c>
      <c r="S65" s="181">
        <v>23</v>
      </c>
      <c r="T65" s="180">
        <v>0</v>
      </c>
      <c r="U65" s="181">
        <v>28</v>
      </c>
      <c r="V65" s="180">
        <v>0</v>
      </c>
      <c r="W65" s="181">
        <v>46</v>
      </c>
      <c r="X65" s="685">
        <v>0</v>
      </c>
    </row>
    <row r="66" spans="1:24" x14ac:dyDescent="0.25">
      <c r="A66" s="638" t="s">
        <v>175</v>
      </c>
      <c r="B66" s="73" t="s">
        <v>176</v>
      </c>
      <c r="C66" s="557">
        <v>90</v>
      </c>
      <c r="D66" s="565">
        <v>1</v>
      </c>
      <c r="E66" s="557">
        <v>90</v>
      </c>
      <c r="F66" s="565" t="s">
        <v>238</v>
      </c>
      <c r="G66" s="557">
        <v>102</v>
      </c>
      <c r="H66" s="565">
        <v>1</v>
      </c>
      <c r="I66" s="557">
        <v>103</v>
      </c>
      <c r="J66" s="565">
        <v>2</v>
      </c>
      <c r="K66" s="557">
        <v>95</v>
      </c>
      <c r="L66" s="565" t="s">
        <v>238</v>
      </c>
      <c r="M66" s="557">
        <v>96</v>
      </c>
      <c r="N66" s="565">
        <v>1</v>
      </c>
      <c r="O66" s="557">
        <v>97</v>
      </c>
      <c r="P66" s="565">
        <v>3</v>
      </c>
      <c r="Q66" s="557">
        <v>98</v>
      </c>
      <c r="R66" s="177">
        <v>1</v>
      </c>
      <c r="S66" s="178">
        <v>98</v>
      </c>
      <c r="T66" s="177">
        <v>3</v>
      </c>
      <c r="U66" s="178">
        <v>95</v>
      </c>
      <c r="V66" s="177">
        <v>0</v>
      </c>
      <c r="W66" s="178">
        <v>98</v>
      </c>
      <c r="X66" s="684">
        <v>3</v>
      </c>
    </row>
    <row r="67" spans="1:24" x14ac:dyDescent="0.25">
      <c r="A67" s="640" t="s">
        <v>177</v>
      </c>
      <c r="B67" s="75" t="s">
        <v>178</v>
      </c>
      <c r="C67" s="558">
        <v>55</v>
      </c>
      <c r="D67" s="566" t="s">
        <v>238</v>
      </c>
      <c r="E67" s="558">
        <v>55</v>
      </c>
      <c r="F67" s="566" t="s">
        <v>238</v>
      </c>
      <c r="G67" s="558">
        <v>63</v>
      </c>
      <c r="H67" s="566" t="s">
        <v>238</v>
      </c>
      <c r="I67" s="558">
        <v>63</v>
      </c>
      <c r="J67" s="566" t="s">
        <v>238</v>
      </c>
      <c r="K67" s="558">
        <v>63</v>
      </c>
      <c r="L67" s="566" t="s">
        <v>238</v>
      </c>
      <c r="M67" s="558">
        <v>63</v>
      </c>
      <c r="N67" s="566" t="s">
        <v>238</v>
      </c>
      <c r="O67" s="558">
        <v>62</v>
      </c>
      <c r="P67" s="566" t="s">
        <v>238</v>
      </c>
      <c r="Q67" s="558">
        <v>64</v>
      </c>
      <c r="R67" s="180" t="s">
        <v>238</v>
      </c>
      <c r="S67" s="181">
        <v>63</v>
      </c>
      <c r="T67" s="180">
        <v>0</v>
      </c>
      <c r="U67" s="181">
        <v>62</v>
      </c>
      <c r="V67" s="180">
        <v>0</v>
      </c>
      <c r="W67" s="181">
        <v>63</v>
      </c>
      <c r="X67" s="685">
        <v>0</v>
      </c>
    </row>
    <row r="68" spans="1:24" x14ac:dyDescent="0.25">
      <c r="A68" s="638" t="s">
        <v>180</v>
      </c>
      <c r="B68" s="73" t="s">
        <v>181</v>
      </c>
      <c r="C68" s="557">
        <v>50</v>
      </c>
      <c r="D68" s="565" t="s">
        <v>238</v>
      </c>
      <c r="E68" s="557">
        <v>51</v>
      </c>
      <c r="F68" s="565" t="s">
        <v>238</v>
      </c>
      <c r="G68" s="557">
        <v>50</v>
      </c>
      <c r="H68" s="565" t="s">
        <v>238</v>
      </c>
      <c r="I68" s="557">
        <v>50</v>
      </c>
      <c r="J68" s="565" t="s">
        <v>238</v>
      </c>
      <c r="K68" s="557">
        <v>51</v>
      </c>
      <c r="L68" s="565">
        <v>2</v>
      </c>
      <c r="M68" s="557">
        <v>52</v>
      </c>
      <c r="N68" s="565" t="s">
        <v>238</v>
      </c>
      <c r="O68" s="557">
        <v>60</v>
      </c>
      <c r="P68" s="565">
        <v>1</v>
      </c>
      <c r="Q68" s="557">
        <v>60</v>
      </c>
      <c r="R68" s="177">
        <v>1</v>
      </c>
      <c r="S68" s="178">
        <v>60</v>
      </c>
      <c r="T68" s="177">
        <v>0</v>
      </c>
      <c r="U68" s="178">
        <v>52</v>
      </c>
      <c r="V68" s="177">
        <v>3</v>
      </c>
      <c r="W68" s="178">
        <v>50</v>
      </c>
      <c r="X68" s="684">
        <v>2</v>
      </c>
    </row>
    <row r="69" spans="1:24" x14ac:dyDescent="0.25">
      <c r="A69" s="640" t="s">
        <v>183</v>
      </c>
      <c r="B69" s="75" t="s">
        <v>184</v>
      </c>
      <c r="C69" s="558">
        <v>80</v>
      </c>
      <c r="D69" s="566" t="s">
        <v>238</v>
      </c>
      <c r="E69" s="558">
        <v>81</v>
      </c>
      <c r="F69" s="566" t="s">
        <v>238</v>
      </c>
      <c r="G69" s="558">
        <v>80</v>
      </c>
      <c r="H69" s="566" t="s">
        <v>238</v>
      </c>
      <c r="I69" s="558">
        <v>80</v>
      </c>
      <c r="J69" s="566" t="s">
        <v>238</v>
      </c>
      <c r="K69" s="558">
        <v>80</v>
      </c>
      <c r="L69" s="566" t="s">
        <v>238</v>
      </c>
      <c r="M69" s="558">
        <v>80</v>
      </c>
      <c r="N69" s="566" t="s">
        <v>238</v>
      </c>
      <c r="O69" s="558">
        <v>80</v>
      </c>
      <c r="P69" s="566" t="s">
        <v>238</v>
      </c>
      <c r="Q69" s="558">
        <v>100</v>
      </c>
      <c r="R69" s="180" t="s">
        <v>238</v>
      </c>
      <c r="S69" s="181">
        <v>101</v>
      </c>
      <c r="T69" s="180">
        <v>0</v>
      </c>
      <c r="U69" s="181">
        <v>101</v>
      </c>
      <c r="V69" s="180">
        <v>1</v>
      </c>
      <c r="W69" s="181">
        <v>101</v>
      </c>
      <c r="X69" s="685">
        <v>0</v>
      </c>
    </row>
    <row r="70" spans="1:24" ht="13.8" thickBot="1" x14ac:dyDescent="0.3">
      <c r="A70" s="638" t="s">
        <v>186</v>
      </c>
      <c r="B70" s="73" t="s">
        <v>187</v>
      </c>
      <c r="C70" s="557">
        <v>42</v>
      </c>
      <c r="D70" s="565" t="s">
        <v>238</v>
      </c>
      <c r="E70" s="557">
        <v>50</v>
      </c>
      <c r="F70" s="565">
        <v>5</v>
      </c>
      <c r="G70" s="557">
        <v>40</v>
      </c>
      <c r="H70" s="565">
        <v>3</v>
      </c>
      <c r="I70" s="557">
        <v>41</v>
      </c>
      <c r="J70" s="565" t="s">
        <v>238</v>
      </c>
      <c r="K70" s="557">
        <v>48</v>
      </c>
      <c r="L70" s="565">
        <v>3</v>
      </c>
      <c r="M70" s="557">
        <v>45</v>
      </c>
      <c r="N70" s="565">
        <v>3</v>
      </c>
      <c r="O70" s="557">
        <v>45</v>
      </c>
      <c r="P70" s="565" t="s">
        <v>238</v>
      </c>
      <c r="Q70" s="557">
        <v>42</v>
      </c>
      <c r="R70" s="177">
        <v>2</v>
      </c>
      <c r="S70" s="178">
        <v>43</v>
      </c>
      <c r="T70" s="177">
        <v>1</v>
      </c>
      <c r="U70" s="178">
        <v>43</v>
      </c>
      <c r="V70" s="177">
        <v>0</v>
      </c>
      <c r="W70" s="178">
        <v>40</v>
      </c>
      <c r="X70" s="684">
        <v>1</v>
      </c>
    </row>
    <row r="71" spans="1:24" ht="13.8" thickBot="1" x14ac:dyDescent="0.3">
      <c r="A71" s="714"/>
      <c r="B71" s="193" t="s">
        <v>261</v>
      </c>
      <c r="C71" s="194">
        <v>4733</v>
      </c>
      <c r="D71" s="195">
        <v>58</v>
      </c>
      <c r="E71" s="194">
        <v>4770</v>
      </c>
      <c r="F71" s="195">
        <v>56</v>
      </c>
      <c r="G71" s="194">
        <v>4918</v>
      </c>
      <c r="H71" s="195">
        <v>54</v>
      </c>
      <c r="I71" s="194">
        <v>5089</v>
      </c>
      <c r="J71" s="195">
        <v>52</v>
      </c>
      <c r="K71" s="194">
        <v>5170</v>
      </c>
      <c r="L71" s="195">
        <v>72</v>
      </c>
      <c r="M71" s="194">
        <v>5493</v>
      </c>
      <c r="N71" s="195">
        <v>49</v>
      </c>
      <c r="O71" s="194">
        <v>5697</v>
      </c>
      <c r="P71" s="195">
        <v>60</v>
      </c>
      <c r="Q71" s="194">
        <v>5904</v>
      </c>
      <c r="R71" s="196">
        <v>60</v>
      </c>
      <c r="S71" s="197">
        <v>5967</v>
      </c>
      <c r="T71" s="196">
        <v>66</v>
      </c>
      <c r="U71" s="197">
        <v>6000</v>
      </c>
      <c r="V71" s="196">
        <v>57</v>
      </c>
      <c r="W71" s="197">
        <v>6165</v>
      </c>
      <c r="X71" s="715">
        <v>60</v>
      </c>
    </row>
    <row r="72" spans="1:24" x14ac:dyDescent="0.25">
      <c r="A72" s="640" t="s">
        <v>189</v>
      </c>
      <c r="B72" s="75" t="s">
        <v>190</v>
      </c>
      <c r="C72" s="558">
        <v>34</v>
      </c>
      <c r="D72" s="566" t="s">
        <v>238</v>
      </c>
      <c r="E72" s="558">
        <v>35</v>
      </c>
      <c r="F72" s="566" t="s">
        <v>238</v>
      </c>
      <c r="G72" s="558">
        <v>35</v>
      </c>
      <c r="H72" s="566">
        <v>1</v>
      </c>
      <c r="I72" s="558">
        <v>35</v>
      </c>
      <c r="J72" s="566" t="s">
        <v>238</v>
      </c>
      <c r="K72" s="558">
        <v>33</v>
      </c>
      <c r="L72" s="566">
        <v>1</v>
      </c>
      <c r="M72" s="558">
        <v>32</v>
      </c>
      <c r="N72" s="566" t="s">
        <v>238</v>
      </c>
      <c r="O72" s="558">
        <v>33</v>
      </c>
      <c r="P72" s="566" t="s">
        <v>238</v>
      </c>
      <c r="Q72" s="558">
        <v>32</v>
      </c>
      <c r="R72" s="566">
        <v>1</v>
      </c>
      <c r="S72" s="558">
        <v>32</v>
      </c>
      <c r="T72" s="180">
        <v>0</v>
      </c>
      <c r="U72" s="181">
        <v>32</v>
      </c>
      <c r="V72" s="180">
        <v>0</v>
      </c>
      <c r="W72" s="181">
        <v>32</v>
      </c>
      <c r="X72" s="685">
        <v>0</v>
      </c>
    </row>
    <row r="73" spans="1:24" x14ac:dyDescent="0.25">
      <c r="A73" s="638" t="s">
        <v>192</v>
      </c>
      <c r="B73" s="73" t="s">
        <v>193</v>
      </c>
      <c r="C73" s="557">
        <v>42</v>
      </c>
      <c r="D73" s="565">
        <v>2</v>
      </c>
      <c r="E73" s="557">
        <v>39</v>
      </c>
      <c r="F73" s="565">
        <v>1</v>
      </c>
      <c r="G73" s="557">
        <v>41</v>
      </c>
      <c r="H73" s="565" t="s">
        <v>238</v>
      </c>
      <c r="I73" s="557">
        <v>50</v>
      </c>
      <c r="J73" s="565" t="s">
        <v>238</v>
      </c>
      <c r="K73" s="557">
        <v>48</v>
      </c>
      <c r="L73" s="565" t="s">
        <v>238</v>
      </c>
      <c r="M73" s="557">
        <v>48</v>
      </c>
      <c r="N73" s="565" t="s">
        <v>238</v>
      </c>
      <c r="O73" s="557">
        <v>52</v>
      </c>
      <c r="P73" s="565">
        <v>2</v>
      </c>
      <c r="Q73" s="557">
        <v>49</v>
      </c>
      <c r="R73" s="565" t="s">
        <v>238</v>
      </c>
      <c r="S73" s="557">
        <v>47</v>
      </c>
      <c r="T73" s="177">
        <v>0</v>
      </c>
      <c r="U73" s="178">
        <v>47</v>
      </c>
      <c r="V73" s="177">
        <v>0</v>
      </c>
      <c r="W73" s="198">
        <v>47</v>
      </c>
      <c r="X73" s="716">
        <v>0</v>
      </c>
    </row>
    <row r="74" spans="1:24" x14ac:dyDescent="0.25">
      <c r="A74" s="640" t="s">
        <v>195</v>
      </c>
      <c r="B74" s="75" t="s">
        <v>196</v>
      </c>
      <c r="C74" s="558">
        <v>29</v>
      </c>
      <c r="D74" s="566">
        <v>1</v>
      </c>
      <c r="E74" s="558">
        <v>30</v>
      </c>
      <c r="F74" s="566">
        <v>1</v>
      </c>
      <c r="G74" s="558">
        <v>29</v>
      </c>
      <c r="H74" s="566" t="s">
        <v>238</v>
      </c>
      <c r="I74" s="558">
        <v>34</v>
      </c>
      <c r="J74" s="566" t="s">
        <v>238</v>
      </c>
      <c r="K74" s="558">
        <v>29</v>
      </c>
      <c r="L74" s="566" t="s">
        <v>238</v>
      </c>
      <c r="M74" s="558">
        <v>39</v>
      </c>
      <c r="N74" s="566" t="s">
        <v>238</v>
      </c>
      <c r="O74" s="558">
        <v>30</v>
      </c>
      <c r="P74" s="566">
        <v>3</v>
      </c>
      <c r="Q74" s="558">
        <v>30</v>
      </c>
      <c r="R74" s="566">
        <v>1</v>
      </c>
      <c r="S74" s="558">
        <v>29</v>
      </c>
      <c r="T74" s="180">
        <v>1</v>
      </c>
      <c r="U74" s="181">
        <v>29</v>
      </c>
      <c r="V74" s="180">
        <v>1</v>
      </c>
      <c r="W74" s="181">
        <v>29</v>
      </c>
      <c r="X74" s="685">
        <v>0</v>
      </c>
    </row>
    <row r="75" spans="1:24" x14ac:dyDescent="0.25">
      <c r="A75" s="638" t="s">
        <v>199</v>
      </c>
      <c r="B75" s="73" t="s">
        <v>200</v>
      </c>
      <c r="C75" s="557">
        <v>36</v>
      </c>
      <c r="D75" s="565" t="s">
        <v>238</v>
      </c>
      <c r="E75" s="557">
        <v>36</v>
      </c>
      <c r="F75" s="565" t="s">
        <v>238</v>
      </c>
      <c r="G75" s="557">
        <v>36</v>
      </c>
      <c r="H75" s="565" t="s">
        <v>238</v>
      </c>
      <c r="I75" s="557">
        <v>36</v>
      </c>
      <c r="J75" s="565" t="s">
        <v>238</v>
      </c>
      <c r="K75" s="557">
        <v>38</v>
      </c>
      <c r="L75" s="565" t="s">
        <v>238</v>
      </c>
      <c r="M75" s="557">
        <v>38</v>
      </c>
      <c r="N75" s="565" t="s">
        <v>238</v>
      </c>
      <c r="O75" s="557">
        <v>38</v>
      </c>
      <c r="P75" s="565" t="s">
        <v>238</v>
      </c>
      <c r="Q75" s="557">
        <v>38</v>
      </c>
      <c r="R75" s="565" t="s">
        <v>238</v>
      </c>
      <c r="S75" s="557">
        <v>38</v>
      </c>
      <c r="T75" s="177">
        <v>0</v>
      </c>
      <c r="U75" s="178">
        <v>38</v>
      </c>
      <c r="V75" s="177">
        <v>1</v>
      </c>
      <c r="W75" s="178">
        <v>37</v>
      </c>
      <c r="X75" s="684">
        <v>0</v>
      </c>
    </row>
    <row r="76" spans="1:24" x14ac:dyDescent="0.25">
      <c r="A76" s="640" t="s">
        <v>202</v>
      </c>
      <c r="B76" s="75" t="s">
        <v>203</v>
      </c>
      <c r="C76" s="558">
        <v>68</v>
      </c>
      <c r="D76" s="566">
        <v>1</v>
      </c>
      <c r="E76" s="558">
        <v>66</v>
      </c>
      <c r="F76" s="566" t="s">
        <v>238</v>
      </c>
      <c r="G76" s="558">
        <v>66</v>
      </c>
      <c r="H76" s="566" t="s">
        <v>238</v>
      </c>
      <c r="I76" s="558">
        <v>64</v>
      </c>
      <c r="J76" s="566" t="s">
        <v>238</v>
      </c>
      <c r="K76" s="558">
        <v>66</v>
      </c>
      <c r="L76" s="566" t="s">
        <v>238</v>
      </c>
      <c r="M76" s="558">
        <v>66</v>
      </c>
      <c r="N76" s="566" t="s">
        <v>238</v>
      </c>
      <c r="O76" s="558">
        <v>65</v>
      </c>
      <c r="P76" s="566" t="s">
        <v>238</v>
      </c>
      <c r="Q76" s="558">
        <v>83</v>
      </c>
      <c r="R76" s="566" t="s">
        <v>238</v>
      </c>
      <c r="S76" s="558">
        <v>96</v>
      </c>
      <c r="T76" s="180">
        <v>0</v>
      </c>
      <c r="U76" s="181">
        <v>96</v>
      </c>
      <c r="V76" s="180">
        <v>2</v>
      </c>
      <c r="W76" s="181">
        <v>96</v>
      </c>
      <c r="X76" s="685">
        <v>0</v>
      </c>
    </row>
    <row r="77" spans="1:24" x14ac:dyDescent="0.25">
      <c r="A77" s="638" t="s">
        <v>202</v>
      </c>
      <c r="B77" s="73" t="s">
        <v>205</v>
      </c>
      <c r="C77" s="557">
        <v>54</v>
      </c>
      <c r="D77" s="565" t="s">
        <v>238</v>
      </c>
      <c r="E77" s="557">
        <v>54</v>
      </c>
      <c r="F77" s="565" t="s">
        <v>238</v>
      </c>
      <c r="G77" s="557">
        <v>53</v>
      </c>
      <c r="H77" s="565" t="s">
        <v>238</v>
      </c>
      <c r="I77" s="557" t="s">
        <v>482</v>
      </c>
      <c r="J77" s="565" t="s">
        <v>482</v>
      </c>
      <c r="K77" s="557">
        <v>56</v>
      </c>
      <c r="L77" s="565" t="s">
        <v>238</v>
      </c>
      <c r="M77" s="557" t="s">
        <v>482</v>
      </c>
      <c r="N77" s="565" t="s">
        <v>482</v>
      </c>
      <c r="O77" s="557" t="s">
        <v>482</v>
      </c>
      <c r="P77" s="565" t="s">
        <v>482</v>
      </c>
      <c r="Q77" s="557">
        <v>56</v>
      </c>
      <c r="R77" s="565" t="s">
        <v>238</v>
      </c>
      <c r="S77" s="557" t="s">
        <v>482</v>
      </c>
      <c r="T77" s="177" t="s">
        <v>482</v>
      </c>
      <c r="U77" s="178" t="s">
        <v>482</v>
      </c>
      <c r="V77" s="177" t="s">
        <v>482</v>
      </c>
      <c r="W77" s="178" t="s">
        <v>482</v>
      </c>
      <c r="X77" s="684" t="s">
        <v>482</v>
      </c>
    </row>
    <row r="78" spans="1:24" x14ac:dyDescent="0.25">
      <c r="A78" s="640" t="s">
        <v>207</v>
      </c>
      <c r="B78" s="75" t="s">
        <v>208</v>
      </c>
      <c r="C78" s="558">
        <v>30</v>
      </c>
      <c r="D78" s="566" t="s">
        <v>238</v>
      </c>
      <c r="E78" s="558">
        <v>30</v>
      </c>
      <c r="F78" s="566">
        <v>1</v>
      </c>
      <c r="G78" s="558">
        <v>30</v>
      </c>
      <c r="H78" s="566" t="s">
        <v>238</v>
      </c>
      <c r="I78" s="558">
        <v>34</v>
      </c>
      <c r="J78" s="566">
        <v>1</v>
      </c>
      <c r="K78" s="558">
        <v>34</v>
      </c>
      <c r="L78" s="566" t="s">
        <v>238</v>
      </c>
      <c r="M78" s="558" t="s">
        <v>482</v>
      </c>
      <c r="N78" s="566" t="s">
        <v>482</v>
      </c>
      <c r="O78" s="558">
        <v>33</v>
      </c>
      <c r="P78" s="566">
        <v>1</v>
      </c>
      <c r="Q78" s="558">
        <v>35</v>
      </c>
      <c r="R78" s="566" t="s">
        <v>238</v>
      </c>
      <c r="S78" s="558">
        <v>38</v>
      </c>
      <c r="T78" s="180">
        <v>0</v>
      </c>
      <c r="U78" s="181">
        <v>38</v>
      </c>
      <c r="V78" s="180">
        <v>0</v>
      </c>
      <c r="W78" s="181">
        <v>39</v>
      </c>
      <c r="X78" s="685">
        <v>0</v>
      </c>
    </row>
    <row r="79" spans="1:24" x14ac:dyDescent="0.25">
      <c r="A79" s="638" t="s">
        <v>207</v>
      </c>
      <c r="B79" s="73" t="s">
        <v>210</v>
      </c>
      <c r="C79" s="557" t="s">
        <v>482</v>
      </c>
      <c r="D79" s="565" t="s">
        <v>482</v>
      </c>
      <c r="E79" s="557" t="s">
        <v>482</v>
      </c>
      <c r="F79" s="565" t="s">
        <v>482</v>
      </c>
      <c r="G79" s="557">
        <v>84</v>
      </c>
      <c r="H79" s="565" t="s">
        <v>238</v>
      </c>
      <c r="I79" s="557">
        <v>83</v>
      </c>
      <c r="J79" s="565" t="s">
        <v>238</v>
      </c>
      <c r="K79" s="557">
        <v>85</v>
      </c>
      <c r="L79" s="565">
        <v>1</v>
      </c>
      <c r="M79" s="557">
        <v>90</v>
      </c>
      <c r="N79" s="565">
        <v>2</v>
      </c>
      <c r="O79" s="557">
        <v>85</v>
      </c>
      <c r="P79" s="565">
        <v>1</v>
      </c>
      <c r="Q79" s="557">
        <v>88</v>
      </c>
      <c r="R79" s="565">
        <v>1</v>
      </c>
      <c r="S79" s="557">
        <v>87</v>
      </c>
      <c r="T79" s="177">
        <v>4</v>
      </c>
      <c r="U79" s="178">
        <v>85</v>
      </c>
      <c r="V79" s="177">
        <v>5</v>
      </c>
      <c r="W79" s="178">
        <v>89</v>
      </c>
      <c r="X79" s="684">
        <v>4</v>
      </c>
    </row>
    <row r="80" spans="1:24" x14ac:dyDescent="0.25">
      <c r="A80" s="640" t="s">
        <v>207</v>
      </c>
      <c r="B80" s="75" t="s">
        <v>212</v>
      </c>
      <c r="C80" s="558">
        <v>48</v>
      </c>
      <c r="D80" s="566" t="s">
        <v>238</v>
      </c>
      <c r="E80" s="558">
        <v>48</v>
      </c>
      <c r="F80" s="566" t="s">
        <v>238</v>
      </c>
      <c r="G80" s="558">
        <v>48</v>
      </c>
      <c r="H80" s="566">
        <v>1</v>
      </c>
      <c r="I80" s="558">
        <v>48</v>
      </c>
      <c r="J80" s="566" t="s">
        <v>238</v>
      </c>
      <c r="K80" s="558">
        <v>48</v>
      </c>
      <c r="L80" s="566">
        <v>2</v>
      </c>
      <c r="M80" s="558">
        <v>48</v>
      </c>
      <c r="N80" s="566" t="s">
        <v>238</v>
      </c>
      <c r="O80" s="558">
        <v>48</v>
      </c>
      <c r="P80" s="566" t="s">
        <v>238</v>
      </c>
      <c r="Q80" s="558">
        <v>49</v>
      </c>
      <c r="R80" s="566" t="s">
        <v>238</v>
      </c>
      <c r="S80" s="558">
        <v>48</v>
      </c>
      <c r="T80" s="180">
        <v>1</v>
      </c>
      <c r="U80" s="181">
        <v>50</v>
      </c>
      <c r="V80" s="180">
        <v>4</v>
      </c>
      <c r="W80" s="181">
        <v>51</v>
      </c>
      <c r="X80" s="685">
        <v>3</v>
      </c>
    </row>
    <row r="81" spans="1:24" ht="13.8" thickBot="1" x14ac:dyDescent="0.3">
      <c r="A81" s="717" t="s">
        <v>214</v>
      </c>
      <c r="B81" s="73" t="s">
        <v>215</v>
      </c>
      <c r="C81" s="557">
        <v>28</v>
      </c>
      <c r="D81" s="565" t="s">
        <v>238</v>
      </c>
      <c r="E81" s="557">
        <v>28</v>
      </c>
      <c r="F81" s="565" t="s">
        <v>238</v>
      </c>
      <c r="G81" s="557">
        <v>28</v>
      </c>
      <c r="H81" s="565">
        <v>1</v>
      </c>
      <c r="I81" s="557">
        <v>29</v>
      </c>
      <c r="J81" s="565">
        <v>1</v>
      </c>
      <c r="K81" s="557">
        <v>29</v>
      </c>
      <c r="L81" s="565" t="s">
        <v>238</v>
      </c>
      <c r="M81" s="557">
        <v>28</v>
      </c>
      <c r="N81" s="565" t="s">
        <v>238</v>
      </c>
      <c r="O81" s="557">
        <v>28</v>
      </c>
      <c r="P81" s="565" t="s">
        <v>238</v>
      </c>
      <c r="Q81" s="557">
        <v>30</v>
      </c>
      <c r="R81" s="565">
        <v>1</v>
      </c>
      <c r="S81" s="557">
        <v>30</v>
      </c>
      <c r="T81" s="177">
        <v>1</v>
      </c>
      <c r="U81" s="178">
        <v>28</v>
      </c>
      <c r="V81" s="177">
        <v>0</v>
      </c>
      <c r="W81" s="178">
        <v>30</v>
      </c>
      <c r="X81" s="684">
        <v>1</v>
      </c>
    </row>
    <row r="82" spans="1:24" ht="13.8" thickBot="1" x14ac:dyDescent="0.3">
      <c r="A82" s="643"/>
      <c r="B82" s="644" t="s">
        <v>263</v>
      </c>
      <c r="C82" s="718">
        <v>369</v>
      </c>
      <c r="D82" s="719">
        <v>4</v>
      </c>
      <c r="E82" s="718">
        <v>366</v>
      </c>
      <c r="F82" s="719">
        <v>3</v>
      </c>
      <c r="G82" s="718">
        <v>450</v>
      </c>
      <c r="H82" s="719">
        <v>2</v>
      </c>
      <c r="I82" s="718">
        <v>413</v>
      </c>
      <c r="J82" s="719">
        <v>2</v>
      </c>
      <c r="K82" s="718">
        <v>466</v>
      </c>
      <c r="L82" s="719">
        <v>4</v>
      </c>
      <c r="M82" s="718">
        <v>389</v>
      </c>
      <c r="N82" s="719">
        <v>2</v>
      </c>
      <c r="O82" s="718">
        <v>412</v>
      </c>
      <c r="P82" s="719">
        <v>7</v>
      </c>
      <c r="Q82" s="718">
        <v>490</v>
      </c>
      <c r="R82" s="719">
        <v>4</v>
      </c>
      <c r="S82" s="718">
        <v>445</v>
      </c>
      <c r="T82" s="720">
        <v>7</v>
      </c>
      <c r="U82" s="718">
        <v>443</v>
      </c>
      <c r="V82" s="719">
        <v>13</v>
      </c>
      <c r="W82" s="718">
        <v>450</v>
      </c>
      <c r="X82" s="721">
        <v>8</v>
      </c>
    </row>
    <row r="83" spans="1:24" x14ac:dyDescent="0.25">
      <c r="A83" s="199" t="s">
        <v>473</v>
      </c>
      <c r="C83" s="574"/>
      <c r="E83" s="574"/>
      <c r="G83" s="574"/>
      <c r="I83" s="574"/>
      <c r="K83" s="574"/>
      <c r="O83" s="574"/>
      <c r="Q83" s="574"/>
    </row>
    <row r="84" spans="1:24" x14ac:dyDescent="0.25">
      <c r="A84" s="199" t="s">
        <v>474</v>
      </c>
    </row>
    <row r="85" spans="1:24" x14ac:dyDescent="0.25">
      <c r="A85" s="199" t="s">
        <v>475</v>
      </c>
    </row>
    <row r="86" spans="1:24" x14ac:dyDescent="0.25">
      <c r="A86" s="199" t="s">
        <v>476</v>
      </c>
    </row>
    <row r="88" spans="1:24" ht="36" customHeight="1" x14ac:dyDescent="0.25">
      <c r="A88" s="935" t="s">
        <v>477</v>
      </c>
      <c r="B88" s="935"/>
    </row>
    <row r="89" spans="1:24" x14ac:dyDescent="0.25">
      <c r="A89" s="163" t="s">
        <v>464</v>
      </c>
    </row>
  </sheetData>
  <mergeCells count="15">
    <mergeCell ref="A1:B1"/>
    <mergeCell ref="A88:B88"/>
    <mergeCell ref="A2:B2"/>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1" header="0.5" footer="0.5"/>
  <pageSetup scale="56" fitToWidth="0" orientation="portrait" r:id="rId1"/>
  <headerFooter>
    <oddHeader>&amp;L2016-17 Survey of Dental Education
Report 1 - Academic Programs, Enrollment, and Graduates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pane xSplit="1" ySplit="3" topLeftCell="B4" activePane="bottomRight" state="frozen"/>
      <selection pane="topRight" activeCell="B1" sqref="B1"/>
      <selection pane="bottomLeft" activeCell="A4" sqref="A4"/>
      <selection pane="bottomRight"/>
    </sheetView>
  </sheetViews>
  <sheetFormatPr defaultColWidth="9.109375" defaultRowHeight="13.2" x14ac:dyDescent="0.25"/>
  <cols>
    <col min="1" max="1" width="5.33203125" style="1" customWidth="1"/>
    <col min="2" max="2" width="57.44140625" style="1" customWidth="1"/>
    <col min="3" max="13" width="8" style="1" customWidth="1"/>
    <col min="14" max="16384" width="9.109375" style="1"/>
  </cols>
  <sheetData>
    <row r="1" spans="1:13" x14ac:dyDescent="0.25">
      <c r="A1" s="2" t="s">
        <v>307</v>
      </c>
    </row>
    <row r="2" spans="1:13" ht="13.8" thickBot="1" x14ac:dyDescent="0.3">
      <c r="A2" s="934" t="s">
        <v>1</v>
      </c>
      <c r="B2" s="934"/>
    </row>
    <row r="3" spans="1:13" x14ac:dyDescent="0.25">
      <c r="A3" s="634" t="s">
        <v>2</v>
      </c>
      <c r="B3" s="635" t="s">
        <v>304</v>
      </c>
      <c r="C3" s="622" t="s">
        <v>226</v>
      </c>
      <c r="D3" s="622" t="s">
        <v>227</v>
      </c>
      <c r="E3" s="622" t="s">
        <v>228</v>
      </c>
      <c r="F3" s="622" t="s">
        <v>229</v>
      </c>
      <c r="G3" s="622" t="s">
        <v>230</v>
      </c>
      <c r="H3" s="622" t="s">
        <v>231</v>
      </c>
      <c r="I3" s="622" t="s">
        <v>232</v>
      </c>
      <c r="J3" s="622" t="s">
        <v>233</v>
      </c>
      <c r="K3" s="622" t="s">
        <v>234</v>
      </c>
      <c r="L3" s="622" t="s">
        <v>235</v>
      </c>
      <c r="M3" s="623" t="s">
        <v>236</v>
      </c>
    </row>
    <row r="4" spans="1:13" x14ac:dyDescent="0.25">
      <c r="A4" s="636" t="s">
        <v>10</v>
      </c>
      <c r="B4" s="70" t="s">
        <v>11</v>
      </c>
      <c r="C4" s="203">
        <v>53</v>
      </c>
      <c r="D4" s="203">
        <v>60</v>
      </c>
      <c r="E4" s="203">
        <v>58</v>
      </c>
      <c r="F4" s="203">
        <v>55</v>
      </c>
      <c r="G4" s="203">
        <v>54</v>
      </c>
      <c r="H4" s="203">
        <v>56</v>
      </c>
      <c r="I4" s="203">
        <v>59</v>
      </c>
      <c r="J4" s="203">
        <v>62</v>
      </c>
      <c r="K4" s="203">
        <v>60</v>
      </c>
      <c r="L4" s="203">
        <v>59</v>
      </c>
      <c r="M4" s="722">
        <v>61</v>
      </c>
    </row>
    <row r="5" spans="1:13" x14ac:dyDescent="0.25">
      <c r="A5" s="638" t="s">
        <v>18</v>
      </c>
      <c r="B5" s="73" t="s">
        <v>19</v>
      </c>
      <c r="C5" s="37">
        <v>54</v>
      </c>
      <c r="D5" s="37">
        <v>60</v>
      </c>
      <c r="E5" s="37">
        <v>68</v>
      </c>
      <c r="F5" s="37">
        <v>67</v>
      </c>
      <c r="G5" s="37">
        <v>69</v>
      </c>
      <c r="H5" s="37">
        <v>75</v>
      </c>
      <c r="I5" s="37">
        <v>76</v>
      </c>
      <c r="J5" s="37">
        <v>75</v>
      </c>
      <c r="K5" s="37">
        <v>76</v>
      </c>
      <c r="L5" s="37">
        <v>76</v>
      </c>
      <c r="M5" s="723">
        <v>73</v>
      </c>
    </row>
    <row r="6" spans="1:13" ht="15.6" x14ac:dyDescent="0.25">
      <c r="A6" s="640" t="s">
        <v>18</v>
      </c>
      <c r="B6" s="75" t="s">
        <v>418</v>
      </c>
      <c r="C6" s="41" t="s">
        <v>238</v>
      </c>
      <c r="D6" s="41" t="s">
        <v>238</v>
      </c>
      <c r="E6" s="41">
        <v>111</v>
      </c>
      <c r="F6" s="41">
        <v>112</v>
      </c>
      <c r="G6" s="41">
        <v>111</v>
      </c>
      <c r="H6" s="41">
        <v>111</v>
      </c>
      <c r="I6" s="41">
        <v>111</v>
      </c>
      <c r="J6" s="41">
        <v>138</v>
      </c>
      <c r="K6" s="41">
        <v>140</v>
      </c>
      <c r="L6" s="41">
        <v>140</v>
      </c>
      <c r="M6" s="724">
        <v>141</v>
      </c>
    </row>
    <row r="7" spans="1:13" x14ac:dyDescent="0.25">
      <c r="A7" s="638" t="s">
        <v>26</v>
      </c>
      <c r="B7" s="73" t="s">
        <v>27</v>
      </c>
      <c r="C7" s="37">
        <v>165</v>
      </c>
      <c r="D7" s="37">
        <v>164</v>
      </c>
      <c r="E7" s="37">
        <v>167</v>
      </c>
      <c r="F7" s="37">
        <v>165</v>
      </c>
      <c r="G7" s="37">
        <v>166</v>
      </c>
      <c r="H7" s="37">
        <v>165</v>
      </c>
      <c r="I7" s="37">
        <v>165</v>
      </c>
      <c r="J7" s="37">
        <v>143</v>
      </c>
      <c r="K7" s="37">
        <v>143</v>
      </c>
      <c r="L7" s="37">
        <v>144</v>
      </c>
      <c r="M7" s="723">
        <v>141</v>
      </c>
    </row>
    <row r="8" spans="1:13" x14ac:dyDescent="0.25">
      <c r="A8" s="640" t="s">
        <v>26</v>
      </c>
      <c r="B8" s="75" t="s">
        <v>31</v>
      </c>
      <c r="C8" s="41">
        <v>80</v>
      </c>
      <c r="D8" s="41">
        <v>86</v>
      </c>
      <c r="E8" s="41">
        <v>88</v>
      </c>
      <c r="F8" s="41">
        <v>88</v>
      </c>
      <c r="G8" s="41">
        <v>88</v>
      </c>
      <c r="H8" s="41">
        <v>88</v>
      </c>
      <c r="I8" s="41">
        <v>88</v>
      </c>
      <c r="J8" s="41">
        <v>90</v>
      </c>
      <c r="K8" s="41">
        <v>90</v>
      </c>
      <c r="L8" s="41">
        <v>90</v>
      </c>
      <c r="M8" s="724">
        <v>90</v>
      </c>
    </row>
    <row r="9" spans="1:13" x14ac:dyDescent="0.25">
      <c r="A9" s="638" t="s">
        <v>26</v>
      </c>
      <c r="B9" s="73" t="s">
        <v>32</v>
      </c>
      <c r="C9" s="37">
        <v>88</v>
      </c>
      <c r="D9" s="37">
        <v>87</v>
      </c>
      <c r="E9" s="37">
        <v>88</v>
      </c>
      <c r="F9" s="37">
        <v>88</v>
      </c>
      <c r="G9" s="37">
        <v>88</v>
      </c>
      <c r="H9" s="37">
        <v>88</v>
      </c>
      <c r="I9" s="37">
        <v>88</v>
      </c>
      <c r="J9" s="37">
        <v>88</v>
      </c>
      <c r="K9" s="37">
        <v>89</v>
      </c>
      <c r="L9" s="37">
        <v>87</v>
      </c>
      <c r="M9" s="723">
        <v>87</v>
      </c>
    </row>
    <row r="10" spans="1:13" x14ac:dyDescent="0.25">
      <c r="A10" s="640" t="s">
        <v>26</v>
      </c>
      <c r="B10" s="75" t="s">
        <v>34</v>
      </c>
      <c r="C10" s="41">
        <v>144</v>
      </c>
      <c r="D10" s="41">
        <v>144</v>
      </c>
      <c r="E10" s="41">
        <v>144</v>
      </c>
      <c r="F10" s="41">
        <v>143</v>
      </c>
      <c r="G10" s="41">
        <v>144</v>
      </c>
      <c r="H10" s="41">
        <v>144</v>
      </c>
      <c r="I10" s="41">
        <v>145</v>
      </c>
      <c r="J10" s="41">
        <v>144</v>
      </c>
      <c r="K10" s="41">
        <v>145</v>
      </c>
      <c r="L10" s="41">
        <v>143</v>
      </c>
      <c r="M10" s="724">
        <v>144</v>
      </c>
    </row>
    <row r="11" spans="1:13" x14ac:dyDescent="0.25">
      <c r="A11" s="638" t="s">
        <v>26</v>
      </c>
      <c r="B11" s="73" t="s">
        <v>37</v>
      </c>
      <c r="C11" s="37">
        <v>95</v>
      </c>
      <c r="D11" s="37">
        <v>95</v>
      </c>
      <c r="E11" s="37">
        <v>102</v>
      </c>
      <c r="F11" s="37">
        <v>100</v>
      </c>
      <c r="G11" s="37">
        <v>104</v>
      </c>
      <c r="H11" s="37">
        <v>100</v>
      </c>
      <c r="I11" s="37">
        <v>96</v>
      </c>
      <c r="J11" s="37">
        <v>93</v>
      </c>
      <c r="K11" s="37">
        <v>101</v>
      </c>
      <c r="L11" s="37">
        <v>100</v>
      </c>
      <c r="M11" s="723">
        <v>103</v>
      </c>
    </row>
    <row r="12" spans="1:13" ht="15.6" x14ac:dyDescent="0.25">
      <c r="A12" s="640" t="s">
        <v>26</v>
      </c>
      <c r="B12" s="75" t="s">
        <v>420</v>
      </c>
      <c r="C12" s="41" t="s">
        <v>238</v>
      </c>
      <c r="D12" s="41" t="s">
        <v>238</v>
      </c>
      <c r="E12" s="41" t="s">
        <v>238</v>
      </c>
      <c r="F12" s="41">
        <v>73</v>
      </c>
      <c r="G12" s="41">
        <v>76</v>
      </c>
      <c r="H12" s="41">
        <v>76</v>
      </c>
      <c r="I12" s="41">
        <v>69</v>
      </c>
      <c r="J12" s="41">
        <v>69</v>
      </c>
      <c r="K12" s="41">
        <v>67</v>
      </c>
      <c r="L12" s="41">
        <v>69</v>
      </c>
      <c r="M12" s="724">
        <v>70</v>
      </c>
    </row>
    <row r="13" spans="1:13" x14ac:dyDescent="0.25">
      <c r="A13" s="638" t="s">
        <v>42</v>
      </c>
      <c r="B13" s="73" t="s">
        <v>43</v>
      </c>
      <c r="C13" s="37">
        <v>50</v>
      </c>
      <c r="D13" s="37">
        <v>50</v>
      </c>
      <c r="E13" s="37">
        <v>52</v>
      </c>
      <c r="F13" s="37">
        <v>52</v>
      </c>
      <c r="G13" s="37">
        <v>52</v>
      </c>
      <c r="H13" s="37">
        <v>80</v>
      </c>
      <c r="I13" s="37">
        <v>80</v>
      </c>
      <c r="J13" s="37">
        <v>80</v>
      </c>
      <c r="K13" s="37">
        <v>80</v>
      </c>
      <c r="L13" s="37">
        <v>81</v>
      </c>
      <c r="M13" s="723">
        <v>81</v>
      </c>
    </row>
    <row r="14" spans="1:13" x14ac:dyDescent="0.25">
      <c r="A14" s="640" t="s">
        <v>45</v>
      </c>
      <c r="B14" s="75" t="s">
        <v>46</v>
      </c>
      <c r="C14" s="41">
        <v>40</v>
      </c>
      <c r="D14" s="41">
        <v>40</v>
      </c>
      <c r="E14" s="41">
        <v>43</v>
      </c>
      <c r="F14" s="41">
        <v>42</v>
      </c>
      <c r="G14" s="41">
        <v>51</v>
      </c>
      <c r="H14" s="41">
        <v>47</v>
      </c>
      <c r="I14" s="41">
        <v>42</v>
      </c>
      <c r="J14" s="41">
        <v>44</v>
      </c>
      <c r="K14" s="41">
        <v>47</v>
      </c>
      <c r="L14" s="41">
        <v>42</v>
      </c>
      <c r="M14" s="724">
        <v>49</v>
      </c>
    </row>
    <row r="15" spans="1:13" x14ac:dyDescent="0.25">
      <c r="A15" s="638" t="s">
        <v>49</v>
      </c>
      <c r="B15" s="73" t="s">
        <v>50</v>
      </c>
      <c r="C15" s="37">
        <v>90</v>
      </c>
      <c r="D15" s="37">
        <v>85</v>
      </c>
      <c r="E15" s="37">
        <v>78</v>
      </c>
      <c r="F15" s="37">
        <v>80</v>
      </c>
      <c r="G15" s="37">
        <v>80</v>
      </c>
      <c r="H15" s="37">
        <v>72</v>
      </c>
      <c r="I15" s="37">
        <v>72</v>
      </c>
      <c r="J15" s="37">
        <v>79</v>
      </c>
      <c r="K15" s="37">
        <v>76</v>
      </c>
      <c r="L15" s="37">
        <v>81</v>
      </c>
      <c r="M15" s="723">
        <v>77</v>
      </c>
    </row>
    <row r="16" spans="1:13" x14ac:dyDescent="0.25">
      <c r="A16" s="640" t="s">
        <v>52</v>
      </c>
      <c r="B16" s="75" t="s">
        <v>53</v>
      </c>
      <c r="C16" s="41">
        <v>82</v>
      </c>
      <c r="D16" s="41">
        <v>83</v>
      </c>
      <c r="E16" s="41">
        <v>83</v>
      </c>
      <c r="F16" s="41">
        <v>83</v>
      </c>
      <c r="G16" s="41">
        <v>83</v>
      </c>
      <c r="H16" s="41">
        <v>84</v>
      </c>
      <c r="I16" s="41">
        <v>83</v>
      </c>
      <c r="J16" s="41">
        <v>93</v>
      </c>
      <c r="K16" s="41">
        <v>92</v>
      </c>
      <c r="L16" s="41">
        <v>93</v>
      </c>
      <c r="M16" s="724">
        <v>93</v>
      </c>
    </row>
    <row r="17" spans="1:13" x14ac:dyDescent="0.25">
      <c r="A17" s="638" t="s">
        <v>52</v>
      </c>
      <c r="B17" s="73" t="s">
        <v>54</v>
      </c>
      <c r="C17" s="37">
        <v>109</v>
      </c>
      <c r="D17" s="37">
        <v>106</v>
      </c>
      <c r="E17" s="37">
        <v>108</v>
      </c>
      <c r="F17" s="37">
        <v>108</v>
      </c>
      <c r="G17" s="37">
        <v>108</v>
      </c>
      <c r="H17" s="37">
        <v>116</v>
      </c>
      <c r="I17" s="37">
        <v>123</v>
      </c>
      <c r="J17" s="37">
        <v>120</v>
      </c>
      <c r="K17" s="37">
        <v>122</v>
      </c>
      <c r="L17" s="37">
        <v>123</v>
      </c>
      <c r="M17" s="723">
        <v>125</v>
      </c>
    </row>
    <row r="18" spans="1:13" ht="15.6" x14ac:dyDescent="0.25">
      <c r="A18" s="640" t="s">
        <v>52</v>
      </c>
      <c r="B18" s="75" t="s">
        <v>421</v>
      </c>
      <c r="C18" s="41" t="s">
        <v>238</v>
      </c>
      <c r="D18" s="41" t="s">
        <v>238</v>
      </c>
      <c r="E18" s="41" t="s">
        <v>238</v>
      </c>
      <c r="F18" s="41" t="s">
        <v>238</v>
      </c>
      <c r="G18" s="41" t="s">
        <v>238</v>
      </c>
      <c r="H18" s="41" t="s">
        <v>238</v>
      </c>
      <c r="I18" s="41">
        <v>100</v>
      </c>
      <c r="J18" s="41">
        <v>100</v>
      </c>
      <c r="K18" s="41">
        <v>100</v>
      </c>
      <c r="L18" s="41">
        <v>101</v>
      </c>
      <c r="M18" s="724">
        <v>100</v>
      </c>
    </row>
    <row r="19" spans="1:13" x14ac:dyDescent="0.25">
      <c r="A19" s="638" t="s">
        <v>58</v>
      </c>
      <c r="B19" s="73" t="s">
        <v>888</v>
      </c>
      <c r="C19" s="37">
        <v>64</v>
      </c>
      <c r="D19" s="37">
        <v>63</v>
      </c>
      <c r="E19" s="37">
        <v>66</v>
      </c>
      <c r="F19" s="37">
        <v>65</v>
      </c>
      <c r="G19" s="37">
        <v>70</v>
      </c>
      <c r="H19" s="37">
        <v>80</v>
      </c>
      <c r="I19" s="37">
        <v>79</v>
      </c>
      <c r="J19" s="37">
        <v>83</v>
      </c>
      <c r="K19" s="37">
        <v>85</v>
      </c>
      <c r="L19" s="37">
        <v>90</v>
      </c>
      <c r="M19" s="723">
        <v>94</v>
      </c>
    </row>
    <row r="20" spans="1:13" x14ac:dyDescent="0.25">
      <c r="A20" s="640" t="s">
        <v>60</v>
      </c>
      <c r="B20" s="75" t="s">
        <v>61</v>
      </c>
      <c r="C20" s="41">
        <v>53</v>
      </c>
      <c r="D20" s="41">
        <v>52</v>
      </c>
      <c r="E20" s="41">
        <v>51</v>
      </c>
      <c r="F20" s="41">
        <v>53</v>
      </c>
      <c r="G20" s="41">
        <v>51</v>
      </c>
      <c r="H20" s="41">
        <v>51</v>
      </c>
      <c r="I20" s="41">
        <v>51</v>
      </c>
      <c r="J20" s="41">
        <v>50</v>
      </c>
      <c r="K20" s="41">
        <v>50</v>
      </c>
      <c r="L20" s="41">
        <v>52</v>
      </c>
      <c r="M20" s="724">
        <v>49</v>
      </c>
    </row>
    <row r="21" spans="1:13" x14ac:dyDescent="0.25">
      <c r="A21" s="638" t="s">
        <v>60</v>
      </c>
      <c r="B21" s="73" t="s">
        <v>63</v>
      </c>
      <c r="C21" s="37">
        <v>65</v>
      </c>
      <c r="D21" s="37">
        <v>68</v>
      </c>
      <c r="E21" s="37">
        <v>69</v>
      </c>
      <c r="F21" s="37">
        <v>68</v>
      </c>
      <c r="G21" s="37">
        <v>68</v>
      </c>
      <c r="H21" s="37">
        <v>68</v>
      </c>
      <c r="I21" s="37">
        <v>66</v>
      </c>
      <c r="J21" s="37">
        <v>51</v>
      </c>
      <c r="K21" s="37">
        <v>50</v>
      </c>
      <c r="L21" s="37">
        <v>52</v>
      </c>
      <c r="M21" s="723">
        <v>71</v>
      </c>
    </row>
    <row r="22" spans="1:13" ht="15.6" x14ac:dyDescent="0.25">
      <c r="A22" s="640" t="s">
        <v>60</v>
      </c>
      <c r="B22" s="75" t="s">
        <v>486</v>
      </c>
      <c r="C22" s="41" t="s">
        <v>238</v>
      </c>
      <c r="D22" s="41" t="s">
        <v>238</v>
      </c>
      <c r="E22" s="41" t="s">
        <v>238</v>
      </c>
      <c r="F22" s="41" t="s">
        <v>238</v>
      </c>
      <c r="G22" s="41" t="s">
        <v>238</v>
      </c>
      <c r="H22" s="41">
        <v>131</v>
      </c>
      <c r="I22" s="41">
        <v>130</v>
      </c>
      <c r="J22" s="41">
        <v>129</v>
      </c>
      <c r="K22" s="41">
        <v>131</v>
      </c>
      <c r="L22" s="41">
        <v>132</v>
      </c>
      <c r="M22" s="724">
        <v>131</v>
      </c>
    </row>
    <row r="23" spans="1:13" x14ac:dyDescent="0.25">
      <c r="A23" s="638" t="s">
        <v>68</v>
      </c>
      <c r="B23" s="73" t="s">
        <v>69</v>
      </c>
      <c r="C23" s="37">
        <v>105</v>
      </c>
      <c r="D23" s="37">
        <v>108</v>
      </c>
      <c r="E23" s="37">
        <v>102</v>
      </c>
      <c r="F23" s="37">
        <v>103</v>
      </c>
      <c r="G23" s="37">
        <v>104</v>
      </c>
      <c r="H23" s="37">
        <v>104</v>
      </c>
      <c r="I23" s="37">
        <v>103</v>
      </c>
      <c r="J23" s="37">
        <v>105</v>
      </c>
      <c r="K23" s="37">
        <v>107</v>
      </c>
      <c r="L23" s="37">
        <v>107</v>
      </c>
      <c r="M23" s="723">
        <v>106</v>
      </c>
    </row>
    <row r="24" spans="1:13" x14ac:dyDescent="0.25">
      <c r="A24" s="640" t="s">
        <v>71</v>
      </c>
      <c r="B24" s="75" t="s">
        <v>72</v>
      </c>
      <c r="C24" s="41">
        <v>78</v>
      </c>
      <c r="D24" s="41">
        <v>80</v>
      </c>
      <c r="E24" s="41">
        <v>81</v>
      </c>
      <c r="F24" s="41">
        <v>81</v>
      </c>
      <c r="G24" s="41">
        <v>83</v>
      </c>
      <c r="H24" s="41">
        <v>84</v>
      </c>
      <c r="I24" s="41">
        <v>82</v>
      </c>
      <c r="J24" s="41">
        <v>81</v>
      </c>
      <c r="K24" s="41">
        <v>80</v>
      </c>
      <c r="L24" s="41">
        <v>81</v>
      </c>
      <c r="M24" s="724">
        <v>83</v>
      </c>
    </row>
    <row r="25" spans="1:13" x14ac:dyDescent="0.25">
      <c r="A25" s="638" t="s">
        <v>74</v>
      </c>
      <c r="B25" s="73" t="s">
        <v>75</v>
      </c>
      <c r="C25" s="37">
        <v>56</v>
      </c>
      <c r="D25" s="37">
        <v>57</v>
      </c>
      <c r="E25" s="37">
        <v>57</v>
      </c>
      <c r="F25" s="37">
        <v>57</v>
      </c>
      <c r="G25" s="37">
        <v>58</v>
      </c>
      <c r="H25" s="37">
        <v>57</v>
      </c>
      <c r="I25" s="37">
        <v>57</v>
      </c>
      <c r="J25" s="37">
        <v>67</v>
      </c>
      <c r="K25" s="37">
        <v>67</v>
      </c>
      <c r="L25" s="37">
        <v>65</v>
      </c>
      <c r="M25" s="723">
        <v>66</v>
      </c>
    </row>
    <row r="26" spans="1:13" x14ac:dyDescent="0.25">
      <c r="A26" s="640" t="s">
        <v>74</v>
      </c>
      <c r="B26" s="75" t="s">
        <v>77</v>
      </c>
      <c r="C26" s="41">
        <v>82</v>
      </c>
      <c r="D26" s="41">
        <v>84</v>
      </c>
      <c r="E26" s="41">
        <v>85</v>
      </c>
      <c r="F26" s="41">
        <v>85</v>
      </c>
      <c r="G26" s="41">
        <v>120</v>
      </c>
      <c r="H26" s="41">
        <v>120</v>
      </c>
      <c r="I26" s="41">
        <v>120</v>
      </c>
      <c r="J26" s="41">
        <v>120</v>
      </c>
      <c r="K26" s="41">
        <v>120</v>
      </c>
      <c r="L26" s="41">
        <v>120</v>
      </c>
      <c r="M26" s="724">
        <v>119</v>
      </c>
    </row>
    <row r="27" spans="1:13" x14ac:dyDescent="0.25">
      <c r="A27" s="638" t="s">
        <v>79</v>
      </c>
      <c r="B27" s="73" t="s">
        <v>889</v>
      </c>
      <c r="C27" s="37">
        <v>61</v>
      </c>
      <c r="D27" s="37">
        <v>61</v>
      </c>
      <c r="E27" s="37">
        <v>62</v>
      </c>
      <c r="F27" s="37">
        <v>65</v>
      </c>
      <c r="G27" s="37">
        <v>66</v>
      </c>
      <c r="H27" s="37">
        <v>66</v>
      </c>
      <c r="I27" s="37">
        <v>65</v>
      </c>
      <c r="J27" s="37">
        <v>66</v>
      </c>
      <c r="K27" s="37">
        <v>67</v>
      </c>
      <c r="L27" s="37">
        <v>65</v>
      </c>
      <c r="M27" s="723">
        <v>66</v>
      </c>
    </row>
    <row r="28" spans="1:13" ht="15.6" x14ac:dyDescent="0.25">
      <c r="A28" s="640" t="s">
        <v>81</v>
      </c>
      <c r="B28" s="75" t="s">
        <v>422</v>
      </c>
      <c r="C28" s="41" t="s">
        <v>238</v>
      </c>
      <c r="D28" s="41" t="s">
        <v>238</v>
      </c>
      <c r="E28" s="41" t="s">
        <v>238</v>
      </c>
      <c r="F28" s="41" t="s">
        <v>238</v>
      </c>
      <c r="G28" s="41" t="s">
        <v>238</v>
      </c>
      <c r="H28" s="41" t="s">
        <v>238</v>
      </c>
      <c r="I28" s="41" t="s">
        <v>238</v>
      </c>
      <c r="J28" s="41">
        <v>64</v>
      </c>
      <c r="K28" s="41">
        <v>64</v>
      </c>
      <c r="L28" s="41">
        <v>64</v>
      </c>
      <c r="M28" s="724">
        <v>64</v>
      </c>
    </row>
    <row r="29" spans="1:13" x14ac:dyDescent="0.25">
      <c r="A29" s="638" t="s">
        <v>83</v>
      </c>
      <c r="B29" s="73" t="s">
        <v>84</v>
      </c>
      <c r="C29" s="37">
        <v>130</v>
      </c>
      <c r="D29" s="37">
        <v>130</v>
      </c>
      <c r="E29" s="37">
        <v>130</v>
      </c>
      <c r="F29" s="37">
        <v>130</v>
      </c>
      <c r="G29" s="37">
        <v>131</v>
      </c>
      <c r="H29" s="37">
        <v>131</v>
      </c>
      <c r="I29" s="37">
        <v>130</v>
      </c>
      <c r="J29" s="37">
        <v>132</v>
      </c>
      <c r="K29" s="37">
        <v>129</v>
      </c>
      <c r="L29" s="37">
        <v>133</v>
      </c>
      <c r="M29" s="723">
        <v>132</v>
      </c>
    </row>
    <row r="30" spans="1:13" x14ac:dyDescent="0.25">
      <c r="A30" s="640" t="s">
        <v>87</v>
      </c>
      <c r="B30" s="75" t="s">
        <v>88</v>
      </c>
      <c r="C30" s="41">
        <v>35</v>
      </c>
      <c r="D30" s="41">
        <v>35</v>
      </c>
      <c r="E30" s="41">
        <v>35</v>
      </c>
      <c r="F30" s="41">
        <v>35</v>
      </c>
      <c r="G30" s="41">
        <v>36</v>
      </c>
      <c r="H30" s="41">
        <v>35</v>
      </c>
      <c r="I30" s="41">
        <v>36</v>
      </c>
      <c r="J30" s="41">
        <v>36</v>
      </c>
      <c r="K30" s="41">
        <v>35</v>
      </c>
      <c r="L30" s="41">
        <v>35</v>
      </c>
      <c r="M30" s="724">
        <v>35</v>
      </c>
    </row>
    <row r="31" spans="1:13" x14ac:dyDescent="0.25">
      <c r="A31" s="638" t="s">
        <v>87</v>
      </c>
      <c r="B31" s="73" t="s">
        <v>91</v>
      </c>
      <c r="C31" s="37">
        <v>115</v>
      </c>
      <c r="D31" s="37">
        <v>115</v>
      </c>
      <c r="E31" s="37">
        <v>115</v>
      </c>
      <c r="F31" s="37">
        <v>190</v>
      </c>
      <c r="G31" s="37">
        <v>190</v>
      </c>
      <c r="H31" s="37">
        <v>191</v>
      </c>
      <c r="I31" s="37">
        <v>197</v>
      </c>
      <c r="J31" s="37">
        <v>114</v>
      </c>
      <c r="K31" s="37">
        <v>114</v>
      </c>
      <c r="L31" s="37">
        <v>115</v>
      </c>
      <c r="M31" s="723">
        <v>116</v>
      </c>
    </row>
    <row r="32" spans="1:13" x14ac:dyDescent="0.25">
      <c r="A32" s="640" t="s">
        <v>87</v>
      </c>
      <c r="B32" s="75" t="s">
        <v>93</v>
      </c>
      <c r="C32" s="41">
        <v>162</v>
      </c>
      <c r="D32" s="41">
        <v>167</v>
      </c>
      <c r="E32" s="41">
        <v>171</v>
      </c>
      <c r="F32" s="41">
        <v>180</v>
      </c>
      <c r="G32" s="41">
        <v>176</v>
      </c>
      <c r="H32" s="41">
        <v>184</v>
      </c>
      <c r="I32" s="41">
        <v>189</v>
      </c>
      <c r="J32" s="41">
        <v>195</v>
      </c>
      <c r="K32" s="41">
        <v>195</v>
      </c>
      <c r="L32" s="41">
        <v>203</v>
      </c>
      <c r="M32" s="724">
        <v>203</v>
      </c>
    </row>
    <row r="33" spans="1:13" x14ac:dyDescent="0.25">
      <c r="A33" s="638" t="s">
        <v>94</v>
      </c>
      <c r="B33" s="73" t="s">
        <v>95</v>
      </c>
      <c r="C33" s="37">
        <v>78</v>
      </c>
      <c r="D33" s="37">
        <v>78</v>
      </c>
      <c r="E33" s="37">
        <v>88</v>
      </c>
      <c r="F33" s="37">
        <v>88</v>
      </c>
      <c r="G33" s="37">
        <v>88</v>
      </c>
      <c r="H33" s="37">
        <v>96</v>
      </c>
      <c r="I33" s="37">
        <v>144</v>
      </c>
      <c r="J33" s="37">
        <v>144</v>
      </c>
      <c r="K33" s="37">
        <v>144</v>
      </c>
      <c r="L33" s="37">
        <v>144</v>
      </c>
      <c r="M33" s="723">
        <v>144</v>
      </c>
    </row>
    <row r="34" spans="1:13" x14ac:dyDescent="0.25">
      <c r="A34" s="640" t="s">
        <v>94</v>
      </c>
      <c r="B34" s="75" t="s">
        <v>96</v>
      </c>
      <c r="C34" s="41">
        <v>106</v>
      </c>
      <c r="D34" s="41">
        <v>105</v>
      </c>
      <c r="E34" s="41">
        <v>105</v>
      </c>
      <c r="F34" s="41">
        <v>105</v>
      </c>
      <c r="G34" s="41">
        <v>106</v>
      </c>
      <c r="H34" s="41">
        <v>108</v>
      </c>
      <c r="I34" s="41">
        <v>108</v>
      </c>
      <c r="J34" s="41">
        <v>108</v>
      </c>
      <c r="K34" s="41">
        <v>110</v>
      </c>
      <c r="L34" s="41">
        <v>108</v>
      </c>
      <c r="M34" s="724">
        <v>109</v>
      </c>
    </row>
    <row r="35" spans="1:13" x14ac:dyDescent="0.25">
      <c r="A35" s="638" t="s">
        <v>98</v>
      </c>
      <c r="B35" s="73" t="s">
        <v>99</v>
      </c>
      <c r="C35" s="37">
        <v>96</v>
      </c>
      <c r="D35" s="37">
        <v>96</v>
      </c>
      <c r="E35" s="37">
        <v>98</v>
      </c>
      <c r="F35" s="37">
        <v>98</v>
      </c>
      <c r="G35" s="37">
        <v>98</v>
      </c>
      <c r="H35" s="37">
        <v>98</v>
      </c>
      <c r="I35" s="37">
        <v>97</v>
      </c>
      <c r="J35" s="37">
        <v>98</v>
      </c>
      <c r="K35" s="37">
        <v>100</v>
      </c>
      <c r="L35" s="37">
        <v>111</v>
      </c>
      <c r="M35" s="723">
        <v>111</v>
      </c>
    </row>
    <row r="36" spans="1:13" x14ac:dyDescent="0.25">
      <c r="A36" s="640" t="s">
        <v>101</v>
      </c>
      <c r="B36" s="75" t="s">
        <v>102</v>
      </c>
      <c r="C36" s="41">
        <v>37</v>
      </c>
      <c r="D36" s="41">
        <v>37</v>
      </c>
      <c r="E36" s="41">
        <v>40</v>
      </c>
      <c r="F36" s="41">
        <v>37</v>
      </c>
      <c r="G36" s="41">
        <v>37</v>
      </c>
      <c r="H36" s="41">
        <v>35</v>
      </c>
      <c r="I36" s="41">
        <v>36</v>
      </c>
      <c r="J36" s="41">
        <v>37</v>
      </c>
      <c r="K36" s="41">
        <v>38</v>
      </c>
      <c r="L36" s="41">
        <v>38</v>
      </c>
      <c r="M36" s="724">
        <v>40</v>
      </c>
    </row>
    <row r="37" spans="1:13" x14ac:dyDescent="0.25">
      <c r="A37" s="638" t="s">
        <v>103</v>
      </c>
      <c r="B37" s="73" t="s">
        <v>104</v>
      </c>
      <c r="C37" s="37">
        <v>101</v>
      </c>
      <c r="D37" s="37">
        <v>104</v>
      </c>
      <c r="E37" s="37">
        <v>102</v>
      </c>
      <c r="F37" s="37">
        <v>102</v>
      </c>
      <c r="G37" s="37">
        <v>108</v>
      </c>
      <c r="H37" s="37">
        <v>109</v>
      </c>
      <c r="I37" s="37">
        <v>109</v>
      </c>
      <c r="J37" s="37">
        <v>108</v>
      </c>
      <c r="K37" s="37">
        <v>110</v>
      </c>
      <c r="L37" s="37">
        <v>109</v>
      </c>
      <c r="M37" s="723">
        <v>109</v>
      </c>
    </row>
    <row r="38" spans="1:13" ht="15.6" x14ac:dyDescent="0.25">
      <c r="A38" s="640" t="s">
        <v>103</v>
      </c>
      <c r="B38" s="75" t="s">
        <v>423</v>
      </c>
      <c r="C38" s="41" t="s">
        <v>238</v>
      </c>
      <c r="D38" s="41" t="s">
        <v>238</v>
      </c>
      <c r="E38" s="41" t="s">
        <v>238</v>
      </c>
      <c r="F38" s="41" t="s">
        <v>238</v>
      </c>
      <c r="G38" s="41" t="s">
        <v>238</v>
      </c>
      <c r="H38" s="41" t="s">
        <v>238</v>
      </c>
      <c r="I38" s="41" t="s">
        <v>238</v>
      </c>
      <c r="J38" s="41">
        <v>42</v>
      </c>
      <c r="K38" s="41">
        <v>42</v>
      </c>
      <c r="L38" s="41">
        <v>42</v>
      </c>
      <c r="M38" s="724">
        <v>42</v>
      </c>
    </row>
    <row r="39" spans="1:13" x14ac:dyDescent="0.25">
      <c r="A39" s="638" t="s">
        <v>107</v>
      </c>
      <c r="B39" s="73" t="s">
        <v>108</v>
      </c>
      <c r="C39" s="37">
        <v>85</v>
      </c>
      <c r="D39" s="37">
        <v>86</v>
      </c>
      <c r="E39" s="37">
        <v>85</v>
      </c>
      <c r="F39" s="37">
        <v>88</v>
      </c>
      <c r="G39" s="37">
        <v>86</v>
      </c>
      <c r="H39" s="37">
        <v>86</v>
      </c>
      <c r="I39" s="37">
        <v>86</v>
      </c>
      <c r="J39" s="37">
        <v>86</v>
      </c>
      <c r="K39" s="37">
        <v>86</v>
      </c>
      <c r="L39" s="37">
        <v>85</v>
      </c>
      <c r="M39" s="723">
        <v>85</v>
      </c>
    </row>
    <row r="40" spans="1:13" x14ac:dyDescent="0.25">
      <c r="A40" s="640" t="s">
        <v>107</v>
      </c>
      <c r="B40" s="75" t="s">
        <v>111</v>
      </c>
      <c r="C40" s="41">
        <v>47</v>
      </c>
      <c r="D40" s="41">
        <v>47</v>
      </c>
      <c r="E40" s="41">
        <v>44</v>
      </c>
      <c r="F40" s="41">
        <v>46</v>
      </c>
      <c r="G40" s="41">
        <v>47</v>
      </c>
      <c r="H40" s="41">
        <v>46</v>
      </c>
      <c r="I40" s="41">
        <v>48</v>
      </c>
      <c r="J40" s="41">
        <v>48</v>
      </c>
      <c r="K40" s="41">
        <v>49</v>
      </c>
      <c r="L40" s="41">
        <v>48</v>
      </c>
      <c r="M40" s="724">
        <v>48</v>
      </c>
    </row>
    <row r="41" spans="1:13" x14ac:dyDescent="0.25">
      <c r="A41" s="638" t="s">
        <v>113</v>
      </c>
      <c r="B41" s="73" t="s">
        <v>114</v>
      </c>
      <c r="C41" s="37">
        <v>79</v>
      </c>
      <c r="D41" s="37">
        <v>79</v>
      </c>
      <c r="E41" s="37">
        <v>82</v>
      </c>
      <c r="F41" s="37">
        <v>80</v>
      </c>
      <c r="G41" s="37">
        <v>80</v>
      </c>
      <c r="H41" s="37">
        <v>82</v>
      </c>
      <c r="I41" s="37">
        <v>82</v>
      </c>
      <c r="J41" s="37">
        <v>79</v>
      </c>
      <c r="K41" s="37">
        <v>81</v>
      </c>
      <c r="L41" s="37">
        <v>82</v>
      </c>
      <c r="M41" s="723">
        <v>83</v>
      </c>
    </row>
    <row r="42" spans="1:13" x14ac:dyDescent="0.25">
      <c r="A42" s="640" t="s">
        <v>116</v>
      </c>
      <c r="B42" s="75" t="s">
        <v>117</v>
      </c>
      <c r="C42" s="41">
        <v>97</v>
      </c>
      <c r="D42" s="41">
        <v>95</v>
      </c>
      <c r="E42" s="41">
        <v>93</v>
      </c>
      <c r="F42" s="41">
        <v>95</v>
      </c>
      <c r="G42" s="41">
        <v>97</v>
      </c>
      <c r="H42" s="41">
        <v>92</v>
      </c>
      <c r="I42" s="41">
        <v>95</v>
      </c>
      <c r="J42" s="41">
        <v>92</v>
      </c>
      <c r="K42" s="41">
        <v>90</v>
      </c>
      <c r="L42" s="41">
        <v>89</v>
      </c>
      <c r="M42" s="724">
        <v>91</v>
      </c>
    </row>
    <row r="43" spans="1:13" x14ac:dyDescent="0.25">
      <c r="A43" s="638" t="s">
        <v>119</v>
      </c>
      <c r="B43" s="73" t="s">
        <v>120</v>
      </c>
      <c r="C43" s="37">
        <v>78</v>
      </c>
      <c r="D43" s="37">
        <v>77</v>
      </c>
      <c r="E43" s="37">
        <v>77</v>
      </c>
      <c r="F43" s="37">
        <v>80</v>
      </c>
      <c r="G43" s="37">
        <v>76</v>
      </c>
      <c r="H43" s="37">
        <v>81</v>
      </c>
      <c r="I43" s="37">
        <v>80</v>
      </c>
      <c r="J43" s="37">
        <v>80</v>
      </c>
      <c r="K43" s="37">
        <v>80</v>
      </c>
      <c r="L43" s="37">
        <v>80</v>
      </c>
      <c r="M43" s="723">
        <v>80</v>
      </c>
    </row>
    <row r="44" spans="1:13" x14ac:dyDescent="0.25">
      <c r="A44" s="640" t="s">
        <v>119</v>
      </c>
      <c r="B44" s="75" t="s">
        <v>123</v>
      </c>
      <c r="C44" s="41">
        <v>235</v>
      </c>
      <c r="D44" s="41">
        <v>232</v>
      </c>
      <c r="E44" s="41">
        <v>236</v>
      </c>
      <c r="F44" s="41">
        <v>239</v>
      </c>
      <c r="G44" s="41">
        <v>239</v>
      </c>
      <c r="H44" s="41">
        <v>246</v>
      </c>
      <c r="I44" s="41">
        <v>246</v>
      </c>
      <c r="J44" s="41">
        <v>368</v>
      </c>
      <c r="K44" s="41">
        <v>384</v>
      </c>
      <c r="L44" s="41">
        <v>387</v>
      </c>
      <c r="M44" s="724">
        <v>382</v>
      </c>
    </row>
    <row r="45" spans="1:13" x14ac:dyDescent="0.25">
      <c r="A45" s="638" t="s">
        <v>119</v>
      </c>
      <c r="B45" s="73" t="s">
        <v>125</v>
      </c>
      <c r="C45" s="37">
        <v>39</v>
      </c>
      <c r="D45" s="37">
        <v>39</v>
      </c>
      <c r="E45" s="37">
        <v>39</v>
      </c>
      <c r="F45" s="37">
        <v>41</v>
      </c>
      <c r="G45" s="37">
        <v>40</v>
      </c>
      <c r="H45" s="37">
        <v>42</v>
      </c>
      <c r="I45" s="37">
        <v>41</v>
      </c>
      <c r="J45" s="37">
        <v>41</v>
      </c>
      <c r="K45" s="37">
        <v>42</v>
      </c>
      <c r="L45" s="37">
        <v>44</v>
      </c>
      <c r="M45" s="723">
        <v>44</v>
      </c>
    </row>
    <row r="46" spans="1:13" ht="15.6" x14ac:dyDescent="0.25">
      <c r="A46" s="640" t="s">
        <v>119</v>
      </c>
      <c r="B46" s="75" t="s">
        <v>424</v>
      </c>
      <c r="C46" s="41" t="s">
        <v>238</v>
      </c>
      <c r="D46" s="41" t="s">
        <v>238</v>
      </c>
      <c r="E46" s="41" t="s">
        <v>238</v>
      </c>
      <c r="F46" s="41" t="s">
        <v>238</v>
      </c>
      <c r="G46" s="41" t="s">
        <v>238</v>
      </c>
      <c r="H46" s="41" t="s">
        <v>238</v>
      </c>
      <c r="I46" s="41" t="s">
        <v>238</v>
      </c>
      <c r="J46" s="41" t="s">
        <v>238</v>
      </c>
      <c r="K46" s="41" t="s">
        <v>238</v>
      </c>
      <c r="L46" s="41" t="s">
        <v>238</v>
      </c>
      <c r="M46" s="724">
        <v>112</v>
      </c>
    </row>
    <row r="47" spans="1:13" x14ac:dyDescent="0.25">
      <c r="A47" s="638" t="s">
        <v>119</v>
      </c>
      <c r="B47" s="73" t="s">
        <v>128</v>
      </c>
      <c r="C47" s="37">
        <v>86</v>
      </c>
      <c r="D47" s="37">
        <v>92</v>
      </c>
      <c r="E47" s="37">
        <v>91</v>
      </c>
      <c r="F47" s="37">
        <v>92</v>
      </c>
      <c r="G47" s="37">
        <v>90</v>
      </c>
      <c r="H47" s="37">
        <v>90</v>
      </c>
      <c r="I47" s="37">
        <v>90</v>
      </c>
      <c r="J47" s="37">
        <v>91</v>
      </c>
      <c r="K47" s="37">
        <v>93</v>
      </c>
      <c r="L47" s="37">
        <v>90</v>
      </c>
      <c r="M47" s="723">
        <v>95</v>
      </c>
    </row>
    <row r="48" spans="1:13" x14ac:dyDescent="0.25">
      <c r="A48" s="640" t="s">
        <v>131</v>
      </c>
      <c r="B48" s="75" t="s">
        <v>132</v>
      </c>
      <c r="C48" s="41">
        <v>81</v>
      </c>
      <c r="D48" s="41">
        <v>82</v>
      </c>
      <c r="E48" s="41">
        <v>81</v>
      </c>
      <c r="F48" s="41">
        <v>82</v>
      </c>
      <c r="G48" s="41">
        <v>84</v>
      </c>
      <c r="H48" s="41">
        <v>82</v>
      </c>
      <c r="I48" s="41">
        <v>81</v>
      </c>
      <c r="J48" s="41">
        <v>81</v>
      </c>
      <c r="K48" s="41">
        <v>83</v>
      </c>
      <c r="L48" s="41">
        <v>85</v>
      </c>
      <c r="M48" s="724">
        <v>82</v>
      </c>
    </row>
    <row r="49" spans="1:13" ht="15.6" x14ac:dyDescent="0.25">
      <c r="A49" s="638" t="s">
        <v>131</v>
      </c>
      <c r="B49" s="73" t="s">
        <v>425</v>
      </c>
      <c r="C49" s="37" t="s">
        <v>238</v>
      </c>
      <c r="D49" s="37" t="s">
        <v>238</v>
      </c>
      <c r="E49" s="37" t="s">
        <v>238</v>
      </c>
      <c r="F49" s="37" t="s">
        <v>238</v>
      </c>
      <c r="G49" s="37" t="s">
        <v>238</v>
      </c>
      <c r="H49" s="37">
        <v>52</v>
      </c>
      <c r="I49" s="37">
        <v>52</v>
      </c>
      <c r="J49" s="37">
        <v>52</v>
      </c>
      <c r="K49" s="37">
        <v>53</v>
      </c>
      <c r="L49" s="37">
        <v>53</v>
      </c>
      <c r="M49" s="723">
        <v>53</v>
      </c>
    </row>
    <row r="50" spans="1:13" x14ac:dyDescent="0.25">
      <c r="A50" s="640" t="s">
        <v>136</v>
      </c>
      <c r="B50" s="75" t="s">
        <v>137</v>
      </c>
      <c r="C50" s="41">
        <v>106</v>
      </c>
      <c r="D50" s="41">
        <v>105</v>
      </c>
      <c r="E50" s="41">
        <v>104</v>
      </c>
      <c r="F50" s="41">
        <v>106</v>
      </c>
      <c r="G50" s="41">
        <v>106</v>
      </c>
      <c r="H50" s="41">
        <v>109</v>
      </c>
      <c r="I50" s="41">
        <v>110</v>
      </c>
      <c r="J50" s="41">
        <v>110</v>
      </c>
      <c r="K50" s="41">
        <v>109</v>
      </c>
      <c r="L50" s="41">
        <v>110</v>
      </c>
      <c r="M50" s="724">
        <v>110</v>
      </c>
    </row>
    <row r="51" spans="1:13" x14ac:dyDescent="0.25">
      <c r="A51" s="638" t="s">
        <v>136</v>
      </c>
      <c r="B51" s="73" t="s">
        <v>139</v>
      </c>
      <c r="C51" s="37">
        <v>70</v>
      </c>
      <c r="D51" s="37">
        <v>86</v>
      </c>
      <c r="E51" s="37">
        <v>71</v>
      </c>
      <c r="F51" s="37">
        <v>70</v>
      </c>
      <c r="G51" s="37">
        <v>74</v>
      </c>
      <c r="H51" s="37">
        <v>74</v>
      </c>
      <c r="I51" s="37">
        <v>74</v>
      </c>
      <c r="J51" s="37">
        <v>75</v>
      </c>
      <c r="K51" s="37">
        <v>74</v>
      </c>
      <c r="L51" s="37">
        <v>76</v>
      </c>
      <c r="M51" s="723">
        <v>76</v>
      </c>
    </row>
    <row r="52" spans="1:13" x14ac:dyDescent="0.25">
      <c r="A52" s="640" t="s">
        <v>140</v>
      </c>
      <c r="B52" s="75" t="s">
        <v>141</v>
      </c>
      <c r="C52" s="41">
        <v>58</v>
      </c>
      <c r="D52" s="41">
        <v>58</v>
      </c>
      <c r="E52" s="41">
        <v>59</v>
      </c>
      <c r="F52" s="41">
        <v>58</v>
      </c>
      <c r="G52" s="41">
        <v>55</v>
      </c>
      <c r="H52" s="41">
        <v>56</v>
      </c>
      <c r="I52" s="41">
        <v>57</v>
      </c>
      <c r="J52" s="41">
        <v>55</v>
      </c>
      <c r="K52" s="41">
        <v>56</v>
      </c>
      <c r="L52" s="41">
        <v>57</v>
      </c>
      <c r="M52" s="724">
        <v>54</v>
      </c>
    </row>
    <row r="53" spans="1:13" x14ac:dyDescent="0.25">
      <c r="A53" s="638" t="s">
        <v>142</v>
      </c>
      <c r="B53" s="73" t="s">
        <v>143</v>
      </c>
      <c r="C53" s="37">
        <v>75</v>
      </c>
      <c r="D53" s="37">
        <v>75</v>
      </c>
      <c r="E53" s="37">
        <v>75</v>
      </c>
      <c r="F53" s="37">
        <v>75</v>
      </c>
      <c r="G53" s="37">
        <v>75</v>
      </c>
      <c r="H53" s="37">
        <v>75</v>
      </c>
      <c r="I53" s="37">
        <v>75</v>
      </c>
      <c r="J53" s="37">
        <v>75</v>
      </c>
      <c r="K53" s="37">
        <v>76</v>
      </c>
      <c r="L53" s="37">
        <v>76</v>
      </c>
      <c r="M53" s="723">
        <v>76</v>
      </c>
    </row>
    <row r="54" spans="1:13" x14ac:dyDescent="0.25">
      <c r="A54" s="640" t="s">
        <v>145</v>
      </c>
      <c r="B54" s="75" t="s">
        <v>146</v>
      </c>
      <c r="C54" s="41">
        <v>125</v>
      </c>
      <c r="D54" s="41">
        <v>125</v>
      </c>
      <c r="E54" s="41">
        <v>125</v>
      </c>
      <c r="F54" s="41">
        <v>128</v>
      </c>
      <c r="G54" s="41">
        <v>128</v>
      </c>
      <c r="H54" s="41">
        <v>128</v>
      </c>
      <c r="I54" s="41">
        <v>129</v>
      </c>
      <c r="J54" s="41">
        <v>128</v>
      </c>
      <c r="K54" s="41">
        <v>140</v>
      </c>
      <c r="L54" s="41">
        <v>140</v>
      </c>
      <c r="M54" s="724">
        <v>140</v>
      </c>
    </row>
    <row r="55" spans="1:13" x14ac:dyDescent="0.25">
      <c r="A55" s="638" t="s">
        <v>145</v>
      </c>
      <c r="B55" s="73" t="s">
        <v>150</v>
      </c>
      <c r="C55" s="37">
        <v>117</v>
      </c>
      <c r="D55" s="37">
        <v>117</v>
      </c>
      <c r="E55" s="37">
        <v>116</v>
      </c>
      <c r="F55" s="37">
        <v>116</v>
      </c>
      <c r="G55" s="37">
        <v>120</v>
      </c>
      <c r="H55" s="37">
        <v>120</v>
      </c>
      <c r="I55" s="37">
        <v>122</v>
      </c>
      <c r="J55" s="37">
        <v>120</v>
      </c>
      <c r="K55" s="37">
        <v>118</v>
      </c>
      <c r="L55" s="37">
        <v>121</v>
      </c>
      <c r="M55" s="723">
        <v>125</v>
      </c>
    </row>
    <row r="56" spans="1:13" x14ac:dyDescent="0.25">
      <c r="A56" s="640" t="s">
        <v>145</v>
      </c>
      <c r="B56" s="75" t="s">
        <v>153</v>
      </c>
      <c r="C56" s="41">
        <v>80</v>
      </c>
      <c r="D56" s="41">
        <v>80</v>
      </c>
      <c r="E56" s="41">
        <v>80</v>
      </c>
      <c r="F56" s="41">
        <v>80</v>
      </c>
      <c r="G56" s="41">
        <v>80</v>
      </c>
      <c r="H56" s="41">
        <v>80</v>
      </c>
      <c r="I56" s="41">
        <v>79</v>
      </c>
      <c r="J56" s="41">
        <v>80</v>
      </c>
      <c r="K56" s="41">
        <v>80</v>
      </c>
      <c r="L56" s="41">
        <v>79</v>
      </c>
      <c r="M56" s="724">
        <v>80</v>
      </c>
    </row>
    <row r="57" spans="1:13" x14ac:dyDescent="0.25">
      <c r="A57" s="638" t="s">
        <v>154</v>
      </c>
      <c r="B57" s="73" t="s">
        <v>155</v>
      </c>
      <c r="C57" s="37">
        <v>56</v>
      </c>
      <c r="D57" s="37">
        <v>56</v>
      </c>
      <c r="E57" s="37">
        <v>56</v>
      </c>
      <c r="F57" s="37">
        <v>58</v>
      </c>
      <c r="G57" s="37">
        <v>70</v>
      </c>
      <c r="H57" s="37">
        <v>71</v>
      </c>
      <c r="I57" s="37">
        <v>72</v>
      </c>
      <c r="J57" s="37">
        <v>74</v>
      </c>
      <c r="K57" s="37">
        <v>75</v>
      </c>
      <c r="L57" s="37">
        <v>75</v>
      </c>
      <c r="M57" s="723">
        <v>75</v>
      </c>
    </row>
    <row r="58" spans="1:13" x14ac:dyDescent="0.25">
      <c r="A58" s="640" t="s">
        <v>157</v>
      </c>
      <c r="B58" s="75" t="s">
        <v>158</v>
      </c>
      <c r="C58" s="41">
        <v>68</v>
      </c>
      <c r="D58" s="41">
        <v>55</v>
      </c>
      <c r="E58" s="41">
        <v>53</v>
      </c>
      <c r="F58" s="41">
        <v>50</v>
      </c>
      <c r="G58" s="41">
        <v>52</v>
      </c>
      <c r="H58" s="41">
        <v>56</v>
      </c>
      <c r="I58" s="41">
        <v>60</v>
      </c>
      <c r="J58" s="41">
        <v>62</v>
      </c>
      <c r="K58" s="41">
        <v>60</v>
      </c>
      <c r="L58" s="41">
        <v>61</v>
      </c>
      <c r="M58" s="724">
        <v>61</v>
      </c>
    </row>
    <row r="59" spans="1:13" x14ac:dyDescent="0.25">
      <c r="A59" s="638" t="s">
        <v>157</v>
      </c>
      <c r="B59" s="73" t="s">
        <v>161</v>
      </c>
      <c r="C59" s="37">
        <v>80</v>
      </c>
      <c r="D59" s="37">
        <v>80</v>
      </c>
      <c r="E59" s="37">
        <v>80</v>
      </c>
      <c r="F59" s="37">
        <v>80</v>
      </c>
      <c r="G59" s="37">
        <v>82</v>
      </c>
      <c r="H59" s="37">
        <v>86</v>
      </c>
      <c r="I59" s="37">
        <v>90</v>
      </c>
      <c r="J59" s="37">
        <v>89</v>
      </c>
      <c r="K59" s="37">
        <v>90</v>
      </c>
      <c r="L59" s="37">
        <v>94</v>
      </c>
      <c r="M59" s="723">
        <v>99</v>
      </c>
    </row>
    <row r="60" spans="1:13" x14ac:dyDescent="0.25">
      <c r="A60" s="640" t="s">
        <v>163</v>
      </c>
      <c r="B60" s="75" t="s">
        <v>890</v>
      </c>
      <c r="C60" s="41">
        <v>101</v>
      </c>
      <c r="D60" s="41">
        <v>100</v>
      </c>
      <c r="E60" s="41">
        <v>107</v>
      </c>
      <c r="F60" s="41">
        <v>107</v>
      </c>
      <c r="G60" s="41">
        <v>106</v>
      </c>
      <c r="H60" s="41">
        <v>106</v>
      </c>
      <c r="I60" s="41">
        <v>105</v>
      </c>
      <c r="J60" s="41">
        <v>105</v>
      </c>
      <c r="K60" s="41">
        <v>106</v>
      </c>
      <c r="L60" s="41">
        <v>105</v>
      </c>
      <c r="M60" s="724">
        <v>104</v>
      </c>
    </row>
    <row r="61" spans="1:13" x14ac:dyDescent="0.25">
      <c r="A61" s="638" t="s">
        <v>163</v>
      </c>
      <c r="B61" s="73" t="s">
        <v>166</v>
      </c>
      <c r="C61" s="37">
        <v>84</v>
      </c>
      <c r="D61" s="37">
        <v>84</v>
      </c>
      <c r="E61" s="37">
        <v>84</v>
      </c>
      <c r="F61" s="37">
        <v>83</v>
      </c>
      <c r="G61" s="37">
        <v>84</v>
      </c>
      <c r="H61" s="37">
        <v>85</v>
      </c>
      <c r="I61" s="37">
        <v>103</v>
      </c>
      <c r="J61" s="37">
        <v>101</v>
      </c>
      <c r="K61" s="37">
        <v>101</v>
      </c>
      <c r="L61" s="37">
        <v>101</v>
      </c>
      <c r="M61" s="723">
        <v>103</v>
      </c>
    </row>
    <row r="62" spans="1:13" x14ac:dyDescent="0.25">
      <c r="A62" s="640" t="s">
        <v>163</v>
      </c>
      <c r="B62" s="75" t="s">
        <v>167</v>
      </c>
      <c r="C62" s="41">
        <v>95</v>
      </c>
      <c r="D62" s="41">
        <v>93</v>
      </c>
      <c r="E62" s="41">
        <v>98</v>
      </c>
      <c r="F62" s="41">
        <v>100</v>
      </c>
      <c r="G62" s="41">
        <v>98</v>
      </c>
      <c r="H62" s="41">
        <v>98</v>
      </c>
      <c r="I62" s="41">
        <v>100</v>
      </c>
      <c r="J62" s="41">
        <v>100</v>
      </c>
      <c r="K62" s="41">
        <v>107</v>
      </c>
      <c r="L62" s="41">
        <v>104</v>
      </c>
      <c r="M62" s="724">
        <v>100</v>
      </c>
    </row>
    <row r="63" spans="1:13" ht="15.6" x14ac:dyDescent="0.25">
      <c r="A63" s="638" t="s">
        <v>170</v>
      </c>
      <c r="B63" s="73" t="s">
        <v>426</v>
      </c>
      <c r="C63" s="37" t="s">
        <v>238</v>
      </c>
      <c r="D63" s="37" t="s">
        <v>238</v>
      </c>
      <c r="E63" s="37" t="s">
        <v>238</v>
      </c>
      <c r="F63" s="37" t="s">
        <v>238</v>
      </c>
      <c r="G63" s="37" t="s">
        <v>238</v>
      </c>
      <c r="H63" s="37">
        <v>64</v>
      </c>
      <c r="I63" s="37">
        <v>80</v>
      </c>
      <c r="J63" s="37">
        <v>80</v>
      </c>
      <c r="K63" s="37">
        <v>80</v>
      </c>
      <c r="L63" s="37">
        <v>82</v>
      </c>
      <c r="M63" s="723">
        <v>84</v>
      </c>
    </row>
    <row r="64" spans="1:13" ht="15.6" x14ac:dyDescent="0.25">
      <c r="A64" s="640" t="s">
        <v>170</v>
      </c>
      <c r="B64" s="75" t="s">
        <v>427</v>
      </c>
      <c r="C64" s="41" t="s">
        <v>238</v>
      </c>
      <c r="D64" s="41" t="s">
        <v>238</v>
      </c>
      <c r="E64" s="41" t="s">
        <v>238</v>
      </c>
      <c r="F64" s="41" t="s">
        <v>238</v>
      </c>
      <c r="G64" s="41" t="s">
        <v>238</v>
      </c>
      <c r="H64" s="41" t="s">
        <v>238</v>
      </c>
      <c r="I64" s="41" t="s">
        <v>238</v>
      </c>
      <c r="J64" s="41">
        <v>20</v>
      </c>
      <c r="K64" s="41">
        <v>23</v>
      </c>
      <c r="L64" s="41">
        <v>28</v>
      </c>
      <c r="M64" s="724">
        <v>46</v>
      </c>
    </row>
    <row r="65" spans="1:13" x14ac:dyDescent="0.25">
      <c r="A65" s="638" t="s">
        <v>175</v>
      </c>
      <c r="B65" s="73" t="s">
        <v>176</v>
      </c>
      <c r="C65" s="37">
        <v>90</v>
      </c>
      <c r="D65" s="37">
        <v>90</v>
      </c>
      <c r="E65" s="37">
        <v>102</v>
      </c>
      <c r="F65" s="37">
        <v>103</v>
      </c>
      <c r="G65" s="37">
        <v>95</v>
      </c>
      <c r="H65" s="37">
        <v>96</v>
      </c>
      <c r="I65" s="37">
        <v>97</v>
      </c>
      <c r="J65" s="37">
        <v>98</v>
      </c>
      <c r="K65" s="37">
        <v>98</v>
      </c>
      <c r="L65" s="37">
        <v>95</v>
      </c>
      <c r="M65" s="723">
        <v>98</v>
      </c>
    </row>
    <row r="66" spans="1:13" x14ac:dyDescent="0.25">
      <c r="A66" s="640" t="s">
        <v>177</v>
      </c>
      <c r="B66" s="75" t="s">
        <v>178</v>
      </c>
      <c r="C66" s="41">
        <v>55</v>
      </c>
      <c r="D66" s="41">
        <v>55</v>
      </c>
      <c r="E66" s="41">
        <v>63</v>
      </c>
      <c r="F66" s="41">
        <v>63</v>
      </c>
      <c r="G66" s="41">
        <v>63</v>
      </c>
      <c r="H66" s="41">
        <v>63</v>
      </c>
      <c r="I66" s="41">
        <v>62</v>
      </c>
      <c r="J66" s="41">
        <v>64</v>
      </c>
      <c r="K66" s="41">
        <v>63</v>
      </c>
      <c r="L66" s="41">
        <v>62</v>
      </c>
      <c r="M66" s="724">
        <v>63</v>
      </c>
    </row>
    <row r="67" spans="1:13" x14ac:dyDescent="0.25">
      <c r="A67" s="638" t="s">
        <v>180</v>
      </c>
      <c r="B67" s="73" t="s">
        <v>181</v>
      </c>
      <c r="C67" s="37">
        <v>50</v>
      </c>
      <c r="D67" s="37">
        <v>51</v>
      </c>
      <c r="E67" s="37">
        <v>50</v>
      </c>
      <c r="F67" s="37">
        <v>50</v>
      </c>
      <c r="G67" s="37">
        <v>51</v>
      </c>
      <c r="H67" s="37">
        <v>52</v>
      </c>
      <c r="I67" s="37">
        <v>60</v>
      </c>
      <c r="J67" s="37">
        <v>60</v>
      </c>
      <c r="K67" s="37">
        <v>60</v>
      </c>
      <c r="L67" s="37">
        <v>52</v>
      </c>
      <c r="M67" s="723">
        <v>50</v>
      </c>
    </row>
    <row r="68" spans="1:13" x14ac:dyDescent="0.25">
      <c r="A68" s="640" t="s">
        <v>183</v>
      </c>
      <c r="B68" s="75" t="s">
        <v>184</v>
      </c>
      <c r="C68" s="41">
        <v>80</v>
      </c>
      <c r="D68" s="41">
        <v>81</v>
      </c>
      <c r="E68" s="41">
        <v>80</v>
      </c>
      <c r="F68" s="41">
        <v>80</v>
      </c>
      <c r="G68" s="41">
        <v>80</v>
      </c>
      <c r="H68" s="41">
        <v>80</v>
      </c>
      <c r="I68" s="41">
        <v>80</v>
      </c>
      <c r="J68" s="41">
        <v>100</v>
      </c>
      <c r="K68" s="41">
        <v>101</v>
      </c>
      <c r="L68" s="41">
        <v>101</v>
      </c>
      <c r="M68" s="724">
        <v>101</v>
      </c>
    </row>
    <row r="69" spans="1:13" ht="13.8" thickBot="1" x14ac:dyDescent="0.3">
      <c r="A69" s="638" t="s">
        <v>186</v>
      </c>
      <c r="B69" s="73" t="s">
        <v>187</v>
      </c>
      <c r="C69" s="37">
        <v>42</v>
      </c>
      <c r="D69" s="37">
        <v>50</v>
      </c>
      <c r="E69" s="37">
        <v>40</v>
      </c>
      <c r="F69" s="37">
        <v>41</v>
      </c>
      <c r="G69" s="37">
        <v>48</v>
      </c>
      <c r="H69" s="37">
        <v>45</v>
      </c>
      <c r="I69" s="37">
        <v>45</v>
      </c>
      <c r="J69" s="37">
        <v>42</v>
      </c>
      <c r="K69" s="37">
        <v>43</v>
      </c>
      <c r="L69" s="37">
        <v>43</v>
      </c>
      <c r="M69" s="723">
        <v>40</v>
      </c>
    </row>
    <row r="70" spans="1:13" x14ac:dyDescent="0.25">
      <c r="A70" s="693"/>
      <c r="B70" s="144" t="s">
        <v>239</v>
      </c>
      <c r="C70" s="204">
        <v>4733</v>
      </c>
      <c r="D70" s="204">
        <v>4770</v>
      </c>
      <c r="E70" s="204">
        <v>4918</v>
      </c>
      <c r="F70" s="204">
        <v>5089</v>
      </c>
      <c r="G70" s="204">
        <v>5170</v>
      </c>
      <c r="H70" s="204">
        <v>5493</v>
      </c>
      <c r="I70" s="204">
        <v>5697</v>
      </c>
      <c r="J70" s="204">
        <v>5904</v>
      </c>
      <c r="K70" s="204">
        <v>5967</v>
      </c>
      <c r="L70" s="204">
        <v>6000</v>
      </c>
      <c r="M70" s="725">
        <v>6165</v>
      </c>
    </row>
    <row r="71" spans="1:13" ht="16.2" thickBot="1" x14ac:dyDescent="0.3">
      <c r="A71" s="691"/>
      <c r="B71" s="147" t="s">
        <v>483</v>
      </c>
      <c r="C71" s="205">
        <v>58</v>
      </c>
      <c r="D71" s="205">
        <v>56</v>
      </c>
      <c r="E71" s="205">
        <v>54</v>
      </c>
      <c r="F71" s="205">
        <v>52</v>
      </c>
      <c r="G71" s="205">
        <v>72</v>
      </c>
      <c r="H71" s="205">
        <v>49</v>
      </c>
      <c r="I71" s="205">
        <v>60</v>
      </c>
      <c r="J71" s="205">
        <v>60</v>
      </c>
      <c r="K71" s="205">
        <v>66</v>
      </c>
      <c r="L71" s="205">
        <v>57</v>
      </c>
      <c r="M71" s="726">
        <v>60</v>
      </c>
    </row>
    <row r="72" spans="1:13" x14ac:dyDescent="0.25">
      <c r="A72" s="727" t="s">
        <v>769</v>
      </c>
      <c r="B72" s="728"/>
      <c r="C72" s="728"/>
      <c r="D72" s="728"/>
      <c r="E72" s="728"/>
      <c r="F72" s="728"/>
      <c r="G72" s="728"/>
      <c r="H72" s="728"/>
      <c r="I72" s="728"/>
      <c r="J72" s="728"/>
      <c r="K72" s="728"/>
      <c r="L72" s="728"/>
      <c r="M72" s="728"/>
    </row>
    <row r="73" spans="1:13" x14ac:dyDescent="0.25">
      <c r="A73" s="47" t="s">
        <v>484</v>
      </c>
    </row>
    <row r="74" spans="1:13" x14ac:dyDescent="0.25">
      <c r="A74" s="47"/>
    </row>
    <row r="75" spans="1:13" x14ac:dyDescent="0.25">
      <c r="A75" s="47" t="s">
        <v>485</v>
      </c>
    </row>
    <row r="76" spans="1:13" x14ac:dyDescent="0.25">
      <c r="A76" s="47" t="s">
        <v>464</v>
      </c>
    </row>
  </sheetData>
  <mergeCells count="1">
    <mergeCell ref="A2:B2"/>
  </mergeCells>
  <hyperlinks>
    <hyperlink ref="A2:B2" location="TOC!A1" display="Return to Table of Contents"/>
  </hyperlinks>
  <pageMargins left="0.25" right="0.25" top="0.75" bottom="1" header="0.5" footer="0.5"/>
  <pageSetup scale="69" fitToHeight="0" orientation="portrait" r:id="rId1"/>
  <headerFooter>
    <oddHeader>&amp;L2016-17 Survey of Dental Education
Report 1 - Academic Programs, Enrollment, and Graduates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heetViews>
  <sheetFormatPr defaultColWidth="9.109375" defaultRowHeight="13.2" x14ac:dyDescent="0.25"/>
  <cols>
    <col min="1" max="14" width="9.109375" style="55"/>
    <col min="15" max="15" width="11" style="55" customWidth="1"/>
    <col min="16" max="16" width="1.6640625" style="55" customWidth="1"/>
    <col min="17" max="16384" width="9.109375" style="55"/>
  </cols>
  <sheetData>
    <row r="1" spans="1:12" ht="15.6" x14ac:dyDescent="0.25">
      <c r="A1" s="206" t="s">
        <v>487</v>
      </c>
    </row>
    <row r="2" spans="1:12" x14ac:dyDescent="0.25">
      <c r="A2" s="932" t="s">
        <v>1</v>
      </c>
      <c r="B2" s="932"/>
      <c r="C2" s="932"/>
    </row>
    <row r="9" spans="1:12" x14ac:dyDescent="0.25">
      <c r="A9" s="207" t="s">
        <v>470</v>
      </c>
      <c r="B9" s="208" t="s">
        <v>226</v>
      </c>
      <c r="C9" s="208" t="s">
        <v>227</v>
      </c>
      <c r="D9" s="208" t="s">
        <v>228</v>
      </c>
      <c r="E9" s="208" t="s">
        <v>229</v>
      </c>
      <c r="F9" s="208" t="s">
        <v>230</v>
      </c>
      <c r="G9" s="208" t="s">
        <v>231</v>
      </c>
      <c r="H9" s="56" t="s">
        <v>232</v>
      </c>
      <c r="I9" s="56" t="s">
        <v>233</v>
      </c>
      <c r="J9" s="56" t="s">
        <v>234</v>
      </c>
      <c r="K9" s="55" t="s">
        <v>235</v>
      </c>
      <c r="L9" s="55" t="s">
        <v>236</v>
      </c>
    </row>
    <row r="10" spans="1:12" x14ac:dyDescent="0.25">
      <c r="A10" s="208" t="s">
        <v>413</v>
      </c>
      <c r="B10" s="207">
        <v>2686</v>
      </c>
      <c r="C10" s="207">
        <v>2692</v>
      </c>
      <c r="D10" s="209">
        <v>2744</v>
      </c>
      <c r="E10" s="207">
        <v>2762</v>
      </c>
      <c r="F10" s="207">
        <v>2793</v>
      </c>
      <c r="G10" s="207">
        <v>2976</v>
      </c>
      <c r="H10" s="207">
        <v>3009</v>
      </c>
      <c r="I10" s="207">
        <v>3149</v>
      </c>
      <c r="J10" s="207">
        <v>3120</v>
      </c>
      <c r="K10" s="210">
        <v>3053</v>
      </c>
      <c r="L10" s="210">
        <v>3119</v>
      </c>
    </row>
    <row r="11" spans="1:12" x14ac:dyDescent="0.25">
      <c r="A11" s="208" t="s">
        <v>412</v>
      </c>
      <c r="B11" s="207">
        <v>2047</v>
      </c>
      <c r="C11" s="207">
        <v>2078</v>
      </c>
      <c r="D11" s="209">
        <v>2174</v>
      </c>
      <c r="E11" s="207">
        <v>2327</v>
      </c>
      <c r="F11" s="207">
        <v>2377</v>
      </c>
      <c r="G11" s="207">
        <v>2517</v>
      </c>
      <c r="H11" s="207">
        <v>2688</v>
      </c>
      <c r="I11" s="207">
        <v>2755</v>
      </c>
      <c r="J11" s="207">
        <v>2847</v>
      </c>
      <c r="K11" s="210">
        <v>2929</v>
      </c>
      <c r="L11" s="55">
        <v>3021</v>
      </c>
    </row>
    <row r="12" spans="1:12" x14ac:dyDescent="0.25">
      <c r="A12" s="207" t="s">
        <v>414</v>
      </c>
      <c r="B12" s="55">
        <v>0</v>
      </c>
      <c r="C12" s="55">
        <v>0</v>
      </c>
      <c r="D12" s="55">
        <v>0</v>
      </c>
      <c r="E12" s="55">
        <v>0</v>
      </c>
      <c r="F12" s="55">
        <v>0</v>
      </c>
      <c r="G12" s="55">
        <v>0</v>
      </c>
      <c r="H12" s="55">
        <v>0</v>
      </c>
      <c r="I12" s="55">
        <v>0</v>
      </c>
      <c r="J12" s="55">
        <v>0</v>
      </c>
      <c r="K12" s="55">
        <v>18</v>
      </c>
      <c r="L12" s="55">
        <v>25</v>
      </c>
    </row>
    <row r="13" spans="1:12" x14ac:dyDescent="0.25">
      <c r="A13" s="207" t="s">
        <v>415</v>
      </c>
      <c r="B13" s="61">
        <f t="shared" ref="B13:L13" si="0">SUM(B10:B12)</f>
        <v>4733</v>
      </c>
      <c r="C13" s="61">
        <f t="shared" si="0"/>
        <v>4770</v>
      </c>
      <c r="D13" s="61">
        <f t="shared" si="0"/>
        <v>4918</v>
      </c>
      <c r="E13" s="61">
        <f t="shared" si="0"/>
        <v>5089</v>
      </c>
      <c r="F13" s="61">
        <f t="shared" si="0"/>
        <v>5170</v>
      </c>
      <c r="G13" s="61">
        <f t="shared" si="0"/>
        <v>5493</v>
      </c>
      <c r="H13" s="61">
        <f t="shared" si="0"/>
        <v>5697</v>
      </c>
      <c r="I13" s="61">
        <f t="shared" si="0"/>
        <v>5904</v>
      </c>
      <c r="J13" s="61">
        <f t="shared" si="0"/>
        <v>5967</v>
      </c>
      <c r="K13" s="61">
        <f t="shared" si="0"/>
        <v>6000</v>
      </c>
      <c r="L13" s="61">
        <f t="shared" si="0"/>
        <v>6165</v>
      </c>
    </row>
    <row r="14" spans="1:12" x14ac:dyDescent="0.25">
      <c r="A14" s="209"/>
    </row>
    <row r="15" spans="1:12" x14ac:dyDescent="0.25">
      <c r="A15" s="207"/>
    </row>
    <row r="16" spans="1:12" x14ac:dyDescent="0.25">
      <c r="A16" s="207"/>
    </row>
    <row r="17" spans="1:1" x14ac:dyDescent="0.25">
      <c r="A17" s="208"/>
    </row>
    <row r="18" spans="1:1" x14ac:dyDescent="0.25">
      <c r="A18" s="208"/>
    </row>
    <row r="33" spans="1:9" ht="12.75" customHeight="1" x14ac:dyDescent="0.25">
      <c r="A33" s="959" t="s">
        <v>489</v>
      </c>
      <c r="B33" s="959"/>
      <c r="C33" s="959"/>
      <c r="D33" s="959"/>
      <c r="E33" s="959"/>
      <c r="F33" s="959"/>
      <c r="G33" s="959"/>
      <c r="H33" s="959"/>
      <c r="I33" s="959"/>
    </row>
    <row r="34" spans="1:9" x14ac:dyDescent="0.25">
      <c r="A34" s="959"/>
      <c r="B34" s="959"/>
      <c r="C34" s="959"/>
      <c r="D34" s="959"/>
      <c r="E34" s="959"/>
      <c r="F34" s="959"/>
      <c r="G34" s="959"/>
      <c r="H34" s="959"/>
      <c r="I34" s="959"/>
    </row>
    <row r="35" spans="1:9" x14ac:dyDescent="0.25">
      <c r="A35" s="959"/>
      <c r="B35" s="959"/>
      <c r="C35" s="959"/>
      <c r="D35" s="959"/>
      <c r="E35" s="959"/>
      <c r="F35" s="959"/>
      <c r="G35" s="959"/>
      <c r="H35" s="959"/>
      <c r="I35" s="959"/>
    </row>
    <row r="37" spans="1:9" x14ac:dyDescent="0.25">
      <c r="A37" s="47" t="s">
        <v>488</v>
      </c>
    </row>
    <row r="38" spans="1:9" x14ac:dyDescent="0.25">
      <c r="A38" s="163" t="s">
        <v>464</v>
      </c>
    </row>
  </sheetData>
  <mergeCells count="2">
    <mergeCell ref="A2:C2"/>
    <mergeCell ref="A33:I35"/>
  </mergeCells>
  <hyperlinks>
    <hyperlink ref="A2:C2" location="TOC!A1" display="Return to Table of Contents"/>
  </hyperlinks>
  <pageMargins left="0.25" right="0.25" top="0.75" bottom="0.75" header="0.3" footer="0.3"/>
  <pageSetup scale="97" fitToHeight="0" orientation="landscape" r:id="rId1"/>
  <headerFooter>
    <oddHeader>&amp;L2016-17 Survey of Dental Education
Report 1 - Academic Programs, Enrollment, and Graduates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7"/>
  <sheetViews>
    <sheetView zoomScaleNormal="100" workbookViewId="0">
      <pane xSplit="2" ySplit="5" topLeftCell="AL6" activePane="bottomRight" state="frozen"/>
      <selection pane="topRight" activeCell="C1" sqref="C1"/>
      <selection pane="bottomLeft" activeCell="A6" sqref="A6"/>
      <selection pane="bottomRight" sqref="A1:B1"/>
    </sheetView>
  </sheetViews>
  <sheetFormatPr defaultColWidth="9.109375" defaultRowHeight="13.2" x14ac:dyDescent="0.25"/>
  <cols>
    <col min="1" max="1" width="5.6640625" style="1" customWidth="1"/>
    <col min="2" max="2" width="57.109375" style="1" customWidth="1"/>
    <col min="3" max="50" width="6.6640625" style="1" customWidth="1"/>
    <col min="51" max="16384" width="9.109375" style="1"/>
  </cols>
  <sheetData>
    <row r="1" spans="1:50" ht="25.5" customHeight="1" x14ac:dyDescent="0.25">
      <c r="A1" s="945" t="s">
        <v>308</v>
      </c>
      <c r="B1" s="945"/>
    </row>
    <row r="2" spans="1:50" ht="13.8" thickBot="1" x14ac:dyDescent="0.3">
      <c r="A2" s="934" t="s">
        <v>1</v>
      </c>
      <c r="B2" s="934"/>
    </row>
    <row r="3" spans="1:50" x14ac:dyDescent="0.25">
      <c r="A3" s="678"/>
      <c r="B3" s="729"/>
      <c r="C3" s="961" t="s">
        <v>226</v>
      </c>
      <c r="D3" s="965"/>
      <c r="E3" s="947"/>
      <c r="F3" s="966"/>
      <c r="G3" s="961" t="s">
        <v>227</v>
      </c>
      <c r="H3" s="947"/>
      <c r="I3" s="947"/>
      <c r="J3" s="967"/>
      <c r="K3" s="961" t="s">
        <v>228</v>
      </c>
      <c r="L3" s="947"/>
      <c r="M3" s="947"/>
      <c r="N3" s="967"/>
      <c r="O3" s="961" t="s">
        <v>229</v>
      </c>
      <c r="P3" s="947"/>
      <c r="Q3" s="947"/>
      <c r="R3" s="967"/>
      <c r="S3" s="961" t="s">
        <v>230</v>
      </c>
      <c r="T3" s="947"/>
      <c r="U3" s="947"/>
      <c r="V3" s="967"/>
      <c r="W3" s="961" t="s">
        <v>231</v>
      </c>
      <c r="X3" s="947"/>
      <c r="Y3" s="947"/>
      <c r="Z3" s="967"/>
      <c r="AA3" s="961" t="s">
        <v>232</v>
      </c>
      <c r="AB3" s="947"/>
      <c r="AC3" s="947"/>
      <c r="AD3" s="967"/>
      <c r="AE3" s="961" t="s">
        <v>233</v>
      </c>
      <c r="AF3" s="947"/>
      <c r="AG3" s="947"/>
      <c r="AH3" s="967"/>
      <c r="AI3" s="961" t="s">
        <v>234</v>
      </c>
      <c r="AJ3" s="947"/>
      <c r="AK3" s="947"/>
      <c r="AL3" s="967"/>
      <c r="AM3" s="961" t="s">
        <v>235</v>
      </c>
      <c r="AN3" s="947"/>
      <c r="AO3" s="947"/>
      <c r="AP3" s="947"/>
      <c r="AQ3" s="947"/>
      <c r="AR3" s="948"/>
      <c r="AS3" s="949" t="s">
        <v>236</v>
      </c>
      <c r="AT3" s="947"/>
      <c r="AU3" s="947"/>
      <c r="AV3" s="947"/>
      <c r="AW3" s="947"/>
      <c r="AX3" s="964"/>
    </row>
    <row r="4" spans="1:50" ht="12.75" customHeight="1" x14ac:dyDescent="0.25">
      <c r="A4" s="577"/>
      <c r="B4" s="76"/>
      <c r="C4" s="940" t="s">
        <v>242</v>
      </c>
      <c r="D4" s="962"/>
      <c r="E4" s="941" t="s">
        <v>243</v>
      </c>
      <c r="F4" s="963"/>
      <c r="G4" s="940" t="s">
        <v>242</v>
      </c>
      <c r="H4" s="941"/>
      <c r="I4" s="941" t="s">
        <v>243</v>
      </c>
      <c r="J4" s="942"/>
      <c r="K4" s="940" t="s">
        <v>242</v>
      </c>
      <c r="L4" s="941"/>
      <c r="M4" s="941" t="s">
        <v>243</v>
      </c>
      <c r="N4" s="942"/>
      <c r="O4" s="940" t="s">
        <v>242</v>
      </c>
      <c r="P4" s="941"/>
      <c r="Q4" s="941" t="s">
        <v>243</v>
      </c>
      <c r="R4" s="942"/>
      <c r="S4" s="940" t="s">
        <v>242</v>
      </c>
      <c r="T4" s="941"/>
      <c r="U4" s="941" t="s">
        <v>243</v>
      </c>
      <c r="V4" s="942"/>
      <c r="W4" s="940" t="s">
        <v>242</v>
      </c>
      <c r="X4" s="941"/>
      <c r="Y4" s="941" t="s">
        <v>243</v>
      </c>
      <c r="Z4" s="942"/>
      <c r="AA4" s="940" t="s">
        <v>242</v>
      </c>
      <c r="AB4" s="941"/>
      <c r="AC4" s="941" t="s">
        <v>243</v>
      </c>
      <c r="AD4" s="942"/>
      <c r="AE4" s="940" t="s">
        <v>242</v>
      </c>
      <c r="AF4" s="941"/>
      <c r="AG4" s="941" t="s">
        <v>243</v>
      </c>
      <c r="AH4" s="942"/>
      <c r="AI4" s="940" t="s">
        <v>242</v>
      </c>
      <c r="AJ4" s="941"/>
      <c r="AK4" s="941" t="s">
        <v>243</v>
      </c>
      <c r="AL4" s="942"/>
      <c r="AM4" s="941" t="s">
        <v>242</v>
      </c>
      <c r="AN4" s="941"/>
      <c r="AO4" s="941" t="s">
        <v>243</v>
      </c>
      <c r="AP4" s="941"/>
      <c r="AQ4" s="941" t="s">
        <v>434</v>
      </c>
      <c r="AR4" s="969"/>
      <c r="AS4" s="941" t="s">
        <v>242</v>
      </c>
      <c r="AT4" s="941"/>
      <c r="AU4" s="941" t="s">
        <v>243</v>
      </c>
      <c r="AV4" s="941"/>
      <c r="AW4" s="941" t="s">
        <v>38</v>
      </c>
      <c r="AX4" s="968"/>
    </row>
    <row r="5" spans="1:50" x14ac:dyDescent="0.25">
      <c r="A5" s="730" t="s">
        <v>2</v>
      </c>
      <c r="B5" s="77" t="s">
        <v>3</v>
      </c>
      <c r="C5" s="102" t="s">
        <v>244</v>
      </c>
      <c r="D5" s="79" t="s">
        <v>245</v>
      </c>
      <c r="E5" s="138" t="s">
        <v>244</v>
      </c>
      <c r="F5" s="81" t="s">
        <v>245</v>
      </c>
      <c r="G5" s="102" t="s">
        <v>244</v>
      </c>
      <c r="H5" s="79" t="s">
        <v>245</v>
      </c>
      <c r="I5" s="138" t="s">
        <v>244</v>
      </c>
      <c r="J5" s="81" t="s">
        <v>245</v>
      </c>
      <c r="K5" s="102" t="s">
        <v>244</v>
      </c>
      <c r="L5" s="79" t="s">
        <v>245</v>
      </c>
      <c r="M5" s="138" t="s">
        <v>244</v>
      </c>
      <c r="N5" s="81" t="s">
        <v>245</v>
      </c>
      <c r="O5" s="102" t="s">
        <v>244</v>
      </c>
      <c r="P5" s="79" t="s">
        <v>245</v>
      </c>
      <c r="Q5" s="138" t="s">
        <v>244</v>
      </c>
      <c r="R5" s="81" t="s">
        <v>245</v>
      </c>
      <c r="S5" s="102" t="s">
        <v>244</v>
      </c>
      <c r="T5" s="79" t="s">
        <v>245</v>
      </c>
      <c r="U5" s="138" t="s">
        <v>244</v>
      </c>
      <c r="V5" s="81" t="s">
        <v>245</v>
      </c>
      <c r="W5" s="102" t="s">
        <v>244</v>
      </c>
      <c r="X5" s="79" t="s">
        <v>245</v>
      </c>
      <c r="Y5" s="138" t="s">
        <v>244</v>
      </c>
      <c r="Z5" s="81" t="s">
        <v>245</v>
      </c>
      <c r="AA5" s="102" t="s">
        <v>244</v>
      </c>
      <c r="AB5" s="79" t="s">
        <v>245</v>
      </c>
      <c r="AC5" s="138" t="s">
        <v>244</v>
      </c>
      <c r="AD5" s="81" t="s">
        <v>245</v>
      </c>
      <c r="AE5" s="102" t="s">
        <v>244</v>
      </c>
      <c r="AF5" s="79" t="s">
        <v>245</v>
      </c>
      <c r="AG5" s="138" t="s">
        <v>244</v>
      </c>
      <c r="AH5" s="81" t="s">
        <v>245</v>
      </c>
      <c r="AI5" s="102" t="s">
        <v>244</v>
      </c>
      <c r="AJ5" s="79" t="s">
        <v>245</v>
      </c>
      <c r="AK5" s="138" t="s">
        <v>244</v>
      </c>
      <c r="AL5" s="81" t="s">
        <v>245</v>
      </c>
      <c r="AM5" s="211" t="s">
        <v>244</v>
      </c>
      <c r="AN5" s="212" t="s">
        <v>245</v>
      </c>
      <c r="AO5" s="212" t="s">
        <v>244</v>
      </c>
      <c r="AP5" s="212" t="s">
        <v>245</v>
      </c>
      <c r="AQ5" s="212" t="s">
        <v>244</v>
      </c>
      <c r="AR5" s="212" t="s">
        <v>245</v>
      </c>
      <c r="AS5" s="211" t="s">
        <v>244</v>
      </c>
      <c r="AT5" s="212" t="s">
        <v>245</v>
      </c>
      <c r="AU5" s="212" t="s">
        <v>244</v>
      </c>
      <c r="AV5" s="212" t="s">
        <v>245</v>
      </c>
      <c r="AW5" s="212" t="s">
        <v>244</v>
      </c>
      <c r="AX5" s="731" t="s">
        <v>245</v>
      </c>
    </row>
    <row r="6" spans="1:50" x14ac:dyDescent="0.25">
      <c r="A6" s="732" t="s">
        <v>10</v>
      </c>
      <c r="B6" s="70" t="s">
        <v>11</v>
      </c>
      <c r="C6" s="213">
        <v>31</v>
      </c>
      <c r="D6" s="214">
        <v>58.5</v>
      </c>
      <c r="E6" s="215">
        <v>22</v>
      </c>
      <c r="F6" s="85">
        <v>41.5</v>
      </c>
      <c r="G6" s="213">
        <v>36</v>
      </c>
      <c r="H6" s="214">
        <v>60</v>
      </c>
      <c r="I6" s="215">
        <v>24</v>
      </c>
      <c r="J6" s="85">
        <v>40</v>
      </c>
      <c r="K6" s="213">
        <v>36</v>
      </c>
      <c r="L6" s="214">
        <v>62.1</v>
      </c>
      <c r="M6" s="215">
        <v>22</v>
      </c>
      <c r="N6" s="85">
        <v>37.9</v>
      </c>
      <c r="O6" s="213">
        <v>28</v>
      </c>
      <c r="P6" s="214">
        <v>50.9</v>
      </c>
      <c r="Q6" s="215">
        <v>27</v>
      </c>
      <c r="R6" s="85">
        <v>49.1</v>
      </c>
      <c r="S6" s="213">
        <v>28</v>
      </c>
      <c r="T6" s="214">
        <v>51.9</v>
      </c>
      <c r="U6" s="215">
        <v>26</v>
      </c>
      <c r="V6" s="85">
        <v>48.1</v>
      </c>
      <c r="W6" s="213">
        <v>39</v>
      </c>
      <c r="X6" s="214">
        <v>69.599999999999994</v>
      </c>
      <c r="Y6" s="215">
        <v>17</v>
      </c>
      <c r="Z6" s="85">
        <v>30.4</v>
      </c>
      <c r="AA6" s="213">
        <v>33</v>
      </c>
      <c r="AB6" s="214">
        <v>55.9</v>
      </c>
      <c r="AC6" s="215">
        <v>26</v>
      </c>
      <c r="AD6" s="85">
        <v>44.1</v>
      </c>
      <c r="AE6" s="213">
        <v>33</v>
      </c>
      <c r="AF6" s="214">
        <v>53.2</v>
      </c>
      <c r="AG6" s="215">
        <v>29</v>
      </c>
      <c r="AH6" s="85">
        <v>46.8</v>
      </c>
      <c r="AI6" s="213">
        <v>30</v>
      </c>
      <c r="AJ6" s="214">
        <v>50</v>
      </c>
      <c r="AK6" s="215">
        <v>30</v>
      </c>
      <c r="AL6" s="85">
        <v>50</v>
      </c>
      <c r="AM6" s="10">
        <v>26</v>
      </c>
      <c r="AN6" s="216">
        <v>44.1</v>
      </c>
      <c r="AO6" s="10">
        <v>33</v>
      </c>
      <c r="AP6" s="216">
        <v>55.9</v>
      </c>
      <c r="AQ6" s="10">
        <v>0</v>
      </c>
      <c r="AR6" s="91">
        <v>0</v>
      </c>
      <c r="AS6" s="217">
        <v>31</v>
      </c>
      <c r="AT6" s="216">
        <v>50.8</v>
      </c>
      <c r="AU6" s="10">
        <v>30</v>
      </c>
      <c r="AV6" s="216">
        <v>49.2</v>
      </c>
      <c r="AW6" s="10">
        <v>0</v>
      </c>
      <c r="AX6" s="733">
        <v>0</v>
      </c>
    </row>
    <row r="7" spans="1:50" x14ac:dyDescent="0.25">
      <c r="A7" s="598" t="s">
        <v>18</v>
      </c>
      <c r="B7" s="73" t="s">
        <v>19</v>
      </c>
      <c r="C7" s="188">
        <v>27</v>
      </c>
      <c r="D7" s="218">
        <v>50</v>
      </c>
      <c r="E7" s="219">
        <v>27</v>
      </c>
      <c r="F7" s="89">
        <v>50</v>
      </c>
      <c r="G7" s="188">
        <v>31</v>
      </c>
      <c r="H7" s="218">
        <v>51.7</v>
      </c>
      <c r="I7" s="219">
        <v>29</v>
      </c>
      <c r="J7" s="89">
        <v>48.3</v>
      </c>
      <c r="K7" s="188">
        <v>29</v>
      </c>
      <c r="L7" s="218">
        <v>42.6</v>
      </c>
      <c r="M7" s="219">
        <v>39</v>
      </c>
      <c r="N7" s="89">
        <v>57.4</v>
      </c>
      <c r="O7" s="188">
        <v>34</v>
      </c>
      <c r="P7" s="218">
        <v>50.7</v>
      </c>
      <c r="Q7" s="219">
        <v>33</v>
      </c>
      <c r="R7" s="89">
        <v>49.3</v>
      </c>
      <c r="S7" s="188">
        <v>37</v>
      </c>
      <c r="T7" s="218">
        <v>53.6</v>
      </c>
      <c r="U7" s="219">
        <v>32</v>
      </c>
      <c r="V7" s="89">
        <v>46.4</v>
      </c>
      <c r="W7" s="188">
        <v>43</v>
      </c>
      <c r="X7" s="218">
        <v>57.3</v>
      </c>
      <c r="Y7" s="219">
        <v>32</v>
      </c>
      <c r="Z7" s="89">
        <v>42.7</v>
      </c>
      <c r="AA7" s="188">
        <v>43</v>
      </c>
      <c r="AB7" s="218">
        <v>56.6</v>
      </c>
      <c r="AC7" s="219">
        <v>33</v>
      </c>
      <c r="AD7" s="89">
        <v>43.4</v>
      </c>
      <c r="AE7" s="188">
        <v>36</v>
      </c>
      <c r="AF7" s="218">
        <v>48</v>
      </c>
      <c r="AG7" s="219">
        <v>39</v>
      </c>
      <c r="AH7" s="89">
        <v>52</v>
      </c>
      <c r="AI7" s="188">
        <v>41</v>
      </c>
      <c r="AJ7" s="218">
        <v>53.9</v>
      </c>
      <c r="AK7" s="219">
        <v>35</v>
      </c>
      <c r="AL7" s="89">
        <v>46.1</v>
      </c>
      <c r="AM7" s="13">
        <v>38</v>
      </c>
      <c r="AN7" s="220">
        <v>50</v>
      </c>
      <c r="AO7" s="13">
        <v>38</v>
      </c>
      <c r="AP7" s="220">
        <v>50</v>
      </c>
      <c r="AQ7" s="13">
        <v>0</v>
      </c>
      <c r="AR7" s="87">
        <v>0</v>
      </c>
      <c r="AS7" s="221">
        <v>31</v>
      </c>
      <c r="AT7" s="220">
        <v>42.5</v>
      </c>
      <c r="AU7" s="13">
        <v>42</v>
      </c>
      <c r="AV7" s="220">
        <v>57.5</v>
      </c>
      <c r="AW7" s="13">
        <v>0</v>
      </c>
      <c r="AX7" s="734">
        <v>0</v>
      </c>
    </row>
    <row r="8" spans="1:50" ht="15.6" x14ac:dyDescent="0.25">
      <c r="A8" s="596" t="s">
        <v>18</v>
      </c>
      <c r="B8" s="75" t="s">
        <v>435</v>
      </c>
      <c r="C8" s="187" t="s">
        <v>238</v>
      </c>
      <c r="D8" s="222" t="s">
        <v>238</v>
      </c>
      <c r="E8" s="223" t="s">
        <v>238</v>
      </c>
      <c r="F8" s="93" t="s">
        <v>238</v>
      </c>
      <c r="G8" s="187" t="s">
        <v>238</v>
      </c>
      <c r="H8" s="222" t="s">
        <v>238</v>
      </c>
      <c r="I8" s="223" t="s">
        <v>238</v>
      </c>
      <c r="J8" s="93" t="s">
        <v>238</v>
      </c>
      <c r="K8" s="187">
        <v>57</v>
      </c>
      <c r="L8" s="222">
        <v>51.4</v>
      </c>
      <c r="M8" s="223">
        <v>54</v>
      </c>
      <c r="N8" s="93">
        <v>48.6</v>
      </c>
      <c r="O8" s="187">
        <v>59</v>
      </c>
      <c r="P8" s="222">
        <v>52.7</v>
      </c>
      <c r="Q8" s="223">
        <v>53</v>
      </c>
      <c r="R8" s="93">
        <v>47.3</v>
      </c>
      <c r="S8" s="187">
        <v>69</v>
      </c>
      <c r="T8" s="222">
        <v>62.2</v>
      </c>
      <c r="U8" s="223">
        <v>42</v>
      </c>
      <c r="V8" s="93">
        <v>37.799999999999997</v>
      </c>
      <c r="W8" s="187">
        <v>65</v>
      </c>
      <c r="X8" s="222">
        <v>58.6</v>
      </c>
      <c r="Y8" s="223">
        <v>46</v>
      </c>
      <c r="Z8" s="93">
        <v>41.4</v>
      </c>
      <c r="AA8" s="187">
        <v>64</v>
      </c>
      <c r="AB8" s="222">
        <v>57.7</v>
      </c>
      <c r="AC8" s="223">
        <v>47</v>
      </c>
      <c r="AD8" s="93">
        <v>42.3</v>
      </c>
      <c r="AE8" s="187">
        <v>82</v>
      </c>
      <c r="AF8" s="222">
        <v>59.4</v>
      </c>
      <c r="AG8" s="223">
        <v>56</v>
      </c>
      <c r="AH8" s="93">
        <v>40.6</v>
      </c>
      <c r="AI8" s="187">
        <v>90</v>
      </c>
      <c r="AJ8" s="222">
        <v>64.3</v>
      </c>
      <c r="AK8" s="223">
        <v>50</v>
      </c>
      <c r="AL8" s="93">
        <v>35.700000000000003</v>
      </c>
      <c r="AM8" s="10">
        <v>71</v>
      </c>
      <c r="AN8" s="224">
        <v>50.7</v>
      </c>
      <c r="AO8" s="10">
        <v>69</v>
      </c>
      <c r="AP8" s="224">
        <v>49.3</v>
      </c>
      <c r="AQ8" s="10">
        <v>0</v>
      </c>
      <c r="AR8" s="91">
        <v>0</v>
      </c>
      <c r="AS8" s="217">
        <v>84</v>
      </c>
      <c r="AT8" s="224">
        <v>59.6</v>
      </c>
      <c r="AU8" s="10">
        <v>57</v>
      </c>
      <c r="AV8" s="224">
        <v>40.4</v>
      </c>
      <c r="AW8" s="10">
        <v>0</v>
      </c>
      <c r="AX8" s="733">
        <v>0</v>
      </c>
    </row>
    <row r="9" spans="1:50" x14ac:dyDescent="0.25">
      <c r="A9" s="598" t="s">
        <v>26</v>
      </c>
      <c r="B9" s="73" t="s">
        <v>27</v>
      </c>
      <c r="C9" s="188">
        <v>95</v>
      </c>
      <c r="D9" s="218">
        <v>57.6</v>
      </c>
      <c r="E9" s="219">
        <v>70</v>
      </c>
      <c r="F9" s="89">
        <v>42.4</v>
      </c>
      <c r="G9" s="188">
        <v>87</v>
      </c>
      <c r="H9" s="218">
        <v>53</v>
      </c>
      <c r="I9" s="219">
        <v>77</v>
      </c>
      <c r="J9" s="89">
        <v>47</v>
      </c>
      <c r="K9" s="188">
        <v>79</v>
      </c>
      <c r="L9" s="218">
        <v>47.3</v>
      </c>
      <c r="M9" s="219">
        <v>88</v>
      </c>
      <c r="N9" s="89">
        <v>52.7</v>
      </c>
      <c r="O9" s="188">
        <v>78</v>
      </c>
      <c r="P9" s="218">
        <v>47.3</v>
      </c>
      <c r="Q9" s="219">
        <v>87</v>
      </c>
      <c r="R9" s="89">
        <v>52.7</v>
      </c>
      <c r="S9" s="188">
        <v>75</v>
      </c>
      <c r="T9" s="218">
        <v>45.2</v>
      </c>
      <c r="U9" s="219">
        <v>91</v>
      </c>
      <c r="V9" s="89">
        <v>54.8</v>
      </c>
      <c r="W9" s="188">
        <v>80</v>
      </c>
      <c r="X9" s="218">
        <v>48.5</v>
      </c>
      <c r="Y9" s="219">
        <v>85</v>
      </c>
      <c r="Z9" s="89">
        <v>51.5</v>
      </c>
      <c r="AA9" s="188">
        <v>79</v>
      </c>
      <c r="AB9" s="218">
        <v>47.9</v>
      </c>
      <c r="AC9" s="219">
        <v>86</v>
      </c>
      <c r="AD9" s="89">
        <v>52.1</v>
      </c>
      <c r="AE9" s="188">
        <v>83</v>
      </c>
      <c r="AF9" s="218">
        <v>58</v>
      </c>
      <c r="AG9" s="219">
        <v>60</v>
      </c>
      <c r="AH9" s="89">
        <v>42</v>
      </c>
      <c r="AI9" s="188">
        <v>80</v>
      </c>
      <c r="AJ9" s="218">
        <v>55.9</v>
      </c>
      <c r="AK9" s="219">
        <v>63</v>
      </c>
      <c r="AL9" s="89">
        <v>44.1</v>
      </c>
      <c r="AM9" s="13">
        <v>96</v>
      </c>
      <c r="AN9" s="220">
        <v>66.7</v>
      </c>
      <c r="AO9" s="13">
        <v>48</v>
      </c>
      <c r="AP9" s="220">
        <v>33.299999999999997</v>
      </c>
      <c r="AQ9" s="13">
        <v>0</v>
      </c>
      <c r="AR9" s="87">
        <v>0</v>
      </c>
      <c r="AS9" s="221">
        <v>81</v>
      </c>
      <c r="AT9" s="220">
        <v>57.4</v>
      </c>
      <c r="AU9" s="13">
        <v>60</v>
      </c>
      <c r="AV9" s="220">
        <v>42.6</v>
      </c>
      <c r="AW9" s="13">
        <v>0</v>
      </c>
      <c r="AX9" s="734">
        <v>0</v>
      </c>
    </row>
    <row r="10" spans="1:50" x14ac:dyDescent="0.25">
      <c r="A10" s="596" t="s">
        <v>26</v>
      </c>
      <c r="B10" s="75" t="s">
        <v>31</v>
      </c>
      <c r="C10" s="187">
        <v>45</v>
      </c>
      <c r="D10" s="222">
        <v>56.3</v>
      </c>
      <c r="E10" s="223">
        <v>35</v>
      </c>
      <c r="F10" s="93">
        <v>43.8</v>
      </c>
      <c r="G10" s="187">
        <v>45</v>
      </c>
      <c r="H10" s="222">
        <v>52.3</v>
      </c>
      <c r="I10" s="223">
        <v>41</v>
      </c>
      <c r="J10" s="93">
        <v>47.7</v>
      </c>
      <c r="K10" s="187">
        <v>54</v>
      </c>
      <c r="L10" s="222">
        <v>61.4</v>
      </c>
      <c r="M10" s="223">
        <v>34</v>
      </c>
      <c r="N10" s="93">
        <v>38.6</v>
      </c>
      <c r="O10" s="187">
        <v>53</v>
      </c>
      <c r="P10" s="222">
        <v>60.2</v>
      </c>
      <c r="Q10" s="223">
        <v>35</v>
      </c>
      <c r="R10" s="93">
        <v>39.799999999999997</v>
      </c>
      <c r="S10" s="187">
        <v>50</v>
      </c>
      <c r="T10" s="222">
        <v>56.8</v>
      </c>
      <c r="U10" s="223">
        <v>38</v>
      </c>
      <c r="V10" s="93">
        <v>43.2</v>
      </c>
      <c r="W10" s="187">
        <v>40</v>
      </c>
      <c r="X10" s="222">
        <v>45.5</v>
      </c>
      <c r="Y10" s="223">
        <v>48</v>
      </c>
      <c r="Z10" s="93">
        <v>54.5</v>
      </c>
      <c r="AA10" s="187">
        <v>37</v>
      </c>
      <c r="AB10" s="222">
        <v>42</v>
      </c>
      <c r="AC10" s="223">
        <v>51</v>
      </c>
      <c r="AD10" s="93">
        <v>58</v>
      </c>
      <c r="AE10" s="187">
        <v>32</v>
      </c>
      <c r="AF10" s="222">
        <v>35.6</v>
      </c>
      <c r="AG10" s="223">
        <v>58</v>
      </c>
      <c r="AH10" s="93">
        <v>64.400000000000006</v>
      </c>
      <c r="AI10" s="187">
        <v>36</v>
      </c>
      <c r="AJ10" s="222">
        <v>40</v>
      </c>
      <c r="AK10" s="223">
        <v>54</v>
      </c>
      <c r="AL10" s="93">
        <v>60</v>
      </c>
      <c r="AM10" s="10">
        <v>35</v>
      </c>
      <c r="AN10" s="224">
        <v>38.9</v>
      </c>
      <c r="AO10" s="10">
        <v>55</v>
      </c>
      <c r="AP10" s="224">
        <v>61.1</v>
      </c>
      <c r="AQ10" s="10">
        <v>0</v>
      </c>
      <c r="AR10" s="91">
        <v>0</v>
      </c>
      <c r="AS10" s="217">
        <v>35</v>
      </c>
      <c r="AT10" s="224">
        <v>38.9</v>
      </c>
      <c r="AU10" s="10">
        <v>54</v>
      </c>
      <c r="AV10" s="224">
        <v>60</v>
      </c>
      <c r="AW10" s="10">
        <v>1</v>
      </c>
      <c r="AX10" s="733">
        <v>1.1000000000000001</v>
      </c>
    </row>
    <row r="11" spans="1:50" x14ac:dyDescent="0.25">
      <c r="A11" s="598" t="s">
        <v>26</v>
      </c>
      <c r="B11" s="73" t="s">
        <v>32</v>
      </c>
      <c r="C11" s="188">
        <v>49</v>
      </c>
      <c r="D11" s="218">
        <v>55.7</v>
      </c>
      <c r="E11" s="219">
        <v>39</v>
      </c>
      <c r="F11" s="89">
        <v>44.3</v>
      </c>
      <c r="G11" s="188">
        <v>48</v>
      </c>
      <c r="H11" s="218">
        <v>55.2</v>
      </c>
      <c r="I11" s="219">
        <v>39</v>
      </c>
      <c r="J11" s="89">
        <v>44.8</v>
      </c>
      <c r="K11" s="188">
        <v>58</v>
      </c>
      <c r="L11" s="218">
        <v>65.900000000000006</v>
      </c>
      <c r="M11" s="219">
        <v>30</v>
      </c>
      <c r="N11" s="89">
        <v>34.1</v>
      </c>
      <c r="O11" s="188">
        <v>42</v>
      </c>
      <c r="P11" s="218">
        <v>47.7</v>
      </c>
      <c r="Q11" s="219">
        <v>46</v>
      </c>
      <c r="R11" s="89">
        <v>52.3</v>
      </c>
      <c r="S11" s="188">
        <v>45</v>
      </c>
      <c r="T11" s="218">
        <v>51.1</v>
      </c>
      <c r="U11" s="219">
        <v>43</v>
      </c>
      <c r="V11" s="89">
        <v>48.9</v>
      </c>
      <c r="W11" s="188">
        <v>51</v>
      </c>
      <c r="X11" s="218">
        <v>58</v>
      </c>
      <c r="Y11" s="219">
        <v>37</v>
      </c>
      <c r="Z11" s="89">
        <v>42</v>
      </c>
      <c r="AA11" s="188">
        <v>42</v>
      </c>
      <c r="AB11" s="218">
        <v>47.7</v>
      </c>
      <c r="AC11" s="219">
        <v>46</v>
      </c>
      <c r="AD11" s="89">
        <v>52.3</v>
      </c>
      <c r="AE11" s="188">
        <v>50</v>
      </c>
      <c r="AF11" s="218">
        <v>56.8</v>
      </c>
      <c r="AG11" s="219">
        <v>38</v>
      </c>
      <c r="AH11" s="89">
        <v>43.2</v>
      </c>
      <c r="AI11" s="188">
        <v>47</v>
      </c>
      <c r="AJ11" s="218">
        <v>52.8</v>
      </c>
      <c r="AK11" s="219">
        <v>42</v>
      </c>
      <c r="AL11" s="89">
        <v>47.2</v>
      </c>
      <c r="AM11" s="13">
        <v>46</v>
      </c>
      <c r="AN11" s="220">
        <v>52.9</v>
      </c>
      <c r="AO11" s="13">
        <v>41</v>
      </c>
      <c r="AP11" s="220">
        <v>47.1</v>
      </c>
      <c r="AQ11" s="13">
        <v>0</v>
      </c>
      <c r="AR11" s="87">
        <v>0</v>
      </c>
      <c r="AS11" s="221">
        <v>40</v>
      </c>
      <c r="AT11" s="220">
        <v>46</v>
      </c>
      <c r="AU11" s="13">
        <v>47</v>
      </c>
      <c r="AV11" s="220">
        <v>54</v>
      </c>
      <c r="AW11" s="13">
        <v>0</v>
      </c>
      <c r="AX11" s="734">
        <v>0</v>
      </c>
    </row>
    <row r="12" spans="1:50" x14ac:dyDescent="0.25">
      <c r="A12" s="596" t="s">
        <v>26</v>
      </c>
      <c r="B12" s="75" t="s">
        <v>34</v>
      </c>
      <c r="C12" s="187">
        <v>76</v>
      </c>
      <c r="D12" s="222">
        <v>52.8</v>
      </c>
      <c r="E12" s="223">
        <v>68</v>
      </c>
      <c r="F12" s="93">
        <v>47.2</v>
      </c>
      <c r="G12" s="187">
        <v>94</v>
      </c>
      <c r="H12" s="222">
        <v>65.3</v>
      </c>
      <c r="I12" s="223">
        <v>50</v>
      </c>
      <c r="J12" s="93">
        <v>34.700000000000003</v>
      </c>
      <c r="K12" s="187">
        <v>76</v>
      </c>
      <c r="L12" s="222">
        <v>52.8</v>
      </c>
      <c r="M12" s="223">
        <v>68</v>
      </c>
      <c r="N12" s="93">
        <v>47.2</v>
      </c>
      <c r="O12" s="187">
        <v>85</v>
      </c>
      <c r="P12" s="222">
        <v>59.4</v>
      </c>
      <c r="Q12" s="223">
        <v>58</v>
      </c>
      <c r="R12" s="93">
        <v>40.6</v>
      </c>
      <c r="S12" s="187">
        <v>77</v>
      </c>
      <c r="T12" s="222">
        <v>53.5</v>
      </c>
      <c r="U12" s="223">
        <v>67</v>
      </c>
      <c r="V12" s="93">
        <v>46.5</v>
      </c>
      <c r="W12" s="187">
        <v>84</v>
      </c>
      <c r="X12" s="222">
        <v>58.3</v>
      </c>
      <c r="Y12" s="223">
        <v>60</v>
      </c>
      <c r="Z12" s="93">
        <v>41.7</v>
      </c>
      <c r="AA12" s="187">
        <v>77</v>
      </c>
      <c r="AB12" s="222">
        <v>53.1</v>
      </c>
      <c r="AC12" s="223">
        <v>68</v>
      </c>
      <c r="AD12" s="93">
        <v>46.9</v>
      </c>
      <c r="AE12" s="187">
        <v>75</v>
      </c>
      <c r="AF12" s="222">
        <v>52.1</v>
      </c>
      <c r="AG12" s="223">
        <v>69</v>
      </c>
      <c r="AH12" s="93">
        <v>47.9</v>
      </c>
      <c r="AI12" s="187">
        <v>83</v>
      </c>
      <c r="AJ12" s="222">
        <v>57.2</v>
      </c>
      <c r="AK12" s="223">
        <v>62</v>
      </c>
      <c r="AL12" s="93">
        <v>42.8</v>
      </c>
      <c r="AM12" s="10">
        <v>70</v>
      </c>
      <c r="AN12" s="224">
        <v>49</v>
      </c>
      <c r="AO12" s="10">
        <v>73</v>
      </c>
      <c r="AP12" s="224">
        <v>51</v>
      </c>
      <c r="AQ12" s="10">
        <v>0</v>
      </c>
      <c r="AR12" s="91">
        <v>0</v>
      </c>
      <c r="AS12" s="217">
        <v>69</v>
      </c>
      <c r="AT12" s="224">
        <v>47.9</v>
      </c>
      <c r="AU12" s="10">
        <v>75</v>
      </c>
      <c r="AV12" s="224">
        <v>52.1</v>
      </c>
      <c r="AW12" s="10">
        <v>0</v>
      </c>
      <c r="AX12" s="733">
        <v>0</v>
      </c>
    </row>
    <row r="13" spans="1:50" x14ac:dyDescent="0.25">
      <c r="A13" s="598" t="s">
        <v>26</v>
      </c>
      <c r="B13" s="73" t="s">
        <v>37</v>
      </c>
      <c r="C13" s="188">
        <v>68</v>
      </c>
      <c r="D13" s="218">
        <v>71.599999999999994</v>
      </c>
      <c r="E13" s="219">
        <v>27</v>
      </c>
      <c r="F13" s="89">
        <v>28.4</v>
      </c>
      <c r="G13" s="188">
        <v>67</v>
      </c>
      <c r="H13" s="218">
        <v>70.5</v>
      </c>
      <c r="I13" s="219">
        <v>28</v>
      </c>
      <c r="J13" s="89">
        <v>29.5</v>
      </c>
      <c r="K13" s="188">
        <v>70</v>
      </c>
      <c r="L13" s="218">
        <v>68.599999999999994</v>
      </c>
      <c r="M13" s="219">
        <v>32</v>
      </c>
      <c r="N13" s="89">
        <v>31.4</v>
      </c>
      <c r="O13" s="188">
        <v>71</v>
      </c>
      <c r="P13" s="218">
        <v>71</v>
      </c>
      <c r="Q13" s="219">
        <v>29</v>
      </c>
      <c r="R13" s="89">
        <v>29</v>
      </c>
      <c r="S13" s="188">
        <v>67</v>
      </c>
      <c r="T13" s="218">
        <v>64.400000000000006</v>
      </c>
      <c r="U13" s="219">
        <v>37</v>
      </c>
      <c r="V13" s="89">
        <v>35.6</v>
      </c>
      <c r="W13" s="188">
        <v>66</v>
      </c>
      <c r="X13" s="218">
        <v>66</v>
      </c>
      <c r="Y13" s="219">
        <v>34</v>
      </c>
      <c r="Z13" s="89">
        <v>34</v>
      </c>
      <c r="AA13" s="188">
        <v>57</v>
      </c>
      <c r="AB13" s="218">
        <v>59.4</v>
      </c>
      <c r="AC13" s="219">
        <v>39</v>
      </c>
      <c r="AD13" s="89">
        <v>40.6</v>
      </c>
      <c r="AE13" s="188">
        <v>61</v>
      </c>
      <c r="AF13" s="218">
        <v>65.599999999999994</v>
      </c>
      <c r="AG13" s="219">
        <v>32</v>
      </c>
      <c r="AH13" s="89">
        <v>34.4</v>
      </c>
      <c r="AI13" s="188">
        <v>56</v>
      </c>
      <c r="AJ13" s="218">
        <v>55.4</v>
      </c>
      <c r="AK13" s="219">
        <v>45</v>
      </c>
      <c r="AL13" s="89">
        <v>44.6</v>
      </c>
      <c r="AM13" s="13">
        <v>59</v>
      </c>
      <c r="AN13" s="220">
        <v>59</v>
      </c>
      <c r="AO13" s="13">
        <v>41</v>
      </c>
      <c r="AP13" s="220">
        <v>41</v>
      </c>
      <c r="AQ13" s="13">
        <v>0</v>
      </c>
      <c r="AR13" s="87">
        <v>0</v>
      </c>
      <c r="AS13" s="221">
        <v>73</v>
      </c>
      <c r="AT13" s="220">
        <v>70.900000000000006</v>
      </c>
      <c r="AU13" s="13">
        <v>30</v>
      </c>
      <c r="AV13" s="220">
        <v>29.1</v>
      </c>
      <c r="AW13" s="13">
        <v>0</v>
      </c>
      <c r="AX13" s="734">
        <v>0</v>
      </c>
    </row>
    <row r="14" spans="1:50" ht="15.6" x14ac:dyDescent="0.25">
      <c r="A14" s="596" t="s">
        <v>26</v>
      </c>
      <c r="B14" s="75" t="s">
        <v>436</v>
      </c>
      <c r="C14" s="187" t="s">
        <v>238</v>
      </c>
      <c r="D14" s="222" t="s">
        <v>238</v>
      </c>
      <c r="E14" s="223" t="s">
        <v>238</v>
      </c>
      <c r="F14" s="93" t="s">
        <v>238</v>
      </c>
      <c r="G14" s="187" t="s">
        <v>238</v>
      </c>
      <c r="H14" s="222" t="s">
        <v>238</v>
      </c>
      <c r="I14" s="223" t="s">
        <v>238</v>
      </c>
      <c r="J14" s="93" t="s">
        <v>238</v>
      </c>
      <c r="K14" s="187" t="s">
        <v>238</v>
      </c>
      <c r="L14" s="222" t="s">
        <v>238</v>
      </c>
      <c r="M14" s="223" t="s">
        <v>238</v>
      </c>
      <c r="N14" s="93" t="s">
        <v>238</v>
      </c>
      <c r="O14" s="187">
        <v>43</v>
      </c>
      <c r="P14" s="222">
        <v>58.9</v>
      </c>
      <c r="Q14" s="223">
        <v>30</v>
      </c>
      <c r="R14" s="93">
        <v>41.1</v>
      </c>
      <c r="S14" s="187">
        <v>46</v>
      </c>
      <c r="T14" s="222">
        <v>60.5</v>
      </c>
      <c r="U14" s="223">
        <v>30</v>
      </c>
      <c r="V14" s="93">
        <v>39.5</v>
      </c>
      <c r="W14" s="187">
        <v>44</v>
      </c>
      <c r="X14" s="222">
        <v>57.9</v>
      </c>
      <c r="Y14" s="223">
        <v>32</v>
      </c>
      <c r="Z14" s="93">
        <v>42.1</v>
      </c>
      <c r="AA14" s="187">
        <v>38</v>
      </c>
      <c r="AB14" s="222">
        <v>55.1</v>
      </c>
      <c r="AC14" s="223">
        <v>31</v>
      </c>
      <c r="AD14" s="93">
        <v>44.9</v>
      </c>
      <c r="AE14" s="187">
        <v>35</v>
      </c>
      <c r="AF14" s="222">
        <v>50.7</v>
      </c>
      <c r="AG14" s="223">
        <v>34</v>
      </c>
      <c r="AH14" s="93">
        <v>49.3</v>
      </c>
      <c r="AI14" s="187">
        <v>37</v>
      </c>
      <c r="AJ14" s="222">
        <v>55.2</v>
      </c>
      <c r="AK14" s="223">
        <v>30</v>
      </c>
      <c r="AL14" s="93">
        <v>44.8</v>
      </c>
      <c r="AM14" s="10">
        <v>33</v>
      </c>
      <c r="AN14" s="224">
        <v>47.8</v>
      </c>
      <c r="AO14" s="10">
        <v>36</v>
      </c>
      <c r="AP14" s="224">
        <v>52.2</v>
      </c>
      <c r="AQ14" s="10">
        <v>0</v>
      </c>
      <c r="AR14" s="91">
        <v>0</v>
      </c>
      <c r="AS14" s="217">
        <v>35</v>
      </c>
      <c r="AT14" s="224">
        <v>50</v>
      </c>
      <c r="AU14" s="10">
        <v>35</v>
      </c>
      <c r="AV14" s="224">
        <v>50</v>
      </c>
      <c r="AW14" s="10">
        <v>0</v>
      </c>
      <c r="AX14" s="733">
        <v>0</v>
      </c>
    </row>
    <row r="15" spans="1:50" x14ac:dyDescent="0.25">
      <c r="A15" s="598" t="s">
        <v>42</v>
      </c>
      <c r="B15" s="73" t="s">
        <v>43</v>
      </c>
      <c r="C15" s="188">
        <v>31</v>
      </c>
      <c r="D15" s="218">
        <v>62</v>
      </c>
      <c r="E15" s="219">
        <v>19</v>
      </c>
      <c r="F15" s="89">
        <v>38</v>
      </c>
      <c r="G15" s="188">
        <v>32</v>
      </c>
      <c r="H15" s="218">
        <v>64</v>
      </c>
      <c r="I15" s="219">
        <v>18</v>
      </c>
      <c r="J15" s="89">
        <v>36</v>
      </c>
      <c r="K15" s="188">
        <v>35</v>
      </c>
      <c r="L15" s="218">
        <v>67.3</v>
      </c>
      <c r="M15" s="219">
        <v>17</v>
      </c>
      <c r="N15" s="89">
        <v>32.700000000000003</v>
      </c>
      <c r="O15" s="188">
        <v>28</v>
      </c>
      <c r="P15" s="218">
        <v>53.8</v>
      </c>
      <c r="Q15" s="219">
        <v>24</v>
      </c>
      <c r="R15" s="89">
        <v>46.2</v>
      </c>
      <c r="S15" s="188">
        <v>31</v>
      </c>
      <c r="T15" s="218">
        <v>59.6</v>
      </c>
      <c r="U15" s="219">
        <v>21</v>
      </c>
      <c r="V15" s="89">
        <v>40.4</v>
      </c>
      <c r="W15" s="188">
        <v>43</v>
      </c>
      <c r="X15" s="218">
        <v>53.8</v>
      </c>
      <c r="Y15" s="219">
        <v>37</v>
      </c>
      <c r="Z15" s="89">
        <v>46.3</v>
      </c>
      <c r="AA15" s="188">
        <v>52</v>
      </c>
      <c r="AB15" s="218">
        <v>65</v>
      </c>
      <c r="AC15" s="219">
        <v>28</v>
      </c>
      <c r="AD15" s="89">
        <v>35</v>
      </c>
      <c r="AE15" s="188">
        <v>37</v>
      </c>
      <c r="AF15" s="218">
        <v>46.3</v>
      </c>
      <c r="AG15" s="219">
        <v>43</v>
      </c>
      <c r="AH15" s="89">
        <v>53.8</v>
      </c>
      <c r="AI15" s="188">
        <v>44</v>
      </c>
      <c r="AJ15" s="218">
        <v>55</v>
      </c>
      <c r="AK15" s="219">
        <v>36</v>
      </c>
      <c r="AL15" s="89">
        <v>45</v>
      </c>
      <c r="AM15" s="13">
        <v>39</v>
      </c>
      <c r="AN15" s="220">
        <v>48.1</v>
      </c>
      <c r="AO15" s="13">
        <v>41</v>
      </c>
      <c r="AP15" s="220">
        <v>50.6</v>
      </c>
      <c r="AQ15" s="13">
        <v>1</v>
      </c>
      <c r="AR15" s="87">
        <v>1.2</v>
      </c>
      <c r="AS15" s="221">
        <v>41</v>
      </c>
      <c r="AT15" s="220">
        <v>50.6</v>
      </c>
      <c r="AU15" s="13">
        <v>39</v>
      </c>
      <c r="AV15" s="220">
        <v>48.1</v>
      </c>
      <c r="AW15" s="13">
        <v>1</v>
      </c>
      <c r="AX15" s="734">
        <v>1.2</v>
      </c>
    </row>
    <row r="16" spans="1:50" x14ac:dyDescent="0.25">
      <c r="A16" s="596" t="s">
        <v>45</v>
      </c>
      <c r="B16" s="75" t="s">
        <v>46</v>
      </c>
      <c r="C16" s="187">
        <v>23</v>
      </c>
      <c r="D16" s="222">
        <v>57.5</v>
      </c>
      <c r="E16" s="223">
        <v>17</v>
      </c>
      <c r="F16" s="93">
        <v>42.5</v>
      </c>
      <c r="G16" s="187">
        <v>21</v>
      </c>
      <c r="H16" s="222">
        <v>52.5</v>
      </c>
      <c r="I16" s="223">
        <v>19</v>
      </c>
      <c r="J16" s="93">
        <v>47.5</v>
      </c>
      <c r="K16" s="187">
        <v>20</v>
      </c>
      <c r="L16" s="222">
        <v>46.5</v>
      </c>
      <c r="M16" s="223">
        <v>23</v>
      </c>
      <c r="N16" s="93">
        <v>53.5</v>
      </c>
      <c r="O16" s="187">
        <v>16</v>
      </c>
      <c r="P16" s="222">
        <v>38.1</v>
      </c>
      <c r="Q16" s="223">
        <v>26</v>
      </c>
      <c r="R16" s="93">
        <v>61.9</v>
      </c>
      <c r="S16" s="187">
        <v>20</v>
      </c>
      <c r="T16" s="222">
        <v>39.200000000000003</v>
      </c>
      <c r="U16" s="223">
        <v>31</v>
      </c>
      <c r="V16" s="93">
        <v>60.8</v>
      </c>
      <c r="W16" s="187">
        <v>21</v>
      </c>
      <c r="X16" s="222">
        <v>44.7</v>
      </c>
      <c r="Y16" s="223">
        <v>26</v>
      </c>
      <c r="Z16" s="93">
        <v>55.3</v>
      </c>
      <c r="AA16" s="187">
        <v>27</v>
      </c>
      <c r="AB16" s="222">
        <v>64.3</v>
      </c>
      <c r="AC16" s="223">
        <v>15</v>
      </c>
      <c r="AD16" s="93">
        <v>35.700000000000003</v>
      </c>
      <c r="AE16" s="187">
        <v>22</v>
      </c>
      <c r="AF16" s="222">
        <v>50</v>
      </c>
      <c r="AG16" s="223">
        <v>22</v>
      </c>
      <c r="AH16" s="93">
        <v>50</v>
      </c>
      <c r="AI16" s="187">
        <v>21</v>
      </c>
      <c r="AJ16" s="222">
        <v>44.7</v>
      </c>
      <c r="AK16" s="223">
        <v>26</v>
      </c>
      <c r="AL16" s="93">
        <v>55.3</v>
      </c>
      <c r="AM16" s="10">
        <v>19</v>
      </c>
      <c r="AN16" s="224">
        <v>45.2</v>
      </c>
      <c r="AO16" s="10">
        <v>23</v>
      </c>
      <c r="AP16" s="224">
        <v>54.8</v>
      </c>
      <c r="AQ16" s="10">
        <v>0</v>
      </c>
      <c r="AR16" s="91">
        <v>0</v>
      </c>
      <c r="AS16" s="217">
        <v>24</v>
      </c>
      <c r="AT16" s="224">
        <v>49</v>
      </c>
      <c r="AU16" s="10">
        <v>25</v>
      </c>
      <c r="AV16" s="224">
        <v>51</v>
      </c>
      <c r="AW16" s="10">
        <v>0</v>
      </c>
      <c r="AX16" s="733">
        <v>0</v>
      </c>
    </row>
    <row r="17" spans="1:50" x14ac:dyDescent="0.25">
      <c r="A17" s="598" t="s">
        <v>49</v>
      </c>
      <c r="B17" s="73" t="s">
        <v>50</v>
      </c>
      <c r="C17" s="188">
        <v>45</v>
      </c>
      <c r="D17" s="218">
        <v>50</v>
      </c>
      <c r="E17" s="219">
        <v>45</v>
      </c>
      <c r="F17" s="89">
        <v>50</v>
      </c>
      <c r="G17" s="188">
        <v>46</v>
      </c>
      <c r="H17" s="218">
        <v>54.1</v>
      </c>
      <c r="I17" s="219">
        <v>39</v>
      </c>
      <c r="J17" s="89">
        <v>45.9</v>
      </c>
      <c r="K17" s="188">
        <v>37</v>
      </c>
      <c r="L17" s="218">
        <v>47.4</v>
      </c>
      <c r="M17" s="219">
        <v>41</v>
      </c>
      <c r="N17" s="89">
        <v>52.6</v>
      </c>
      <c r="O17" s="188">
        <v>45</v>
      </c>
      <c r="P17" s="218">
        <v>56.3</v>
      </c>
      <c r="Q17" s="219">
        <v>35</v>
      </c>
      <c r="R17" s="89">
        <v>43.8</v>
      </c>
      <c r="S17" s="188">
        <v>42</v>
      </c>
      <c r="T17" s="218">
        <v>52.5</v>
      </c>
      <c r="U17" s="219">
        <v>38</v>
      </c>
      <c r="V17" s="89">
        <v>47.5</v>
      </c>
      <c r="W17" s="188">
        <v>40</v>
      </c>
      <c r="X17" s="218">
        <v>55.6</v>
      </c>
      <c r="Y17" s="219">
        <v>32</v>
      </c>
      <c r="Z17" s="89">
        <v>44.4</v>
      </c>
      <c r="AA17" s="188">
        <v>30</v>
      </c>
      <c r="AB17" s="218">
        <v>41.7</v>
      </c>
      <c r="AC17" s="219">
        <v>42</v>
      </c>
      <c r="AD17" s="89">
        <v>58.3</v>
      </c>
      <c r="AE17" s="188">
        <v>34</v>
      </c>
      <c r="AF17" s="218">
        <v>43</v>
      </c>
      <c r="AG17" s="219">
        <v>45</v>
      </c>
      <c r="AH17" s="89">
        <v>57</v>
      </c>
      <c r="AI17" s="188">
        <v>30</v>
      </c>
      <c r="AJ17" s="218">
        <v>39.5</v>
      </c>
      <c r="AK17" s="219">
        <v>46</v>
      </c>
      <c r="AL17" s="89">
        <v>60.5</v>
      </c>
      <c r="AM17" s="13">
        <v>37</v>
      </c>
      <c r="AN17" s="220">
        <v>45.7</v>
      </c>
      <c r="AO17" s="13">
        <v>44</v>
      </c>
      <c r="AP17" s="220">
        <v>54.3</v>
      </c>
      <c r="AQ17" s="13">
        <v>0</v>
      </c>
      <c r="AR17" s="87">
        <v>0</v>
      </c>
      <c r="AS17" s="221">
        <v>31</v>
      </c>
      <c r="AT17" s="220">
        <v>40.299999999999997</v>
      </c>
      <c r="AU17" s="13">
        <v>46</v>
      </c>
      <c r="AV17" s="220">
        <v>59.7</v>
      </c>
      <c r="AW17" s="13">
        <v>0</v>
      </c>
      <c r="AX17" s="734">
        <v>0</v>
      </c>
    </row>
    <row r="18" spans="1:50" x14ac:dyDescent="0.25">
      <c r="A18" s="596" t="s">
        <v>52</v>
      </c>
      <c r="B18" s="75" t="s">
        <v>53</v>
      </c>
      <c r="C18" s="187">
        <v>47</v>
      </c>
      <c r="D18" s="222">
        <v>57.3</v>
      </c>
      <c r="E18" s="223">
        <v>35</v>
      </c>
      <c r="F18" s="93">
        <v>42.7</v>
      </c>
      <c r="G18" s="187">
        <v>33</v>
      </c>
      <c r="H18" s="222">
        <v>39.799999999999997</v>
      </c>
      <c r="I18" s="223">
        <v>50</v>
      </c>
      <c r="J18" s="93">
        <v>60.2</v>
      </c>
      <c r="K18" s="187">
        <v>33</v>
      </c>
      <c r="L18" s="222">
        <v>39.799999999999997</v>
      </c>
      <c r="M18" s="223">
        <v>50</v>
      </c>
      <c r="N18" s="93">
        <v>60.2</v>
      </c>
      <c r="O18" s="187">
        <v>40</v>
      </c>
      <c r="P18" s="222">
        <v>48.2</v>
      </c>
      <c r="Q18" s="223">
        <v>43</v>
      </c>
      <c r="R18" s="93">
        <v>51.8</v>
      </c>
      <c r="S18" s="187">
        <v>36</v>
      </c>
      <c r="T18" s="222">
        <v>43.4</v>
      </c>
      <c r="U18" s="223">
        <v>47</v>
      </c>
      <c r="V18" s="93">
        <v>56.6</v>
      </c>
      <c r="W18" s="187">
        <v>38</v>
      </c>
      <c r="X18" s="222">
        <v>45.2</v>
      </c>
      <c r="Y18" s="223">
        <v>46</v>
      </c>
      <c r="Z18" s="93">
        <v>54.8</v>
      </c>
      <c r="AA18" s="187">
        <v>36</v>
      </c>
      <c r="AB18" s="222">
        <v>43.4</v>
      </c>
      <c r="AC18" s="223">
        <v>47</v>
      </c>
      <c r="AD18" s="93">
        <v>56.6</v>
      </c>
      <c r="AE18" s="187">
        <v>44</v>
      </c>
      <c r="AF18" s="222">
        <v>47.3</v>
      </c>
      <c r="AG18" s="223">
        <v>49</v>
      </c>
      <c r="AH18" s="93">
        <v>52.7</v>
      </c>
      <c r="AI18" s="187">
        <v>34</v>
      </c>
      <c r="AJ18" s="222">
        <v>37</v>
      </c>
      <c r="AK18" s="223">
        <v>58</v>
      </c>
      <c r="AL18" s="93">
        <v>63</v>
      </c>
      <c r="AM18" s="10">
        <v>36</v>
      </c>
      <c r="AN18" s="224">
        <v>38.700000000000003</v>
      </c>
      <c r="AO18" s="10">
        <v>57</v>
      </c>
      <c r="AP18" s="224">
        <v>61.3</v>
      </c>
      <c r="AQ18" s="10">
        <v>0</v>
      </c>
      <c r="AR18" s="91">
        <v>0</v>
      </c>
      <c r="AS18" s="217">
        <v>47</v>
      </c>
      <c r="AT18" s="224">
        <v>50.5</v>
      </c>
      <c r="AU18" s="10">
        <v>46</v>
      </c>
      <c r="AV18" s="224">
        <v>49.5</v>
      </c>
      <c r="AW18" s="10">
        <v>0</v>
      </c>
      <c r="AX18" s="733">
        <v>0</v>
      </c>
    </row>
    <row r="19" spans="1:50" x14ac:dyDescent="0.25">
      <c r="A19" s="598" t="s">
        <v>52</v>
      </c>
      <c r="B19" s="73" t="s">
        <v>54</v>
      </c>
      <c r="C19" s="188">
        <v>65</v>
      </c>
      <c r="D19" s="218">
        <v>59.6</v>
      </c>
      <c r="E19" s="219">
        <v>44</v>
      </c>
      <c r="F19" s="89">
        <v>40.4</v>
      </c>
      <c r="G19" s="188">
        <v>55</v>
      </c>
      <c r="H19" s="218">
        <v>51.9</v>
      </c>
      <c r="I19" s="219">
        <v>51</v>
      </c>
      <c r="J19" s="89">
        <v>48.1</v>
      </c>
      <c r="K19" s="188">
        <v>60</v>
      </c>
      <c r="L19" s="218">
        <v>55.6</v>
      </c>
      <c r="M19" s="219">
        <v>48</v>
      </c>
      <c r="N19" s="89">
        <v>44.4</v>
      </c>
      <c r="O19" s="188">
        <v>48</v>
      </c>
      <c r="P19" s="218">
        <v>44.4</v>
      </c>
      <c r="Q19" s="219">
        <v>60</v>
      </c>
      <c r="R19" s="89">
        <v>55.6</v>
      </c>
      <c r="S19" s="188">
        <v>50</v>
      </c>
      <c r="T19" s="218">
        <v>46.3</v>
      </c>
      <c r="U19" s="219">
        <v>58</v>
      </c>
      <c r="V19" s="89">
        <v>53.7</v>
      </c>
      <c r="W19" s="188">
        <v>60</v>
      </c>
      <c r="X19" s="218">
        <v>51.7</v>
      </c>
      <c r="Y19" s="219">
        <v>56</v>
      </c>
      <c r="Z19" s="89">
        <v>48.3</v>
      </c>
      <c r="AA19" s="188">
        <v>60</v>
      </c>
      <c r="AB19" s="218">
        <v>48.8</v>
      </c>
      <c r="AC19" s="219">
        <v>63</v>
      </c>
      <c r="AD19" s="89">
        <v>51.2</v>
      </c>
      <c r="AE19" s="188">
        <v>66</v>
      </c>
      <c r="AF19" s="218">
        <v>55</v>
      </c>
      <c r="AG19" s="219">
        <v>54</v>
      </c>
      <c r="AH19" s="89">
        <v>45</v>
      </c>
      <c r="AI19" s="188">
        <v>57</v>
      </c>
      <c r="AJ19" s="218">
        <v>46.7</v>
      </c>
      <c r="AK19" s="219">
        <v>65</v>
      </c>
      <c r="AL19" s="89">
        <v>53.3</v>
      </c>
      <c r="AM19" s="13">
        <v>58</v>
      </c>
      <c r="AN19" s="220">
        <v>47.2</v>
      </c>
      <c r="AO19" s="13">
        <v>65</v>
      </c>
      <c r="AP19" s="220">
        <v>52.8</v>
      </c>
      <c r="AQ19" s="13">
        <v>0</v>
      </c>
      <c r="AR19" s="87">
        <v>0</v>
      </c>
      <c r="AS19" s="221">
        <v>65</v>
      </c>
      <c r="AT19" s="220">
        <v>52</v>
      </c>
      <c r="AU19" s="13">
        <v>60</v>
      </c>
      <c r="AV19" s="220">
        <v>48</v>
      </c>
      <c r="AW19" s="13">
        <v>0</v>
      </c>
      <c r="AX19" s="734">
        <v>0</v>
      </c>
    </row>
    <row r="20" spans="1:50" ht="15.6" x14ac:dyDescent="0.25">
      <c r="A20" s="596" t="s">
        <v>52</v>
      </c>
      <c r="B20" s="75" t="s">
        <v>437</v>
      </c>
      <c r="C20" s="187" t="s">
        <v>238</v>
      </c>
      <c r="D20" s="222" t="s">
        <v>238</v>
      </c>
      <c r="E20" s="223" t="s">
        <v>238</v>
      </c>
      <c r="F20" s="93" t="s">
        <v>238</v>
      </c>
      <c r="G20" s="187" t="s">
        <v>238</v>
      </c>
      <c r="H20" s="222" t="s">
        <v>238</v>
      </c>
      <c r="I20" s="223" t="s">
        <v>238</v>
      </c>
      <c r="J20" s="93" t="s">
        <v>238</v>
      </c>
      <c r="K20" s="187" t="s">
        <v>238</v>
      </c>
      <c r="L20" s="222" t="s">
        <v>238</v>
      </c>
      <c r="M20" s="223" t="s">
        <v>238</v>
      </c>
      <c r="N20" s="93" t="s">
        <v>238</v>
      </c>
      <c r="O20" s="187" t="s">
        <v>238</v>
      </c>
      <c r="P20" s="222" t="s">
        <v>238</v>
      </c>
      <c r="Q20" s="223" t="s">
        <v>238</v>
      </c>
      <c r="R20" s="93" t="s">
        <v>238</v>
      </c>
      <c r="S20" s="187" t="s">
        <v>238</v>
      </c>
      <c r="T20" s="222" t="s">
        <v>238</v>
      </c>
      <c r="U20" s="223" t="s">
        <v>238</v>
      </c>
      <c r="V20" s="93" t="s">
        <v>238</v>
      </c>
      <c r="W20" s="187" t="s">
        <v>238</v>
      </c>
      <c r="X20" s="222" t="s">
        <v>238</v>
      </c>
      <c r="Y20" s="223" t="s">
        <v>238</v>
      </c>
      <c r="Z20" s="93" t="s">
        <v>238</v>
      </c>
      <c r="AA20" s="187">
        <v>43</v>
      </c>
      <c r="AB20" s="222">
        <v>43</v>
      </c>
      <c r="AC20" s="223">
        <v>57</v>
      </c>
      <c r="AD20" s="93">
        <v>57</v>
      </c>
      <c r="AE20" s="187">
        <v>59</v>
      </c>
      <c r="AF20" s="222">
        <v>59</v>
      </c>
      <c r="AG20" s="223">
        <v>41</v>
      </c>
      <c r="AH20" s="93">
        <v>41</v>
      </c>
      <c r="AI20" s="187">
        <v>61</v>
      </c>
      <c r="AJ20" s="222">
        <v>61</v>
      </c>
      <c r="AK20" s="223">
        <v>39</v>
      </c>
      <c r="AL20" s="93">
        <v>39</v>
      </c>
      <c r="AM20" s="10">
        <v>50</v>
      </c>
      <c r="AN20" s="224">
        <v>49.5</v>
      </c>
      <c r="AO20" s="10">
        <v>49</v>
      </c>
      <c r="AP20" s="224">
        <v>48.5</v>
      </c>
      <c r="AQ20" s="10">
        <v>2</v>
      </c>
      <c r="AR20" s="91">
        <v>2</v>
      </c>
      <c r="AS20" s="217">
        <v>51</v>
      </c>
      <c r="AT20" s="224">
        <v>51</v>
      </c>
      <c r="AU20" s="10">
        <v>49</v>
      </c>
      <c r="AV20" s="224">
        <v>49</v>
      </c>
      <c r="AW20" s="10">
        <v>0</v>
      </c>
      <c r="AX20" s="733">
        <v>0</v>
      </c>
    </row>
    <row r="21" spans="1:50" x14ac:dyDescent="0.25">
      <c r="A21" s="598" t="s">
        <v>58</v>
      </c>
      <c r="B21" s="73" t="s">
        <v>888</v>
      </c>
      <c r="C21" s="188">
        <v>43</v>
      </c>
      <c r="D21" s="218">
        <v>67.2</v>
      </c>
      <c r="E21" s="219">
        <v>21</v>
      </c>
      <c r="F21" s="89">
        <v>32.799999999999997</v>
      </c>
      <c r="G21" s="188">
        <v>39</v>
      </c>
      <c r="H21" s="218">
        <v>61.9</v>
      </c>
      <c r="I21" s="219">
        <v>24</v>
      </c>
      <c r="J21" s="89">
        <v>38.1</v>
      </c>
      <c r="K21" s="188">
        <v>32</v>
      </c>
      <c r="L21" s="218">
        <v>48.5</v>
      </c>
      <c r="M21" s="219">
        <v>34</v>
      </c>
      <c r="N21" s="89">
        <v>51.5</v>
      </c>
      <c r="O21" s="188">
        <v>37</v>
      </c>
      <c r="P21" s="218">
        <v>56.9</v>
      </c>
      <c r="Q21" s="219">
        <v>28</v>
      </c>
      <c r="R21" s="89">
        <v>43.1</v>
      </c>
      <c r="S21" s="188">
        <v>39</v>
      </c>
      <c r="T21" s="218">
        <v>55.7</v>
      </c>
      <c r="U21" s="219">
        <v>31</v>
      </c>
      <c r="V21" s="89">
        <v>44.3</v>
      </c>
      <c r="W21" s="188">
        <v>43</v>
      </c>
      <c r="X21" s="218">
        <v>53.8</v>
      </c>
      <c r="Y21" s="219">
        <v>37</v>
      </c>
      <c r="Z21" s="89">
        <v>46.3</v>
      </c>
      <c r="AA21" s="188">
        <v>46</v>
      </c>
      <c r="AB21" s="218">
        <v>58.2</v>
      </c>
      <c r="AC21" s="219">
        <v>33</v>
      </c>
      <c r="AD21" s="89">
        <v>41.8</v>
      </c>
      <c r="AE21" s="188">
        <v>49</v>
      </c>
      <c r="AF21" s="218">
        <v>59</v>
      </c>
      <c r="AG21" s="219">
        <v>34</v>
      </c>
      <c r="AH21" s="89">
        <v>41</v>
      </c>
      <c r="AI21" s="188">
        <v>48</v>
      </c>
      <c r="AJ21" s="218">
        <v>56.5</v>
      </c>
      <c r="AK21" s="219">
        <v>37</v>
      </c>
      <c r="AL21" s="89">
        <v>43.5</v>
      </c>
      <c r="AM21" s="13">
        <v>50</v>
      </c>
      <c r="AN21" s="220">
        <v>55.6</v>
      </c>
      <c r="AO21" s="13">
        <v>40</v>
      </c>
      <c r="AP21" s="220">
        <v>44.4</v>
      </c>
      <c r="AQ21" s="13">
        <v>0</v>
      </c>
      <c r="AR21" s="87">
        <v>0</v>
      </c>
      <c r="AS21" s="221">
        <v>46</v>
      </c>
      <c r="AT21" s="220">
        <v>48.9</v>
      </c>
      <c r="AU21" s="13">
        <v>48</v>
      </c>
      <c r="AV21" s="220">
        <v>51.1</v>
      </c>
      <c r="AW21" s="13">
        <v>0</v>
      </c>
      <c r="AX21" s="734">
        <v>0</v>
      </c>
    </row>
    <row r="22" spans="1:50" x14ac:dyDescent="0.25">
      <c r="A22" s="596" t="s">
        <v>60</v>
      </c>
      <c r="B22" s="75" t="s">
        <v>61</v>
      </c>
      <c r="C22" s="187">
        <v>30</v>
      </c>
      <c r="D22" s="222">
        <v>56.6</v>
      </c>
      <c r="E22" s="223">
        <v>23</v>
      </c>
      <c r="F22" s="93">
        <v>43.4</v>
      </c>
      <c r="G22" s="187">
        <v>32</v>
      </c>
      <c r="H22" s="222">
        <v>61.5</v>
      </c>
      <c r="I22" s="223">
        <v>20</v>
      </c>
      <c r="J22" s="93">
        <v>38.5</v>
      </c>
      <c r="K22" s="187">
        <v>30</v>
      </c>
      <c r="L22" s="222">
        <v>58.8</v>
      </c>
      <c r="M22" s="223">
        <v>21</v>
      </c>
      <c r="N22" s="93">
        <v>41.2</v>
      </c>
      <c r="O22" s="187">
        <v>32</v>
      </c>
      <c r="P22" s="222">
        <v>60.4</v>
      </c>
      <c r="Q22" s="223">
        <v>21</v>
      </c>
      <c r="R22" s="93">
        <v>39.6</v>
      </c>
      <c r="S22" s="187">
        <v>29</v>
      </c>
      <c r="T22" s="222">
        <v>56.9</v>
      </c>
      <c r="U22" s="223">
        <v>22</v>
      </c>
      <c r="V22" s="93">
        <v>43.1</v>
      </c>
      <c r="W22" s="187">
        <v>28</v>
      </c>
      <c r="X22" s="222">
        <v>54.9</v>
      </c>
      <c r="Y22" s="223">
        <v>23</v>
      </c>
      <c r="Z22" s="93">
        <v>45.1</v>
      </c>
      <c r="AA22" s="187">
        <v>31</v>
      </c>
      <c r="AB22" s="222">
        <v>60.8</v>
      </c>
      <c r="AC22" s="223">
        <v>20</v>
      </c>
      <c r="AD22" s="93">
        <v>39.200000000000003</v>
      </c>
      <c r="AE22" s="187">
        <v>30</v>
      </c>
      <c r="AF22" s="222">
        <v>60</v>
      </c>
      <c r="AG22" s="223">
        <v>20</v>
      </c>
      <c r="AH22" s="93">
        <v>40</v>
      </c>
      <c r="AI22" s="187">
        <v>27</v>
      </c>
      <c r="AJ22" s="222">
        <v>54</v>
      </c>
      <c r="AK22" s="223">
        <v>23</v>
      </c>
      <c r="AL22" s="93">
        <v>46</v>
      </c>
      <c r="AM22" s="10">
        <v>33</v>
      </c>
      <c r="AN22" s="224">
        <v>63.5</v>
      </c>
      <c r="AO22" s="10">
        <v>19</v>
      </c>
      <c r="AP22" s="224">
        <v>36.5</v>
      </c>
      <c r="AQ22" s="10">
        <v>0</v>
      </c>
      <c r="AR22" s="91">
        <v>0</v>
      </c>
      <c r="AS22" s="217">
        <v>22</v>
      </c>
      <c r="AT22" s="224">
        <v>44.9</v>
      </c>
      <c r="AU22" s="10">
        <v>27</v>
      </c>
      <c r="AV22" s="224">
        <v>55.1</v>
      </c>
      <c r="AW22" s="10">
        <v>0</v>
      </c>
      <c r="AX22" s="733">
        <v>0</v>
      </c>
    </row>
    <row r="23" spans="1:50" x14ac:dyDescent="0.25">
      <c r="A23" s="598" t="s">
        <v>60</v>
      </c>
      <c r="B23" s="73" t="s">
        <v>63</v>
      </c>
      <c r="C23" s="188">
        <v>32</v>
      </c>
      <c r="D23" s="218">
        <v>49.2</v>
      </c>
      <c r="E23" s="219">
        <v>33</v>
      </c>
      <c r="F23" s="89">
        <v>50.8</v>
      </c>
      <c r="G23" s="188">
        <v>38</v>
      </c>
      <c r="H23" s="218">
        <v>55.9</v>
      </c>
      <c r="I23" s="219">
        <v>30</v>
      </c>
      <c r="J23" s="89">
        <v>44.1</v>
      </c>
      <c r="K23" s="188">
        <v>43</v>
      </c>
      <c r="L23" s="218">
        <v>62.3</v>
      </c>
      <c r="M23" s="219">
        <v>26</v>
      </c>
      <c r="N23" s="89">
        <v>37.700000000000003</v>
      </c>
      <c r="O23" s="188">
        <v>32</v>
      </c>
      <c r="P23" s="218">
        <v>47.1</v>
      </c>
      <c r="Q23" s="219">
        <v>36</v>
      </c>
      <c r="R23" s="89">
        <v>52.9</v>
      </c>
      <c r="S23" s="188">
        <v>33</v>
      </c>
      <c r="T23" s="218">
        <v>48.5</v>
      </c>
      <c r="U23" s="219">
        <v>35</v>
      </c>
      <c r="V23" s="89">
        <v>51.5</v>
      </c>
      <c r="W23" s="188">
        <v>35</v>
      </c>
      <c r="X23" s="218">
        <v>51.5</v>
      </c>
      <c r="Y23" s="219">
        <v>33</v>
      </c>
      <c r="Z23" s="89">
        <v>48.5</v>
      </c>
      <c r="AA23" s="188">
        <v>36</v>
      </c>
      <c r="AB23" s="218">
        <v>54.5</v>
      </c>
      <c r="AC23" s="219">
        <v>30</v>
      </c>
      <c r="AD23" s="89">
        <v>45.5</v>
      </c>
      <c r="AE23" s="188">
        <v>24</v>
      </c>
      <c r="AF23" s="218">
        <v>47.1</v>
      </c>
      <c r="AG23" s="219">
        <v>27</v>
      </c>
      <c r="AH23" s="89">
        <v>52.9</v>
      </c>
      <c r="AI23" s="188">
        <v>26</v>
      </c>
      <c r="AJ23" s="218">
        <v>52</v>
      </c>
      <c r="AK23" s="219">
        <v>24</v>
      </c>
      <c r="AL23" s="89">
        <v>48</v>
      </c>
      <c r="AM23" s="13">
        <v>26</v>
      </c>
      <c r="AN23" s="220">
        <v>50</v>
      </c>
      <c r="AO23" s="13">
        <v>26</v>
      </c>
      <c r="AP23" s="220">
        <v>50</v>
      </c>
      <c r="AQ23" s="13">
        <v>0</v>
      </c>
      <c r="AR23" s="87">
        <v>0</v>
      </c>
      <c r="AS23" s="221">
        <v>29</v>
      </c>
      <c r="AT23" s="220">
        <v>40.799999999999997</v>
      </c>
      <c r="AU23" s="13">
        <v>39</v>
      </c>
      <c r="AV23" s="220">
        <v>54.9</v>
      </c>
      <c r="AW23" s="13">
        <v>3</v>
      </c>
      <c r="AX23" s="734">
        <v>4.2</v>
      </c>
    </row>
    <row r="24" spans="1:50" ht="15.6" x14ac:dyDescent="0.25">
      <c r="A24" s="596" t="s">
        <v>60</v>
      </c>
      <c r="B24" s="75" t="s">
        <v>479</v>
      </c>
      <c r="C24" s="187" t="s">
        <v>238</v>
      </c>
      <c r="D24" s="222" t="s">
        <v>238</v>
      </c>
      <c r="E24" s="223" t="s">
        <v>238</v>
      </c>
      <c r="F24" s="93" t="s">
        <v>238</v>
      </c>
      <c r="G24" s="187" t="s">
        <v>238</v>
      </c>
      <c r="H24" s="222" t="s">
        <v>238</v>
      </c>
      <c r="I24" s="223" t="s">
        <v>238</v>
      </c>
      <c r="J24" s="93" t="s">
        <v>238</v>
      </c>
      <c r="K24" s="187" t="s">
        <v>238</v>
      </c>
      <c r="L24" s="222" t="s">
        <v>238</v>
      </c>
      <c r="M24" s="223" t="s">
        <v>238</v>
      </c>
      <c r="N24" s="93" t="s">
        <v>238</v>
      </c>
      <c r="O24" s="187" t="s">
        <v>238</v>
      </c>
      <c r="P24" s="222" t="s">
        <v>238</v>
      </c>
      <c r="Q24" s="223" t="s">
        <v>238</v>
      </c>
      <c r="R24" s="93" t="s">
        <v>238</v>
      </c>
      <c r="S24" s="187" t="s">
        <v>238</v>
      </c>
      <c r="T24" s="222" t="s">
        <v>238</v>
      </c>
      <c r="U24" s="223" t="s">
        <v>238</v>
      </c>
      <c r="V24" s="93" t="s">
        <v>238</v>
      </c>
      <c r="W24" s="187">
        <v>83</v>
      </c>
      <c r="X24" s="222">
        <v>63.4</v>
      </c>
      <c r="Y24" s="223">
        <v>48</v>
      </c>
      <c r="Z24" s="93">
        <v>36.6</v>
      </c>
      <c r="AA24" s="187">
        <v>74</v>
      </c>
      <c r="AB24" s="222">
        <v>56.9</v>
      </c>
      <c r="AC24" s="223">
        <v>56</v>
      </c>
      <c r="AD24" s="93">
        <v>43.1</v>
      </c>
      <c r="AE24" s="187">
        <v>73</v>
      </c>
      <c r="AF24" s="222">
        <v>56.6</v>
      </c>
      <c r="AG24" s="223">
        <v>56</v>
      </c>
      <c r="AH24" s="93">
        <v>43.4</v>
      </c>
      <c r="AI24" s="187">
        <v>70</v>
      </c>
      <c r="AJ24" s="222">
        <v>53.4</v>
      </c>
      <c r="AK24" s="223">
        <v>61</v>
      </c>
      <c r="AL24" s="93">
        <v>46.6</v>
      </c>
      <c r="AM24" s="10">
        <v>79</v>
      </c>
      <c r="AN24" s="224">
        <v>59.8</v>
      </c>
      <c r="AO24" s="10">
        <v>53</v>
      </c>
      <c r="AP24" s="224">
        <v>40.200000000000003</v>
      </c>
      <c r="AQ24" s="10">
        <v>0</v>
      </c>
      <c r="AR24" s="91">
        <v>0</v>
      </c>
      <c r="AS24" s="217">
        <v>66</v>
      </c>
      <c r="AT24" s="224">
        <v>50.4</v>
      </c>
      <c r="AU24" s="10">
        <v>65</v>
      </c>
      <c r="AV24" s="224">
        <v>49.6</v>
      </c>
      <c r="AW24" s="10">
        <v>0</v>
      </c>
      <c r="AX24" s="733">
        <v>0</v>
      </c>
    </row>
    <row r="25" spans="1:50" x14ac:dyDescent="0.25">
      <c r="A25" s="598" t="s">
        <v>68</v>
      </c>
      <c r="B25" s="73" t="s">
        <v>69</v>
      </c>
      <c r="C25" s="188">
        <v>66</v>
      </c>
      <c r="D25" s="218">
        <v>62.9</v>
      </c>
      <c r="E25" s="219">
        <v>39</v>
      </c>
      <c r="F25" s="89">
        <v>37.1</v>
      </c>
      <c r="G25" s="188">
        <v>67</v>
      </c>
      <c r="H25" s="218">
        <v>62</v>
      </c>
      <c r="I25" s="219">
        <v>41</v>
      </c>
      <c r="J25" s="89">
        <v>38</v>
      </c>
      <c r="K25" s="188">
        <v>68</v>
      </c>
      <c r="L25" s="218">
        <v>66.7</v>
      </c>
      <c r="M25" s="219">
        <v>34</v>
      </c>
      <c r="N25" s="89">
        <v>33.299999999999997</v>
      </c>
      <c r="O25" s="188">
        <v>64</v>
      </c>
      <c r="P25" s="218">
        <v>62.1</v>
      </c>
      <c r="Q25" s="219">
        <v>39</v>
      </c>
      <c r="R25" s="89">
        <v>37.9</v>
      </c>
      <c r="S25" s="188">
        <v>58</v>
      </c>
      <c r="T25" s="218">
        <v>55.8</v>
      </c>
      <c r="U25" s="219">
        <v>46</v>
      </c>
      <c r="V25" s="89">
        <v>44.2</v>
      </c>
      <c r="W25" s="188">
        <v>52</v>
      </c>
      <c r="X25" s="218">
        <v>50</v>
      </c>
      <c r="Y25" s="219">
        <v>52</v>
      </c>
      <c r="Z25" s="89">
        <v>50</v>
      </c>
      <c r="AA25" s="188">
        <v>45</v>
      </c>
      <c r="AB25" s="218">
        <v>43.7</v>
      </c>
      <c r="AC25" s="219">
        <v>58</v>
      </c>
      <c r="AD25" s="89">
        <v>56.3</v>
      </c>
      <c r="AE25" s="188">
        <v>47</v>
      </c>
      <c r="AF25" s="218">
        <v>44.8</v>
      </c>
      <c r="AG25" s="219">
        <v>58</v>
      </c>
      <c r="AH25" s="89">
        <v>55.2</v>
      </c>
      <c r="AI25" s="188">
        <v>61</v>
      </c>
      <c r="AJ25" s="218">
        <v>57</v>
      </c>
      <c r="AK25" s="219">
        <v>46</v>
      </c>
      <c r="AL25" s="89">
        <v>43</v>
      </c>
      <c r="AM25" s="13">
        <v>56</v>
      </c>
      <c r="AN25" s="220">
        <v>52.3</v>
      </c>
      <c r="AO25" s="13">
        <v>49</v>
      </c>
      <c r="AP25" s="220">
        <v>45.8</v>
      </c>
      <c r="AQ25" s="13">
        <v>2</v>
      </c>
      <c r="AR25" s="87">
        <v>1.9</v>
      </c>
      <c r="AS25" s="221">
        <v>57</v>
      </c>
      <c r="AT25" s="220">
        <v>53.8</v>
      </c>
      <c r="AU25" s="13">
        <v>48</v>
      </c>
      <c r="AV25" s="220">
        <v>45.3</v>
      </c>
      <c r="AW25" s="13">
        <v>1</v>
      </c>
      <c r="AX25" s="734">
        <v>0.9</v>
      </c>
    </row>
    <row r="26" spans="1:50" x14ac:dyDescent="0.25">
      <c r="A26" s="596" t="s">
        <v>71</v>
      </c>
      <c r="B26" s="75" t="s">
        <v>72</v>
      </c>
      <c r="C26" s="187">
        <v>44</v>
      </c>
      <c r="D26" s="222">
        <v>56.4</v>
      </c>
      <c r="E26" s="223">
        <v>34</v>
      </c>
      <c r="F26" s="93">
        <v>43.6</v>
      </c>
      <c r="G26" s="187">
        <v>46</v>
      </c>
      <c r="H26" s="222">
        <v>57.5</v>
      </c>
      <c r="I26" s="223">
        <v>34</v>
      </c>
      <c r="J26" s="93">
        <v>42.5</v>
      </c>
      <c r="K26" s="187">
        <v>50</v>
      </c>
      <c r="L26" s="222">
        <v>61.7</v>
      </c>
      <c r="M26" s="223">
        <v>31</v>
      </c>
      <c r="N26" s="93">
        <v>38.299999999999997</v>
      </c>
      <c r="O26" s="187">
        <v>49</v>
      </c>
      <c r="P26" s="222">
        <v>60.5</v>
      </c>
      <c r="Q26" s="223">
        <v>32</v>
      </c>
      <c r="R26" s="93">
        <v>39.5</v>
      </c>
      <c r="S26" s="187">
        <v>42</v>
      </c>
      <c r="T26" s="222">
        <v>50.6</v>
      </c>
      <c r="U26" s="223">
        <v>41</v>
      </c>
      <c r="V26" s="93">
        <v>49.4</v>
      </c>
      <c r="W26" s="187">
        <v>48</v>
      </c>
      <c r="X26" s="222">
        <v>57.1</v>
      </c>
      <c r="Y26" s="223">
        <v>36</v>
      </c>
      <c r="Z26" s="93">
        <v>42.9</v>
      </c>
      <c r="AA26" s="187">
        <v>47</v>
      </c>
      <c r="AB26" s="222">
        <v>57.3</v>
      </c>
      <c r="AC26" s="223">
        <v>35</v>
      </c>
      <c r="AD26" s="93">
        <v>42.7</v>
      </c>
      <c r="AE26" s="187">
        <v>42</v>
      </c>
      <c r="AF26" s="222">
        <v>51.9</v>
      </c>
      <c r="AG26" s="223">
        <v>39</v>
      </c>
      <c r="AH26" s="93">
        <v>48.1</v>
      </c>
      <c r="AI26" s="187">
        <v>46</v>
      </c>
      <c r="AJ26" s="222">
        <v>57.5</v>
      </c>
      <c r="AK26" s="223">
        <v>34</v>
      </c>
      <c r="AL26" s="93">
        <v>42.5</v>
      </c>
      <c r="AM26" s="10">
        <v>45</v>
      </c>
      <c r="AN26" s="224">
        <v>55.6</v>
      </c>
      <c r="AO26" s="10">
        <v>36</v>
      </c>
      <c r="AP26" s="224">
        <v>44.4</v>
      </c>
      <c r="AQ26" s="10">
        <v>0</v>
      </c>
      <c r="AR26" s="91">
        <v>0</v>
      </c>
      <c r="AS26" s="217">
        <v>41</v>
      </c>
      <c r="AT26" s="224">
        <v>49.4</v>
      </c>
      <c r="AU26" s="10">
        <v>42</v>
      </c>
      <c r="AV26" s="224">
        <v>50.6</v>
      </c>
      <c r="AW26" s="10">
        <v>0</v>
      </c>
      <c r="AX26" s="733">
        <v>0</v>
      </c>
    </row>
    <row r="27" spans="1:50" x14ac:dyDescent="0.25">
      <c r="A27" s="598" t="s">
        <v>74</v>
      </c>
      <c r="B27" s="73" t="s">
        <v>75</v>
      </c>
      <c r="C27" s="188">
        <v>31</v>
      </c>
      <c r="D27" s="218">
        <v>55.4</v>
      </c>
      <c r="E27" s="219">
        <v>25</v>
      </c>
      <c r="F27" s="89">
        <v>44.6</v>
      </c>
      <c r="G27" s="188">
        <v>36</v>
      </c>
      <c r="H27" s="218">
        <v>63.2</v>
      </c>
      <c r="I27" s="219">
        <v>21</v>
      </c>
      <c r="J27" s="89">
        <v>36.799999999999997</v>
      </c>
      <c r="K27" s="188">
        <v>32</v>
      </c>
      <c r="L27" s="218">
        <v>56.1</v>
      </c>
      <c r="M27" s="219">
        <v>25</v>
      </c>
      <c r="N27" s="89">
        <v>43.9</v>
      </c>
      <c r="O27" s="188">
        <v>25</v>
      </c>
      <c r="P27" s="218">
        <v>43.9</v>
      </c>
      <c r="Q27" s="219">
        <v>32</v>
      </c>
      <c r="R27" s="89">
        <v>56.1</v>
      </c>
      <c r="S27" s="188">
        <v>25</v>
      </c>
      <c r="T27" s="218">
        <v>43.1</v>
      </c>
      <c r="U27" s="219">
        <v>33</v>
      </c>
      <c r="V27" s="89">
        <v>56.9</v>
      </c>
      <c r="W27" s="188">
        <v>37</v>
      </c>
      <c r="X27" s="218">
        <v>64.900000000000006</v>
      </c>
      <c r="Y27" s="219">
        <v>20</v>
      </c>
      <c r="Z27" s="89">
        <v>35.1</v>
      </c>
      <c r="AA27" s="188">
        <v>29</v>
      </c>
      <c r="AB27" s="218">
        <v>50.9</v>
      </c>
      <c r="AC27" s="219">
        <v>28</v>
      </c>
      <c r="AD27" s="89">
        <v>49.1</v>
      </c>
      <c r="AE27" s="188">
        <v>34</v>
      </c>
      <c r="AF27" s="218">
        <v>50.7</v>
      </c>
      <c r="AG27" s="219">
        <v>33</v>
      </c>
      <c r="AH27" s="89">
        <v>49.3</v>
      </c>
      <c r="AI27" s="188">
        <v>30</v>
      </c>
      <c r="AJ27" s="218">
        <v>44.8</v>
      </c>
      <c r="AK27" s="219">
        <v>37</v>
      </c>
      <c r="AL27" s="89">
        <v>55.2</v>
      </c>
      <c r="AM27" s="13">
        <v>31</v>
      </c>
      <c r="AN27" s="220">
        <v>47.7</v>
      </c>
      <c r="AO27" s="13">
        <v>33</v>
      </c>
      <c r="AP27" s="220">
        <v>50.8</v>
      </c>
      <c r="AQ27" s="13">
        <v>1</v>
      </c>
      <c r="AR27" s="87">
        <v>1.5</v>
      </c>
      <c r="AS27" s="221">
        <v>35</v>
      </c>
      <c r="AT27" s="220">
        <v>53</v>
      </c>
      <c r="AU27" s="13">
        <v>30</v>
      </c>
      <c r="AV27" s="220">
        <v>45.5</v>
      </c>
      <c r="AW27" s="13">
        <v>1</v>
      </c>
      <c r="AX27" s="734">
        <v>1.5</v>
      </c>
    </row>
    <row r="28" spans="1:50" x14ac:dyDescent="0.25">
      <c r="A28" s="596" t="s">
        <v>74</v>
      </c>
      <c r="B28" s="75" t="s">
        <v>77</v>
      </c>
      <c r="C28" s="187">
        <v>40</v>
      </c>
      <c r="D28" s="222">
        <v>48.8</v>
      </c>
      <c r="E28" s="223">
        <v>42</v>
      </c>
      <c r="F28" s="93">
        <v>51.2</v>
      </c>
      <c r="G28" s="187">
        <v>53</v>
      </c>
      <c r="H28" s="222">
        <v>63.1</v>
      </c>
      <c r="I28" s="223">
        <v>31</v>
      </c>
      <c r="J28" s="93">
        <v>36.9</v>
      </c>
      <c r="K28" s="187">
        <v>35</v>
      </c>
      <c r="L28" s="222">
        <v>41.2</v>
      </c>
      <c r="M28" s="223">
        <v>50</v>
      </c>
      <c r="N28" s="93">
        <v>58.8</v>
      </c>
      <c r="O28" s="187">
        <v>41</v>
      </c>
      <c r="P28" s="222">
        <v>48.2</v>
      </c>
      <c r="Q28" s="223">
        <v>44</v>
      </c>
      <c r="R28" s="93">
        <v>51.8</v>
      </c>
      <c r="S28" s="187">
        <v>76</v>
      </c>
      <c r="T28" s="222">
        <v>63.3</v>
      </c>
      <c r="U28" s="223">
        <v>44</v>
      </c>
      <c r="V28" s="93">
        <v>36.700000000000003</v>
      </c>
      <c r="W28" s="187">
        <v>72</v>
      </c>
      <c r="X28" s="222">
        <v>60</v>
      </c>
      <c r="Y28" s="223">
        <v>48</v>
      </c>
      <c r="Z28" s="93">
        <v>40</v>
      </c>
      <c r="AA28" s="187">
        <v>72</v>
      </c>
      <c r="AB28" s="222">
        <v>60</v>
      </c>
      <c r="AC28" s="223">
        <v>48</v>
      </c>
      <c r="AD28" s="93">
        <v>40</v>
      </c>
      <c r="AE28" s="187">
        <v>65</v>
      </c>
      <c r="AF28" s="222">
        <v>54.2</v>
      </c>
      <c r="AG28" s="223">
        <v>55</v>
      </c>
      <c r="AH28" s="93">
        <v>45.8</v>
      </c>
      <c r="AI28" s="187">
        <v>78</v>
      </c>
      <c r="AJ28" s="222">
        <v>65</v>
      </c>
      <c r="AK28" s="223">
        <v>42</v>
      </c>
      <c r="AL28" s="93">
        <v>35</v>
      </c>
      <c r="AM28" s="10">
        <v>63</v>
      </c>
      <c r="AN28" s="224">
        <v>52.5</v>
      </c>
      <c r="AO28" s="10">
        <v>57</v>
      </c>
      <c r="AP28" s="224">
        <v>47.5</v>
      </c>
      <c r="AQ28" s="10">
        <v>0</v>
      </c>
      <c r="AR28" s="91">
        <v>0</v>
      </c>
      <c r="AS28" s="217">
        <v>61</v>
      </c>
      <c r="AT28" s="224">
        <v>51.3</v>
      </c>
      <c r="AU28" s="10">
        <v>56</v>
      </c>
      <c r="AV28" s="224">
        <v>47.1</v>
      </c>
      <c r="AW28" s="10">
        <v>2</v>
      </c>
      <c r="AX28" s="733">
        <v>1.7</v>
      </c>
    </row>
    <row r="29" spans="1:50" x14ac:dyDescent="0.25">
      <c r="A29" s="598" t="s">
        <v>79</v>
      </c>
      <c r="B29" s="73" t="s">
        <v>889</v>
      </c>
      <c r="C29" s="188">
        <v>38</v>
      </c>
      <c r="D29" s="218">
        <v>62.3</v>
      </c>
      <c r="E29" s="219">
        <v>23</v>
      </c>
      <c r="F29" s="89">
        <v>37.700000000000003</v>
      </c>
      <c r="G29" s="188">
        <v>37</v>
      </c>
      <c r="H29" s="218">
        <v>60.7</v>
      </c>
      <c r="I29" s="219">
        <v>24</v>
      </c>
      <c r="J29" s="89">
        <v>39.299999999999997</v>
      </c>
      <c r="K29" s="188">
        <v>39</v>
      </c>
      <c r="L29" s="218">
        <v>62.9</v>
      </c>
      <c r="M29" s="219">
        <v>23</v>
      </c>
      <c r="N29" s="89">
        <v>37.1</v>
      </c>
      <c r="O29" s="188">
        <v>36</v>
      </c>
      <c r="P29" s="218">
        <v>55.4</v>
      </c>
      <c r="Q29" s="219">
        <v>29</v>
      </c>
      <c r="R29" s="89">
        <v>44.6</v>
      </c>
      <c r="S29" s="188">
        <v>46</v>
      </c>
      <c r="T29" s="218">
        <v>69.7</v>
      </c>
      <c r="U29" s="219">
        <v>20</v>
      </c>
      <c r="V29" s="89">
        <v>30.3</v>
      </c>
      <c r="W29" s="188">
        <v>25</v>
      </c>
      <c r="X29" s="218">
        <v>37.9</v>
      </c>
      <c r="Y29" s="219">
        <v>41</v>
      </c>
      <c r="Z29" s="89">
        <v>62.1</v>
      </c>
      <c r="AA29" s="188">
        <v>23</v>
      </c>
      <c r="AB29" s="218">
        <v>35.4</v>
      </c>
      <c r="AC29" s="219">
        <v>42</v>
      </c>
      <c r="AD29" s="89">
        <v>64.599999999999994</v>
      </c>
      <c r="AE29" s="188">
        <v>35</v>
      </c>
      <c r="AF29" s="218">
        <v>53</v>
      </c>
      <c r="AG29" s="219">
        <v>31</v>
      </c>
      <c r="AH29" s="89">
        <v>47</v>
      </c>
      <c r="AI29" s="188">
        <v>32</v>
      </c>
      <c r="AJ29" s="218">
        <v>47.8</v>
      </c>
      <c r="AK29" s="219">
        <v>35</v>
      </c>
      <c r="AL29" s="89">
        <v>52.2</v>
      </c>
      <c r="AM29" s="13">
        <v>33</v>
      </c>
      <c r="AN29" s="220">
        <v>50.8</v>
      </c>
      <c r="AO29" s="13">
        <v>32</v>
      </c>
      <c r="AP29" s="220">
        <v>49.2</v>
      </c>
      <c r="AQ29" s="13">
        <v>0</v>
      </c>
      <c r="AR29" s="87">
        <v>0</v>
      </c>
      <c r="AS29" s="221">
        <v>28</v>
      </c>
      <c r="AT29" s="220">
        <v>42.4</v>
      </c>
      <c r="AU29" s="13">
        <v>38</v>
      </c>
      <c r="AV29" s="220">
        <v>57.6</v>
      </c>
      <c r="AW29" s="13">
        <v>0</v>
      </c>
      <c r="AX29" s="734">
        <v>0</v>
      </c>
    </row>
    <row r="30" spans="1:50" ht="15.6" x14ac:dyDescent="0.25">
      <c r="A30" s="596" t="s">
        <v>81</v>
      </c>
      <c r="B30" s="75" t="s">
        <v>443</v>
      </c>
      <c r="C30" s="187" t="s">
        <v>238</v>
      </c>
      <c r="D30" s="222" t="s">
        <v>238</v>
      </c>
      <c r="E30" s="223" t="s">
        <v>238</v>
      </c>
      <c r="F30" s="93" t="s">
        <v>238</v>
      </c>
      <c r="G30" s="187" t="s">
        <v>238</v>
      </c>
      <c r="H30" s="222" t="s">
        <v>238</v>
      </c>
      <c r="I30" s="223" t="s">
        <v>238</v>
      </c>
      <c r="J30" s="93" t="s">
        <v>238</v>
      </c>
      <c r="K30" s="187" t="s">
        <v>238</v>
      </c>
      <c r="L30" s="222" t="s">
        <v>238</v>
      </c>
      <c r="M30" s="223" t="s">
        <v>238</v>
      </c>
      <c r="N30" s="93" t="s">
        <v>238</v>
      </c>
      <c r="O30" s="187" t="s">
        <v>238</v>
      </c>
      <c r="P30" s="222" t="s">
        <v>238</v>
      </c>
      <c r="Q30" s="223" t="s">
        <v>238</v>
      </c>
      <c r="R30" s="93" t="s">
        <v>238</v>
      </c>
      <c r="S30" s="187" t="s">
        <v>238</v>
      </c>
      <c r="T30" s="222" t="s">
        <v>238</v>
      </c>
      <c r="U30" s="223" t="s">
        <v>238</v>
      </c>
      <c r="V30" s="93" t="s">
        <v>238</v>
      </c>
      <c r="W30" s="187" t="s">
        <v>238</v>
      </c>
      <c r="X30" s="222" t="s">
        <v>238</v>
      </c>
      <c r="Y30" s="223" t="s">
        <v>238</v>
      </c>
      <c r="Z30" s="93" t="s">
        <v>238</v>
      </c>
      <c r="AA30" s="187" t="s">
        <v>238</v>
      </c>
      <c r="AB30" s="222" t="s">
        <v>238</v>
      </c>
      <c r="AC30" s="223" t="s">
        <v>238</v>
      </c>
      <c r="AD30" s="93" t="s">
        <v>238</v>
      </c>
      <c r="AE30" s="187">
        <v>33</v>
      </c>
      <c r="AF30" s="222">
        <v>51.6</v>
      </c>
      <c r="AG30" s="223">
        <v>31</v>
      </c>
      <c r="AH30" s="93">
        <v>48.4</v>
      </c>
      <c r="AI30" s="187">
        <v>33</v>
      </c>
      <c r="AJ30" s="222">
        <v>51.6</v>
      </c>
      <c r="AK30" s="223">
        <v>31</v>
      </c>
      <c r="AL30" s="93">
        <v>48.4</v>
      </c>
      <c r="AM30" s="10">
        <v>31</v>
      </c>
      <c r="AN30" s="224">
        <v>48.4</v>
      </c>
      <c r="AO30" s="10">
        <v>33</v>
      </c>
      <c r="AP30" s="224">
        <v>51.6</v>
      </c>
      <c r="AQ30" s="10">
        <v>0</v>
      </c>
      <c r="AR30" s="91">
        <v>0</v>
      </c>
      <c r="AS30" s="217">
        <v>32</v>
      </c>
      <c r="AT30" s="224">
        <v>50</v>
      </c>
      <c r="AU30" s="10">
        <v>32</v>
      </c>
      <c r="AV30" s="224">
        <v>50</v>
      </c>
      <c r="AW30" s="10">
        <v>0</v>
      </c>
      <c r="AX30" s="733">
        <v>0</v>
      </c>
    </row>
    <row r="31" spans="1:50" x14ac:dyDescent="0.25">
      <c r="A31" s="598" t="s">
        <v>83</v>
      </c>
      <c r="B31" s="73" t="s">
        <v>84</v>
      </c>
      <c r="C31" s="188">
        <v>71</v>
      </c>
      <c r="D31" s="218">
        <v>54.6</v>
      </c>
      <c r="E31" s="219">
        <v>59</v>
      </c>
      <c r="F31" s="89">
        <v>45.4</v>
      </c>
      <c r="G31" s="188">
        <v>63</v>
      </c>
      <c r="H31" s="218">
        <v>48.5</v>
      </c>
      <c r="I31" s="219">
        <v>67</v>
      </c>
      <c r="J31" s="89">
        <v>51.5</v>
      </c>
      <c r="K31" s="188">
        <v>66</v>
      </c>
      <c r="L31" s="218">
        <v>50.8</v>
      </c>
      <c r="M31" s="219">
        <v>64</v>
      </c>
      <c r="N31" s="89">
        <v>49.2</v>
      </c>
      <c r="O31" s="188">
        <v>64</v>
      </c>
      <c r="P31" s="218">
        <v>49.2</v>
      </c>
      <c r="Q31" s="219">
        <v>66</v>
      </c>
      <c r="R31" s="89">
        <v>50.8</v>
      </c>
      <c r="S31" s="188">
        <v>63</v>
      </c>
      <c r="T31" s="218">
        <v>48.1</v>
      </c>
      <c r="U31" s="219">
        <v>68</v>
      </c>
      <c r="V31" s="89">
        <v>51.9</v>
      </c>
      <c r="W31" s="188">
        <v>66</v>
      </c>
      <c r="X31" s="218">
        <v>50.4</v>
      </c>
      <c r="Y31" s="219">
        <v>65</v>
      </c>
      <c r="Z31" s="89">
        <v>49.6</v>
      </c>
      <c r="AA31" s="188">
        <v>67</v>
      </c>
      <c r="AB31" s="218">
        <v>51.5</v>
      </c>
      <c r="AC31" s="219">
        <v>63</v>
      </c>
      <c r="AD31" s="89">
        <v>48.5</v>
      </c>
      <c r="AE31" s="188">
        <v>63</v>
      </c>
      <c r="AF31" s="218">
        <v>47.7</v>
      </c>
      <c r="AG31" s="219">
        <v>69</v>
      </c>
      <c r="AH31" s="89">
        <v>52.3</v>
      </c>
      <c r="AI31" s="188">
        <v>62</v>
      </c>
      <c r="AJ31" s="218">
        <v>48.1</v>
      </c>
      <c r="AK31" s="219">
        <v>67</v>
      </c>
      <c r="AL31" s="89">
        <v>51.9</v>
      </c>
      <c r="AM31" s="13">
        <v>59</v>
      </c>
      <c r="AN31" s="220">
        <v>44.4</v>
      </c>
      <c r="AO31" s="13">
        <v>73</v>
      </c>
      <c r="AP31" s="220">
        <v>54.9</v>
      </c>
      <c r="AQ31" s="13">
        <v>1</v>
      </c>
      <c r="AR31" s="87">
        <v>0.8</v>
      </c>
      <c r="AS31" s="221">
        <v>63</v>
      </c>
      <c r="AT31" s="220">
        <v>47.7</v>
      </c>
      <c r="AU31" s="13">
        <v>69</v>
      </c>
      <c r="AV31" s="220">
        <v>52.3</v>
      </c>
      <c r="AW31" s="13">
        <v>0</v>
      </c>
      <c r="AX31" s="734">
        <v>0</v>
      </c>
    </row>
    <row r="32" spans="1:50" x14ac:dyDescent="0.25">
      <c r="A32" s="596" t="s">
        <v>87</v>
      </c>
      <c r="B32" s="75" t="s">
        <v>88</v>
      </c>
      <c r="C32" s="187">
        <v>12</v>
      </c>
      <c r="D32" s="222">
        <v>34.299999999999997</v>
      </c>
      <c r="E32" s="223">
        <v>23</v>
      </c>
      <c r="F32" s="93">
        <v>65.7</v>
      </c>
      <c r="G32" s="187">
        <v>16</v>
      </c>
      <c r="H32" s="222">
        <v>45.7</v>
      </c>
      <c r="I32" s="223">
        <v>19</v>
      </c>
      <c r="J32" s="93">
        <v>54.3</v>
      </c>
      <c r="K32" s="187">
        <v>13</v>
      </c>
      <c r="L32" s="222">
        <v>37.1</v>
      </c>
      <c r="M32" s="223">
        <v>22</v>
      </c>
      <c r="N32" s="93">
        <v>62.9</v>
      </c>
      <c r="O32" s="187">
        <v>13</v>
      </c>
      <c r="P32" s="222">
        <v>37.1</v>
      </c>
      <c r="Q32" s="223">
        <v>22</v>
      </c>
      <c r="R32" s="93">
        <v>62.9</v>
      </c>
      <c r="S32" s="187">
        <v>14</v>
      </c>
      <c r="T32" s="222">
        <v>38.9</v>
      </c>
      <c r="U32" s="223">
        <v>22</v>
      </c>
      <c r="V32" s="93">
        <v>61.1</v>
      </c>
      <c r="W32" s="187">
        <v>16</v>
      </c>
      <c r="X32" s="222">
        <v>45.7</v>
      </c>
      <c r="Y32" s="223">
        <v>19</v>
      </c>
      <c r="Z32" s="93">
        <v>54.3</v>
      </c>
      <c r="AA32" s="187">
        <v>17</v>
      </c>
      <c r="AB32" s="222">
        <v>47.2</v>
      </c>
      <c r="AC32" s="223">
        <v>19</v>
      </c>
      <c r="AD32" s="93">
        <v>52.8</v>
      </c>
      <c r="AE32" s="187">
        <v>23</v>
      </c>
      <c r="AF32" s="222">
        <v>63.9</v>
      </c>
      <c r="AG32" s="223">
        <v>13</v>
      </c>
      <c r="AH32" s="93">
        <v>36.1</v>
      </c>
      <c r="AI32" s="187">
        <v>16</v>
      </c>
      <c r="AJ32" s="222">
        <v>45.7</v>
      </c>
      <c r="AK32" s="223">
        <v>19</v>
      </c>
      <c r="AL32" s="93">
        <v>54.3</v>
      </c>
      <c r="AM32" s="10">
        <v>12</v>
      </c>
      <c r="AN32" s="224">
        <v>34.299999999999997</v>
      </c>
      <c r="AO32" s="10">
        <v>23</v>
      </c>
      <c r="AP32" s="224">
        <v>65.7</v>
      </c>
      <c r="AQ32" s="10">
        <v>0</v>
      </c>
      <c r="AR32" s="91">
        <v>0</v>
      </c>
      <c r="AS32" s="217">
        <v>14</v>
      </c>
      <c r="AT32" s="224">
        <v>40</v>
      </c>
      <c r="AU32" s="10">
        <v>21</v>
      </c>
      <c r="AV32" s="224">
        <v>60</v>
      </c>
      <c r="AW32" s="10">
        <v>0</v>
      </c>
      <c r="AX32" s="733">
        <v>0</v>
      </c>
    </row>
    <row r="33" spans="1:50" x14ac:dyDescent="0.25">
      <c r="A33" s="598" t="s">
        <v>87</v>
      </c>
      <c r="B33" s="73" t="s">
        <v>91</v>
      </c>
      <c r="C33" s="188">
        <v>60</v>
      </c>
      <c r="D33" s="218">
        <v>52.2</v>
      </c>
      <c r="E33" s="219">
        <v>55</v>
      </c>
      <c r="F33" s="89">
        <v>47.8</v>
      </c>
      <c r="G33" s="188">
        <v>60</v>
      </c>
      <c r="H33" s="218">
        <v>52.2</v>
      </c>
      <c r="I33" s="219">
        <v>55</v>
      </c>
      <c r="J33" s="89">
        <v>47.8</v>
      </c>
      <c r="K33" s="188">
        <v>62</v>
      </c>
      <c r="L33" s="218">
        <v>53.9</v>
      </c>
      <c r="M33" s="219">
        <v>53</v>
      </c>
      <c r="N33" s="89">
        <v>46.1</v>
      </c>
      <c r="O33" s="188">
        <v>98</v>
      </c>
      <c r="P33" s="218">
        <v>51.6</v>
      </c>
      <c r="Q33" s="219">
        <v>92</v>
      </c>
      <c r="R33" s="89">
        <v>48.4</v>
      </c>
      <c r="S33" s="188">
        <v>93</v>
      </c>
      <c r="T33" s="218">
        <v>48.9</v>
      </c>
      <c r="U33" s="219">
        <v>97</v>
      </c>
      <c r="V33" s="89">
        <v>51.1</v>
      </c>
      <c r="W33" s="188">
        <v>100</v>
      </c>
      <c r="X33" s="218">
        <v>52.4</v>
      </c>
      <c r="Y33" s="219">
        <v>91</v>
      </c>
      <c r="Z33" s="89">
        <v>47.6</v>
      </c>
      <c r="AA33" s="188">
        <v>94</v>
      </c>
      <c r="AB33" s="218">
        <v>47.7</v>
      </c>
      <c r="AC33" s="219">
        <v>103</v>
      </c>
      <c r="AD33" s="89">
        <v>52.3</v>
      </c>
      <c r="AE33" s="188">
        <v>52</v>
      </c>
      <c r="AF33" s="218">
        <v>45.6</v>
      </c>
      <c r="AG33" s="219">
        <v>62</v>
      </c>
      <c r="AH33" s="89">
        <v>54.4</v>
      </c>
      <c r="AI33" s="188">
        <v>63</v>
      </c>
      <c r="AJ33" s="218">
        <v>55.3</v>
      </c>
      <c r="AK33" s="219">
        <v>51</v>
      </c>
      <c r="AL33" s="89">
        <v>44.7</v>
      </c>
      <c r="AM33" s="13">
        <v>53</v>
      </c>
      <c r="AN33" s="220">
        <v>46.1</v>
      </c>
      <c r="AO33" s="13">
        <v>59</v>
      </c>
      <c r="AP33" s="220">
        <v>51.3</v>
      </c>
      <c r="AQ33" s="13">
        <v>3</v>
      </c>
      <c r="AR33" s="87">
        <v>2.6</v>
      </c>
      <c r="AS33" s="221">
        <v>63</v>
      </c>
      <c r="AT33" s="220">
        <v>54.3</v>
      </c>
      <c r="AU33" s="13">
        <v>53</v>
      </c>
      <c r="AV33" s="220">
        <v>45.7</v>
      </c>
      <c r="AW33" s="13">
        <v>0</v>
      </c>
      <c r="AX33" s="734">
        <v>0</v>
      </c>
    </row>
    <row r="34" spans="1:50" x14ac:dyDescent="0.25">
      <c r="A34" s="596" t="s">
        <v>87</v>
      </c>
      <c r="B34" s="75" t="s">
        <v>93</v>
      </c>
      <c r="C34" s="187">
        <v>85</v>
      </c>
      <c r="D34" s="222">
        <v>52.5</v>
      </c>
      <c r="E34" s="223">
        <v>77</v>
      </c>
      <c r="F34" s="93">
        <v>47.5</v>
      </c>
      <c r="G34" s="187">
        <v>86</v>
      </c>
      <c r="H34" s="222">
        <v>51.5</v>
      </c>
      <c r="I34" s="223">
        <v>81</v>
      </c>
      <c r="J34" s="93">
        <v>48.5</v>
      </c>
      <c r="K34" s="187">
        <v>86</v>
      </c>
      <c r="L34" s="222">
        <v>50.3</v>
      </c>
      <c r="M34" s="223">
        <v>85</v>
      </c>
      <c r="N34" s="93">
        <v>49.7</v>
      </c>
      <c r="O34" s="187">
        <v>85</v>
      </c>
      <c r="P34" s="222">
        <v>47.2</v>
      </c>
      <c r="Q34" s="223">
        <v>95</v>
      </c>
      <c r="R34" s="93">
        <v>52.8</v>
      </c>
      <c r="S34" s="187">
        <v>86</v>
      </c>
      <c r="T34" s="222">
        <v>48.9</v>
      </c>
      <c r="U34" s="223">
        <v>90</v>
      </c>
      <c r="V34" s="93">
        <v>51.1</v>
      </c>
      <c r="W34" s="187">
        <v>93</v>
      </c>
      <c r="X34" s="222">
        <v>50.5</v>
      </c>
      <c r="Y34" s="223">
        <v>91</v>
      </c>
      <c r="Z34" s="93">
        <v>49.5</v>
      </c>
      <c r="AA34" s="187">
        <v>89</v>
      </c>
      <c r="AB34" s="222">
        <v>47.1</v>
      </c>
      <c r="AC34" s="223">
        <v>100</v>
      </c>
      <c r="AD34" s="93">
        <v>52.9</v>
      </c>
      <c r="AE34" s="187">
        <v>91</v>
      </c>
      <c r="AF34" s="222">
        <v>46.7</v>
      </c>
      <c r="AG34" s="223">
        <v>104</v>
      </c>
      <c r="AH34" s="93">
        <v>53.3</v>
      </c>
      <c r="AI34" s="187">
        <v>84</v>
      </c>
      <c r="AJ34" s="222">
        <v>43.1</v>
      </c>
      <c r="AK34" s="223">
        <v>111</v>
      </c>
      <c r="AL34" s="93">
        <v>56.9</v>
      </c>
      <c r="AM34" s="10">
        <v>83</v>
      </c>
      <c r="AN34" s="224">
        <v>40.9</v>
      </c>
      <c r="AO34" s="10">
        <v>116</v>
      </c>
      <c r="AP34" s="224">
        <v>57.1</v>
      </c>
      <c r="AQ34" s="10">
        <v>4</v>
      </c>
      <c r="AR34" s="91">
        <v>2</v>
      </c>
      <c r="AS34" s="217">
        <v>84</v>
      </c>
      <c r="AT34" s="224">
        <v>41.4</v>
      </c>
      <c r="AU34" s="10">
        <v>119</v>
      </c>
      <c r="AV34" s="224">
        <v>58.6</v>
      </c>
      <c r="AW34" s="10">
        <v>0</v>
      </c>
      <c r="AX34" s="733">
        <v>0</v>
      </c>
    </row>
    <row r="35" spans="1:50" x14ac:dyDescent="0.25">
      <c r="A35" s="598" t="s">
        <v>94</v>
      </c>
      <c r="B35" s="73" t="s">
        <v>95</v>
      </c>
      <c r="C35" s="188">
        <v>39</v>
      </c>
      <c r="D35" s="218">
        <v>50</v>
      </c>
      <c r="E35" s="219">
        <v>39</v>
      </c>
      <c r="F35" s="89">
        <v>50</v>
      </c>
      <c r="G35" s="188">
        <v>42</v>
      </c>
      <c r="H35" s="218">
        <v>53.8</v>
      </c>
      <c r="I35" s="219">
        <v>36</v>
      </c>
      <c r="J35" s="89">
        <v>46.2</v>
      </c>
      <c r="K35" s="188">
        <v>50</v>
      </c>
      <c r="L35" s="218">
        <v>56.8</v>
      </c>
      <c r="M35" s="219">
        <v>38</v>
      </c>
      <c r="N35" s="89">
        <v>43.2</v>
      </c>
      <c r="O35" s="188">
        <v>50</v>
      </c>
      <c r="P35" s="218">
        <v>56.8</v>
      </c>
      <c r="Q35" s="219">
        <v>38</v>
      </c>
      <c r="R35" s="89">
        <v>43.2</v>
      </c>
      <c r="S35" s="188">
        <v>46</v>
      </c>
      <c r="T35" s="218">
        <v>52.3</v>
      </c>
      <c r="U35" s="219">
        <v>42</v>
      </c>
      <c r="V35" s="89">
        <v>47.7</v>
      </c>
      <c r="W35" s="188">
        <v>64</v>
      </c>
      <c r="X35" s="218">
        <v>66.7</v>
      </c>
      <c r="Y35" s="219">
        <v>32</v>
      </c>
      <c r="Z35" s="89">
        <v>33.299999999999997</v>
      </c>
      <c r="AA35" s="188">
        <v>87</v>
      </c>
      <c r="AB35" s="218">
        <v>60.4</v>
      </c>
      <c r="AC35" s="219">
        <v>57</v>
      </c>
      <c r="AD35" s="89">
        <v>39.6</v>
      </c>
      <c r="AE35" s="188">
        <v>86</v>
      </c>
      <c r="AF35" s="218">
        <v>59.7</v>
      </c>
      <c r="AG35" s="219">
        <v>58</v>
      </c>
      <c r="AH35" s="89">
        <v>40.299999999999997</v>
      </c>
      <c r="AI35" s="188">
        <v>77</v>
      </c>
      <c r="AJ35" s="218">
        <v>53.5</v>
      </c>
      <c r="AK35" s="219">
        <v>67</v>
      </c>
      <c r="AL35" s="89">
        <v>46.5</v>
      </c>
      <c r="AM35" s="13">
        <v>86</v>
      </c>
      <c r="AN35" s="220">
        <v>59.7</v>
      </c>
      <c r="AO35" s="13">
        <v>58</v>
      </c>
      <c r="AP35" s="220">
        <v>40.299999999999997</v>
      </c>
      <c r="AQ35" s="13">
        <v>0</v>
      </c>
      <c r="AR35" s="87">
        <v>0</v>
      </c>
      <c r="AS35" s="221">
        <v>72</v>
      </c>
      <c r="AT35" s="220">
        <v>50</v>
      </c>
      <c r="AU35" s="13">
        <v>72</v>
      </c>
      <c r="AV35" s="220">
        <v>50</v>
      </c>
      <c r="AW35" s="13">
        <v>0</v>
      </c>
      <c r="AX35" s="734">
        <v>0</v>
      </c>
    </row>
    <row r="36" spans="1:50" x14ac:dyDescent="0.25">
      <c r="A36" s="596" t="s">
        <v>94</v>
      </c>
      <c r="B36" s="75" t="s">
        <v>96</v>
      </c>
      <c r="C36" s="187">
        <v>68</v>
      </c>
      <c r="D36" s="222">
        <v>64.2</v>
      </c>
      <c r="E36" s="223">
        <v>38</v>
      </c>
      <c r="F36" s="93">
        <v>35.799999999999997</v>
      </c>
      <c r="G36" s="187">
        <v>54</v>
      </c>
      <c r="H36" s="222">
        <v>51.4</v>
      </c>
      <c r="I36" s="223">
        <v>51</v>
      </c>
      <c r="J36" s="93">
        <v>48.6</v>
      </c>
      <c r="K36" s="187">
        <v>56</v>
      </c>
      <c r="L36" s="222">
        <v>53.3</v>
      </c>
      <c r="M36" s="223">
        <v>49</v>
      </c>
      <c r="N36" s="93">
        <v>46.7</v>
      </c>
      <c r="O36" s="187">
        <v>62</v>
      </c>
      <c r="P36" s="222">
        <v>59</v>
      </c>
      <c r="Q36" s="223">
        <v>43</v>
      </c>
      <c r="R36" s="93">
        <v>41</v>
      </c>
      <c r="S36" s="187">
        <v>60</v>
      </c>
      <c r="T36" s="222">
        <v>56.6</v>
      </c>
      <c r="U36" s="223">
        <v>46</v>
      </c>
      <c r="V36" s="93">
        <v>43.4</v>
      </c>
      <c r="W36" s="187">
        <v>52</v>
      </c>
      <c r="X36" s="222">
        <v>48.1</v>
      </c>
      <c r="Y36" s="223">
        <v>56</v>
      </c>
      <c r="Z36" s="93">
        <v>51.9</v>
      </c>
      <c r="AA36" s="187">
        <v>60</v>
      </c>
      <c r="AB36" s="222">
        <v>55.6</v>
      </c>
      <c r="AC36" s="223">
        <v>48</v>
      </c>
      <c r="AD36" s="93">
        <v>44.4</v>
      </c>
      <c r="AE36" s="187">
        <v>73</v>
      </c>
      <c r="AF36" s="222">
        <v>67.599999999999994</v>
      </c>
      <c r="AG36" s="223">
        <v>35</v>
      </c>
      <c r="AH36" s="93">
        <v>32.4</v>
      </c>
      <c r="AI36" s="187">
        <v>58</v>
      </c>
      <c r="AJ36" s="222">
        <v>52.7</v>
      </c>
      <c r="AK36" s="223">
        <v>52</v>
      </c>
      <c r="AL36" s="93">
        <v>47.3</v>
      </c>
      <c r="AM36" s="10">
        <v>63</v>
      </c>
      <c r="AN36" s="224">
        <v>58.3</v>
      </c>
      <c r="AO36" s="10">
        <v>45</v>
      </c>
      <c r="AP36" s="224">
        <v>41.7</v>
      </c>
      <c r="AQ36" s="10">
        <v>0</v>
      </c>
      <c r="AR36" s="91">
        <v>0</v>
      </c>
      <c r="AS36" s="217">
        <v>64</v>
      </c>
      <c r="AT36" s="224">
        <v>58.7</v>
      </c>
      <c r="AU36" s="10">
        <v>45</v>
      </c>
      <c r="AV36" s="224">
        <v>41.3</v>
      </c>
      <c r="AW36" s="10">
        <v>0</v>
      </c>
      <c r="AX36" s="733">
        <v>0</v>
      </c>
    </row>
    <row r="37" spans="1:50" x14ac:dyDescent="0.25">
      <c r="A37" s="598" t="s">
        <v>98</v>
      </c>
      <c r="B37" s="73" t="s">
        <v>99</v>
      </c>
      <c r="C37" s="188">
        <v>55</v>
      </c>
      <c r="D37" s="218">
        <v>57.3</v>
      </c>
      <c r="E37" s="219">
        <v>41</v>
      </c>
      <c r="F37" s="89">
        <v>42.7</v>
      </c>
      <c r="G37" s="188">
        <v>56</v>
      </c>
      <c r="H37" s="218">
        <v>58.3</v>
      </c>
      <c r="I37" s="219">
        <v>40</v>
      </c>
      <c r="J37" s="89">
        <v>41.7</v>
      </c>
      <c r="K37" s="188">
        <v>57</v>
      </c>
      <c r="L37" s="218">
        <v>58.2</v>
      </c>
      <c r="M37" s="219">
        <v>41</v>
      </c>
      <c r="N37" s="89">
        <v>41.8</v>
      </c>
      <c r="O37" s="188">
        <v>60</v>
      </c>
      <c r="P37" s="218">
        <v>61.2</v>
      </c>
      <c r="Q37" s="219">
        <v>38</v>
      </c>
      <c r="R37" s="89">
        <v>38.799999999999997</v>
      </c>
      <c r="S37" s="188">
        <v>59</v>
      </c>
      <c r="T37" s="218">
        <v>60.2</v>
      </c>
      <c r="U37" s="219">
        <v>39</v>
      </c>
      <c r="V37" s="89">
        <v>39.799999999999997</v>
      </c>
      <c r="W37" s="188">
        <v>54</v>
      </c>
      <c r="X37" s="218">
        <v>55.1</v>
      </c>
      <c r="Y37" s="219">
        <v>44</v>
      </c>
      <c r="Z37" s="89">
        <v>44.9</v>
      </c>
      <c r="AA37" s="188">
        <v>44</v>
      </c>
      <c r="AB37" s="218">
        <v>45.4</v>
      </c>
      <c r="AC37" s="219">
        <v>53</v>
      </c>
      <c r="AD37" s="89">
        <v>54.6</v>
      </c>
      <c r="AE37" s="188">
        <v>57</v>
      </c>
      <c r="AF37" s="218">
        <v>58.2</v>
      </c>
      <c r="AG37" s="219">
        <v>41</v>
      </c>
      <c r="AH37" s="89">
        <v>41.8</v>
      </c>
      <c r="AI37" s="188">
        <v>62</v>
      </c>
      <c r="AJ37" s="218">
        <v>62</v>
      </c>
      <c r="AK37" s="219">
        <v>38</v>
      </c>
      <c r="AL37" s="89">
        <v>38</v>
      </c>
      <c r="AM37" s="13">
        <v>49</v>
      </c>
      <c r="AN37" s="220">
        <v>44.1</v>
      </c>
      <c r="AO37" s="13">
        <v>62</v>
      </c>
      <c r="AP37" s="220">
        <v>55.9</v>
      </c>
      <c r="AQ37" s="13">
        <v>0</v>
      </c>
      <c r="AR37" s="87">
        <v>0</v>
      </c>
      <c r="AS37" s="221">
        <v>54</v>
      </c>
      <c r="AT37" s="220">
        <v>48.6</v>
      </c>
      <c r="AU37" s="13">
        <v>57</v>
      </c>
      <c r="AV37" s="220">
        <v>51.4</v>
      </c>
      <c r="AW37" s="13">
        <v>0</v>
      </c>
      <c r="AX37" s="734">
        <v>0</v>
      </c>
    </row>
    <row r="38" spans="1:50" x14ac:dyDescent="0.25">
      <c r="A38" s="596" t="s">
        <v>101</v>
      </c>
      <c r="B38" s="75" t="s">
        <v>102</v>
      </c>
      <c r="C38" s="187">
        <v>19</v>
      </c>
      <c r="D38" s="222">
        <v>51.4</v>
      </c>
      <c r="E38" s="223">
        <v>18</v>
      </c>
      <c r="F38" s="93">
        <v>48.6</v>
      </c>
      <c r="G38" s="187">
        <v>20</v>
      </c>
      <c r="H38" s="222">
        <v>54.1</v>
      </c>
      <c r="I38" s="223">
        <v>17</v>
      </c>
      <c r="J38" s="93">
        <v>45.9</v>
      </c>
      <c r="K38" s="187">
        <v>24</v>
      </c>
      <c r="L38" s="222">
        <v>60</v>
      </c>
      <c r="M38" s="223">
        <v>16</v>
      </c>
      <c r="N38" s="93">
        <v>40</v>
      </c>
      <c r="O38" s="187">
        <v>19</v>
      </c>
      <c r="P38" s="222">
        <v>51.4</v>
      </c>
      <c r="Q38" s="223">
        <v>18</v>
      </c>
      <c r="R38" s="93">
        <v>48.6</v>
      </c>
      <c r="S38" s="187">
        <v>20</v>
      </c>
      <c r="T38" s="222">
        <v>54.1</v>
      </c>
      <c r="U38" s="223">
        <v>17</v>
      </c>
      <c r="V38" s="93">
        <v>45.9</v>
      </c>
      <c r="W38" s="187">
        <v>13</v>
      </c>
      <c r="X38" s="222">
        <v>37.1</v>
      </c>
      <c r="Y38" s="223">
        <v>22</v>
      </c>
      <c r="Z38" s="93">
        <v>62.9</v>
      </c>
      <c r="AA38" s="187">
        <v>22</v>
      </c>
      <c r="AB38" s="222">
        <v>61.1</v>
      </c>
      <c r="AC38" s="223">
        <v>14</v>
      </c>
      <c r="AD38" s="93">
        <v>38.9</v>
      </c>
      <c r="AE38" s="187">
        <v>12</v>
      </c>
      <c r="AF38" s="222">
        <v>32.4</v>
      </c>
      <c r="AG38" s="223">
        <v>25</v>
      </c>
      <c r="AH38" s="93">
        <v>67.599999999999994</v>
      </c>
      <c r="AI38" s="187">
        <v>20</v>
      </c>
      <c r="AJ38" s="222">
        <v>52.6</v>
      </c>
      <c r="AK38" s="223">
        <v>18</v>
      </c>
      <c r="AL38" s="93">
        <v>47.4</v>
      </c>
      <c r="AM38" s="10">
        <v>18</v>
      </c>
      <c r="AN38" s="224">
        <v>47.4</v>
      </c>
      <c r="AO38" s="10">
        <v>19</v>
      </c>
      <c r="AP38" s="224">
        <v>50</v>
      </c>
      <c r="AQ38" s="10">
        <v>1</v>
      </c>
      <c r="AR38" s="91">
        <v>2.6</v>
      </c>
      <c r="AS38" s="217">
        <v>20</v>
      </c>
      <c r="AT38" s="224">
        <v>50</v>
      </c>
      <c r="AU38" s="10">
        <v>20</v>
      </c>
      <c r="AV38" s="224">
        <v>50</v>
      </c>
      <c r="AW38" s="10">
        <v>0</v>
      </c>
      <c r="AX38" s="733">
        <v>0</v>
      </c>
    </row>
    <row r="39" spans="1:50" x14ac:dyDescent="0.25">
      <c r="A39" s="598" t="s">
        <v>103</v>
      </c>
      <c r="B39" s="73" t="s">
        <v>104</v>
      </c>
      <c r="C39" s="188">
        <v>57</v>
      </c>
      <c r="D39" s="218">
        <v>56.4</v>
      </c>
      <c r="E39" s="219">
        <v>44</v>
      </c>
      <c r="F39" s="89">
        <v>43.6</v>
      </c>
      <c r="G39" s="188">
        <v>58</v>
      </c>
      <c r="H39" s="218">
        <v>55.8</v>
      </c>
      <c r="I39" s="219">
        <v>46</v>
      </c>
      <c r="J39" s="89">
        <v>44.2</v>
      </c>
      <c r="K39" s="188">
        <v>63</v>
      </c>
      <c r="L39" s="218">
        <v>61.8</v>
      </c>
      <c r="M39" s="219">
        <v>39</v>
      </c>
      <c r="N39" s="89">
        <v>38.200000000000003</v>
      </c>
      <c r="O39" s="188">
        <v>51</v>
      </c>
      <c r="P39" s="218">
        <v>50</v>
      </c>
      <c r="Q39" s="219">
        <v>51</v>
      </c>
      <c r="R39" s="89">
        <v>50</v>
      </c>
      <c r="S39" s="188">
        <v>73</v>
      </c>
      <c r="T39" s="218">
        <v>67.599999999999994</v>
      </c>
      <c r="U39" s="219">
        <v>35</v>
      </c>
      <c r="V39" s="89">
        <v>32.4</v>
      </c>
      <c r="W39" s="188">
        <v>62</v>
      </c>
      <c r="X39" s="218">
        <v>56.9</v>
      </c>
      <c r="Y39" s="219">
        <v>47</v>
      </c>
      <c r="Z39" s="89">
        <v>43.1</v>
      </c>
      <c r="AA39" s="188">
        <v>60</v>
      </c>
      <c r="AB39" s="218">
        <v>55</v>
      </c>
      <c r="AC39" s="219">
        <v>49</v>
      </c>
      <c r="AD39" s="89">
        <v>45</v>
      </c>
      <c r="AE39" s="188">
        <v>67</v>
      </c>
      <c r="AF39" s="218">
        <v>62</v>
      </c>
      <c r="AG39" s="219">
        <v>41</v>
      </c>
      <c r="AH39" s="89">
        <v>38</v>
      </c>
      <c r="AI39" s="188">
        <v>67</v>
      </c>
      <c r="AJ39" s="218">
        <v>60.9</v>
      </c>
      <c r="AK39" s="219">
        <v>43</v>
      </c>
      <c r="AL39" s="89">
        <v>39.1</v>
      </c>
      <c r="AM39" s="13">
        <v>64</v>
      </c>
      <c r="AN39" s="220">
        <v>58.7</v>
      </c>
      <c r="AO39" s="13">
        <v>45</v>
      </c>
      <c r="AP39" s="220">
        <v>41.3</v>
      </c>
      <c r="AQ39" s="13">
        <v>0</v>
      </c>
      <c r="AR39" s="87">
        <v>0</v>
      </c>
      <c r="AS39" s="221">
        <v>54</v>
      </c>
      <c r="AT39" s="220">
        <v>49.5</v>
      </c>
      <c r="AU39" s="13">
        <v>55</v>
      </c>
      <c r="AV39" s="220">
        <v>50.5</v>
      </c>
      <c r="AW39" s="13">
        <v>0</v>
      </c>
      <c r="AX39" s="734">
        <v>0</v>
      </c>
    </row>
    <row r="40" spans="1:50" ht="15.6" x14ac:dyDescent="0.25">
      <c r="A40" s="596" t="s">
        <v>103</v>
      </c>
      <c r="B40" s="75" t="s">
        <v>438</v>
      </c>
      <c r="C40" s="187" t="s">
        <v>238</v>
      </c>
      <c r="D40" s="222" t="s">
        <v>238</v>
      </c>
      <c r="E40" s="223" t="s">
        <v>238</v>
      </c>
      <c r="F40" s="93" t="s">
        <v>238</v>
      </c>
      <c r="G40" s="187" t="s">
        <v>238</v>
      </c>
      <c r="H40" s="222" t="s">
        <v>238</v>
      </c>
      <c r="I40" s="223" t="s">
        <v>238</v>
      </c>
      <c r="J40" s="93" t="s">
        <v>238</v>
      </c>
      <c r="K40" s="187" t="s">
        <v>238</v>
      </c>
      <c r="L40" s="222" t="s">
        <v>238</v>
      </c>
      <c r="M40" s="223" t="s">
        <v>238</v>
      </c>
      <c r="N40" s="93" t="s">
        <v>238</v>
      </c>
      <c r="O40" s="187" t="s">
        <v>238</v>
      </c>
      <c r="P40" s="222" t="s">
        <v>238</v>
      </c>
      <c r="Q40" s="223" t="s">
        <v>238</v>
      </c>
      <c r="R40" s="93" t="s">
        <v>238</v>
      </c>
      <c r="S40" s="187" t="s">
        <v>238</v>
      </c>
      <c r="T40" s="222" t="s">
        <v>238</v>
      </c>
      <c r="U40" s="223" t="s">
        <v>238</v>
      </c>
      <c r="V40" s="93" t="s">
        <v>238</v>
      </c>
      <c r="W40" s="187" t="s">
        <v>238</v>
      </c>
      <c r="X40" s="222" t="s">
        <v>238</v>
      </c>
      <c r="Y40" s="223" t="s">
        <v>238</v>
      </c>
      <c r="Z40" s="93" t="s">
        <v>238</v>
      </c>
      <c r="AA40" s="187" t="s">
        <v>238</v>
      </c>
      <c r="AB40" s="222" t="s">
        <v>238</v>
      </c>
      <c r="AC40" s="223" t="s">
        <v>238</v>
      </c>
      <c r="AD40" s="93" t="s">
        <v>238</v>
      </c>
      <c r="AE40" s="187">
        <v>20</v>
      </c>
      <c r="AF40" s="222">
        <v>47.6</v>
      </c>
      <c r="AG40" s="223">
        <v>22</v>
      </c>
      <c r="AH40" s="93">
        <v>52.4</v>
      </c>
      <c r="AI40" s="187">
        <v>17</v>
      </c>
      <c r="AJ40" s="222">
        <v>40.5</v>
      </c>
      <c r="AK40" s="223">
        <v>25</v>
      </c>
      <c r="AL40" s="93">
        <v>59.5</v>
      </c>
      <c r="AM40" s="10">
        <v>14</v>
      </c>
      <c r="AN40" s="224">
        <v>33.299999999999997</v>
      </c>
      <c r="AO40" s="10">
        <v>28</v>
      </c>
      <c r="AP40" s="224">
        <v>66.7</v>
      </c>
      <c r="AQ40" s="10">
        <v>0</v>
      </c>
      <c r="AR40" s="91">
        <v>0</v>
      </c>
      <c r="AS40" s="217">
        <v>25</v>
      </c>
      <c r="AT40" s="224">
        <v>59.5</v>
      </c>
      <c r="AU40" s="10">
        <v>17</v>
      </c>
      <c r="AV40" s="224">
        <v>40.5</v>
      </c>
      <c r="AW40" s="10">
        <v>0</v>
      </c>
      <c r="AX40" s="733">
        <v>0</v>
      </c>
    </row>
    <row r="41" spans="1:50" x14ac:dyDescent="0.25">
      <c r="A41" s="598" t="s">
        <v>107</v>
      </c>
      <c r="B41" s="73" t="s">
        <v>108</v>
      </c>
      <c r="C41" s="188">
        <v>51</v>
      </c>
      <c r="D41" s="218">
        <v>60</v>
      </c>
      <c r="E41" s="219">
        <v>34</v>
      </c>
      <c r="F41" s="89">
        <v>40</v>
      </c>
      <c r="G41" s="188">
        <v>51</v>
      </c>
      <c r="H41" s="218">
        <v>59.3</v>
      </c>
      <c r="I41" s="219">
        <v>35</v>
      </c>
      <c r="J41" s="89">
        <v>40.700000000000003</v>
      </c>
      <c r="K41" s="188">
        <v>48</v>
      </c>
      <c r="L41" s="218">
        <v>56.5</v>
      </c>
      <c r="M41" s="219">
        <v>37</v>
      </c>
      <c r="N41" s="89">
        <v>43.5</v>
      </c>
      <c r="O41" s="188">
        <v>56</v>
      </c>
      <c r="P41" s="218">
        <v>63.6</v>
      </c>
      <c r="Q41" s="219">
        <v>32</v>
      </c>
      <c r="R41" s="89">
        <v>36.4</v>
      </c>
      <c r="S41" s="188">
        <v>50</v>
      </c>
      <c r="T41" s="218">
        <v>58.1</v>
      </c>
      <c r="U41" s="219">
        <v>36</v>
      </c>
      <c r="V41" s="89">
        <v>41.9</v>
      </c>
      <c r="W41" s="188">
        <v>56</v>
      </c>
      <c r="X41" s="218">
        <v>65.099999999999994</v>
      </c>
      <c r="Y41" s="219">
        <v>30</v>
      </c>
      <c r="Z41" s="89">
        <v>34.9</v>
      </c>
      <c r="AA41" s="188">
        <v>58</v>
      </c>
      <c r="AB41" s="218">
        <v>67.400000000000006</v>
      </c>
      <c r="AC41" s="219">
        <v>28</v>
      </c>
      <c r="AD41" s="89">
        <v>32.6</v>
      </c>
      <c r="AE41" s="188">
        <v>53</v>
      </c>
      <c r="AF41" s="218">
        <v>61.6</v>
      </c>
      <c r="AG41" s="219">
        <v>33</v>
      </c>
      <c r="AH41" s="89">
        <v>38.4</v>
      </c>
      <c r="AI41" s="188">
        <v>45</v>
      </c>
      <c r="AJ41" s="218">
        <v>52.3</v>
      </c>
      <c r="AK41" s="219">
        <v>41</v>
      </c>
      <c r="AL41" s="89">
        <v>47.7</v>
      </c>
      <c r="AM41" s="13">
        <v>57</v>
      </c>
      <c r="AN41" s="220">
        <v>67.099999999999994</v>
      </c>
      <c r="AO41" s="13">
        <v>28</v>
      </c>
      <c r="AP41" s="220">
        <v>32.9</v>
      </c>
      <c r="AQ41" s="13">
        <v>0</v>
      </c>
      <c r="AR41" s="87">
        <v>0</v>
      </c>
      <c r="AS41" s="221">
        <v>54</v>
      </c>
      <c r="AT41" s="220">
        <v>63.5</v>
      </c>
      <c r="AU41" s="13">
        <v>31</v>
      </c>
      <c r="AV41" s="220">
        <v>36.5</v>
      </c>
      <c r="AW41" s="13">
        <v>0</v>
      </c>
      <c r="AX41" s="734">
        <v>0</v>
      </c>
    </row>
    <row r="42" spans="1:50" x14ac:dyDescent="0.25">
      <c r="A42" s="596" t="s">
        <v>107</v>
      </c>
      <c r="B42" s="75" t="s">
        <v>111</v>
      </c>
      <c r="C42" s="187">
        <v>22</v>
      </c>
      <c r="D42" s="222">
        <v>46.8</v>
      </c>
      <c r="E42" s="223">
        <v>25</v>
      </c>
      <c r="F42" s="93">
        <v>53.2</v>
      </c>
      <c r="G42" s="187">
        <v>19</v>
      </c>
      <c r="H42" s="222">
        <v>40.4</v>
      </c>
      <c r="I42" s="223">
        <v>28</v>
      </c>
      <c r="J42" s="93">
        <v>59.6</v>
      </c>
      <c r="K42" s="187">
        <v>23</v>
      </c>
      <c r="L42" s="222">
        <v>52.3</v>
      </c>
      <c r="M42" s="223">
        <v>21</v>
      </c>
      <c r="N42" s="93">
        <v>47.7</v>
      </c>
      <c r="O42" s="187">
        <v>26</v>
      </c>
      <c r="P42" s="222">
        <v>56.5</v>
      </c>
      <c r="Q42" s="223">
        <v>20</v>
      </c>
      <c r="R42" s="93">
        <v>43.5</v>
      </c>
      <c r="S42" s="187">
        <v>28</v>
      </c>
      <c r="T42" s="222">
        <v>59.6</v>
      </c>
      <c r="U42" s="223">
        <v>19</v>
      </c>
      <c r="V42" s="93">
        <v>40.4</v>
      </c>
      <c r="W42" s="187">
        <v>25</v>
      </c>
      <c r="X42" s="222">
        <v>54.3</v>
      </c>
      <c r="Y42" s="223">
        <v>21</v>
      </c>
      <c r="Z42" s="93">
        <v>45.7</v>
      </c>
      <c r="AA42" s="187">
        <v>24</v>
      </c>
      <c r="AB42" s="222">
        <v>50</v>
      </c>
      <c r="AC42" s="223">
        <v>24</v>
      </c>
      <c r="AD42" s="93">
        <v>50</v>
      </c>
      <c r="AE42" s="187">
        <v>26</v>
      </c>
      <c r="AF42" s="222">
        <v>54.2</v>
      </c>
      <c r="AG42" s="223">
        <v>22</v>
      </c>
      <c r="AH42" s="93">
        <v>45.8</v>
      </c>
      <c r="AI42" s="187">
        <v>31</v>
      </c>
      <c r="AJ42" s="222">
        <v>63.3</v>
      </c>
      <c r="AK42" s="223">
        <v>18</v>
      </c>
      <c r="AL42" s="93">
        <v>36.700000000000003</v>
      </c>
      <c r="AM42" s="10">
        <v>23</v>
      </c>
      <c r="AN42" s="224">
        <v>47.9</v>
      </c>
      <c r="AO42" s="10">
        <v>25</v>
      </c>
      <c r="AP42" s="224">
        <v>52.1</v>
      </c>
      <c r="AQ42" s="10">
        <v>0</v>
      </c>
      <c r="AR42" s="91">
        <v>0</v>
      </c>
      <c r="AS42" s="217">
        <v>29</v>
      </c>
      <c r="AT42" s="224">
        <v>60.4</v>
      </c>
      <c r="AU42" s="10">
        <v>19</v>
      </c>
      <c r="AV42" s="224">
        <v>39.6</v>
      </c>
      <c r="AW42" s="10">
        <v>0</v>
      </c>
      <c r="AX42" s="733">
        <v>0</v>
      </c>
    </row>
    <row r="43" spans="1:50" x14ac:dyDescent="0.25">
      <c r="A43" s="598" t="s">
        <v>113</v>
      </c>
      <c r="B43" s="73" t="s">
        <v>114</v>
      </c>
      <c r="C43" s="188">
        <v>53</v>
      </c>
      <c r="D43" s="218">
        <v>67.099999999999994</v>
      </c>
      <c r="E43" s="219">
        <v>26</v>
      </c>
      <c r="F43" s="89">
        <v>32.9</v>
      </c>
      <c r="G43" s="188">
        <v>60</v>
      </c>
      <c r="H43" s="218">
        <v>75.900000000000006</v>
      </c>
      <c r="I43" s="219">
        <v>19</v>
      </c>
      <c r="J43" s="89">
        <v>24.1</v>
      </c>
      <c r="K43" s="188">
        <v>48</v>
      </c>
      <c r="L43" s="218">
        <v>58.5</v>
      </c>
      <c r="M43" s="219">
        <v>34</v>
      </c>
      <c r="N43" s="89">
        <v>41.5</v>
      </c>
      <c r="O43" s="188">
        <v>47</v>
      </c>
      <c r="P43" s="218">
        <v>58.8</v>
      </c>
      <c r="Q43" s="219">
        <v>33</v>
      </c>
      <c r="R43" s="89">
        <v>41.3</v>
      </c>
      <c r="S43" s="188">
        <v>58</v>
      </c>
      <c r="T43" s="218">
        <v>72.5</v>
      </c>
      <c r="U43" s="219">
        <v>22</v>
      </c>
      <c r="V43" s="89">
        <v>27.5</v>
      </c>
      <c r="W43" s="188">
        <v>50</v>
      </c>
      <c r="X43" s="218">
        <v>61</v>
      </c>
      <c r="Y43" s="219">
        <v>32</v>
      </c>
      <c r="Z43" s="89">
        <v>39</v>
      </c>
      <c r="AA43" s="188">
        <v>54</v>
      </c>
      <c r="AB43" s="218">
        <v>65.900000000000006</v>
      </c>
      <c r="AC43" s="219">
        <v>28</v>
      </c>
      <c r="AD43" s="89">
        <v>34.1</v>
      </c>
      <c r="AE43" s="188">
        <v>47</v>
      </c>
      <c r="AF43" s="218">
        <v>59.5</v>
      </c>
      <c r="AG43" s="219">
        <v>32</v>
      </c>
      <c r="AH43" s="89">
        <v>40.5</v>
      </c>
      <c r="AI43" s="188">
        <v>50</v>
      </c>
      <c r="AJ43" s="218">
        <v>61.7</v>
      </c>
      <c r="AK43" s="219">
        <v>31</v>
      </c>
      <c r="AL43" s="89">
        <v>38.299999999999997</v>
      </c>
      <c r="AM43" s="13">
        <v>46</v>
      </c>
      <c r="AN43" s="220">
        <v>56.1</v>
      </c>
      <c r="AO43" s="13">
        <v>36</v>
      </c>
      <c r="AP43" s="220">
        <v>43.9</v>
      </c>
      <c r="AQ43" s="13">
        <v>0</v>
      </c>
      <c r="AR43" s="87">
        <v>0</v>
      </c>
      <c r="AS43" s="221">
        <v>49</v>
      </c>
      <c r="AT43" s="220">
        <v>59</v>
      </c>
      <c r="AU43" s="13">
        <v>34</v>
      </c>
      <c r="AV43" s="220">
        <v>41</v>
      </c>
      <c r="AW43" s="13">
        <v>0</v>
      </c>
      <c r="AX43" s="734">
        <v>0</v>
      </c>
    </row>
    <row r="44" spans="1:50" x14ac:dyDescent="0.25">
      <c r="A44" s="596" t="s">
        <v>116</v>
      </c>
      <c r="B44" s="75" t="s">
        <v>117</v>
      </c>
      <c r="C44" s="187">
        <v>43</v>
      </c>
      <c r="D44" s="222">
        <v>44.3</v>
      </c>
      <c r="E44" s="223">
        <v>54</v>
      </c>
      <c r="F44" s="93">
        <v>55.7</v>
      </c>
      <c r="G44" s="187">
        <v>48</v>
      </c>
      <c r="H44" s="222">
        <v>50.5</v>
      </c>
      <c r="I44" s="223">
        <v>47</v>
      </c>
      <c r="J44" s="93">
        <v>49.5</v>
      </c>
      <c r="K44" s="187">
        <v>44</v>
      </c>
      <c r="L44" s="222">
        <v>47.3</v>
      </c>
      <c r="M44" s="223">
        <v>49</v>
      </c>
      <c r="N44" s="93">
        <v>52.7</v>
      </c>
      <c r="O44" s="187">
        <v>39</v>
      </c>
      <c r="P44" s="222">
        <v>41.1</v>
      </c>
      <c r="Q44" s="223">
        <v>56</v>
      </c>
      <c r="R44" s="93">
        <v>58.9</v>
      </c>
      <c r="S44" s="187">
        <v>43</v>
      </c>
      <c r="T44" s="222">
        <v>44.3</v>
      </c>
      <c r="U44" s="223">
        <v>54</v>
      </c>
      <c r="V44" s="93">
        <v>55.7</v>
      </c>
      <c r="W44" s="187">
        <v>41</v>
      </c>
      <c r="X44" s="222">
        <v>44.6</v>
      </c>
      <c r="Y44" s="223">
        <v>51</v>
      </c>
      <c r="Z44" s="93">
        <v>55.4</v>
      </c>
      <c r="AA44" s="187">
        <v>47</v>
      </c>
      <c r="AB44" s="222">
        <v>49.5</v>
      </c>
      <c r="AC44" s="223">
        <v>48</v>
      </c>
      <c r="AD44" s="93">
        <v>50.5</v>
      </c>
      <c r="AE44" s="187">
        <v>41</v>
      </c>
      <c r="AF44" s="222">
        <v>44.6</v>
      </c>
      <c r="AG44" s="223">
        <v>51</v>
      </c>
      <c r="AH44" s="93">
        <v>55.4</v>
      </c>
      <c r="AI44" s="187">
        <v>40</v>
      </c>
      <c r="AJ44" s="222">
        <v>44.4</v>
      </c>
      <c r="AK44" s="223">
        <v>50</v>
      </c>
      <c r="AL44" s="93">
        <v>55.6</v>
      </c>
      <c r="AM44" s="10">
        <v>45</v>
      </c>
      <c r="AN44" s="224">
        <v>50.6</v>
      </c>
      <c r="AO44" s="10">
        <v>44</v>
      </c>
      <c r="AP44" s="224">
        <v>49.4</v>
      </c>
      <c r="AQ44" s="10">
        <v>0</v>
      </c>
      <c r="AR44" s="91">
        <v>0</v>
      </c>
      <c r="AS44" s="217">
        <v>47</v>
      </c>
      <c r="AT44" s="224">
        <v>51.6</v>
      </c>
      <c r="AU44" s="10">
        <v>44</v>
      </c>
      <c r="AV44" s="224">
        <v>48.4</v>
      </c>
      <c r="AW44" s="10">
        <v>0</v>
      </c>
      <c r="AX44" s="733">
        <v>0</v>
      </c>
    </row>
    <row r="45" spans="1:50" x14ac:dyDescent="0.25">
      <c r="A45" s="598" t="s">
        <v>119</v>
      </c>
      <c r="B45" s="73" t="s">
        <v>120</v>
      </c>
      <c r="C45" s="188">
        <v>45</v>
      </c>
      <c r="D45" s="218">
        <v>57.7</v>
      </c>
      <c r="E45" s="219">
        <v>33</v>
      </c>
      <c r="F45" s="89">
        <v>42.3</v>
      </c>
      <c r="G45" s="188">
        <v>36</v>
      </c>
      <c r="H45" s="218">
        <v>46.8</v>
      </c>
      <c r="I45" s="219">
        <v>41</v>
      </c>
      <c r="J45" s="89">
        <v>53.2</v>
      </c>
      <c r="K45" s="188">
        <v>46</v>
      </c>
      <c r="L45" s="218">
        <v>59.7</v>
      </c>
      <c r="M45" s="219">
        <v>31</v>
      </c>
      <c r="N45" s="89">
        <v>40.299999999999997</v>
      </c>
      <c r="O45" s="188">
        <v>46</v>
      </c>
      <c r="P45" s="218">
        <v>57.5</v>
      </c>
      <c r="Q45" s="219">
        <v>34</v>
      </c>
      <c r="R45" s="89">
        <v>42.5</v>
      </c>
      <c r="S45" s="188">
        <v>49</v>
      </c>
      <c r="T45" s="218">
        <v>64.5</v>
      </c>
      <c r="U45" s="219">
        <v>27</v>
      </c>
      <c r="V45" s="89">
        <v>35.5</v>
      </c>
      <c r="W45" s="188">
        <v>40</v>
      </c>
      <c r="X45" s="218">
        <v>49.4</v>
      </c>
      <c r="Y45" s="219">
        <v>41</v>
      </c>
      <c r="Z45" s="89">
        <v>50.6</v>
      </c>
      <c r="AA45" s="188">
        <v>45</v>
      </c>
      <c r="AB45" s="218">
        <v>56.3</v>
      </c>
      <c r="AC45" s="219">
        <v>35</v>
      </c>
      <c r="AD45" s="89">
        <v>43.8</v>
      </c>
      <c r="AE45" s="188">
        <v>38</v>
      </c>
      <c r="AF45" s="218">
        <v>47.5</v>
      </c>
      <c r="AG45" s="219">
        <v>42</v>
      </c>
      <c r="AH45" s="89">
        <v>52.5</v>
      </c>
      <c r="AI45" s="188">
        <v>44</v>
      </c>
      <c r="AJ45" s="218">
        <v>55</v>
      </c>
      <c r="AK45" s="219">
        <v>36</v>
      </c>
      <c r="AL45" s="89">
        <v>45</v>
      </c>
      <c r="AM45" s="13">
        <v>42</v>
      </c>
      <c r="AN45" s="220">
        <v>52.5</v>
      </c>
      <c r="AO45" s="13">
        <v>38</v>
      </c>
      <c r="AP45" s="220">
        <v>47.5</v>
      </c>
      <c r="AQ45" s="13">
        <v>0</v>
      </c>
      <c r="AR45" s="87">
        <v>0</v>
      </c>
      <c r="AS45" s="221">
        <v>36</v>
      </c>
      <c r="AT45" s="220">
        <v>45</v>
      </c>
      <c r="AU45" s="13">
        <v>42</v>
      </c>
      <c r="AV45" s="220">
        <v>52.5</v>
      </c>
      <c r="AW45" s="13">
        <v>2</v>
      </c>
      <c r="AX45" s="734">
        <v>2.5</v>
      </c>
    </row>
    <row r="46" spans="1:50" x14ac:dyDescent="0.25">
      <c r="A46" s="596" t="s">
        <v>119</v>
      </c>
      <c r="B46" s="75" t="s">
        <v>123</v>
      </c>
      <c r="C46" s="187">
        <v>134</v>
      </c>
      <c r="D46" s="222">
        <v>57</v>
      </c>
      <c r="E46" s="223">
        <v>101</v>
      </c>
      <c r="F46" s="93">
        <v>43</v>
      </c>
      <c r="G46" s="187">
        <v>128</v>
      </c>
      <c r="H46" s="222">
        <v>55.2</v>
      </c>
      <c r="I46" s="223">
        <v>104</v>
      </c>
      <c r="J46" s="93">
        <v>44.8</v>
      </c>
      <c r="K46" s="187">
        <v>152</v>
      </c>
      <c r="L46" s="222">
        <v>64.400000000000006</v>
      </c>
      <c r="M46" s="223">
        <v>84</v>
      </c>
      <c r="N46" s="93">
        <v>35.6</v>
      </c>
      <c r="O46" s="187">
        <v>147</v>
      </c>
      <c r="P46" s="222">
        <v>61.5</v>
      </c>
      <c r="Q46" s="223">
        <v>92</v>
      </c>
      <c r="R46" s="93">
        <v>38.5</v>
      </c>
      <c r="S46" s="187">
        <v>126</v>
      </c>
      <c r="T46" s="222">
        <v>52.7</v>
      </c>
      <c r="U46" s="223">
        <v>113</v>
      </c>
      <c r="V46" s="93">
        <v>47.3</v>
      </c>
      <c r="W46" s="187">
        <v>122</v>
      </c>
      <c r="X46" s="222">
        <v>49.6</v>
      </c>
      <c r="Y46" s="223">
        <v>124</v>
      </c>
      <c r="Z46" s="93">
        <v>50.4</v>
      </c>
      <c r="AA46" s="187">
        <v>120</v>
      </c>
      <c r="AB46" s="222">
        <v>48.8</v>
      </c>
      <c r="AC46" s="223">
        <v>126</v>
      </c>
      <c r="AD46" s="93">
        <v>51.2</v>
      </c>
      <c r="AE46" s="187">
        <v>190</v>
      </c>
      <c r="AF46" s="222">
        <v>51.6</v>
      </c>
      <c r="AG46" s="223">
        <v>178</v>
      </c>
      <c r="AH46" s="93">
        <v>48.4</v>
      </c>
      <c r="AI46" s="187">
        <v>195</v>
      </c>
      <c r="AJ46" s="222">
        <v>50.8</v>
      </c>
      <c r="AK46" s="223">
        <v>189</v>
      </c>
      <c r="AL46" s="93">
        <v>49.2</v>
      </c>
      <c r="AM46" s="10">
        <v>201</v>
      </c>
      <c r="AN46" s="224">
        <v>51.9</v>
      </c>
      <c r="AO46" s="10">
        <v>186</v>
      </c>
      <c r="AP46" s="224">
        <v>48.1</v>
      </c>
      <c r="AQ46" s="10">
        <v>0</v>
      </c>
      <c r="AR46" s="91">
        <v>0</v>
      </c>
      <c r="AS46" s="217">
        <v>200</v>
      </c>
      <c r="AT46" s="224">
        <v>52.4</v>
      </c>
      <c r="AU46" s="10">
        <v>181</v>
      </c>
      <c r="AV46" s="224">
        <v>47.4</v>
      </c>
      <c r="AW46" s="10">
        <v>1</v>
      </c>
      <c r="AX46" s="733">
        <v>0.3</v>
      </c>
    </row>
    <row r="47" spans="1:50" x14ac:dyDescent="0.25">
      <c r="A47" s="598" t="s">
        <v>119</v>
      </c>
      <c r="B47" s="73" t="s">
        <v>125</v>
      </c>
      <c r="C47" s="188">
        <v>22</v>
      </c>
      <c r="D47" s="218">
        <v>56.4</v>
      </c>
      <c r="E47" s="219">
        <v>17</v>
      </c>
      <c r="F47" s="89">
        <v>43.6</v>
      </c>
      <c r="G47" s="188">
        <v>19</v>
      </c>
      <c r="H47" s="218">
        <v>48.7</v>
      </c>
      <c r="I47" s="219">
        <v>20</v>
      </c>
      <c r="J47" s="89">
        <v>51.3</v>
      </c>
      <c r="K47" s="188">
        <v>25</v>
      </c>
      <c r="L47" s="218">
        <v>64.099999999999994</v>
      </c>
      <c r="M47" s="219">
        <v>14</v>
      </c>
      <c r="N47" s="89">
        <v>35.9</v>
      </c>
      <c r="O47" s="188">
        <v>24</v>
      </c>
      <c r="P47" s="218">
        <v>58.5</v>
      </c>
      <c r="Q47" s="219">
        <v>17</v>
      </c>
      <c r="R47" s="89">
        <v>41.5</v>
      </c>
      <c r="S47" s="188">
        <v>16</v>
      </c>
      <c r="T47" s="218">
        <v>40</v>
      </c>
      <c r="U47" s="219">
        <v>24</v>
      </c>
      <c r="V47" s="89">
        <v>60</v>
      </c>
      <c r="W47" s="188">
        <v>22</v>
      </c>
      <c r="X47" s="218">
        <v>52.4</v>
      </c>
      <c r="Y47" s="219">
        <v>20</v>
      </c>
      <c r="Z47" s="89">
        <v>47.6</v>
      </c>
      <c r="AA47" s="188">
        <v>21</v>
      </c>
      <c r="AB47" s="218">
        <v>51.2</v>
      </c>
      <c r="AC47" s="219">
        <v>20</v>
      </c>
      <c r="AD47" s="89">
        <v>48.8</v>
      </c>
      <c r="AE47" s="188">
        <v>20</v>
      </c>
      <c r="AF47" s="218">
        <v>48.8</v>
      </c>
      <c r="AG47" s="219">
        <v>21</v>
      </c>
      <c r="AH47" s="89">
        <v>51.2</v>
      </c>
      <c r="AI47" s="188">
        <v>20</v>
      </c>
      <c r="AJ47" s="218">
        <v>47.6</v>
      </c>
      <c r="AK47" s="219">
        <v>22</v>
      </c>
      <c r="AL47" s="89">
        <v>52.4</v>
      </c>
      <c r="AM47" s="13">
        <v>20</v>
      </c>
      <c r="AN47" s="220">
        <v>45.5</v>
      </c>
      <c r="AO47" s="13">
        <v>23</v>
      </c>
      <c r="AP47" s="220">
        <v>52.3</v>
      </c>
      <c r="AQ47" s="13">
        <v>1</v>
      </c>
      <c r="AR47" s="87">
        <v>2.2999999999999998</v>
      </c>
      <c r="AS47" s="221">
        <v>18</v>
      </c>
      <c r="AT47" s="220">
        <v>40.9</v>
      </c>
      <c r="AU47" s="13">
        <v>25</v>
      </c>
      <c r="AV47" s="220">
        <v>56.8</v>
      </c>
      <c r="AW47" s="13">
        <v>1</v>
      </c>
      <c r="AX47" s="734">
        <v>2.2999999999999998</v>
      </c>
    </row>
    <row r="48" spans="1:50" ht="15.6" x14ac:dyDescent="0.25">
      <c r="A48" s="596" t="s">
        <v>119</v>
      </c>
      <c r="B48" s="75" t="s">
        <v>439</v>
      </c>
      <c r="C48" s="187" t="s">
        <v>238</v>
      </c>
      <c r="D48" s="222" t="s">
        <v>238</v>
      </c>
      <c r="E48" s="223" t="s">
        <v>238</v>
      </c>
      <c r="F48" s="93" t="s">
        <v>238</v>
      </c>
      <c r="G48" s="187" t="s">
        <v>238</v>
      </c>
      <c r="H48" s="222" t="s">
        <v>238</v>
      </c>
      <c r="I48" s="223" t="s">
        <v>238</v>
      </c>
      <c r="J48" s="93" t="s">
        <v>238</v>
      </c>
      <c r="K48" s="187" t="s">
        <v>238</v>
      </c>
      <c r="L48" s="222" t="s">
        <v>238</v>
      </c>
      <c r="M48" s="223" t="s">
        <v>238</v>
      </c>
      <c r="N48" s="93" t="s">
        <v>238</v>
      </c>
      <c r="O48" s="187" t="s">
        <v>238</v>
      </c>
      <c r="P48" s="222" t="s">
        <v>238</v>
      </c>
      <c r="Q48" s="223" t="s">
        <v>238</v>
      </c>
      <c r="R48" s="93" t="s">
        <v>238</v>
      </c>
      <c r="S48" s="187" t="s">
        <v>238</v>
      </c>
      <c r="T48" s="222" t="s">
        <v>238</v>
      </c>
      <c r="U48" s="223" t="s">
        <v>238</v>
      </c>
      <c r="V48" s="93" t="s">
        <v>238</v>
      </c>
      <c r="W48" s="187" t="s">
        <v>238</v>
      </c>
      <c r="X48" s="222" t="s">
        <v>238</v>
      </c>
      <c r="Y48" s="223" t="s">
        <v>238</v>
      </c>
      <c r="Z48" s="93" t="s">
        <v>238</v>
      </c>
      <c r="AA48" s="187" t="s">
        <v>238</v>
      </c>
      <c r="AB48" s="222" t="s">
        <v>238</v>
      </c>
      <c r="AC48" s="223" t="s">
        <v>238</v>
      </c>
      <c r="AD48" s="93" t="s">
        <v>238</v>
      </c>
      <c r="AE48" s="187" t="s">
        <v>238</v>
      </c>
      <c r="AF48" s="222" t="s">
        <v>238</v>
      </c>
      <c r="AG48" s="223" t="s">
        <v>238</v>
      </c>
      <c r="AH48" s="93" t="s">
        <v>238</v>
      </c>
      <c r="AI48" s="187" t="s">
        <v>238</v>
      </c>
      <c r="AJ48" s="222" t="s">
        <v>238</v>
      </c>
      <c r="AK48" s="223" t="s">
        <v>238</v>
      </c>
      <c r="AL48" s="93" t="s">
        <v>238</v>
      </c>
      <c r="AM48" s="10" t="s">
        <v>238</v>
      </c>
      <c r="AN48" s="224" t="s">
        <v>238</v>
      </c>
      <c r="AO48" s="10" t="s">
        <v>238</v>
      </c>
      <c r="AP48" s="224" t="s">
        <v>238</v>
      </c>
      <c r="AQ48" s="10" t="s">
        <v>238</v>
      </c>
      <c r="AR48" s="91" t="s">
        <v>238</v>
      </c>
      <c r="AS48" s="217">
        <v>54</v>
      </c>
      <c r="AT48" s="224">
        <v>48.2</v>
      </c>
      <c r="AU48" s="10">
        <v>56</v>
      </c>
      <c r="AV48" s="224">
        <v>50</v>
      </c>
      <c r="AW48" s="10">
        <v>2</v>
      </c>
      <c r="AX48" s="733">
        <v>1.8</v>
      </c>
    </row>
    <row r="49" spans="1:50" x14ac:dyDescent="0.25">
      <c r="A49" s="598" t="s">
        <v>119</v>
      </c>
      <c r="B49" s="73" t="s">
        <v>128</v>
      </c>
      <c r="C49" s="188">
        <v>62</v>
      </c>
      <c r="D49" s="218">
        <v>72.099999999999994</v>
      </c>
      <c r="E49" s="219">
        <v>24</v>
      </c>
      <c r="F49" s="89">
        <v>27.9</v>
      </c>
      <c r="G49" s="188">
        <v>57</v>
      </c>
      <c r="H49" s="218">
        <v>62</v>
      </c>
      <c r="I49" s="219">
        <v>35</v>
      </c>
      <c r="J49" s="89">
        <v>38</v>
      </c>
      <c r="K49" s="188">
        <v>53</v>
      </c>
      <c r="L49" s="218">
        <v>58.2</v>
      </c>
      <c r="M49" s="219">
        <v>38</v>
      </c>
      <c r="N49" s="89">
        <v>41.8</v>
      </c>
      <c r="O49" s="188">
        <v>50</v>
      </c>
      <c r="P49" s="218">
        <v>54.3</v>
      </c>
      <c r="Q49" s="219">
        <v>42</v>
      </c>
      <c r="R49" s="89">
        <v>45.7</v>
      </c>
      <c r="S49" s="188">
        <v>47</v>
      </c>
      <c r="T49" s="218">
        <v>52.2</v>
      </c>
      <c r="U49" s="219">
        <v>43</v>
      </c>
      <c r="V49" s="89">
        <v>47.8</v>
      </c>
      <c r="W49" s="188">
        <v>47</v>
      </c>
      <c r="X49" s="218">
        <v>52.2</v>
      </c>
      <c r="Y49" s="219">
        <v>43</v>
      </c>
      <c r="Z49" s="89">
        <v>47.8</v>
      </c>
      <c r="AA49" s="188">
        <v>48</v>
      </c>
      <c r="AB49" s="218">
        <v>53.3</v>
      </c>
      <c r="AC49" s="219">
        <v>42</v>
      </c>
      <c r="AD49" s="89">
        <v>46.7</v>
      </c>
      <c r="AE49" s="188">
        <v>46</v>
      </c>
      <c r="AF49" s="218">
        <v>50.5</v>
      </c>
      <c r="AG49" s="219">
        <v>45</v>
      </c>
      <c r="AH49" s="89">
        <v>49.5</v>
      </c>
      <c r="AI49" s="188">
        <v>43</v>
      </c>
      <c r="AJ49" s="218">
        <v>46.2</v>
      </c>
      <c r="AK49" s="219">
        <v>50</v>
      </c>
      <c r="AL49" s="89">
        <v>53.8</v>
      </c>
      <c r="AM49" s="13">
        <v>56</v>
      </c>
      <c r="AN49" s="220">
        <v>62.2</v>
      </c>
      <c r="AO49" s="13">
        <v>34</v>
      </c>
      <c r="AP49" s="220">
        <v>37.799999999999997</v>
      </c>
      <c r="AQ49" s="13">
        <v>0</v>
      </c>
      <c r="AR49" s="87">
        <v>0</v>
      </c>
      <c r="AS49" s="221">
        <v>47</v>
      </c>
      <c r="AT49" s="220">
        <v>49.5</v>
      </c>
      <c r="AU49" s="13">
        <v>48</v>
      </c>
      <c r="AV49" s="220">
        <v>50.5</v>
      </c>
      <c r="AW49" s="13">
        <v>0</v>
      </c>
      <c r="AX49" s="734">
        <v>0</v>
      </c>
    </row>
    <row r="50" spans="1:50" x14ac:dyDescent="0.25">
      <c r="A50" s="596" t="s">
        <v>131</v>
      </c>
      <c r="B50" s="75" t="s">
        <v>132</v>
      </c>
      <c r="C50" s="187">
        <v>42</v>
      </c>
      <c r="D50" s="222">
        <v>51.9</v>
      </c>
      <c r="E50" s="223">
        <v>39</v>
      </c>
      <c r="F50" s="93">
        <v>48.1</v>
      </c>
      <c r="G50" s="187">
        <v>40</v>
      </c>
      <c r="H50" s="222">
        <v>48.8</v>
      </c>
      <c r="I50" s="223">
        <v>42</v>
      </c>
      <c r="J50" s="93">
        <v>51.2</v>
      </c>
      <c r="K50" s="187">
        <v>42</v>
      </c>
      <c r="L50" s="222">
        <v>51.9</v>
      </c>
      <c r="M50" s="223">
        <v>39</v>
      </c>
      <c r="N50" s="93">
        <v>48.1</v>
      </c>
      <c r="O50" s="187">
        <v>43</v>
      </c>
      <c r="P50" s="222">
        <v>52.4</v>
      </c>
      <c r="Q50" s="223">
        <v>39</v>
      </c>
      <c r="R50" s="93">
        <v>47.6</v>
      </c>
      <c r="S50" s="187">
        <v>38</v>
      </c>
      <c r="T50" s="222">
        <v>45.2</v>
      </c>
      <c r="U50" s="223">
        <v>46</v>
      </c>
      <c r="V50" s="93">
        <v>54.8</v>
      </c>
      <c r="W50" s="187">
        <v>39</v>
      </c>
      <c r="X50" s="222">
        <v>47.6</v>
      </c>
      <c r="Y50" s="223">
        <v>43</v>
      </c>
      <c r="Z50" s="93">
        <v>52.4</v>
      </c>
      <c r="AA50" s="187">
        <v>40</v>
      </c>
      <c r="AB50" s="222">
        <v>49.4</v>
      </c>
      <c r="AC50" s="223">
        <v>41</v>
      </c>
      <c r="AD50" s="93">
        <v>50.6</v>
      </c>
      <c r="AE50" s="187">
        <v>41</v>
      </c>
      <c r="AF50" s="222">
        <v>50.6</v>
      </c>
      <c r="AG50" s="223">
        <v>40</v>
      </c>
      <c r="AH50" s="93">
        <v>49.4</v>
      </c>
      <c r="AI50" s="187">
        <v>41</v>
      </c>
      <c r="AJ50" s="222">
        <v>49.4</v>
      </c>
      <c r="AK50" s="223">
        <v>42</v>
      </c>
      <c r="AL50" s="93">
        <v>50.6</v>
      </c>
      <c r="AM50" s="10">
        <v>42</v>
      </c>
      <c r="AN50" s="224">
        <v>49.4</v>
      </c>
      <c r="AO50" s="10">
        <v>43</v>
      </c>
      <c r="AP50" s="224">
        <v>50.6</v>
      </c>
      <c r="AQ50" s="10">
        <v>0</v>
      </c>
      <c r="AR50" s="91">
        <v>0</v>
      </c>
      <c r="AS50" s="217">
        <v>41</v>
      </c>
      <c r="AT50" s="224">
        <v>50</v>
      </c>
      <c r="AU50" s="10">
        <v>41</v>
      </c>
      <c r="AV50" s="224">
        <v>50</v>
      </c>
      <c r="AW50" s="10">
        <v>0</v>
      </c>
      <c r="AX50" s="733">
        <v>0</v>
      </c>
    </row>
    <row r="51" spans="1:50" x14ac:dyDescent="0.25">
      <c r="A51" s="598" t="s">
        <v>131</v>
      </c>
      <c r="B51" s="73" t="s">
        <v>133</v>
      </c>
      <c r="C51" s="188" t="s">
        <v>238</v>
      </c>
      <c r="D51" s="218" t="s">
        <v>238</v>
      </c>
      <c r="E51" s="219" t="s">
        <v>238</v>
      </c>
      <c r="F51" s="89" t="s">
        <v>238</v>
      </c>
      <c r="G51" s="188" t="s">
        <v>238</v>
      </c>
      <c r="H51" s="218" t="s">
        <v>238</v>
      </c>
      <c r="I51" s="219" t="s">
        <v>238</v>
      </c>
      <c r="J51" s="89" t="s">
        <v>238</v>
      </c>
      <c r="K51" s="188" t="s">
        <v>238</v>
      </c>
      <c r="L51" s="218" t="s">
        <v>238</v>
      </c>
      <c r="M51" s="219" t="s">
        <v>238</v>
      </c>
      <c r="N51" s="89" t="s">
        <v>238</v>
      </c>
      <c r="O51" s="188" t="s">
        <v>238</v>
      </c>
      <c r="P51" s="218" t="s">
        <v>238</v>
      </c>
      <c r="Q51" s="219" t="s">
        <v>238</v>
      </c>
      <c r="R51" s="89" t="s">
        <v>238</v>
      </c>
      <c r="S51" s="188" t="s">
        <v>238</v>
      </c>
      <c r="T51" s="218" t="s">
        <v>238</v>
      </c>
      <c r="U51" s="219" t="s">
        <v>238</v>
      </c>
      <c r="V51" s="89" t="s">
        <v>238</v>
      </c>
      <c r="W51" s="188">
        <v>28</v>
      </c>
      <c r="X51" s="218">
        <v>53.8</v>
      </c>
      <c r="Y51" s="219">
        <v>24</v>
      </c>
      <c r="Z51" s="89">
        <v>46.2</v>
      </c>
      <c r="AA51" s="188">
        <v>28</v>
      </c>
      <c r="AB51" s="218">
        <v>53.8</v>
      </c>
      <c r="AC51" s="219">
        <v>24</v>
      </c>
      <c r="AD51" s="89">
        <v>46.2</v>
      </c>
      <c r="AE51" s="188">
        <v>26</v>
      </c>
      <c r="AF51" s="218">
        <v>50</v>
      </c>
      <c r="AG51" s="219">
        <v>26</v>
      </c>
      <c r="AH51" s="89">
        <v>50</v>
      </c>
      <c r="AI51" s="188">
        <v>26</v>
      </c>
      <c r="AJ51" s="218">
        <v>49.1</v>
      </c>
      <c r="AK51" s="219">
        <v>27</v>
      </c>
      <c r="AL51" s="89">
        <v>50.9</v>
      </c>
      <c r="AM51" s="13">
        <v>23</v>
      </c>
      <c r="AN51" s="220">
        <v>43.4</v>
      </c>
      <c r="AO51" s="13">
        <v>28</v>
      </c>
      <c r="AP51" s="220">
        <v>52.8</v>
      </c>
      <c r="AQ51" s="13">
        <v>2</v>
      </c>
      <c r="AR51" s="87">
        <v>3.8</v>
      </c>
      <c r="AS51" s="221">
        <v>25</v>
      </c>
      <c r="AT51" s="220">
        <v>47.2</v>
      </c>
      <c r="AU51" s="13">
        <v>28</v>
      </c>
      <c r="AV51" s="220">
        <v>52.8</v>
      </c>
      <c r="AW51" s="13">
        <v>0</v>
      </c>
      <c r="AX51" s="734">
        <v>0</v>
      </c>
    </row>
    <row r="52" spans="1:50" x14ac:dyDescent="0.25">
      <c r="A52" s="596" t="s">
        <v>136</v>
      </c>
      <c r="B52" s="75" t="s">
        <v>137</v>
      </c>
      <c r="C52" s="187">
        <v>74</v>
      </c>
      <c r="D52" s="222">
        <v>69.8</v>
      </c>
      <c r="E52" s="223">
        <v>32</v>
      </c>
      <c r="F52" s="93">
        <v>30.2</v>
      </c>
      <c r="G52" s="187">
        <v>65</v>
      </c>
      <c r="H52" s="222">
        <v>61.9</v>
      </c>
      <c r="I52" s="223">
        <v>40</v>
      </c>
      <c r="J52" s="93">
        <v>38.1</v>
      </c>
      <c r="K52" s="187">
        <v>59</v>
      </c>
      <c r="L52" s="222">
        <v>56.7</v>
      </c>
      <c r="M52" s="223">
        <v>45</v>
      </c>
      <c r="N52" s="93">
        <v>43.3</v>
      </c>
      <c r="O52" s="187">
        <v>66</v>
      </c>
      <c r="P52" s="222">
        <v>62.3</v>
      </c>
      <c r="Q52" s="223">
        <v>40</v>
      </c>
      <c r="R52" s="93">
        <v>37.700000000000003</v>
      </c>
      <c r="S52" s="187">
        <v>58</v>
      </c>
      <c r="T52" s="222">
        <v>54.7</v>
      </c>
      <c r="U52" s="223">
        <v>48</v>
      </c>
      <c r="V52" s="93">
        <v>45.3</v>
      </c>
      <c r="W52" s="187">
        <v>67</v>
      </c>
      <c r="X52" s="222">
        <v>61.5</v>
      </c>
      <c r="Y52" s="223">
        <v>42</v>
      </c>
      <c r="Z52" s="93">
        <v>38.5</v>
      </c>
      <c r="AA52" s="187">
        <v>60</v>
      </c>
      <c r="AB52" s="222">
        <v>54.5</v>
      </c>
      <c r="AC52" s="223">
        <v>50</v>
      </c>
      <c r="AD52" s="93">
        <v>45.5</v>
      </c>
      <c r="AE52" s="187">
        <v>68</v>
      </c>
      <c r="AF52" s="222">
        <v>61.8</v>
      </c>
      <c r="AG52" s="223">
        <v>42</v>
      </c>
      <c r="AH52" s="93">
        <v>38.200000000000003</v>
      </c>
      <c r="AI52" s="187">
        <v>64</v>
      </c>
      <c r="AJ52" s="222">
        <v>58.7</v>
      </c>
      <c r="AK52" s="223">
        <v>45</v>
      </c>
      <c r="AL52" s="93">
        <v>41.3</v>
      </c>
      <c r="AM52" s="10">
        <v>70</v>
      </c>
      <c r="AN52" s="224">
        <v>63.6</v>
      </c>
      <c r="AO52" s="10">
        <v>40</v>
      </c>
      <c r="AP52" s="224">
        <v>36.4</v>
      </c>
      <c r="AQ52" s="10">
        <v>0</v>
      </c>
      <c r="AR52" s="91">
        <v>0</v>
      </c>
      <c r="AS52" s="217">
        <v>70</v>
      </c>
      <c r="AT52" s="224">
        <v>63.6</v>
      </c>
      <c r="AU52" s="10">
        <v>40</v>
      </c>
      <c r="AV52" s="224">
        <v>36.4</v>
      </c>
      <c r="AW52" s="10">
        <v>0</v>
      </c>
      <c r="AX52" s="733">
        <v>0</v>
      </c>
    </row>
    <row r="53" spans="1:50" x14ac:dyDescent="0.25">
      <c r="A53" s="598" t="s">
        <v>136</v>
      </c>
      <c r="B53" s="73" t="s">
        <v>139</v>
      </c>
      <c r="C53" s="188">
        <v>46</v>
      </c>
      <c r="D53" s="218">
        <v>65.7</v>
      </c>
      <c r="E53" s="219">
        <v>24</v>
      </c>
      <c r="F53" s="89">
        <v>34.299999999999997</v>
      </c>
      <c r="G53" s="188">
        <v>57</v>
      </c>
      <c r="H53" s="218">
        <v>66.3</v>
      </c>
      <c r="I53" s="219">
        <v>29</v>
      </c>
      <c r="J53" s="89">
        <v>33.700000000000003</v>
      </c>
      <c r="K53" s="188">
        <v>45</v>
      </c>
      <c r="L53" s="218">
        <v>63.4</v>
      </c>
      <c r="M53" s="219">
        <v>26</v>
      </c>
      <c r="N53" s="89">
        <v>36.6</v>
      </c>
      <c r="O53" s="188">
        <v>43</v>
      </c>
      <c r="P53" s="218">
        <v>61.4</v>
      </c>
      <c r="Q53" s="219">
        <v>27</v>
      </c>
      <c r="R53" s="89">
        <v>38.6</v>
      </c>
      <c r="S53" s="188">
        <v>41</v>
      </c>
      <c r="T53" s="218">
        <v>55.4</v>
      </c>
      <c r="U53" s="219">
        <v>33</v>
      </c>
      <c r="V53" s="89">
        <v>44.6</v>
      </c>
      <c r="W53" s="188">
        <v>43</v>
      </c>
      <c r="X53" s="218">
        <v>58.1</v>
      </c>
      <c r="Y53" s="219">
        <v>31</v>
      </c>
      <c r="Z53" s="89">
        <v>41.9</v>
      </c>
      <c r="AA53" s="188">
        <v>29</v>
      </c>
      <c r="AB53" s="218">
        <v>39.200000000000003</v>
      </c>
      <c r="AC53" s="219">
        <v>45</v>
      </c>
      <c r="AD53" s="89">
        <v>60.8</v>
      </c>
      <c r="AE53" s="188">
        <v>37</v>
      </c>
      <c r="AF53" s="218">
        <v>49.3</v>
      </c>
      <c r="AG53" s="219">
        <v>38</v>
      </c>
      <c r="AH53" s="89">
        <v>50.7</v>
      </c>
      <c r="AI53" s="188">
        <v>40</v>
      </c>
      <c r="AJ53" s="218">
        <v>54.1</v>
      </c>
      <c r="AK53" s="219">
        <v>34</v>
      </c>
      <c r="AL53" s="89">
        <v>45.9</v>
      </c>
      <c r="AM53" s="13">
        <v>35</v>
      </c>
      <c r="AN53" s="220">
        <v>46.1</v>
      </c>
      <c r="AO53" s="13">
        <v>41</v>
      </c>
      <c r="AP53" s="220">
        <v>53.9</v>
      </c>
      <c r="AQ53" s="13">
        <v>0</v>
      </c>
      <c r="AR53" s="87">
        <v>0</v>
      </c>
      <c r="AS53" s="221">
        <v>35</v>
      </c>
      <c r="AT53" s="220">
        <v>46.1</v>
      </c>
      <c r="AU53" s="13">
        <v>40</v>
      </c>
      <c r="AV53" s="220">
        <v>52.6</v>
      </c>
      <c r="AW53" s="13">
        <v>1</v>
      </c>
      <c r="AX53" s="734">
        <v>1.3</v>
      </c>
    </row>
    <row r="54" spans="1:50" x14ac:dyDescent="0.25">
      <c r="A54" s="596" t="s">
        <v>140</v>
      </c>
      <c r="B54" s="75" t="s">
        <v>141</v>
      </c>
      <c r="C54" s="187">
        <v>45</v>
      </c>
      <c r="D54" s="222">
        <v>77.599999999999994</v>
      </c>
      <c r="E54" s="223">
        <v>13</v>
      </c>
      <c r="F54" s="93">
        <v>22.4</v>
      </c>
      <c r="G54" s="187">
        <v>40</v>
      </c>
      <c r="H54" s="222">
        <v>69</v>
      </c>
      <c r="I54" s="223">
        <v>18</v>
      </c>
      <c r="J54" s="93">
        <v>31</v>
      </c>
      <c r="K54" s="187">
        <v>43</v>
      </c>
      <c r="L54" s="222">
        <v>72.900000000000006</v>
      </c>
      <c r="M54" s="223">
        <v>16</v>
      </c>
      <c r="N54" s="93">
        <v>27.1</v>
      </c>
      <c r="O54" s="187">
        <v>32</v>
      </c>
      <c r="P54" s="222">
        <v>55.2</v>
      </c>
      <c r="Q54" s="223">
        <v>26</v>
      </c>
      <c r="R54" s="93">
        <v>44.8</v>
      </c>
      <c r="S54" s="187">
        <v>34</v>
      </c>
      <c r="T54" s="222">
        <v>61.8</v>
      </c>
      <c r="U54" s="223">
        <v>21</v>
      </c>
      <c r="V54" s="93">
        <v>38.200000000000003</v>
      </c>
      <c r="W54" s="187">
        <v>42</v>
      </c>
      <c r="X54" s="222">
        <v>75</v>
      </c>
      <c r="Y54" s="223">
        <v>14</v>
      </c>
      <c r="Z54" s="93">
        <v>25</v>
      </c>
      <c r="AA54" s="187">
        <v>37</v>
      </c>
      <c r="AB54" s="222">
        <v>64.900000000000006</v>
      </c>
      <c r="AC54" s="223">
        <v>20</v>
      </c>
      <c r="AD54" s="93">
        <v>35.1</v>
      </c>
      <c r="AE54" s="187">
        <v>39</v>
      </c>
      <c r="AF54" s="222">
        <v>70.900000000000006</v>
      </c>
      <c r="AG54" s="223">
        <v>16</v>
      </c>
      <c r="AH54" s="93">
        <v>29.1</v>
      </c>
      <c r="AI54" s="187">
        <v>34</v>
      </c>
      <c r="AJ54" s="222">
        <v>60.7</v>
      </c>
      <c r="AK54" s="223">
        <v>22</v>
      </c>
      <c r="AL54" s="93">
        <v>39.299999999999997</v>
      </c>
      <c r="AM54" s="10">
        <v>36</v>
      </c>
      <c r="AN54" s="224">
        <v>63.2</v>
      </c>
      <c r="AO54" s="10">
        <v>21</v>
      </c>
      <c r="AP54" s="224">
        <v>36.799999999999997</v>
      </c>
      <c r="AQ54" s="10">
        <v>0</v>
      </c>
      <c r="AR54" s="91">
        <v>0</v>
      </c>
      <c r="AS54" s="217">
        <v>27</v>
      </c>
      <c r="AT54" s="224">
        <v>50</v>
      </c>
      <c r="AU54" s="10">
        <v>27</v>
      </c>
      <c r="AV54" s="224">
        <v>50</v>
      </c>
      <c r="AW54" s="10">
        <v>0</v>
      </c>
      <c r="AX54" s="733">
        <v>0</v>
      </c>
    </row>
    <row r="55" spans="1:50" x14ac:dyDescent="0.25">
      <c r="A55" s="598" t="s">
        <v>142</v>
      </c>
      <c r="B55" s="73" t="s">
        <v>143</v>
      </c>
      <c r="C55" s="188">
        <v>50</v>
      </c>
      <c r="D55" s="218">
        <v>66.7</v>
      </c>
      <c r="E55" s="219">
        <v>25</v>
      </c>
      <c r="F55" s="89">
        <v>33.299999999999997</v>
      </c>
      <c r="G55" s="188">
        <v>51</v>
      </c>
      <c r="H55" s="218">
        <v>68</v>
      </c>
      <c r="I55" s="219">
        <v>24</v>
      </c>
      <c r="J55" s="89">
        <v>32</v>
      </c>
      <c r="K55" s="188">
        <v>58</v>
      </c>
      <c r="L55" s="218">
        <v>77.3</v>
      </c>
      <c r="M55" s="219">
        <v>17</v>
      </c>
      <c r="N55" s="89">
        <v>22.7</v>
      </c>
      <c r="O55" s="188">
        <v>50</v>
      </c>
      <c r="P55" s="218">
        <v>66.7</v>
      </c>
      <c r="Q55" s="219">
        <v>25</v>
      </c>
      <c r="R55" s="89">
        <v>33.299999999999997</v>
      </c>
      <c r="S55" s="188">
        <v>47</v>
      </c>
      <c r="T55" s="218">
        <v>62.7</v>
      </c>
      <c r="U55" s="219">
        <v>28</v>
      </c>
      <c r="V55" s="89">
        <v>37.299999999999997</v>
      </c>
      <c r="W55" s="188">
        <v>44</v>
      </c>
      <c r="X55" s="218">
        <v>58.7</v>
      </c>
      <c r="Y55" s="219">
        <v>31</v>
      </c>
      <c r="Z55" s="89">
        <v>41.3</v>
      </c>
      <c r="AA55" s="188">
        <v>45</v>
      </c>
      <c r="AB55" s="218">
        <v>60</v>
      </c>
      <c r="AC55" s="219">
        <v>30</v>
      </c>
      <c r="AD55" s="89">
        <v>40</v>
      </c>
      <c r="AE55" s="188">
        <v>47</v>
      </c>
      <c r="AF55" s="218">
        <v>62.7</v>
      </c>
      <c r="AG55" s="219">
        <v>28</v>
      </c>
      <c r="AH55" s="89">
        <v>37.299999999999997</v>
      </c>
      <c r="AI55" s="188">
        <v>50</v>
      </c>
      <c r="AJ55" s="218">
        <v>65.8</v>
      </c>
      <c r="AK55" s="219">
        <v>26</v>
      </c>
      <c r="AL55" s="89">
        <v>34.200000000000003</v>
      </c>
      <c r="AM55" s="13">
        <v>44</v>
      </c>
      <c r="AN55" s="220">
        <v>57.9</v>
      </c>
      <c r="AO55" s="13">
        <v>32</v>
      </c>
      <c r="AP55" s="220">
        <v>42.1</v>
      </c>
      <c r="AQ55" s="13">
        <v>0</v>
      </c>
      <c r="AR55" s="87">
        <v>0</v>
      </c>
      <c r="AS55" s="221">
        <v>40</v>
      </c>
      <c r="AT55" s="220">
        <v>52.6</v>
      </c>
      <c r="AU55" s="13">
        <v>36</v>
      </c>
      <c r="AV55" s="220">
        <v>47.4</v>
      </c>
      <c r="AW55" s="13">
        <v>0</v>
      </c>
      <c r="AX55" s="734">
        <v>0</v>
      </c>
    </row>
    <row r="56" spans="1:50" x14ac:dyDescent="0.25">
      <c r="A56" s="596" t="s">
        <v>145</v>
      </c>
      <c r="B56" s="75" t="s">
        <v>146</v>
      </c>
      <c r="C56" s="187">
        <v>83</v>
      </c>
      <c r="D56" s="222">
        <v>66.400000000000006</v>
      </c>
      <c r="E56" s="223">
        <v>42</v>
      </c>
      <c r="F56" s="93">
        <v>33.6</v>
      </c>
      <c r="G56" s="187">
        <v>72</v>
      </c>
      <c r="H56" s="222">
        <v>57.6</v>
      </c>
      <c r="I56" s="223">
        <v>53</v>
      </c>
      <c r="J56" s="93">
        <v>42.4</v>
      </c>
      <c r="K56" s="187">
        <v>68</v>
      </c>
      <c r="L56" s="222">
        <v>54.4</v>
      </c>
      <c r="M56" s="223">
        <v>57</v>
      </c>
      <c r="N56" s="93">
        <v>45.6</v>
      </c>
      <c r="O56" s="187">
        <v>88</v>
      </c>
      <c r="P56" s="222">
        <v>68.8</v>
      </c>
      <c r="Q56" s="223">
        <v>40</v>
      </c>
      <c r="R56" s="93">
        <v>31.3</v>
      </c>
      <c r="S56" s="187">
        <v>75</v>
      </c>
      <c r="T56" s="222">
        <v>58.6</v>
      </c>
      <c r="U56" s="223">
        <v>53</v>
      </c>
      <c r="V56" s="93">
        <v>41.4</v>
      </c>
      <c r="W56" s="187">
        <v>78</v>
      </c>
      <c r="X56" s="222">
        <v>60.9</v>
      </c>
      <c r="Y56" s="223">
        <v>50</v>
      </c>
      <c r="Z56" s="93">
        <v>39.1</v>
      </c>
      <c r="AA56" s="187">
        <v>73</v>
      </c>
      <c r="AB56" s="222">
        <v>56.6</v>
      </c>
      <c r="AC56" s="223">
        <v>56</v>
      </c>
      <c r="AD56" s="93">
        <v>43.4</v>
      </c>
      <c r="AE56" s="187">
        <v>66</v>
      </c>
      <c r="AF56" s="222">
        <v>51.6</v>
      </c>
      <c r="AG56" s="223">
        <v>62</v>
      </c>
      <c r="AH56" s="93">
        <v>48.4</v>
      </c>
      <c r="AI56" s="187">
        <v>84</v>
      </c>
      <c r="AJ56" s="222">
        <v>60</v>
      </c>
      <c r="AK56" s="223">
        <v>56</v>
      </c>
      <c r="AL56" s="93">
        <v>40</v>
      </c>
      <c r="AM56" s="10">
        <v>71</v>
      </c>
      <c r="AN56" s="224">
        <v>50.7</v>
      </c>
      <c r="AO56" s="10">
        <v>69</v>
      </c>
      <c r="AP56" s="224">
        <v>49.3</v>
      </c>
      <c r="AQ56" s="10">
        <v>0</v>
      </c>
      <c r="AR56" s="91">
        <v>0</v>
      </c>
      <c r="AS56" s="217">
        <v>85</v>
      </c>
      <c r="AT56" s="224">
        <v>60.7</v>
      </c>
      <c r="AU56" s="10">
        <v>53</v>
      </c>
      <c r="AV56" s="224">
        <v>37.9</v>
      </c>
      <c r="AW56" s="10">
        <v>2</v>
      </c>
      <c r="AX56" s="733">
        <v>1.4</v>
      </c>
    </row>
    <row r="57" spans="1:50" x14ac:dyDescent="0.25">
      <c r="A57" s="598" t="s">
        <v>145</v>
      </c>
      <c r="B57" s="73" t="s">
        <v>150</v>
      </c>
      <c r="C57" s="188">
        <v>47</v>
      </c>
      <c r="D57" s="218">
        <v>40.200000000000003</v>
      </c>
      <c r="E57" s="219">
        <v>70</v>
      </c>
      <c r="F57" s="89">
        <v>59.8</v>
      </c>
      <c r="G57" s="188">
        <v>54</v>
      </c>
      <c r="H57" s="218">
        <v>46.2</v>
      </c>
      <c r="I57" s="219">
        <v>63</v>
      </c>
      <c r="J57" s="89">
        <v>53.8</v>
      </c>
      <c r="K57" s="188">
        <v>51</v>
      </c>
      <c r="L57" s="218">
        <v>44</v>
      </c>
      <c r="M57" s="219">
        <v>65</v>
      </c>
      <c r="N57" s="89">
        <v>56</v>
      </c>
      <c r="O57" s="188">
        <v>54</v>
      </c>
      <c r="P57" s="218">
        <v>46.6</v>
      </c>
      <c r="Q57" s="219">
        <v>62</v>
      </c>
      <c r="R57" s="89">
        <v>53.4</v>
      </c>
      <c r="S57" s="188">
        <v>62</v>
      </c>
      <c r="T57" s="218">
        <v>51.7</v>
      </c>
      <c r="U57" s="219">
        <v>58</v>
      </c>
      <c r="V57" s="89">
        <v>48.3</v>
      </c>
      <c r="W57" s="188">
        <v>49</v>
      </c>
      <c r="X57" s="218">
        <v>40.799999999999997</v>
      </c>
      <c r="Y57" s="219">
        <v>71</v>
      </c>
      <c r="Z57" s="89">
        <v>59.2</v>
      </c>
      <c r="AA57" s="188">
        <v>55</v>
      </c>
      <c r="AB57" s="218">
        <v>45.1</v>
      </c>
      <c r="AC57" s="219">
        <v>67</v>
      </c>
      <c r="AD57" s="89">
        <v>54.9</v>
      </c>
      <c r="AE57" s="188">
        <v>55</v>
      </c>
      <c r="AF57" s="218">
        <v>45.8</v>
      </c>
      <c r="AG57" s="219">
        <v>65</v>
      </c>
      <c r="AH57" s="89">
        <v>54.2</v>
      </c>
      <c r="AI57" s="188">
        <v>52</v>
      </c>
      <c r="AJ57" s="218">
        <v>44.1</v>
      </c>
      <c r="AK57" s="219">
        <v>66</v>
      </c>
      <c r="AL57" s="89">
        <v>55.9</v>
      </c>
      <c r="AM57" s="13">
        <v>50</v>
      </c>
      <c r="AN57" s="220">
        <v>41.3</v>
      </c>
      <c r="AO57" s="13">
        <v>71</v>
      </c>
      <c r="AP57" s="220">
        <v>58.7</v>
      </c>
      <c r="AQ57" s="13">
        <v>0</v>
      </c>
      <c r="AR57" s="87">
        <v>0</v>
      </c>
      <c r="AS57" s="221">
        <v>50</v>
      </c>
      <c r="AT57" s="220">
        <v>40</v>
      </c>
      <c r="AU57" s="13">
        <v>72</v>
      </c>
      <c r="AV57" s="220">
        <v>57.6</v>
      </c>
      <c r="AW57" s="13">
        <v>3</v>
      </c>
      <c r="AX57" s="734">
        <v>2.4</v>
      </c>
    </row>
    <row r="58" spans="1:50" x14ac:dyDescent="0.25">
      <c r="A58" s="596" t="s">
        <v>145</v>
      </c>
      <c r="B58" s="75" t="s">
        <v>153</v>
      </c>
      <c r="C58" s="187">
        <v>52</v>
      </c>
      <c r="D58" s="222">
        <v>65</v>
      </c>
      <c r="E58" s="223">
        <v>28</v>
      </c>
      <c r="F58" s="93">
        <v>35</v>
      </c>
      <c r="G58" s="187">
        <v>53</v>
      </c>
      <c r="H58" s="222">
        <v>66.3</v>
      </c>
      <c r="I58" s="223">
        <v>27</v>
      </c>
      <c r="J58" s="93">
        <v>33.799999999999997</v>
      </c>
      <c r="K58" s="187">
        <v>56</v>
      </c>
      <c r="L58" s="222">
        <v>70</v>
      </c>
      <c r="M58" s="223">
        <v>24</v>
      </c>
      <c r="N58" s="93">
        <v>30</v>
      </c>
      <c r="O58" s="187">
        <v>45</v>
      </c>
      <c r="P58" s="222">
        <v>56.3</v>
      </c>
      <c r="Q58" s="223">
        <v>35</v>
      </c>
      <c r="R58" s="93">
        <v>43.8</v>
      </c>
      <c r="S58" s="187">
        <v>44</v>
      </c>
      <c r="T58" s="222">
        <v>55</v>
      </c>
      <c r="U58" s="223">
        <v>36</v>
      </c>
      <c r="V58" s="93">
        <v>45</v>
      </c>
      <c r="W58" s="187">
        <v>50</v>
      </c>
      <c r="X58" s="222">
        <v>62.5</v>
      </c>
      <c r="Y58" s="223">
        <v>30</v>
      </c>
      <c r="Z58" s="93">
        <v>37.5</v>
      </c>
      <c r="AA58" s="187">
        <v>44</v>
      </c>
      <c r="AB58" s="222">
        <v>55.7</v>
      </c>
      <c r="AC58" s="223">
        <v>35</v>
      </c>
      <c r="AD58" s="93">
        <v>44.3</v>
      </c>
      <c r="AE58" s="187">
        <v>45</v>
      </c>
      <c r="AF58" s="222">
        <v>56.3</v>
      </c>
      <c r="AG58" s="223">
        <v>35</v>
      </c>
      <c r="AH58" s="93">
        <v>43.8</v>
      </c>
      <c r="AI58" s="187">
        <v>33</v>
      </c>
      <c r="AJ58" s="222">
        <v>41.3</v>
      </c>
      <c r="AK58" s="223">
        <v>47</v>
      </c>
      <c r="AL58" s="93">
        <v>58.8</v>
      </c>
      <c r="AM58" s="10">
        <v>38</v>
      </c>
      <c r="AN58" s="224">
        <v>48.1</v>
      </c>
      <c r="AO58" s="10">
        <v>41</v>
      </c>
      <c r="AP58" s="224">
        <v>51.9</v>
      </c>
      <c r="AQ58" s="10">
        <v>0</v>
      </c>
      <c r="AR58" s="91">
        <v>0</v>
      </c>
      <c r="AS58" s="217">
        <v>49</v>
      </c>
      <c r="AT58" s="224">
        <v>61.3</v>
      </c>
      <c r="AU58" s="10">
        <v>30</v>
      </c>
      <c r="AV58" s="224">
        <v>37.5</v>
      </c>
      <c r="AW58" s="10">
        <v>1</v>
      </c>
      <c r="AX58" s="733">
        <v>1.3</v>
      </c>
    </row>
    <row r="59" spans="1:50" x14ac:dyDescent="0.25">
      <c r="A59" s="598" t="s">
        <v>154</v>
      </c>
      <c r="B59" s="73" t="s">
        <v>155</v>
      </c>
      <c r="C59" s="188">
        <v>33</v>
      </c>
      <c r="D59" s="218">
        <v>58.9</v>
      </c>
      <c r="E59" s="219">
        <v>23</v>
      </c>
      <c r="F59" s="89">
        <v>41.1</v>
      </c>
      <c r="G59" s="188">
        <v>41</v>
      </c>
      <c r="H59" s="218">
        <v>73.2</v>
      </c>
      <c r="I59" s="219">
        <v>15</v>
      </c>
      <c r="J59" s="89">
        <v>26.8</v>
      </c>
      <c r="K59" s="188">
        <v>32</v>
      </c>
      <c r="L59" s="218">
        <v>57.1</v>
      </c>
      <c r="M59" s="219">
        <v>24</v>
      </c>
      <c r="N59" s="89">
        <v>42.9</v>
      </c>
      <c r="O59" s="188">
        <v>29</v>
      </c>
      <c r="P59" s="218">
        <v>50</v>
      </c>
      <c r="Q59" s="219">
        <v>29</v>
      </c>
      <c r="R59" s="89">
        <v>50</v>
      </c>
      <c r="S59" s="188">
        <v>42</v>
      </c>
      <c r="T59" s="218">
        <v>60</v>
      </c>
      <c r="U59" s="219">
        <v>28</v>
      </c>
      <c r="V59" s="89">
        <v>40</v>
      </c>
      <c r="W59" s="188">
        <v>37</v>
      </c>
      <c r="X59" s="218">
        <v>52.1</v>
      </c>
      <c r="Y59" s="219">
        <v>34</v>
      </c>
      <c r="Z59" s="89">
        <v>47.9</v>
      </c>
      <c r="AA59" s="188">
        <v>31</v>
      </c>
      <c r="AB59" s="218">
        <v>43.1</v>
      </c>
      <c r="AC59" s="219">
        <v>41</v>
      </c>
      <c r="AD59" s="89">
        <v>56.9</v>
      </c>
      <c r="AE59" s="188">
        <v>39</v>
      </c>
      <c r="AF59" s="218">
        <v>52.7</v>
      </c>
      <c r="AG59" s="219">
        <v>35</v>
      </c>
      <c r="AH59" s="89">
        <v>47.3</v>
      </c>
      <c r="AI59" s="188">
        <v>31</v>
      </c>
      <c r="AJ59" s="218">
        <v>41.3</v>
      </c>
      <c r="AK59" s="219">
        <v>44</v>
      </c>
      <c r="AL59" s="89">
        <v>58.7</v>
      </c>
      <c r="AM59" s="13">
        <v>41</v>
      </c>
      <c r="AN59" s="220">
        <v>54.7</v>
      </c>
      <c r="AO59" s="13">
        <v>34</v>
      </c>
      <c r="AP59" s="220">
        <v>45.3</v>
      </c>
      <c r="AQ59" s="13">
        <v>0</v>
      </c>
      <c r="AR59" s="87">
        <v>0</v>
      </c>
      <c r="AS59" s="221">
        <v>42</v>
      </c>
      <c r="AT59" s="220">
        <v>56</v>
      </c>
      <c r="AU59" s="13">
        <v>33</v>
      </c>
      <c r="AV59" s="220">
        <v>44</v>
      </c>
      <c r="AW59" s="13">
        <v>0</v>
      </c>
      <c r="AX59" s="734">
        <v>0</v>
      </c>
    </row>
    <row r="60" spans="1:50" x14ac:dyDescent="0.25">
      <c r="A60" s="596" t="s">
        <v>157</v>
      </c>
      <c r="B60" s="75" t="s">
        <v>158</v>
      </c>
      <c r="C60" s="187">
        <v>25</v>
      </c>
      <c r="D60" s="222">
        <v>36.799999999999997</v>
      </c>
      <c r="E60" s="223">
        <v>43</v>
      </c>
      <c r="F60" s="93">
        <v>63.2</v>
      </c>
      <c r="G60" s="187">
        <v>27</v>
      </c>
      <c r="H60" s="222">
        <v>49.1</v>
      </c>
      <c r="I60" s="223">
        <v>28</v>
      </c>
      <c r="J60" s="93">
        <v>50.9</v>
      </c>
      <c r="K60" s="187">
        <v>28</v>
      </c>
      <c r="L60" s="222">
        <v>52.8</v>
      </c>
      <c r="M60" s="223">
        <v>25</v>
      </c>
      <c r="N60" s="93">
        <v>47.2</v>
      </c>
      <c r="O60" s="187">
        <v>27</v>
      </c>
      <c r="P60" s="222">
        <v>54</v>
      </c>
      <c r="Q60" s="223">
        <v>23</v>
      </c>
      <c r="R60" s="93">
        <v>46</v>
      </c>
      <c r="S60" s="187">
        <v>24</v>
      </c>
      <c r="T60" s="222">
        <v>46.2</v>
      </c>
      <c r="U60" s="223">
        <v>28</v>
      </c>
      <c r="V60" s="93">
        <v>53.8</v>
      </c>
      <c r="W60" s="187">
        <v>31</v>
      </c>
      <c r="X60" s="222">
        <v>55.4</v>
      </c>
      <c r="Y60" s="223">
        <v>25</v>
      </c>
      <c r="Z60" s="93">
        <v>44.6</v>
      </c>
      <c r="AA60" s="187">
        <v>24</v>
      </c>
      <c r="AB60" s="222">
        <v>40</v>
      </c>
      <c r="AC60" s="223">
        <v>36</v>
      </c>
      <c r="AD60" s="93">
        <v>60</v>
      </c>
      <c r="AE60" s="187">
        <v>27</v>
      </c>
      <c r="AF60" s="222">
        <v>43.5</v>
      </c>
      <c r="AG60" s="223">
        <v>35</v>
      </c>
      <c r="AH60" s="93">
        <v>56.5</v>
      </c>
      <c r="AI60" s="187">
        <v>28</v>
      </c>
      <c r="AJ60" s="222">
        <v>46.7</v>
      </c>
      <c r="AK60" s="223">
        <v>32</v>
      </c>
      <c r="AL60" s="93">
        <v>53.3</v>
      </c>
      <c r="AM60" s="10">
        <v>18</v>
      </c>
      <c r="AN60" s="224">
        <v>29.5</v>
      </c>
      <c r="AO60" s="10">
        <v>43</v>
      </c>
      <c r="AP60" s="224">
        <v>70.5</v>
      </c>
      <c r="AQ60" s="10">
        <v>0</v>
      </c>
      <c r="AR60" s="91">
        <v>0</v>
      </c>
      <c r="AS60" s="217">
        <v>27</v>
      </c>
      <c r="AT60" s="224">
        <v>44.3</v>
      </c>
      <c r="AU60" s="10">
        <v>34</v>
      </c>
      <c r="AV60" s="224">
        <v>55.7</v>
      </c>
      <c r="AW60" s="10">
        <v>0</v>
      </c>
      <c r="AX60" s="733">
        <v>0</v>
      </c>
    </row>
    <row r="61" spans="1:50" x14ac:dyDescent="0.25">
      <c r="A61" s="598" t="s">
        <v>157</v>
      </c>
      <c r="B61" s="73" t="s">
        <v>161</v>
      </c>
      <c r="C61" s="188">
        <v>43</v>
      </c>
      <c r="D61" s="218">
        <v>53.8</v>
      </c>
      <c r="E61" s="219">
        <v>37</v>
      </c>
      <c r="F61" s="89">
        <v>46.3</v>
      </c>
      <c r="G61" s="188">
        <v>46</v>
      </c>
      <c r="H61" s="218">
        <v>57.5</v>
      </c>
      <c r="I61" s="219">
        <v>34</v>
      </c>
      <c r="J61" s="89">
        <v>42.5</v>
      </c>
      <c r="K61" s="188">
        <v>58</v>
      </c>
      <c r="L61" s="218">
        <v>72.5</v>
      </c>
      <c r="M61" s="219">
        <v>22</v>
      </c>
      <c r="N61" s="89">
        <v>27.5</v>
      </c>
      <c r="O61" s="188">
        <v>49</v>
      </c>
      <c r="P61" s="218">
        <v>61.3</v>
      </c>
      <c r="Q61" s="219">
        <v>31</v>
      </c>
      <c r="R61" s="89">
        <v>38.799999999999997</v>
      </c>
      <c r="S61" s="188">
        <v>49</v>
      </c>
      <c r="T61" s="218">
        <v>59.8</v>
      </c>
      <c r="U61" s="219">
        <v>33</v>
      </c>
      <c r="V61" s="89">
        <v>40.200000000000003</v>
      </c>
      <c r="W61" s="188">
        <v>57</v>
      </c>
      <c r="X61" s="218">
        <v>66.3</v>
      </c>
      <c r="Y61" s="219">
        <v>29</v>
      </c>
      <c r="Z61" s="89">
        <v>33.700000000000003</v>
      </c>
      <c r="AA61" s="188">
        <v>63</v>
      </c>
      <c r="AB61" s="218">
        <v>70</v>
      </c>
      <c r="AC61" s="219">
        <v>27</v>
      </c>
      <c r="AD61" s="89">
        <v>30</v>
      </c>
      <c r="AE61" s="188">
        <v>64</v>
      </c>
      <c r="AF61" s="218">
        <v>71.900000000000006</v>
      </c>
      <c r="AG61" s="219">
        <v>25</v>
      </c>
      <c r="AH61" s="89">
        <v>28.1</v>
      </c>
      <c r="AI61" s="188">
        <v>50</v>
      </c>
      <c r="AJ61" s="218">
        <v>55.6</v>
      </c>
      <c r="AK61" s="219">
        <v>40</v>
      </c>
      <c r="AL61" s="89">
        <v>44.4</v>
      </c>
      <c r="AM61" s="13">
        <v>59</v>
      </c>
      <c r="AN61" s="220">
        <v>62.8</v>
      </c>
      <c r="AO61" s="13">
        <v>35</v>
      </c>
      <c r="AP61" s="220">
        <v>37.200000000000003</v>
      </c>
      <c r="AQ61" s="13">
        <v>0</v>
      </c>
      <c r="AR61" s="87">
        <v>0</v>
      </c>
      <c r="AS61" s="221">
        <v>55</v>
      </c>
      <c r="AT61" s="220">
        <v>55.6</v>
      </c>
      <c r="AU61" s="13">
        <v>44</v>
      </c>
      <c r="AV61" s="220">
        <v>44.4</v>
      </c>
      <c r="AW61" s="13">
        <v>0</v>
      </c>
      <c r="AX61" s="734">
        <v>0</v>
      </c>
    </row>
    <row r="62" spans="1:50" x14ac:dyDescent="0.25">
      <c r="A62" s="596" t="s">
        <v>163</v>
      </c>
      <c r="B62" s="75" t="s">
        <v>890</v>
      </c>
      <c r="C62" s="187">
        <v>47</v>
      </c>
      <c r="D62" s="222">
        <v>46.5</v>
      </c>
      <c r="E62" s="223">
        <v>54</v>
      </c>
      <c r="F62" s="93">
        <v>53.5</v>
      </c>
      <c r="G62" s="187">
        <v>51</v>
      </c>
      <c r="H62" s="222">
        <v>51</v>
      </c>
      <c r="I62" s="223">
        <v>49</v>
      </c>
      <c r="J62" s="93">
        <v>49</v>
      </c>
      <c r="K62" s="187">
        <v>53</v>
      </c>
      <c r="L62" s="222">
        <v>49.5</v>
      </c>
      <c r="M62" s="223">
        <v>54</v>
      </c>
      <c r="N62" s="93">
        <v>50.5</v>
      </c>
      <c r="O62" s="187">
        <v>47</v>
      </c>
      <c r="P62" s="222">
        <v>43.9</v>
      </c>
      <c r="Q62" s="223">
        <v>60</v>
      </c>
      <c r="R62" s="93">
        <v>56.1</v>
      </c>
      <c r="S62" s="187">
        <v>53</v>
      </c>
      <c r="T62" s="222">
        <v>50</v>
      </c>
      <c r="U62" s="223">
        <v>53</v>
      </c>
      <c r="V62" s="93">
        <v>50</v>
      </c>
      <c r="W62" s="187">
        <v>50</v>
      </c>
      <c r="X62" s="222">
        <v>47.2</v>
      </c>
      <c r="Y62" s="223">
        <v>56</v>
      </c>
      <c r="Z62" s="93">
        <v>52.8</v>
      </c>
      <c r="AA62" s="187">
        <v>57</v>
      </c>
      <c r="AB62" s="222">
        <v>54.3</v>
      </c>
      <c r="AC62" s="223">
        <v>48</v>
      </c>
      <c r="AD62" s="93">
        <v>45.7</v>
      </c>
      <c r="AE62" s="187">
        <v>54</v>
      </c>
      <c r="AF62" s="222">
        <v>51.4</v>
      </c>
      <c r="AG62" s="223">
        <v>51</v>
      </c>
      <c r="AH62" s="93">
        <v>48.6</v>
      </c>
      <c r="AI62" s="187">
        <v>55</v>
      </c>
      <c r="AJ62" s="222">
        <v>51.9</v>
      </c>
      <c r="AK62" s="223">
        <v>51</v>
      </c>
      <c r="AL62" s="93">
        <v>48.1</v>
      </c>
      <c r="AM62" s="10">
        <v>56</v>
      </c>
      <c r="AN62" s="224">
        <v>53.3</v>
      </c>
      <c r="AO62" s="10">
        <v>49</v>
      </c>
      <c r="AP62" s="224">
        <v>46.7</v>
      </c>
      <c r="AQ62" s="10">
        <v>0</v>
      </c>
      <c r="AR62" s="91">
        <v>0</v>
      </c>
      <c r="AS62" s="217">
        <v>49</v>
      </c>
      <c r="AT62" s="224">
        <v>47.1</v>
      </c>
      <c r="AU62" s="10">
        <v>55</v>
      </c>
      <c r="AV62" s="224">
        <v>52.9</v>
      </c>
      <c r="AW62" s="10">
        <v>0</v>
      </c>
      <c r="AX62" s="733">
        <v>0</v>
      </c>
    </row>
    <row r="63" spans="1:50" x14ac:dyDescent="0.25">
      <c r="A63" s="598" t="s">
        <v>163</v>
      </c>
      <c r="B63" s="73" t="s">
        <v>166</v>
      </c>
      <c r="C63" s="188">
        <v>47</v>
      </c>
      <c r="D63" s="218">
        <v>56</v>
      </c>
      <c r="E63" s="219">
        <v>37</v>
      </c>
      <c r="F63" s="89">
        <v>44</v>
      </c>
      <c r="G63" s="188">
        <v>36</v>
      </c>
      <c r="H63" s="218">
        <v>42.9</v>
      </c>
      <c r="I63" s="219">
        <v>48</v>
      </c>
      <c r="J63" s="89">
        <v>57.1</v>
      </c>
      <c r="K63" s="188">
        <v>39</v>
      </c>
      <c r="L63" s="218">
        <v>46.4</v>
      </c>
      <c r="M63" s="219">
        <v>45</v>
      </c>
      <c r="N63" s="89">
        <v>53.6</v>
      </c>
      <c r="O63" s="188">
        <v>47</v>
      </c>
      <c r="P63" s="218">
        <v>56.6</v>
      </c>
      <c r="Q63" s="219">
        <v>36</v>
      </c>
      <c r="R63" s="89">
        <v>43.4</v>
      </c>
      <c r="S63" s="188">
        <v>36</v>
      </c>
      <c r="T63" s="218">
        <v>42.9</v>
      </c>
      <c r="U63" s="219">
        <v>48</v>
      </c>
      <c r="V63" s="89">
        <v>57.1</v>
      </c>
      <c r="W63" s="188">
        <v>33</v>
      </c>
      <c r="X63" s="218">
        <v>38.799999999999997</v>
      </c>
      <c r="Y63" s="219">
        <v>52</v>
      </c>
      <c r="Z63" s="89">
        <v>61.2</v>
      </c>
      <c r="AA63" s="188">
        <v>49</v>
      </c>
      <c r="AB63" s="218">
        <v>47.6</v>
      </c>
      <c r="AC63" s="219">
        <v>54</v>
      </c>
      <c r="AD63" s="89">
        <v>52.4</v>
      </c>
      <c r="AE63" s="188">
        <v>55</v>
      </c>
      <c r="AF63" s="218">
        <v>54.5</v>
      </c>
      <c r="AG63" s="219">
        <v>46</v>
      </c>
      <c r="AH63" s="89">
        <v>45.5</v>
      </c>
      <c r="AI63" s="188">
        <v>46</v>
      </c>
      <c r="AJ63" s="218">
        <v>45.5</v>
      </c>
      <c r="AK63" s="219">
        <v>55</v>
      </c>
      <c r="AL63" s="89">
        <v>54.5</v>
      </c>
      <c r="AM63" s="13">
        <v>38</v>
      </c>
      <c r="AN63" s="220">
        <v>37.6</v>
      </c>
      <c r="AO63" s="13">
        <v>63</v>
      </c>
      <c r="AP63" s="220">
        <v>62.4</v>
      </c>
      <c r="AQ63" s="13">
        <v>0</v>
      </c>
      <c r="AR63" s="87">
        <v>0</v>
      </c>
      <c r="AS63" s="221">
        <v>41</v>
      </c>
      <c r="AT63" s="220">
        <v>39.799999999999997</v>
      </c>
      <c r="AU63" s="13">
        <v>62</v>
      </c>
      <c r="AV63" s="220">
        <v>60.2</v>
      </c>
      <c r="AW63" s="13">
        <v>0</v>
      </c>
      <c r="AX63" s="734">
        <v>0</v>
      </c>
    </row>
    <row r="64" spans="1:50" x14ac:dyDescent="0.25">
      <c r="A64" s="596" t="s">
        <v>163</v>
      </c>
      <c r="B64" s="75" t="s">
        <v>167</v>
      </c>
      <c r="C64" s="187">
        <v>54</v>
      </c>
      <c r="D64" s="222">
        <v>56.8</v>
      </c>
      <c r="E64" s="223">
        <v>41</v>
      </c>
      <c r="F64" s="93">
        <v>43.2</v>
      </c>
      <c r="G64" s="187">
        <v>56</v>
      </c>
      <c r="H64" s="222">
        <v>60.2</v>
      </c>
      <c r="I64" s="223">
        <v>37</v>
      </c>
      <c r="J64" s="93">
        <v>39.799999999999997</v>
      </c>
      <c r="K64" s="187">
        <v>45</v>
      </c>
      <c r="L64" s="222">
        <v>45.9</v>
      </c>
      <c r="M64" s="223">
        <v>53</v>
      </c>
      <c r="N64" s="93">
        <v>54.1</v>
      </c>
      <c r="O64" s="187">
        <v>53</v>
      </c>
      <c r="P64" s="222">
        <v>53</v>
      </c>
      <c r="Q64" s="223">
        <v>47</v>
      </c>
      <c r="R64" s="93">
        <v>47</v>
      </c>
      <c r="S64" s="187">
        <v>51</v>
      </c>
      <c r="T64" s="222">
        <v>52</v>
      </c>
      <c r="U64" s="223">
        <v>47</v>
      </c>
      <c r="V64" s="93">
        <v>48</v>
      </c>
      <c r="W64" s="187">
        <v>52</v>
      </c>
      <c r="X64" s="222">
        <v>53.1</v>
      </c>
      <c r="Y64" s="223">
        <v>46</v>
      </c>
      <c r="Z64" s="93">
        <v>46.9</v>
      </c>
      <c r="AA64" s="187">
        <v>55</v>
      </c>
      <c r="AB64" s="222">
        <v>55</v>
      </c>
      <c r="AC64" s="223">
        <v>45</v>
      </c>
      <c r="AD64" s="93">
        <v>45</v>
      </c>
      <c r="AE64" s="187">
        <v>43</v>
      </c>
      <c r="AF64" s="222">
        <v>43</v>
      </c>
      <c r="AG64" s="223">
        <v>57</v>
      </c>
      <c r="AH64" s="93">
        <v>57</v>
      </c>
      <c r="AI64" s="187">
        <v>53</v>
      </c>
      <c r="AJ64" s="222">
        <v>49.5</v>
      </c>
      <c r="AK64" s="223">
        <v>54</v>
      </c>
      <c r="AL64" s="93">
        <v>50.5</v>
      </c>
      <c r="AM64" s="10">
        <v>52</v>
      </c>
      <c r="AN64" s="224">
        <v>50</v>
      </c>
      <c r="AO64" s="10">
        <v>52</v>
      </c>
      <c r="AP64" s="224">
        <v>50</v>
      </c>
      <c r="AQ64" s="10">
        <v>0</v>
      </c>
      <c r="AR64" s="91">
        <v>0</v>
      </c>
      <c r="AS64" s="217">
        <v>52</v>
      </c>
      <c r="AT64" s="224">
        <v>52</v>
      </c>
      <c r="AU64" s="10">
        <v>48</v>
      </c>
      <c r="AV64" s="224">
        <v>48</v>
      </c>
      <c r="AW64" s="10">
        <v>0</v>
      </c>
      <c r="AX64" s="733">
        <v>0</v>
      </c>
    </row>
    <row r="65" spans="1:50" ht="15.6" x14ac:dyDescent="0.25">
      <c r="A65" s="598" t="s">
        <v>170</v>
      </c>
      <c r="B65" s="73" t="s">
        <v>441</v>
      </c>
      <c r="C65" s="188" t="s">
        <v>238</v>
      </c>
      <c r="D65" s="218" t="s">
        <v>238</v>
      </c>
      <c r="E65" s="219" t="s">
        <v>238</v>
      </c>
      <c r="F65" s="89" t="s">
        <v>238</v>
      </c>
      <c r="G65" s="188" t="s">
        <v>238</v>
      </c>
      <c r="H65" s="218" t="s">
        <v>238</v>
      </c>
      <c r="I65" s="219" t="s">
        <v>238</v>
      </c>
      <c r="J65" s="89" t="s">
        <v>238</v>
      </c>
      <c r="K65" s="188" t="s">
        <v>238</v>
      </c>
      <c r="L65" s="218" t="s">
        <v>238</v>
      </c>
      <c r="M65" s="219" t="s">
        <v>238</v>
      </c>
      <c r="N65" s="89" t="s">
        <v>238</v>
      </c>
      <c r="O65" s="188" t="s">
        <v>238</v>
      </c>
      <c r="P65" s="218" t="s">
        <v>238</v>
      </c>
      <c r="Q65" s="219" t="s">
        <v>238</v>
      </c>
      <c r="R65" s="89" t="s">
        <v>238</v>
      </c>
      <c r="S65" s="188" t="s">
        <v>238</v>
      </c>
      <c r="T65" s="218" t="s">
        <v>238</v>
      </c>
      <c r="U65" s="219" t="s">
        <v>238</v>
      </c>
      <c r="V65" s="89" t="s">
        <v>238</v>
      </c>
      <c r="W65" s="188">
        <v>50</v>
      </c>
      <c r="X65" s="218">
        <v>78.099999999999994</v>
      </c>
      <c r="Y65" s="219">
        <v>14</v>
      </c>
      <c r="Z65" s="89">
        <v>21.9</v>
      </c>
      <c r="AA65" s="188">
        <v>59</v>
      </c>
      <c r="AB65" s="218">
        <v>73.8</v>
      </c>
      <c r="AC65" s="219">
        <v>21</v>
      </c>
      <c r="AD65" s="89">
        <v>26.3</v>
      </c>
      <c r="AE65" s="188">
        <v>64</v>
      </c>
      <c r="AF65" s="218">
        <v>80</v>
      </c>
      <c r="AG65" s="219">
        <v>16</v>
      </c>
      <c r="AH65" s="89">
        <v>20</v>
      </c>
      <c r="AI65" s="188">
        <v>41</v>
      </c>
      <c r="AJ65" s="218">
        <v>51.3</v>
      </c>
      <c r="AK65" s="219">
        <v>39</v>
      </c>
      <c r="AL65" s="89">
        <v>48.8</v>
      </c>
      <c r="AM65" s="13">
        <v>45</v>
      </c>
      <c r="AN65" s="220">
        <v>54.9</v>
      </c>
      <c r="AO65" s="13">
        <v>37</v>
      </c>
      <c r="AP65" s="220">
        <v>45.1</v>
      </c>
      <c r="AQ65" s="13">
        <v>0</v>
      </c>
      <c r="AR65" s="87">
        <v>0</v>
      </c>
      <c r="AS65" s="221">
        <v>48</v>
      </c>
      <c r="AT65" s="220">
        <v>57.1</v>
      </c>
      <c r="AU65" s="13">
        <v>36</v>
      </c>
      <c r="AV65" s="220">
        <v>42.9</v>
      </c>
      <c r="AW65" s="13">
        <v>0</v>
      </c>
      <c r="AX65" s="734">
        <v>0</v>
      </c>
    </row>
    <row r="66" spans="1:50" ht="15.6" x14ac:dyDescent="0.25">
      <c r="A66" s="596" t="s">
        <v>170</v>
      </c>
      <c r="B66" s="75" t="s">
        <v>442</v>
      </c>
      <c r="C66" s="187" t="s">
        <v>238</v>
      </c>
      <c r="D66" s="222" t="s">
        <v>238</v>
      </c>
      <c r="E66" s="223" t="s">
        <v>238</v>
      </c>
      <c r="F66" s="93" t="s">
        <v>238</v>
      </c>
      <c r="G66" s="187" t="s">
        <v>238</v>
      </c>
      <c r="H66" s="222" t="s">
        <v>238</v>
      </c>
      <c r="I66" s="223" t="s">
        <v>238</v>
      </c>
      <c r="J66" s="93" t="s">
        <v>238</v>
      </c>
      <c r="K66" s="187" t="s">
        <v>238</v>
      </c>
      <c r="L66" s="222" t="s">
        <v>238</v>
      </c>
      <c r="M66" s="223" t="s">
        <v>238</v>
      </c>
      <c r="N66" s="93" t="s">
        <v>238</v>
      </c>
      <c r="O66" s="187" t="s">
        <v>238</v>
      </c>
      <c r="P66" s="222" t="s">
        <v>238</v>
      </c>
      <c r="Q66" s="223" t="s">
        <v>238</v>
      </c>
      <c r="R66" s="93" t="s">
        <v>238</v>
      </c>
      <c r="S66" s="187" t="s">
        <v>238</v>
      </c>
      <c r="T66" s="222" t="s">
        <v>238</v>
      </c>
      <c r="U66" s="223" t="s">
        <v>238</v>
      </c>
      <c r="V66" s="93" t="s">
        <v>238</v>
      </c>
      <c r="W66" s="187" t="s">
        <v>238</v>
      </c>
      <c r="X66" s="222" t="s">
        <v>238</v>
      </c>
      <c r="Y66" s="223" t="s">
        <v>238</v>
      </c>
      <c r="Z66" s="93" t="s">
        <v>238</v>
      </c>
      <c r="AA66" s="187" t="s">
        <v>238</v>
      </c>
      <c r="AB66" s="222" t="s">
        <v>238</v>
      </c>
      <c r="AC66" s="223" t="s">
        <v>238</v>
      </c>
      <c r="AD66" s="93" t="s">
        <v>238</v>
      </c>
      <c r="AE66" s="187">
        <v>16</v>
      </c>
      <c r="AF66" s="222">
        <v>80</v>
      </c>
      <c r="AG66" s="223">
        <v>4</v>
      </c>
      <c r="AH66" s="93">
        <v>20</v>
      </c>
      <c r="AI66" s="187">
        <v>17</v>
      </c>
      <c r="AJ66" s="222">
        <v>73.900000000000006</v>
      </c>
      <c r="AK66" s="223">
        <v>6</v>
      </c>
      <c r="AL66" s="93">
        <v>26.1</v>
      </c>
      <c r="AM66" s="10">
        <v>17</v>
      </c>
      <c r="AN66" s="224">
        <v>60.7</v>
      </c>
      <c r="AO66" s="10">
        <v>11</v>
      </c>
      <c r="AP66" s="224">
        <v>39.299999999999997</v>
      </c>
      <c r="AQ66" s="10">
        <v>0</v>
      </c>
      <c r="AR66" s="91">
        <v>0</v>
      </c>
      <c r="AS66" s="217">
        <v>31</v>
      </c>
      <c r="AT66" s="224">
        <v>67.400000000000006</v>
      </c>
      <c r="AU66" s="10">
        <v>14</v>
      </c>
      <c r="AV66" s="224">
        <v>30.4</v>
      </c>
      <c r="AW66" s="10">
        <v>1</v>
      </c>
      <c r="AX66" s="733">
        <v>2.2000000000000002</v>
      </c>
    </row>
    <row r="67" spans="1:50" x14ac:dyDescent="0.25">
      <c r="A67" s="598" t="s">
        <v>175</v>
      </c>
      <c r="B67" s="73" t="s">
        <v>176</v>
      </c>
      <c r="C67" s="188">
        <v>59</v>
      </c>
      <c r="D67" s="218">
        <v>65.599999999999994</v>
      </c>
      <c r="E67" s="219">
        <v>31</v>
      </c>
      <c r="F67" s="89">
        <v>34.4</v>
      </c>
      <c r="G67" s="188">
        <v>52</v>
      </c>
      <c r="H67" s="218">
        <v>57.8</v>
      </c>
      <c r="I67" s="219">
        <v>38</v>
      </c>
      <c r="J67" s="89">
        <v>42.2</v>
      </c>
      <c r="K67" s="188">
        <v>65</v>
      </c>
      <c r="L67" s="218">
        <v>63.7</v>
      </c>
      <c r="M67" s="219">
        <v>37</v>
      </c>
      <c r="N67" s="89">
        <v>36.299999999999997</v>
      </c>
      <c r="O67" s="188">
        <v>53</v>
      </c>
      <c r="P67" s="218">
        <v>51.5</v>
      </c>
      <c r="Q67" s="219">
        <v>50</v>
      </c>
      <c r="R67" s="89">
        <v>48.5</v>
      </c>
      <c r="S67" s="188">
        <v>59</v>
      </c>
      <c r="T67" s="218">
        <v>62.1</v>
      </c>
      <c r="U67" s="219">
        <v>36</v>
      </c>
      <c r="V67" s="89">
        <v>37.9</v>
      </c>
      <c r="W67" s="188">
        <v>45</v>
      </c>
      <c r="X67" s="218">
        <v>46.9</v>
      </c>
      <c r="Y67" s="219">
        <v>51</v>
      </c>
      <c r="Z67" s="89">
        <v>53.1</v>
      </c>
      <c r="AA67" s="188">
        <v>45</v>
      </c>
      <c r="AB67" s="218">
        <v>46.4</v>
      </c>
      <c r="AC67" s="219">
        <v>52</v>
      </c>
      <c r="AD67" s="89">
        <v>53.6</v>
      </c>
      <c r="AE67" s="188">
        <v>49</v>
      </c>
      <c r="AF67" s="218">
        <v>50</v>
      </c>
      <c r="AG67" s="219">
        <v>49</v>
      </c>
      <c r="AH67" s="89">
        <v>50</v>
      </c>
      <c r="AI67" s="188">
        <v>57</v>
      </c>
      <c r="AJ67" s="218">
        <v>58.2</v>
      </c>
      <c r="AK67" s="219">
        <v>41</v>
      </c>
      <c r="AL67" s="89">
        <v>41.8</v>
      </c>
      <c r="AM67" s="13">
        <v>59</v>
      </c>
      <c r="AN67" s="220">
        <v>62.1</v>
      </c>
      <c r="AO67" s="13">
        <v>36</v>
      </c>
      <c r="AP67" s="220">
        <v>37.9</v>
      </c>
      <c r="AQ67" s="13">
        <v>0</v>
      </c>
      <c r="AR67" s="87">
        <v>0</v>
      </c>
      <c r="AS67" s="221">
        <v>39</v>
      </c>
      <c r="AT67" s="220">
        <v>39.799999999999997</v>
      </c>
      <c r="AU67" s="13">
        <v>58</v>
      </c>
      <c r="AV67" s="220">
        <v>59.2</v>
      </c>
      <c r="AW67" s="13">
        <v>1</v>
      </c>
      <c r="AX67" s="734">
        <v>1</v>
      </c>
    </row>
    <row r="68" spans="1:50" x14ac:dyDescent="0.25">
      <c r="A68" s="596" t="s">
        <v>177</v>
      </c>
      <c r="B68" s="75" t="s">
        <v>178</v>
      </c>
      <c r="C68" s="187">
        <v>32</v>
      </c>
      <c r="D68" s="222">
        <v>58.2</v>
      </c>
      <c r="E68" s="223">
        <v>23</v>
      </c>
      <c r="F68" s="93">
        <v>41.8</v>
      </c>
      <c r="G68" s="187">
        <v>34</v>
      </c>
      <c r="H68" s="222">
        <v>61.8</v>
      </c>
      <c r="I68" s="223">
        <v>21</v>
      </c>
      <c r="J68" s="93">
        <v>38.200000000000003</v>
      </c>
      <c r="K68" s="187">
        <v>37</v>
      </c>
      <c r="L68" s="222">
        <v>58.7</v>
      </c>
      <c r="M68" s="223">
        <v>26</v>
      </c>
      <c r="N68" s="93">
        <v>41.3</v>
      </c>
      <c r="O68" s="187">
        <v>33</v>
      </c>
      <c r="P68" s="222">
        <v>52.4</v>
      </c>
      <c r="Q68" s="223">
        <v>30</v>
      </c>
      <c r="R68" s="93">
        <v>47.6</v>
      </c>
      <c r="S68" s="187">
        <v>39</v>
      </c>
      <c r="T68" s="222">
        <v>61.9</v>
      </c>
      <c r="U68" s="223">
        <v>24</v>
      </c>
      <c r="V68" s="93">
        <v>38.1</v>
      </c>
      <c r="W68" s="187">
        <v>38</v>
      </c>
      <c r="X68" s="222">
        <v>60.3</v>
      </c>
      <c r="Y68" s="223">
        <v>25</v>
      </c>
      <c r="Z68" s="93">
        <v>39.700000000000003</v>
      </c>
      <c r="AA68" s="187">
        <v>41</v>
      </c>
      <c r="AB68" s="222">
        <v>66.099999999999994</v>
      </c>
      <c r="AC68" s="223">
        <v>21</v>
      </c>
      <c r="AD68" s="93">
        <v>33.9</v>
      </c>
      <c r="AE68" s="187">
        <v>33</v>
      </c>
      <c r="AF68" s="222">
        <v>51.6</v>
      </c>
      <c r="AG68" s="223">
        <v>31</v>
      </c>
      <c r="AH68" s="93">
        <v>48.4</v>
      </c>
      <c r="AI68" s="187">
        <v>34</v>
      </c>
      <c r="AJ68" s="222">
        <v>54</v>
      </c>
      <c r="AK68" s="223">
        <v>29</v>
      </c>
      <c r="AL68" s="93">
        <v>46</v>
      </c>
      <c r="AM68" s="10">
        <v>29</v>
      </c>
      <c r="AN68" s="224">
        <v>46.8</v>
      </c>
      <c r="AO68" s="10">
        <v>33</v>
      </c>
      <c r="AP68" s="224">
        <v>53.2</v>
      </c>
      <c r="AQ68" s="10">
        <v>0</v>
      </c>
      <c r="AR68" s="91">
        <v>0</v>
      </c>
      <c r="AS68" s="217">
        <v>31</v>
      </c>
      <c r="AT68" s="224">
        <v>49.2</v>
      </c>
      <c r="AU68" s="10">
        <v>32</v>
      </c>
      <c r="AV68" s="224">
        <v>50.8</v>
      </c>
      <c r="AW68" s="10">
        <v>0</v>
      </c>
      <c r="AX68" s="733">
        <v>0</v>
      </c>
    </row>
    <row r="69" spans="1:50" x14ac:dyDescent="0.25">
      <c r="A69" s="598" t="s">
        <v>180</v>
      </c>
      <c r="B69" s="73" t="s">
        <v>181</v>
      </c>
      <c r="C69" s="188">
        <v>26</v>
      </c>
      <c r="D69" s="218">
        <v>52</v>
      </c>
      <c r="E69" s="219">
        <v>24</v>
      </c>
      <c r="F69" s="89">
        <v>48</v>
      </c>
      <c r="G69" s="188">
        <v>32</v>
      </c>
      <c r="H69" s="218">
        <v>62.7</v>
      </c>
      <c r="I69" s="219">
        <v>19</v>
      </c>
      <c r="J69" s="89">
        <v>37.299999999999997</v>
      </c>
      <c r="K69" s="188">
        <v>23</v>
      </c>
      <c r="L69" s="218">
        <v>46</v>
      </c>
      <c r="M69" s="219">
        <v>27</v>
      </c>
      <c r="N69" s="89">
        <v>54</v>
      </c>
      <c r="O69" s="188">
        <v>25</v>
      </c>
      <c r="P69" s="218">
        <v>50</v>
      </c>
      <c r="Q69" s="219">
        <v>25</v>
      </c>
      <c r="R69" s="89">
        <v>50</v>
      </c>
      <c r="S69" s="188">
        <v>23</v>
      </c>
      <c r="T69" s="218">
        <v>45.1</v>
      </c>
      <c r="U69" s="219">
        <v>28</v>
      </c>
      <c r="V69" s="89">
        <v>54.9</v>
      </c>
      <c r="W69" s="188">
        <v>18</v>
      </c>
      <c r="X69" s="218">
        <v>34.6</v>
      </c>
      <c r="Y69" s="219">
        <v>34</v>
      </c>
      <c r="Z69" s="89">
        <v>65.400000000000006</v>
      </c>
      <c r="AA69" s="188">
        <v>33</v>
      </c>
      <c r="AB69" s="218">
        <v>55</v>
      </c>
      <c r="AC69" s="219">
        <v>27</v>
      </c>
      <c r="AD69" s="89">
        <v>45</v>
      </c>
      <c r="AE69" s="188">
        <v>29</v>
      </c>
      <c r="AF69" s="218">
        <v>48.3</v>
      </c>
      <c r="AG69" s="219">
        <v>31</v>
      </c>
      <c r="AH69" s="89">
        <v>51.7</v>
      </c>
      <c r="AI69" s="188">
        <v>29</v>
      </c>
      <c r="AJ69" s="218">
        <v>48.3</v>
      </c>
      <c r="AK69" s="219">
        <v>31</v>
      </c>
      <c r="AL69" s="89">
        <v>51.7</v>
      </c>
      <c r="AM69" s="13">
        <v>23</v>
      </c>
      <c r="AN69" s="220">
        <v>44.2</v>
      </c>
      <c r="AO69" s="13">
        <v>29</v>
      </c>
      <c r="AP69" s="220">
        <v>55.8</v>
      </c>
      <c r="AQ69" s="13">
        <v>0</v>
      </c>
      <c r="AR69" s="87">
        <v>0</v>
      </c>
      <c r="AS69" s="221">
        <v>22</v>
      </c>
      <c r="AT69" s="220">
        <v>44</v>
      </c>
      <c r="AU69" s="13">
        <v>28</v>
      </c>
      <c r="AV69" s="220">
        <v>56</v>
      </c>
      <c r="AW69" s="13">
        <v>0</v>
      </c>
      <c r="AX69" s="734">
        <v>0</v>
      </c>
    </row>
    <row r="70" spans="1:50" x14ac:dyDescent="0.25">
      <c r="A70" s="596" t="s">
        <v>183</v>
      </c>
      <c r="B70" s="75" t="s">
        <v>184</v>
      </c>
      <c r="C70" s="187">
        <v>40</v>
      </c>
      <c r="D70" s="222">
        <v>50</v>
      </c>
      <c r="E70" s="223">
        <v>40</v>
      </c>
      <c r="F70" s="93">
        <v>50</v>
      </c>
      <c r="G70" s="187">
        <v>49</v>
      </c>
      <c r="H70" s="222">
        <v>60.5</v>
      </c>
      <c r="I70" s="223">
        <v>32</v>
      </c>
      <c r="J70" s="93">
        <v>39.5</v>
      </c>
      <c r="K70" s="187">
        <v>46</v>
      </c>
      <c r="L70" s="222">
        <v>57.5</v>
      </c>
      <c r="M70" s="223">
        <v>34</v>
      </c>
      <c r="N70" s="93">
        <v>42.5</v>
      </c>
      <c r="O70" s="187">
        <v>44</v>
      </c>
      <c r="P70" s="222">
        <v>55</v>
      </c>
      <c r="Q70" s="223">
        <v>36</v>
      </c>
      <c r="R70" s="93">
        <v>45</v>
      </c>
      <c r="S70" s="187">
        <v>47</v>
      </c>
      <c r="T70" s="222">
        <v>58.8</v>
      </c>
      <c r="U70" s="223">
        <v>33</v>
      </c>
      <c r="V70" s="93">
        <v>41.3</v>
      </c>
      <c r="W70" s="187">
        <v>48</v>
      </c>
      <c r="X70" s="222">
        <v>60</v>
      </c>
      <c r="Y70" s="223">
        <v>32</v>
      </c>
      <c r="Z70" s="93">
        <v>40</v>
      </c>
      <c r="AA70" s="187">
        <v>45</v>
      </c>
      <c r="AB70" s="222">
        <v>56.3</v>
      </c>
      <c r="AC70" s="223">
        <v>35</v>
      </c>
      <c r="AD70" s="93">
        <v>43.8</v>
      </c>
      <c r="AE70" s="187">
        <v>55</v>
      </c>
      <c r="AF70" s="222">
        <v>55</v>
      </c>
      <c r="AG70" s="223">
        <v>45</v>
      </c>
      <c r="AH70" s="93">
        <v>45</v>
      </c>
      <c r="AI70" s="187">
        <v>49</v>
      </c>
      <c r="AJ70" s="222">
        <v>48.5</v>
      </c>
      <c r="AK70" s="223">
        <v>52</v>
      </c>
      <c r="AL70" s="93">
        <v>51.5</v>
      </c>
      <c r="AM70" s="187">
        <v>45</v>
      </c>
      <c r="AN70" s="224">
        <v>44.6</v>
      </c>
      <c r="AO70" s="10">
        <v>56</v>
      </c>
      <c r="AP70" s="224">
        <v>55.4</v>
      </c>
      <c r="AQ70" s="10">
        <v>0</v>
      </c>
      <c r="AR70" s="91">
        <v>0</v>
      </c>
      <c r="AS70" s="217">
        <v>50</v>
      </c>
      <c r="AT70" s="224">
        <v>49.5</v>
      </c>
      <c r="AU70" s="10">
        <v>50</v>
      </c>
      <c r="AV70" s="224">
        <v>49.5</v>
      </c>
      <c r="AW70" s="10">
        <v>1</v>
      </c>
      <c r="AX70" s="733">
        <v>1</v>
      </c>
    </row>
    <row r="71" spans="1:50" ht="13.8" thickBot="1" x14ac:dyDescent="0.3">
      <c r="A71" s="603" t="s">
        <v>186</v>
      </c>
      <c r="B71" s="141" t="s">
        <v>187</v>
      </c>
      <c r="C71" s="225">
        <v>17</v>
      </c>
      <c r="D71" s="226">
        <v>40.5</v>
      </c>
      <c r="E71" s="227">
        <v>25</v>
      </c>
      <c r="F71" s="228">
        <v>59.5</v>
      </c>
      <c r="G71" s="225">
        <v>20</v>
      </c>
      <c r="H71" s="226">
        <v>40</v>
      </c>
      <c r="I71" s="227">
        <v>30</v>
      </c>
      <c r="J71" s="228">
        <v>60</v>
      </c>
      <c r="K71" s="225">
        <v>7</v>
      </c>
      <c r="L71" s="226">
        <v>17.5</v>
      </c>
      <c r="M71" s="227">
        <v>33</v>
      </c>
      <c r="N71" s="228">
        <v>82.5</v>
      </c>
      <c r="O71" s="225">
        <v>11</v>
      </c>
      <c r="P71" s="226">
        <v>26.8</v>
      </c>
      <c r="Q71" s="227">
        <v>30</v>
      </c>
      <c r="R71" s="228">
        <v>73.2</v>
      </c>
      <c r="S71" s="225">
        <v>19</v>
      </c>
      <c r="T71" s="226">
        <v>39.6</v>
      </c>
      <c r="U71" s="227">
        <v>29</v>
      </c>
      <c r="V71" s="228">
        <v>60.4</v>
      </c>
      <c r="W71" s="225">
        <v>17</v>
      </c>
      <c r="X71" s="226">
        <v>37.799999999999997</v>
      </c>
      <c r="Y71" s="227">
        <v>28</v>
      </c>
      <c r="Z71" s="228">
        <v>62.2</v>
      </c>
      <c r="AA71" s="225">
        <v>18</v>
      </c>
      <c r="AB71" s="226">
        <v>40</v>
      </c>
      <c r="AC71" s="227">
        <v>27</v>
      </c>
      <c r="AD71" s="228">
        <v>60</v>
      </c>
      <c r="AE71" s="225">
        <v>11</v>
      </c>
      <c r="AF71" s="226">
        <v>26.2</v>
      </c>
      <c r="AG71" s="227">
        <v>31</v>
      </c>
      <c r="AH71" s="228">
        <v>73.8</v>
      </c>
      <c r="AI71" s="225">
        <v>14</v>
      </c>
      <c r="AJ71" s="226">
        <v>32.6</v>
      </c>
      <c r="AK71" s="227">
        <v>29</v>
      </c>
      <c r="AL71" s="228">
        <v>67.400000000000006</v>
      </c>
      <c r="AM71" s="6">
        <v>11</v>
      </c>
      <c r="AN71" s="229">
        <v>25.6</v>
      </c>
      <c r="AO71" s="6">
        <v>32</v>
      </c>
      <c r="AP71" s="229">
        <v>74.400000000000006</v>
      </c>
      <c r="AQ71" s="6">
        <v>0</v>
      </c>
      <c r="AR71" s="230">
        <v>0</v>
      </c>
      <c r="AS71" s="231">
        <v>8</v>
      </c>
      <c r="AT71" s="229">
        <v>20</v>
      </c>
      <c r="AU71" s="6">
        <v>32</v>
      </c>
      <c r="AV71" s="229">
        <v>80</v>
      </c>
      <c r="AW71" s="6">
        <v>0</v>
      </c>
      <c r="AX71" s="735">
        <v>0</v>
      </c>
    </row>
    <row r="72" spans="1:50" ht="13.8" thickBot="1" x14ac:dyDescent="0.3">
      <c r="A72" s="736"/>
      <c r="B72" s="737" t="s">
        <v>246</v>
      </c>
      <c r="C72" s="738">
        <v>2686</v>
      </c>
      <c r="D72" s="739">
        <v>56.8</v>
      </c>
      <c r="E72" s="740">
        <v>2047</v>
      </c>
      <c r="F72" s="739">
        <v>43.2</v>
      </c>
      <c r="G72" s="738">
        <v>2692</v>
      </c>
      <c r="H72" s="739">
        <v>56.4</v>
      </c>
      <c r="I72" s="740">
        <v>2078</v>
      </c>
      <c r="J72" s="739">
        <v>43.6</v>
      </c>
      <c r="K72" s="738">
        <v>2744</v>
      </c>
      <c r="L72" s="739">
        <v>55.8</v>
      </c>
      <c r="M72" s="740">
        <v>2174</v>
      </c>
      <c r="N72" s="739">
        <v>44.2</v>
      </c>
      <c r="O72" s="741">
        <v>2762</v>
      </c>
      <c r="P72" s="739">
        <v>54.3</v>
      </c>
      <c r="Q72" s="741">
        <v>2327</v>
      </c>
      <c r="R72" s="739">
        <v>45.7</v>
      </c>
      <c r="S72" s="741">
        <v>2793</v>
      </c>
      <c r="T72" s="739">
        <v>54</v>
      </c>
      <c r="U72" s="741">
        <v>2377</v>
      </c>
      <c r="V72" s="739">
        <v>46</v>
      </c>
      <c r="W72" s="741">
        <v>2976</v>
      </c>
      <c r="X72" s="739">
        <v>54.2</v>
      </c>
      <c r="Y72" s="741">
        <v>2517</v>
      </c>
      <c r="Z72" s="739">
        <v>45.8</v>
      </c>
      <c r="AA72" s="741">
        <v>3009</v>
      </c>
      <c r="AB72" s="739">
        <v>52.8</v>
      </c>
      <c r="AC72" s="741">
        <v>2688</v>
      </c>
      <c r="AD72" s="739">
        <v>47.2</v>
      </c>
      <c r="AE72" s="741">
        <v>3149</v>
      </c>
      <c r="AF72" s="739">
        <v>53.3</v>
      </c>
      <c r="AG72" s="741">
        <v>2755</v>
      </c>
      <c r="AH72" s="739">
        <v>46.7</v>
      </c>
      <c r="AI72" s="741">
        <v>3120</v>
      </c>
      <c r="AJ72" s="739">
        <v>52.3</v>
      </c>
      <c r="AK72" s="741">
        <v>2847</v>
      </c>
      <c r="AL72" s="739">
        <v>47.7</v>
      </c>
      <c r="AM72" s="741">
        <v>3053</v>
      </c>
      <c r="AN72" s="739">
        <v>50.9</v>
      </c>
      <c r="AO72" s="741">
        <v>2929</v>
      </c>
      <c r="AP72" s="739">
        <v>48.8</v>
      </c>
      <c r="AQ72" s="739">
        <v>18</v>
      </c>
      <c r="AR72" s="739">
        <v>0.3</v>
      </c>
      <c r="AS72" s="741">
        <v>3119</v>
      </c>
      <c r="AT72" s="739">
        <v>50.6</v>
      </c>
      <c r="AU72" s="741">
        <v>3021</v>
      </c>
      <c r="AV72" s="232">
        <v>49</v>
      </c>
      <c r="AW72" s="739">
        <v>25</v>
      </c>
      <c r="AX72" s="742">
        <v>0.4</v>
      </c>
    </row>
    <row r="73" spans="1:50" ht="26.25" customHeight="1" x14ac:dyDescent="0.25">
      <c r="A73" s="960" t="s">
        <v>490</v>
      </c>
      <c r="B73" s="960"/>
    </row>
    <row r="74" spans="1:50" x14ac:dyDescent="0.25">
      <c r="A74" s="47" t="s">
        <v>433</v>
      </c>
    </row>
    <row r="76" spans="1:50" ht="25.5" customHeight="1" x14ac:dyDescent="0.25">
      <c r="A76" s="935" t="s">
        <v>488</v>
      </c>
      <c r="B76" s="935"/>
    </row>
    <row r="77" spans="1:50" x14ac:dyDescent="0.25">
      <c r="A77" s="163" t="s">
        <v>464</v>
      </c>
    </row>
  </sheetData>
  <mergeCells count="39">
    <mergeCell ref="AG4:AH4"/>
    <mergeCell ref="AW4:AX4"/>
    <mergeCell ref="AK4:AL4"/>
    <mergeCell ref="AM4:AN4"/>
    <mergeCell ref="AO4:AP4"/>
    <mergeCell ref="AQ4:AR4"/>
    <mergeCell ref="AS4:AT4"/>
    <mergeCell ref="AU4:AV4"/>
    <mergeCell ref="W4:X4"/>
    <mergeCell ref="Y4:Z4"/>
    <mergeCell ref="AA4:AB4"/>
    <mergeCell ref="AC4:AD4"/>
    <mergeCell ref="AE4:AF4"/>
    <mergeCell ref="AS3:AX3"/>
    <mergeCell ref="C3:F3"/>
    <mergeCell ref="G3:J3"/>
    <mergeCell ref="K3:N3"/>
    <mergeCell ref="O3:R3"/>
    <mergeCell ref="S3:V3"/>
    <mergeCell ref="W3:Z3"/>
    <mergeCell ref="AA3:AD3"/>
    <mergeCell ref="AE3:AH3"/>
    <mergeCell ref="AI3:AL3"/>
    <mergeCell ref="A1:B1"/>
    <mergeCell ref="A73:B73"/>
    <mergeCell ref="A76:B76"/>
    <mergeCell ref="A2:B2"/>
    <mergeCell ref="AM3:AR3"/>
    <mergeCell ref="K4:L4"/>
    <mergeCell ref="C4:D4"/>
    <mergeCell ref="E4:F4"/>
    <mergeCell ref="G4:H4"/>
    <mergeCell ref="I4:J4"/>
    <mergeCell ref="AI4:AJ4"/>
    <mergeCell ref="M4:N4"/>
    <mergeCell ref="O4:P4"/>
    <mergeCell ref="Q4:R4"/>
    <mergeCell ref="S4:T4"/>
    <mergeCell ref="U4:V4"/>
  </mergeCells>
  <hyperlinks>
    <hyperlink ref="A2:B2" location="TOC!A1" display="Return to Table of Contents"/>
  </hyperlinks>
  <pageMargins left="0.25" right="0.25" top="0.75" bottom="0.75" header="0.3" footer="0.3"/>
  <pageSetup scale="68" fitToWidth="0" orientation="portrait" r:id="rId1"/>
  <headerFooter>
    <oddHeader>&amp;L2016-17 Survey of Dental Education
Report 1 - Academic Programs, Enrollment, and Graduates</oddHeader>
  </headerFooter>
  <colBreaks count="3" manualBreakCount="3">
    <brk id="14" max="76" man="1"/>
    <brk id="26" max="76" man="1"/>
    <brk id="38" max="7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zoomScaleNormal="100" workbookViewId="0"/>
  </sheetViews>
  <sheetFormatPr defaultColWidth="9.109375" defaultRowHeight="13.2" x14ac:dyDescent="0.25"/>
  <cols>
    <col min="1" max="1" width="7.5546875" style="1" customWidth="1"/>
    <col min="2" max="2" width="7.109375" style="1" customWidth="1"/>
    <col min="3" max="26" width="7.6640625" style="1" customWidth="1"/>
    <col min="27" max="16384" width="9.109375" style="1"/>
  </cols>
  <sheetData>
    <row r="1" spans="1:26" ht="15.6" x14ac:dyDescent="0.25">
      <c r="A1" s="2" t="s">
        <v>496</v>
      </c>
    </row>
    <row r="2" spans="1:26" ht="13.8" thickBot="1" x14ac:dyDescent="0.3">
      <c r="A2" s="934" t="s">
        <v>1</v>
      </c>
      <c r="B2" s="934"/>
      <c r="C2" s="934"/>
      <c r="D2" s="934"/>
    </row>
    <row r="3" spans="1:26" ht="84.75" customHeight="1" x14ac:dyDescent="0.25">
      <c r="A3" s="958"/>
      <c r="B3" s="943"/>
      <c r="C3" s="937" t="s">
        <v>242</v>
      </c>
      <c r="D3" s="970"/>
      <c r="E3" s="937" t="s">
        <v>243</v>
      </c>
      <c r="F3" s="943"/>
      <c r="G3" s="937" t="s">
        <v>492</v>
      </c>
      <c r="H3" s="943"/>
      <c r="I3" s="937" t="s">
        <v>447</v>
      </c>
      <c r="J3" s="943"/>
      <c r="K3" s="937" t="s">
        <v>448</v>
      </c>
      <c r="L3" s="943"/>
      <c r="M3" s="937" t="s">
        <v>449</v>
      </c>
      <c r="N3" s="943"/>
      <c r="O3" s="937" t="s">
        <v>450</v>
      </c>
      <c r="P3" s="943"/>
      <c r="Q3" s="937" t="s">
        <v>451</v>
      </c>
      <c r="R3" s="943"/>
      <c r="S3" s="937" t="s">
        <v>493</v>
      </c>
      <c r="T3" s="943"/>
      <c r="U3" s="937" t="s">
        <v>494</v>
      </c>
      <c r="V3" s="943"/>
      <c r="W3" s="937" t="s">
        <v>495</v>
      </c>
      <c r="X3" s="943"/>
      <c r="Y3" s="937" t="s">
        <v>248</v>
      </c>
      <c r="Z3" s="939"/>
    </row>
    <row r="4" spans="1:26" x14ac:dyDescent="0.25">
      <c r="A4" s="699" t="s">
        <v>218</v>
      </c>
      <c r="B4" s="4" t="s">
        <v>239</v>
      </c>
      <c r="C4" s="102" t="s">
        <v>244</v>
      </c>
      <c r="D4" s="81" t="s">
        <v>245</v>
      </c>
      <c r="E4" s="102" t="s">
        <v>244</v>
      </c>
      <c r="F4" s="81" t="s">
        <v>245</v>
      </c>
      <c r="G4" s="102" t="s">
        <v>244</v>
      </c>
      <c r="H4" s="81" t="s">
        <v>245</v>
      </c>
      <c r="I4" s="102" t="s">
        <v>244</v>
      </c>
      <c r="J4" s="81" t="s">
        <v>245</v>
      </c>
      <c r="K4" s="102" t="s">
        <v>244</v>
      </c>
      <c r="L4" s="81" t="s">
        <v>245</v>
      </c>
      <c r="M4" s="102" t="s">
        <v>244</v>
      </c>
      <c r="N4" s="81" t="s">
        <v>245</v>
      </c>
      <c r="O4" s="102" t="s">
        <v>244</v>
      </c>
      <c r="P4" s="81" t="s">
        <v>245</v>
      </c>
      <c r="Q4" s="102" t="s">
        <v>244</v>
      </c>
      <c r="R4" s="81" t="s">
        <v>245</v>
      </c>
      <c r="S4" s="102" t="s">
        <v>244</v>
      </c>
      <c r="T4" s="81" t="s">
        <v>245</v>
      </c>
      <c r="U4" s="102" t="s">
        <v>244</v>
      </c>
      <c r="V4" s="81" t="s">
        <v>245</v>
      </c>
      <c r="W4" s="102" t="s">
        <v>244</v>
      </c>
      <c r="X4" s="81" t="s">
        <v>245</v>
      </c>
      <c r="Y4" s="102" t="s">
        <v>244</v>
      </c>
      <c r="Z4" s="652" t="s">
        <v>245</v>
      </c>
    </row>
    <row r="5" spans="1:26" ht="15" customHeight="1" x14ac:dyDescent="0.25">
      <c r="A5" s="624" t="s">
        <v>226</v>
      </c>
      <c r="B5" s="38">
        <v>4733</v>
      </c>
      <c r="C5" s="233">
        <v>2686</v>
      </c>
      <c r="D5" s="149">
        <v>56.8</v>
      </c>
      <c r="E5" s="233">
        <v>2047</v>
      </c>
      <c r="F5" s="149">
        <v>43.2</v>
      </c>
      <c r="G5" s="233" t="s">
        <v>238</v>
      </c>
      <c r="H5" s="149" t="s">
        <v>238</v>
      </c>
      <c r="I5" s="233">
        <v>2911</v>
      </c>
      <c r="J5" s="149">
        <v>61.5</v>
      </c>
      <c r="K5" s="233">
        <v>291</v>
      </c>
      <c r="L5" s="149">
        <v>6.1</v>
      </c>
      <c r="M5" s="233">
        <v>295</v>
      </c>
      <c r="N5" s="149">
        <v>6.2</v>
      </c>
      <c r="O5" s="233">
        <v>31</v>
      </c>
      <c r="P5" s="149">
        <v>0.7</v>
      </c>
      <c r="Q5" s="233">
        <v>993</v>
      </c>
      <c r="R5" s="149">
        <v>21</v>
      </c>
      <c r="S5" s="233" t="s">
        <v>238</v>
      </c>
      <c r="T5" s="149" t="s">
        <v>238</v>
      </c>
      <c r="U5" s="233" t="s">
        <v>238</v>
      </c>
      <c r="V5" s="149" t="s">
        <v>238</v>
      </c>
      <c r="W5" s="233" t="s">
        <v>238</v>
      </c>
      <c r="X5" s="149" t="s">
        <v>238</v>
      </c>
      <c r="Y5" s="233">
        <v>212</v>
      </c>
      <c r="Z5" s="702">
        <v>4.5</v>
      </c>
    </row>
    <row r="6" spans="1:26" ht="15" customHeight="1" x14ac:dyDescent="0.25">
      <c r="A6" s="626" t="s">
        <v>227</v>
      </c>
      <c r="B6" s="42">
        <v>4770</v>
      </c>
      <c r="C6" s="234">
        <v>2692</v>
      </c>
      <c r="D6" s="150">
        <v>56.4</v>
      </c>
      <c r="E6" s="234">
        <v>2078</v>
      </c>
      <c r="F6" s="150">
        <v>43.6</v>
      </c>
      <c r="G6" s="234" t="s">
        <v>238</v>
      </c>
      <c r="H6" s="150" t="s">
        <v>238</v>
      </c>
      <c r="I6" s="234">
        <v>2983</v>
      </c>
      <c r="J6" s="150">
        <v>62.5</v>
      </c>
      <c r="K6" s="234">
        <v>279</v>
      </c>
      <c r="L6" s="150">
        <v>5.8</v>
      </c>
      <c r="M6" s="234">
        <v>323</v>
      </c>
      <c r="N6" s="150">
        <v>6.8</v>
      </c>
      <c r="O6" s="234">
        <v>30</v>
      </c>
      <c r="P6" s="150">
        <v>0.6</v>
      </c>
      <c r="Q6" s="234">
        <v>968</v>
      </c>
      <c r="R6" s="150">
        <v>20.3</v>
      </c>
      <c r="S6" s="234" t="s">
        <v>238</v>
      </c>
      <c r="T6" s="150" t="s">
        <v>238</v>
      </c>
      <c r="U6" s="234" t="s">
        <v>238</v>
      </c>
      <c r="V6" s="150" t="s">
        <v>238</v>
      </c>
      <c r="W6" s="234" t="s">
        <v>238</v>
      </c>
      <c r="X6" s="150" t="s">
        <v>238</v>
      </c>
      <c r="Y6" s="234">
        <v>187</v>
      </c>
      <c r="Z6" s="703">
        <v>3.9</v>
      </c>
    </row>
    <row r="7" spans="1:26" ht="15" customHeight="1" x14ac:dyDescent="0.25">
      <c r="A7" s="624" t="s">
        <v>228</v>
      </c>
      <c r="B7" s="38">
        <v>4918</v>
      </c>
      <c r="C7" s="233">
        <v>2744</v>
      </c>
      <c r="D7" s="149">
        <v>55.8</v>
      </c>
      <c r="E7" s="233">
        <v>2174</v>
      </c>
      <c r="F7" s="149">
        <v>44.2</v>
      </c>
      <c r="G7" s="233" t="s">
        <v>238</v>
      </c>
      <c r="H7" s="149" t="s">
        <v>238</v>
      </c>
      <c r="I7" s="233">
        <v>2969</v>
      </c>
      <c r="J7" s="149">
        <v>60.4</v>
      </c>
      <c r="K7" s="233">
        <v>274</v>
      </c>
      <c r="L7" s="149">
        <v>5.6</v>
      </c>
      <c r="M7" s="233">
        <v>283</v>
      </c>
      <c r="N7" s="149">
        <v>5.8</v>
      </c>
      <c r="O7" s="233">
        <v>42</v>
      </c>
      <c r="P7" s="149">
        <v>0.9</v>
      </c>
      <c r="Q7" s="233">
        <v>1093</v>
      </c>
      <c r="R7" s="149">
        <v>22.2</v>
      </c>
      <c r="S7" s="233" t="s">
        <v>238</v>
      </c>
      <c r="T7" s="149" t="s">
        <v>238</v>
      </c>
      <c r="U7" s="233" t="s">
        <v>238</v>
      </c>
      <c r="V7" s="149" t="s">
        <v>238</v>
      </c>
      <c r="W7" s="233" t="s">
        <v>238</v>
      </c>
      <c r="X7" s="149" t="s">
        <v>238</v>
      </c>
      <c r="Y7" s="233">
        <v>257</v>
      </c>
      <c r="Z7" s="702">
        <v>5.2</v>
      </c>
    </row>
    <row r="8" spans="1:26" ht="15" customHeight="1" x14ac:dyDescent="0.25">
      <c r="A8" s="626" t="s">
        <v>229</v>
      </c>
      <c r="B8" s="42">
        <v>5089</v>
      </c>
      <c r="C8" s="234">
        <v>2762</v>
      </c>
      <c r="D8" s="150">
        <v>54.3</v>
      </c>
      <c r="E8" s="234">
        <v>2327</v>
      </c>
      <c r="F8" s="150">
        <v>45.7</v>
      </c>
      <c r="G8" s="234" t="s">
        <v>238</v>
      </c>
      <c r="H8" s="150" t="s">
        <v>238</v>
      </c>
      <c r="I8" s="234">
        <v>2976</v>
      </c>
      <c r="J8" s="150">
        <v>58.5</v>
      </c>
      <c r="K8" s="234">
        <v>300</v>
      </c>
      <c r="L8" s="150">
        <v>5.9</v>
      </c>
      <c r="M8" s="234">
        <v>324</v>
      </c>
      <c r="N8" s="150">
        <v>6.4</v>
      </c>
      <c r="O8" s="234">
        <v>23</v>
      </c>
      <c r="P8" s="150">
        <v>0.5</v>
      </c>
      <c r="Q8" s="234">
        <v>1248</v>
      </c>
      <c r="R8" s="150">
        <v>24.5</v>
      </c>
      <c r="S8" s="234" t="s">
        <v>238</v>
      </c>
      <c r="T8" s="150" t="s">
        <v>238</v>
      </c>
      <c r="U8" s="234" t="s">
        <v>238</v>
      </c>
      <c r="V8" s="150" t="s">
        <v>238</v>
      </c>
      <c r="W8" s="234" t="s">
        <v>238</v>
      </c>
      <c r="X8" s="150" t="s">
        <v>238</v>
      </c>
      <c r="Y8" s="234">
        <v>218</v>
      </c>
      <c r="Z8" s="703">
        <v>4.3</v>
      </c>
    </row>
    <row r="9" spans="1:26" ht="15" customHeight="1" x14ac:dyDescent="0.25">
      <c r="A9" s="624" t="s">
        <v>230</v>
      </c>
      <c r="B9" s="38">
        <v>5170</v>
      </c>
      <c r="C9" s="233">
        <v>2793</v>
      </c>
      <c r="D9" s="149">
        <v>54</v>
      </c>
      <c r="E9" s="233">
        <v>2377</v>
      </c>
      <c r="F9" s="149">
        <v>46</v>
      </c>
      <c r="G9" s="233" t="s">
        <v>238</v>
      </c>
      <c r="H9" s="149" t="s">
        <v>238</v>
      </c>
      <c r="I9" s="233">
        <v>2945</v>
      </c>
      <c r="J9" s="149">
        <v>57</v>
      </c>
      <c r="K9" s="233">
        <v>289</v>
      </c>
      <c r="L9" s="149">
        <v>5.6</v>
      </c>
      <c r="M9" s="233">
        <v>331</v>
      </c>
      <c r="N9" s="149">
        <v>6.4</v>
      </c>
      <c r="O9" s="233">
        <v>22</v>
      </c>
      <c r="P9" s="149">
        <v>0.4</v>
      </c>
      <c r="Q9" s="233">
        <v>1056</v>
      </c>
      <c r="R9" s="149">
        <v>20.399999999999999</v>
      </c>
      <c r="S9" s="233">
        <v>16</v>
      </c>
      <c r="T9" s="149">
        <v>0.3</v>
      </c>
      <c r="U9" s="233">
        <v>52</v>
      </c>
      <c r="V9" s="149">
        <v>1</v>
      </c>
      <c r="W9" s="233">
        <v>166</v>
      </c>
      <c r="X9" s="149">
        <v>3.2</v>
      </c>
      <c r="Y9" s="233">
        <v>293</v>
      </c>
      <c r="Z9" s="702">
        <v>5.7</v>
      </c>
    </row>
    <row r="10" spans="1:26" ht="15" customHeight="1" x14ac:dyDescent="0.25">
      <c r="A10" s="626" t="s">
        <v>231</v>
      </c>
      <c r="B10" s="42">
        <v>5493</v>
      </c>
      <c r="C10" s="234">
        <v>2976</v>
      </c>
      <c r="D10" s="150">
        <v>54.2</v>
      </c>
      <c r="E10" s="234">
        <v>2517</v>
      </c>
      <c r="F10" s="150">
        <v>45.8</v>
      </c>
      <c r="G10" s="234" t="s">
        <v>238</v>
      </c>
      <c r="H10" s="150" t="s">
        <v>238</v>
      </c>
      <c r="I10" s="234">
        <v>3086</v>
      </c>
      <c r="J10" s="150">
        <v>56.2</v>
      </c>
      <c r="K10" s="234">
        <v>305</v>
      </c>
      <c r="L10" s="150">
        <v>5.6</v>
      </c>
      <c r="M10" s="234">
        <v>393</v>
      </c>
      <c r="N10" s="150">
        <v>7.2</v>
      </c>
      <c r="O10" s="234">
        <v>31</v>
      </c>
      <c r="P10" s="150">
        <v>0.6</v>
      </c>
      <c r="Q10" s="234">
        <v>1306</v>
      </c>
      <c r="R10" s="150">
        <v>23.8</v>
      </c>
      <c r="S10" s="234">
        <v>22</v>
      </c>
      <c r="T10" s="150">
        <v>0.4</v>
      </c>
      <c r="U10" s="234">
        <v>92</v>
      </c>
      <c r="V10" s="150">
        <v>1.7</v>
      </c>
      <c r="W10" s="234">
        <v>125</v>
      </c>
      <c r="X10" s="150">
        <v>2.2999999999999998</v>
      </c>
      <c r="Y10" s="234">
        <v>133</v>
      </c>
      <c r="Z10" s="703">
        <v>2.4</v>
      </c>
    </row>
    <row r="11" spans="1:26" ht="15" customHeight="1" x14ac:dyDescent="0.25">
      <c r="A11" s="624" t="s">
        <v>232</v>
      </c>
      <c r="B11" s="38">
        <v>5697</v>
      </c>
      <c r="C11" s="233">
        <v>3009</v>
      </c>
      <c r="D11" s="149">
        <v>52.8</v>
      </c>
      <c r="E11" s="233">
        <v>2688</v>
      </c>
      <c r="F11" s="149">
        <v>47.2</v>
      </c>
      <c r="G11" s="233" t="s">
        <v>238</v>
      </c>
      <c r="H11" s="149" t="s">
        <v>238</v>
      </c>
      <c r="I11" s="233">
        <v>3264</v>
      </c>
      <c r="J11" s="149">
        <v>57.3</v>
      </c>
      <c r="K11" s="233">
        <v>312</v>
      </c>
      <c r="L11" s="149">
        <v>5.5</v>
      </c>
      <c r="M11" s="233">
        <v>423</v>
      </c>
      <c r="N11" s="149">
        <v>7.4</v>
      </c>
      <c r="O11" s="233">
        <v>25</v>
      </c>
      <c r="P11" s="149">
        <v>0.4</v>
      </c>
      <c r="Q11" s="233">
        <v>1304</v>
      </c>
      <c r="R11" s="149">
        <v>22.9</v>
      </c>
      <c r="S11" s="233">
        <v>12</v>
      </c>
      <c r="T11" s="149">
        <v>0.2</v>
      </c>
      <c r="U11" s="233">
        <v>123</v>
      </c>
      <c r="V11" s="149">
        <v>2.2000000000000002</v>
      </c>
      <c r="W11" s="233">
        <v>121</v>
      </c>
      <c r="X11" s="149">
        <v>2.1</v>
      </c>
      <c r="Y11" s="233">
        <v>113</v>
      </c>
      <c r="Z11" s="702">
        <v>2</v>
      </c>
    </row>
    <row r="12" spans="1:26" ht="15" customHeight="1" x14ac:dyDescent="0.25">
      <c r="A12" s="626" t="s">
        <v>233</v>
      </c>
      <c r="B12" s="42">
        <v>5904</v>
      </c>
      <c r="C12" s="234">
        <v>3149</v>
      </c>
      <c r="D12" s="150">
        <v>53.3</v>
      </c>
      <c r="E12" s="234">
        <v>2755</v>
      </c>
      <c r="F12" s="150">
        <v>46.7</v>
      </c>
      <c r="G12" s="234" t="s">
        <v>238</v>
      </c>
      <c r="H12" s="150" t="s">
        <v>238</v>
      </c>
      <c r="I12" s="234">
        <v>3221</v>
      </c>
      <c r="J12" s="150">
        <v>54.6</v>
      </c>
      <c r="K12" s="234">
        <v>299</v>
      </c>
      <c r="L12" s="150">
        <v>5.0999999999999996</v>
      </c>
      <c r="M12" s="234">
        <v>508</v>
      </c>
      <c r="N12" s="150">
        <v>8.6</v>
      </c>
      <c r="O12" s="234">
        <v>29</v>
      </c>
      <c r="P12" s="150">
        <v>0.5</v>
      </c>
      <c r="Q12" s="234">
        <v>1453</v>
      </c>
      <c r="R12" s="150">
        <v>24.6</v>
      </c>
      <c r="S12" s="234">
        <v>10</v>
      </c>
      <c r="T12" s="150">
        <v>0.2</v>
      </c>
      <c r="U12" s="234">
        <v>156</v>
      </c>
      <c r="V12" s="150">
        <v>2.6</v>
      </c>
      <c r="W12" s="234">
        <v>104</v>
      </c>
      <c r="X12" s="150">
        <v>1.8</v>
      </c>
      <c r="Y12" s="234">
        <v>124</v>
      </c>
      <c r="Z12" s="703">
        <v>2.1</v>
      </c>
    </row>
    <row r="13" spans="1:26" ht="15" customHeight="1" x14ac:dyDescent="0.25">
      <c r="A13" s="624" t="s">
        <v>234</v>
      </c>
      <c r="B13" s="38">
        <v>5967</v>
      </c>
      <c r="C13" s="233">
        <v>3120</v>
      </c>
      <c r="D13" s="149">
        <v>52.3</v>
      </c>
      <c r="E13" s="233">
        <v>2847</v>
      </c>
      <c r="F13" s="149">
        <v>47.7</v>
      </c>
      <c r="G13" s="233" t="s">
        <v>238</v>
      </c>
      <c r="H13" s="149" t="s">
        <v>238</v>
      </c>
      <c r="I13" s="233">
        <v>3346</v>
      </c>
      <c r="J13" s="149">
        <v>56.1</v>
      </c>
      <c r="K13" s="233">
        <v>282</v>
      </c>
      <c r="L13" s="149">
        <v>4.7</v>
      </c>
      <c r="M13" s="233">
        <v>458</v>
      </c>
      <c r="N13" s="149">
        <v>7.7</v>
      </c>
      <c r="O13" s="233">
        <v>32</v>
      </c>
      <c r="P13" s="149">
        <v>0.5</v>
      </c>
      <c r="Q13" s="233">
        <v>1416</v>
      </c>
      <c r="R13" s="149">
        <v>23.7</v>
      </c>
      <c r="S13" s="233">
        <v>17</v>
      </c>
      <c r="T13" s="149">
        <v>0.3</v>
      </c>
      <c r="U13" s="233">
        <v>130</v>
      </c>
      <c r="V13" s="149">
        <v>2.2000000000000002</v>
      </c>
      <c r="W13" s="233">
        <v>186</v>
      </c>
      <c r="X13" s="149">
        <v>3.1</v>
      </c>
      <c r="Y13" s="233">
        <v>100</v>
      </c>
      <c r="Z13" s="702">
        <v>1.7</v>
      </c>
    </row>
    <row r="14" spans="1:26" ht="15" customHeight="1" x14ac:dyDescent="0.25">
      <c r="A14" s="626" t="s">
        <v>235</v>
      </c>
      <c r="B14" s="42">
        <v>6000</v>
      </c>
      <c r="C14" s="234">
        <v>3053</v>
      </c>
      <c r="D14" s="150">
        <v>50.9</v>
      </c>
      <c r="E14" s="234">
        <v>2929</v>
      </c>
      <c r="F14" s="150">
        <v>48.8</v>
      </c>
      <c r="G14" s="234">
        <v>18</v>
      </c>
      <c r="H14" s="150">
        <v>0.3</v>
      </c>
      <c r="I14" s="234">
        <v>3261</v>
      </c>
      <c r="J14" s="150">
        <v>54.4</v>
      </c>
      <c r="K14" s="234">
        <v>320</v>
      </c>
      <c r="L14" s="150">
        <v>5.3</v>
      </c>
      <c r="M14" s="234">
        <v>532</v>
      </c>
      <c r="N14" s="150">
        <v>8.9</v>
      </c>
      <c r="O14" s="234">
        <v>17</v>
      </c>
      <c r="P14" s="150">
        <v>0.3</v>
      </c>
      <c r="Q14" s="234">
        <v>1397</v>
      </c>
      <c r="R14" s="150">
        <v>23.3</v>
      </c>
      <c r="S14" s="234">
        <v>7</v>
      </c>
      <c r="T14" s="150">
        <v>0.1</v>
      </c>
      <c r="U14" s="234">
        <v>169</v>
      </c>
      <c r="V14" s="150">
        <v>2.8</v>
      </c>
      <c r="W14" s="234">
        <v>193</v>
      </c>
      <c r="X14" s="150">
        <v>3.2</v>
      </c>
      <c r="Y14" s="234">
        <v>104</v>
      </c>
      <c r="Z14" s="703">
        <v>1.7</v>
      </c>
    </row>
    <row r="15" spans="1:26" ht="15" customHeight="1" thickBot="1" x14ac:dyDescent="0.3">
      <c r="A15" s="628" t="s">
        <v>236</v>
      </c>
      <c r="B15" s="630">
        <v>6165</v>
      </c>
      <c r="C15" s="743">
        <v>3119</v>
      </c>
      <c r="D15" s="744">
        <v>50.6</v>
      </c>
      <c r="E15" s="743">
        <v>3021</v>
      </c>
      <c r="F15" s="744">
        <v>49</v>
      </c>
      <c r="G15" s="743">
        <v>25</v>
      </c>
      <c r="H15" s="744">
        <v>0.4</v>
      </c>
      <c r="I15" s="743">
        <v>3267</v>
      </c>
      <c r="J15" s="744">
        <v>53</v>
      </c>
      <c r="K15" s="743">
        <v>323</v>
      </c>
      <c r="L15" s="744">
        <v>5.2</v>
      </c>
      <c r="M15" s="743">
        <v>547</v>
      </c>
      <c r="N15" s="744">
        <v>8.9</v>
      </c>
      <c r="O15" s="743">
        <v>18</v>
      </c>
      <c r="P15" s="744">
        <v>0.3</v>
      </c>
      <c r="Q15" s="743">
        <v>1525</v>
      </c>
      <c r="R15" s="744">
        <v>24.7</v>
      </c>
      <c r="S15" s="743">
        <v>14</v>
      </c>
      <c r="T15" s="744">
        <v>0.2</v>
      </c>
      <c r="U15" s="743">
        <v>176</v>
      </c>
      <c r="V15" s="744">
        <v>2.9</v>
      </c>
      <c r="W15" s="743">
        <v>188</v>
      </c>
      <c r="X15" s="744">
        <v>3</v>
      </c>
      <c r="Y15" s="743">
        <v>107</v>
      </c>
      <c r="Z15" s="745">
        <v>1.7</v>
      </c>
    </row>
    <row r="16" spans="1:26" x14ac:dyDescent="0.25">
      <c r="A16" s="235" t="s">
        <v>497</v>
      </c>
    </row>
    <row r="17" spans="1:1" x14ac:dyDescent="0.25">
      <c r="A17" s="47" t="s">
        <v>498</v>
      </c>
    </row>
    <row r="18" spans="1:1" x14ac:dyDescent="0.25">
      <c r="A18" s="235" t="s">
        <v>499</v>
      </c>
    </row>
    <row r="20" spans="1:1" x14ac:dyDescent="0.25">
      <c r="A20" s="47" t="s">
        <v>488</v>
      </c>
    </row>
    <row r="21" spans="1:1" x14ac:dyDescent="0.25">
      <c r="A21" s="163" t="s">
        <v>464</v>
      </c>
    </row>
  </sheetData>
  <mergeCells count="14">
    <mergeCell ref="Y3:Z3"/>
    <mergeCell ref="M3:N3"/>
    <mergeCell ref="O3:P3"/>
    <mergeCell ref="Q3:R3"/>
    <mergeCell ref="S3:T3"/>
    <mergeCell ref="U3:V3"/>
    <mergeCell ref="W3:X3"/>
    <mergeCell ref="K3:L3"/>
    <mergeCell ref="A2:D2"/>
    <mergeCell ref="A3:B3"/>
    <mergeCell ref="C3:D3"/>
    <mergeCell ref="E3:F3"/>
    <mergeCell ref="G3:H3"/>
    <mergeCell ref="I3:J3"/>
  </mergeCells>
  <hyperlinks>
    <hyperlink ref="A2:D2" location="TOC!A1" display="Return to Table of Contents"/>
  </hyperlinks>
  <pageMargins left="0.25" right="0.25" top="0.75" bottom="0.75" header="0.3" footer="0.3"/>
  <pageSetup scale="68" orientation="landscape" r:id="rId1"/>
  <headerFooter>
    <oddHeader>&amp;L2016-17 Survey of Dental Education
Report 1 - Academic Programs, Enrollment, and Graduates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pane ySplit="2" topLeftCell="A3" activePane="bottomLeft" state="frozen"/>
      <selection pane="bottomLeft"/>
    </sheetView>
  </sheetViews>
  <sheetFormatPr defaultColWidth="9.109375" defaultRowHeight="13.2" x14ac:dyDescent="0.25"/>
  <cols>
    <col min="1" max="1" width="85.109375" style="32" customWidth="1"/>
    <col min="2" max="16384" width="9.109375" style="32"/>
  </cols>
  <sheetData>
    <row r="1" spans="1:1" x14ac:dyDescent="0.25">
      <c r="A1" s="480" t="s">
        <v>677</v>
      </c>
    </row>
    <row r="2" spans="1:1" x14ac:dyDescent="0.25">
      <c r="A2" s="481" t="s">
        <v>1</v>
      </c>
    </row>
    <row r="3" spans="1:1" x14ac:dyDescent="0.25">
      <c r="A3" s="481"/>
    </row>
    <row r="4" spans="1:1" ht="52.8" x14ac:dyDescent="0.25">
      <c r="A4" s="482" t="s">
        <v>776</v>
      </c>
    </row>
    <row r="5" spans="1:1" x14ac:dyDescent="0.25">
      <c r="A5" s="481"/>
    </row>
    <row r="6" spans="1:1" ht="92.4" x14ac:dyDescent="0.25">
      <c r="A6" s="483" t="s">
        <v>807</v>
      </c>
    </row>
    <row r="7" spans="1:1" x14ac:dyDescent="0.25">
      <c r="A7" s="481"/>
    </row>
    <row r="8" spans="1:1" ht="75.75" customHeight="1" x14ac:dyDescent="0.25">
      <c r="A8" s="484" t="s">
        <v>678</v>
      </c>
    </row>
    <row r="10" spans="1:1" ht="52.8" x14ac:dyDescent="0.25">
      <c r="A10" s="484" t="s">
        <v>679</v>
      </c>
    </row>
  </sheetData>
  <hyperlinks>
    <hyperlink ref="A2" location="TOC!A1" display="Return to Table of Contents"/>
  </hyperlinks>
  <pageMargins left="0.25" right="0.25" top="0.75" bottom="0.75" header="0.3" footer="0.3"/>
  <pageSetup orientation="portrait" r:id="rId1"/>
  <headerFooter>
    <oddHeader>&amp;L2016-17 Survey of Dental Education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zoomScaleNormal="100" workbookViewId="0">
      <pane xSplit="2" ySplit="4" topLeftCell="C5" activePane="bottomRight" state="frozen"/>
      <selection pane="topRight" activeCell="C1" sqref="C1"/>
      <selection pane="bottomLeft" activeCell="A7" sqref="A7"/>
      <selection pane="bottomRight" sqref="A1:B1"/>
    </sheetView>
  </sheetViews>
  <sheetFormatPr defaultColWidth="9.109375" defaultRowHeight="13.2" x14ac:dyDescent="0.25"/>
  <cols>
    <col min="1" max="1" width="5.6640625" style="1" customWidth="1"/>
    <col min="2" max="2" width="57.6640625" style="1" customWidth="1"/>
    <col min="3" max="33" width="9.44140625" style="1" customWidth="1"/>
    <col min="34" max="16384" width="9.109375" style="1"/>
  </cols>
  <sheetData>
    <row r="1" spans="1:33" ht="27.75" customHeight="1" x14ac:dyDescent="0.25">
      <c r="A1" s="945" t="s">
        <v>501</v>
      </c>
      <c r="B1" s="945"/>
    </row>
    <row r="2" spans="1:33" ht="13.8" thickBot="1" x14ac:dyDescent="0.3">
      <c r="A2" s="934" t="s">
        <v>1</v>
      </c>
      <c r="B2" s="934"/>
    </row>
    <row r="3" spans="1:33" ht="50.25" customHeight="1" x14ac:dyDescent="0.25">
      <c r="A3" s="950"/>
      <c r="B3" s="948"/>
      <c r="C3" s="971" t="s">
        <v>447</v>
      </c>
      <c r="D3" s="972"/>
      <c r="E3" s="973"/>
      <c r="F3" s="972" t="s">
        <v>448</v>
      </c>
      <c r="G3" s="972"/>
      <c r="H3" s="972"/>
      <c r="I3" s="971" t="s">
        <v>449</v>
      </c>
      <c r="J3" s="972"/>
      <c r="K3" s="973"/>
      <c r="L3" s="972" t="s">
        <v>450</v>
      </c>
      <c r="M3" s="972"/>
      <c r="N3" s="972"/>
      <c r="O3" s="971" t="s">
        <v>451</v>
      </c>
      <c r="P3" s="972"/>
      <c r="Q3" s="973"/>
      <c r="R3" s="972" t="s">
        <v>452</v>
      </c>
      <c r="S3" s="972"/>
      <c r="T3" s="972"/>
      <c r="U3" s="971" t="s">
        <v>453</v>
      </c>
      <c r="V3" s="972"/>
      <c r="W3" s="973"/>
      <c r="X3" s="947" t="s">
        <v>310</v>
      </c>
      <c r="Y3" s="947"/>
      <c r="Z3" s="947"/>
      <c r="AA3" s="949" t="s">
        <v>248</v>
      </c>
      <c r="AB3" s="947"/>
      <c r="AC3" s="948"/>
      <c r="AD3" s="947" t="s">
        <v>249</v>
      </c>
      <c r="AE3" s="947"/>
      <c r="AF3" s="948"/>
      <c r="AG3" s="616"/>
    </row>
    <row r="4" spans="1:33" ht="15.6" x14ac:dyDescent="0.25">
      <c r="A4" s="577" t="s">
        <v>2</v>
      </c>
      <c r="B4" s="583" t="s">
        <v>3</v>
      </c>
      <c r="C4" s="581" t="s">
        <v>242</v>
      </c>
      <c r="D4" s="581" t="s">
        <v>243</v>
      </c>
      <c r="E4" s="582" t="s">
        <v>492</v>
      </c>
      <c r="F4" s="581" t="s">
        <v>242</v>
      </c>
      <c r="G4" s="581" t="s">
        <v>243</v>
      </c>
      <c r="H4" s="581" t="s">
        <v>38</v>
      </c>
      <c r="I4" s="584" t="s">
        <v>242</v>
      </c>
      <c r="J4" s="581" t="s">
        <v>243</v>
      </c>
      <c r="K4" s="582" t="s">
        <v>38</v>
      </c>
      <c r="L4" s="581" t="s">
        <v>242</v>
      </c>
      <c r="M4" s="581" t="s">
        <v>243</v>
      </c>
      <c r="N4" s="581" t="s">
        <v>38</v>
      </c>
      <c r="O4" s="584" t="s">
        <v>242</v>
      </c>
      <c r="P4" s="581" t="s">
        <v>243</v>
      </c>
      <c r="Q4" s="582" t="s">
        <v>38</v>
      </c>
      <c r="R4" s="581" t="s">
        <v>242</v>
      </c>
      <c r="S4" s="581" t="s">
        <v>243</v>
      </c>
      <c r="T4" s="581" t="s">
        <v>38</v>
      </c>
      <c r="U4" s="584" t="s">
        <v>242</v>
      </c>
      <c r="V4" s="581" t="s">
        <v>243</v>
      </c>
      <c r="W4" s="582" t="s">
        <v>38</v>
      </c>
      <c r="X4" s="581" t="s">
        <v>242</v>
      </c>
      <c r="Y4" s="581" t="s">
        <v>243</v>
      </c>
      <c r="Z4" s="581" t="s">
        <v>38</v>
      </c>
      <c r="AA4" s="584" t="s">
        <v>242</v>
      </c>
      <c r="AB4" s="581" t="s">
        <v>243</v>
      </c>
      <c r="AC4" s="582" t="s">
        <v>38</v>
      </c>
      <c r="AD4" s="581" t="s">
        <v>242</v>
      </c>
      <c r="AE4" s="581" t="s">
        <v>243</v>
      </c>
      <c r="AF4" s="582" t="s">
        <v>38</v>
      </c>
      <c r="AG4" s="595" t="s">
        <v>239</v>
      </c>
    </row>
    <row r="5" spans="1:33" x14ac:dyDescent="0.25">
      <c r="A5" s="596" t="s">
        <v>10</v>
      </c>
      <c r="B5" s="567" t="s">
        <v>11</v>
      </c>
      <c r="C5" s="528">
        <v>24</v>
      </c>
      <c r="D5" s="259">
        <v>22</v>
      </c>
      <c r="E5" s="255">
        <v>0</v>
      </c>
      <c r="F5" s="528">
        <v>2</v>
      </c>
      <c r="G5" s="259">
        <v>3</v>
      </c>
      <c r="H5" s="255">
        <v>0</v>
      </c>
      <c r="I5" s="528">
        <v>1</v>
      </c>
      <c r="J5" s="259">
        <v>1</v>
      </c>
      <c r="K5" s="255">
        <v>0</v>
      </c>
      <c r="L5" s="528">
        <v>0</v>
      </c>
      <c r="M5" s="259">
        <v>0</v>
      </c>
      <c r="N5" s="255">
        <v>0</v>
      </c>
      <c r="O5" s="528">
        <v>3</v>
      </c>
      <c r="P5" s="259">
        <v>3</v>
      </c>
      <c r="Q5" s="255">
        <v>0</v>
      </c>
      <c r="R5" s="528">
        <v>0</v>
      </c>
      <c r="S5" s="259">
        <v>0</v>
      </c>
      <c r="T5" s="255">
        <v>0</v>
      </c>
      <c r="U5" s="528">
        <v>0</v>
      </c>
      <c r="V5" s="259">
        <v>1</v>
      </c>
      <c r="W5" s="255">
        <v>0</v>
      </c>
      <c r="X5" s="528">
        <v>0</v>
      </c>
      <c r="Y5" s="259">
        <v>0</v>
      </c>
      <c r="Z5" s="255">
        <v>0</v>
      </c>
      <c r="AA5" s="528">
        <v>1</v>
      </c>
      <c r="AB5" s="259">
        <v>0</v>
      </c>
      <c r="AC5" s="255">
        <v>0</v>
      </c>
      <c r="AD5" s="528">
        <v>31</v>
      </c>
      <c r="AE5" s="259">
        <v>30</v>
      </c>
      <c r="AF5" s="255">
        <v>0</v>
      </c>
      <c r="AG5" s="746">
        <v>61</v>
      </c>
    </row>
    <row r="6" spans="1:33" x14ac:dyDescent="0.25">
      <c r="A6" s="598" t="s">
        <v>18</v>
      </c>
      <c r="B6" s="568" t="s">
        <v>19</v>
      </c>
      <c r="C6" s="529">
        <v>14</v>
      </c>
      <c r="D6" s="257">
        <v>16</v>
      </c>
      <c r="E6" s="258">
        <v>0</v>
      </c>
      <c r="F6" s="529">
        <v>3</v>
      </c>
      <c r="G6" s="257">
        <v>0</v>
      </c>
      <c r="H6" s="258">
        <v>0</v>
      </c>
      <c r="I6" s="529">
        <v>0</v>
      </c>
      <c r="J6" s="257">
        <v>1</v>
      </c>
      <c r="K6" s="258">
        <v>0</v>
      </c>
      <c r="L6" s="529">
        <v>1</v>
      </c>
      <c r="M6" s="257">
        <v>2</v>
      </c>
      <c r="N6" s="258">
        <v>0</v>
      </c>
      <c r="O6" s="529">
        <v>12</v>
      </c>
      <c r="P6" s="257">
        <v>20</v>
      </c>
      <c r="Q6" s="258">
        <v>0</v>
      </c>
      <c r="R6" s="529">
        <v>0</v>
      </c>
      <c r="S6" s="257">
        <v>0</v>
      </c>
      <c r="T6" s="258">
        <v>0</v>
      </c>
      <c r="U6" s="529">
        <v>0</v>
      </c>
      <c r="V6" s="257">
        <v>0</v>
      </c>
      <c r="W6" s="258">
        <v>0</v>
      </c>
      <c r="X6" s="529">
        <v>0</v>
      </c>
      <c r="Y6" s="257">
        <v>0</v>
      </c>
      <c r="Z6" s="258">
        <v>0</v>
      </c>
      <c r="AA6" s="529">
        <v>1</v>
      </c>
      <c r="AB6" s="257">
        <v>3</v>
      </c>
      <c r="AC6" s="258">
        <v>0</v>
      </c>
      <c r="AD6" s="529">
        <v>31</v>
      </c>
      <c r="AE6" s="257">
        <v>42</v>
      </c>
      <c r="AF6" s="258">
        <v>0</v>
      </c>
      <c r="AG6" s="747">
        <v>73</v>
      </c>
    </row>
    <row r="7" spans="1:33" x14ac:dyDescent="0.25">
      <c r="A7" s="596" t="s">
        <v>18</v>
      </c>
      <c r="B7" s="567" t="s">
        <v>23</v>
      </c>
      <c r="C7" s="528">
        <v>64</v>
      </c>
      <c r="D7" s="259">
        <v>34</v>
      </c>
      <c r="E7" s="255">
        <v>0</v>
      </c>
      <c r="F7" s="528">
        <v>0</v>
      </c>
      <c r="G7" s="259">
        <v>0</v>
      </c>
      <c r="H7" s="255">
        <v>0</v>
      </c>
      <c r="I7" s="528">
        <v>6</v>
      </c>
      <c r="J7" s="259">
        <v>3</v>
      </c>
      <c r="K7" s="255">
        <v>0</v>
      </c>
      <c r="L7" s="528">
        <v>1</v>
      </c>
      <c r="M7" s="259">
        <v>0</v>
      </c>
      <c r="N7" s="255">
        <v>0</v>
      </c>
      <c r="O7" s="528">
        <v>9</v>
      </c>
      <c r="P7" s="259">
        <v>18</v>
      </c>
      <c r="Q7" s="255">
        <v>0</v>
      </c>
      <c r="R7" s="528">
        <v>1</v>
      </c>
      <c r="S7" s="259">
        <v>0</v>
      </c>
      <c r="T7" s="255">
        <v>0</v>
      </c>
      <c r="U7" s="528">
        <v>1</v>
      </c>
      <c r="V7" s="259">
        <v>1</v>
      </c>
      <c r="W7" s="255">
        <v>0</v>
      </c>
      <c r="X7" s="528">
        <v>0</v>
      </c>
      <c r="Y7" s="259">
        <v>0</v>
      </c>
      <c r="Z7" s="255">
        <v>0</v>
      </c>
      <c r="AA7" s="528">
        <v>2</v>
      </c>
      <c r="AB7" s="259">
        <v>1</v>
      </c>
      <c r="AC7" s="255">
        <v>0</v>
      </c>
      <c r="AD7" s="528">
        <v>84</v>
      </c>
      <c r="AE7" s="259">
        <v>57</v>
      </c>
      <c r="AF7" s="255">
        <v>0</v>
      </c>
      <c r="AG7" s="746">
        <v>141</v>
      </c>
    </row>
    <row r="8" spans="1:33" x14ac:dyDescent="0.25">
      <c r="A8" s="598" t="s">
        <v>26</v>
      </c>
      <c r="B8" s="568" t="s">
        <v>27</v>
      </c>
      <c r="C8" s="529">
        <v>29</v>
      </c>
      <c r="D8" s="257">
        <v>12</v>
      </c>
      <c r="E8" s="258">
        <v>0</v>
      </c>
      <c r="F8" s="529">
        <v>0</v>
      </c>
      <c r="G8" s="257">
        <v>0</v>
      </c>
      <c r="H8" s="258">
        <v>0</v>
      </c>
      <c r="I8" s="529">
        <v>9</v>
      </c>
      <c r="J8" s="257">
        <v>4</v>
      </c>
      <c r="K8" s="258">
        <v>0</v>
      </c>
      <c r="L8" s="529">
        <v>0</v>
      </c>
      <c r="M8" s="257">
        <v>0</v>
      </c>
      <c r="N8" s="258">
        <v>0</v>
      </c>
      <c r="O8" s="529">
        <v>39</v>
      </c>
      <c r="P8" s="257">
        <v>42</v>
      </c>
      <c r="Q8" s="258">
        <v>0</v>
      </c>
      <c r="R8" s="529">
        <v>0</v>
      </c>
      <c r="S8" s="257">
        <v>0</v>
      </c>
      <c r="T8" s="258">
        <v>0</v>
      </c>
      <c r="U8" s="529">
        <v>4</v>
      </c>
      <c r="V8" s="257">
        <v>2</v>
      </c>
      <c r="W8" s="258">
        <v>0</v>
      </c>
      <c r="X8" s="529">
        <v>0</v>
      </c>
      <c r="Y8" s="257">
        <v>0</v>
      </c>
      <c r="Z8" s="258">
        <v>0</v>
      </c>
      <c r="AA8" s="529">
        <v>0</v>
      </c>
      <c r="AB8" s="257">
        <v>0</v>
      </c>
      <c r="AC8" s="258">
        <v>0</v>
      </c>
      <c r="AD8" s="529">
        <v>81</v>
      </c>
      <c r="AE8" s="257">
        <v>60</v>
      </c>
      <c r="AF8" s="258">
        <v>0</v>
      </c>
      <c r="AG8" s="747">
        <v>141</v>
      </c>
    </row>
    <row r="9" spans="1:33" x14ac:dyDescent="0.25">
      <c r="A9" s="596" t="s">
        <v>26</v>
      </c>
      <c r="B9" s="567" t="s">
        <v>31</v>
      </c>
      <c r="C9" s="528">
        <v>5</v>
      </c>
      <c r="D9" s="259">
        <v>9</v>
      </c>
      <c r="E9" s="255">
        <v>0</v>
      </c>
      <c r="F9" s="528">
        <v>3</v>
      </c>
      <c r="G9" s="259">
        <v>2</v>
      </c>
      <c r="H9" s="255">
        <v>0</v>
      </c>
      <c r="I9" s="528">
        <v>3</v>
      </c>
      <c r="J9" s="259">
        <v>6</v>
      </c>
      <c r="K9" s="255">
        <v>0</v>
      </c>
      <c r="L9" s="528">
        <v>0</v>
      </c>
      <c r="M9" s="259">
        <v>0</v>
      </c>
      <c r="N9" s="255">
        <v>0</v>
      </c>
      <c r="O9" s="528">
        <v>22</v>
      </c>
      <c r="P9" s="259">
        <v>29</v>
      </c>
      <c r="Q9" s="255">
        <v>1</v>
      </c>
      <c r="R9" s="528">
        <v>0</v>
      </c>
      <c r="S9" s="259">
        <v>0</v>
      </c>
      <c r="T9" s="255">
        <v>0</v>
      </c>
      <c r="U9" s="528">
        <v>1</v>
      </c>
      <c r="V9" s="259">
        <v>4</v>
      </c>
      <c r="W9" s="255">
        <v>0</v>
      </c>
      <c r="X9" s="528">
        <v>1</v>
      </c>
      <c r="Y9" s="259">
        <v>0</v>
      </c>
      <c r="Z9" s="255">
        <v>0</v>
      </c>
      <c r="AA9" s="528">
        <v>0</v>
      </c>
      <c r="AB9" s="259">
        <v>4</v>
      </c>
      <c r="AC9" s="255">
        <v>0</v>
      </c>
      <c r="AD9" s="528">
        <v>35</v>
      </c>
      <c r="AE9" s="259">
        <v>54</v>
      </c>
      <c r="AF9" s="255">
        <v>1</v>
      </c>
      <c r="AG9" s="746">
        <v>90</v>
      </c>
    </row>
    <row r="10" spans="1:33" x14ac:dyDescent="0.25">
      <c r="A10" s="598" t="s">
        <v>26</v>
      </c>
      <c r="B10" s="568" t="s">
        <v>32</v>
      </c>
      <c r="C10" s="529">
        <v>17</v>
      </c>
      <c r="D10" s="257">
        <v>16</v>
      </c>
      <c r="E10" s="258">
        <v>0</v>
      </c>
      <c r="F10" s="529">
        <v>1</v>
      </c>
      <c r="G10" s="257">
        <v>2</v>
      </c>
      <c r="H10" s="258">
        <v>0</v>
      </c>
      <c r="I10" s="529">
        <v>3</v>
      </c>
      <c r="J10" s="257">
        <v>7</v>
      </c>
      <c r="K10" s="258">
        <v>0</v>
      </c>
      <c r="L10" s="529">
        <v>0</v>
      </c>
      <c r="M10" s="257">
        <v>0</v>
      </c>
      <c r="N10" s="258">
        <v>0</v>
      </c>
      <c r="O10" s="529">
        <v>15</v>
      </c>
      <c r="P10" s="257">
        <v>20</v>
      </c>
      <c r="Q10" s="258">
        <v>0</v>
      </c>
      <c r="R10" s="529">
        <v>0</v>
      </c>
      <c r="S10" s="257">
        <v>1</v>
      </c>
      <c r="T10" s="258">
        <v>0</v>
      </c>
      <c r="U10" s="529">
        <v>2</v>
      </c>
      <c r="V10" s="257">
        <v>1</v>
      </c>
      <c r="W10" s="258">
        <v>0</v>
      </c>
      <c r="X10" s="529">
        <v>2</v>
      </c>
      <c r="Y10" s="257">
        <v>0</v>
      </c>
      <c r="Z10" s="258">
        <v>0</v>
      </c>
      <c r="AA10" s="529">
        <v>0</v>
      </c>
      <c r="AB10" s="257">
        <v>0</v>
      </c>
      <c r="AC10" s="258">
        <v>0</v>
      </c>
      <c r="AD10" s="529">
        <v>40</v>
      </c>
      <c r="AE10" s="257">
        <v>47</v>
      </c>
      <c r="AF10" s="258">
        <v>0</v>
      </c>
      <c r="AG10" s="747">
        <v>87</v>
      </c>
    </row>
    <row r="11" spans="1:33" x14ac:dyDescent="0.25">
      <c r="A11" s="596" t="s">
        <v>26</v>
      </c>
      <c r="B11" s="567" t="s">
        <v>34</v>
      </c>
      <c r="C11" s="528">
        <v>30</v>
      </c>
      <c r="D11" s="259">
        <v>32</v>
      </c>
      <c r="E11" s="255">
        <v>0</v>
      </c>
      <c r="F11" s="528">
        <v>2</v>
      </c>
      <c r="G11" s="259">
        <v>3</v>
      </c>
      <c r="H11" s="255">
        <v>0</v>
      </c>
      <c r="I11" s="528">
        <v>6</v>
      </c>
      <c r="J11" s="259">
        <v>3</v>
      </c>
      <c r="K11" s="255">
        <v>0</v>
      </c>
      <c r="L11" s="528">
        <v>0</v>
      </c>
      <c r="M11" s="259">
        <v>0</v>
      </c>
      <c r="N11" s="255">
        <v>0</v>
      </c>
      <c r="O11" s="528">
        <v>23</v>
      </c>
      <c r="P11" s="259">
        <v>27</v>
      </c>
      <c r="Q11" s="255">
        <v>0</v>
      </c>
      <c r="R11" s="528">
        <v>1</v>
      </c>
      <c r="S11" s="259">
        <v>1</v>
      </c>
      <c r="T11" s="255">
        <v>0</v>
      </c>
      <c r="U11" s="528">
        <v>2</v>
      </c>
      <c r="V11" s="259">
        <v>4</v>
      </c>
      <c r="W11" s="255">
        <v>0</v>
      </c>
      <c r="X11" s="528">
        <v>3</v>
      </c>
      <c r="Y11" s="259">
        <v>3</v>
      </c>
      <c r="Z11" s="255">
        <v>0</v>
      </c>
      <c r="AA11" s="528">
        <v>2</v>
      </c>
      <c r="AB11" s="259">
        <v>2</v>
      </c>
      <c r="AC11" s="255">
        <v>0</v>
      </c>
      <c r="AD11" s="528">
        <v>69</v>
      </c>
      <c r="AE11" s="259">
        <v>75</v>
      </c>
      <c r="AF11" s="255">
        <v>0</v>
      </c>
      <c r="AG11" s="746">
        <v>144</v>
      </c>
    </row>
    <row r="12" spans="1:33" x14ac:dyDescent="0.25">
      <c r="A12" s="598" t="s">
        <v>26</v>
      </c>
      <c r="B12" s="568" t="s">
        <v>37</v>
      </c>
      <c r="C12" s="529">
        <v>32</v>
      </c>
      <c r="D12" s="257">
        <v>8</v>
      </c>
      <c r="E12" s="258">
        <v>0</v>
      </c>
      <c r="F12" s="529">
        <v>1</v>
      </c>
      <c r="G12" s="257">
        <v>2</v>
      </c>
      <c r="H12" s="258">
        <v>0</v>
      </c>
      <c r="I12" s="529">
        <v>4</v>
      </c>
      <c r="J12" s="257">
        <v>7</v>
      </c>
      <c r="K12" s="258">
        <v>0</v>
      </c>
      <c r="L12" s="529">
        <v>0</v>
      </c>
      <c r="M12" s="257">
        <v>0</v>
      </c>
      <c r="N12" s="258">
        <v>0</v>
      </c>
      <c r="O12" s="529">
        <v>34</v>
      </c>
      <c r="P12" s="257">
        <v>9</v>
      </c>
      <c r="Q12" s="258">
        <v>0</v>
      </c>
      <c r="R12" s="529">
        <v>0</v>
      </c>
      <c r="S12" s="257">
        <v>1</v>
      </c>
      <c r="T12" s="258">
        <v>0</v>
      </c>
      <c r="U12" s="529">
        <v>2</v>
      </c>
      <c r="V12" s="257">
        <v>3</v>
      </c>
      <c r="W12" s="258">
        <v>0</v>
      </c>
      <c r="X12" s="529">
        <v>0</v>
      </c>
      <c r="Y12" s="257">
        <v>0</v>
      </c>
      <c r="Z12" s="258">
        <v>0</v>
      </c>
      <c r="AA12" s="529">
        <v>0</v>
      </c>
      <c r="AB12" s="257">
        <v>0</v>
      </c>
      <c r="AC12" s="258">
        <v>0</v>
      </c>
      <c r="AD12" s="529">
        <v>73</v>
      </c>
      <c r="AE12" s="257">
        <v>30</v>
      </c>
      <c r="AF12" s="258">
        <v>0</v>
      </c>
      <c r="AG12" s="747">
        <v>103</v>
      </c>
    </row>
    <row r="13" spans="1:33" x14ac:dyDescent="0.25">
      <c r="A13" s="596" t="s">
        <v>26</v>
      </c>
      <c r="B13" s="567" t="s">
        <v>40</v>
      </c>
      <c r="C13" s="528">
        <v>13</v>
      </c>
      <c r="D13" s="259">
        <v>13</v>
      </c>
      <c r="E13" s="255">
        <v>0</v>
      </c>
      <c r="F13" s="528">
        <v>1</v>
      </c>
      <c r="G13" s="259">
        <v>2</v>
      </c>
      <c r="H13" s="255">
        <v>0</v>
      </c>
      <c r="I13" s="528">
        <v>1</v>
      </c>
      <c r="J13" s="259">
        <v>3</v>
      </c>
      <c r="K13" s="255">
        <v>0</v>
      </c>
      <c r="L13" s="528">
        <v>0</v>
      </c>
      <c r="M13" s="259">
        <v>0</v>
      </c>
      <c r="N13" s="255">
        <v>0</v>
      </c>
      <c r="O13" s="528">
        <v>19</v>
      </c>
      <c r="P13" s="259">
        <v>17</v>
      </c>
      <c r="Q13" s="255">
        <v>0</v>
      </c>
      <c r="R13" s="528">
        <v>0</v>
      </c>
      <c r="S13" s="259">
        <v>0</v>
      </c>
      <c r="T13" s="255">
        <v>0</v>
      </c>
      <c r="U13" s="528">
        <v>1</v>
      </c>
      <c r="V13" s="259">
        <v>0</v>
      </c>
      <c r="W13" s="255">
        <v>0</v>
      </c>
      <c r="X13" s="528">
        <v>0</v>
      </c>
      <c r="Y13" s="259">
        <v>0</v>
      </c>
      <c r="Z13" s="255">
        <v>0</v>
      </c>
      <c r="AA13" s="528">
        <v>0</v>
      </c>
      <c r="AB13" s="259">
        <v>0</v>
      </c>
      <c r="AC13" s="255">
        <v>0</v>
      </c>
      <c r="AD13" s="528">
        <v>35</v>
      </c>
      <c r="AE13" s="259">
        <v>35</v>
      </c>
      <c r="AF13" s="255">
        <v>0</v>
      </c>
      <c r="AG13" s="746">
        <v>70</v>
      </c>
    </row>
    <row r="14" spans="1:33" x14ac:dyDescent="0.25">
      <c r="A14" s="598" t="s">
        <v>42</v>
      </c>
      <c r="B14" s="568" t="s">
        <v>43</v>
      </c>
      <c r="C14" s="529">
        <v>25</v>
      </c>
      <c r="D14" s="257">
        <v>17</v>
      </c>
      <c r="E14" s="258">
        <v>1</v>
      </c>
      <c r="F14" s="529">
        <v>1</v>
      </c>
      <c r="G14" s="257">
        <v>1</v>
      </c>
      <c r="H14" s="258">
        <v>0</v>
      </c>
      <c r="I14" s="529">
        <v>7</v>
      </c>
      <c r="J14" s="257">
        <v>7</v>
      </c>
      <c r="K14" s="258">
        <v>0</v>
      </c>
      <c r="L14" s="529">
        <v>0</v>
      </c>
      <c r="M14" s="257">
        <v>0</v>
      </c>
      <c r="N14" s="258">
        <v>0</v>
      </c>
      <c r="O14" s="529">
        <v>5</v>
      </c>
      <c r="P14" s="257">
        <v>10</v>
      </c>
      <c r="Q14" s="258">
        <v>0</v>
      </c>
      <c r="R14" s="529">
        <v>0</v>
      </c>
      <c r="S14" s="257">
        <v>1</v>
      </c>
      <c r="T14" s="258">
        <v>0</v>
      </c>
      <c r="U14" s="529">
        <v>1</v>
      </c>
      <c r="V14" s="257">
        <v>3</v>
      </c>
      <c r="W14" s="258">
        <v>0</v>
      </c>
      <c r="X14" s="529">
        <v>0</v>
      </c>
      <c r="Y14" s="257">
        <v>0</v>
      </c>
      <c r="Z14" s="258">
        <v>0</v>
      </c>
      <c r="AA14" s="529">
        <v>2</v>
      </c>
      <c r="AB14" s="257">
        <v>0</v>
      </c>
      <c r="AC14" s="258">
        <v>0</v>
      </c>
      <c r="AD14" s="529">
        <v>41</v>
      </c>
      <c r="AE14" s="257">
        <v>39</v>
      </c>
      <c r="AF14" s="258">
        <v>1</v>
      </c>
      <c r="AG14" s="747">
        <v>81</v>
      </c>
    </row>
    <row r="15" spans="1:33" x14ac:dyDescent="0.25">
      <c r="A15" s="596" t="s">
        <v>45</v>
      </c>
      <c r="B15" s="567" t="s">
        <v>46</v>
      </c>
      <c r="C15" s="528">
        <v>16</v>
      </c>
      <c r="D15" s="259">
        <v>11</v>
      </c>
      <c r="E15" s="255">
        <v>0</v>
      </c>
      <c r="F15" s="528">
        <v>1</v>
      </c>
      <c r="G15" s="259">
        <v>3</v>
      </c>
      <c r="H15" s="255">
        <v>0</v>
      </c>
      <c r="I15" s="528">
        <v>2</v>
      </c>
      <c r="J15" s="259">
        <v>4</v>
      </c>
      <c r="K15" s="255">
        <v>0</v>
      </c>
      <c r="L15" s="528">
        <v>0</v>
      </c>
      <c r="M15" s="259">
        <v>0</v>
      </c>
      <c r="N15" s="255">
        <v>0</v>
      </c>
      <c r="O15" s="528">
        <v>4</v>
      </c>
      <c r="P15" s="259">
        <v>6</v>
      </c>
      <c r="Q15" s="255">
        <v>0</v>
      </c>
      <c r="R15" s="528">
        <v>0</v>
      </c>
      <c r="S15" s="259">
        <v>0</v>
      </c>
      <c r="T15" s="255">
        <v>0</v>
      </c>
      <c r="U15" s="528">
        <v>0</v>
      </c>
      <c r="V15" s="259">
        <v>0</v>
      </c>
      <c r="W15" s="255">
        <v>0</v>
      </c>
      <c r="X15" s="528">
        <v>0</v>
      </c>
      <c r="Y15" s="259">
        <v>0</v>
      </c>
      <c r="Z15" s="255">
        <v>0</v>
      </c>
      <c r="AA15" s="528">
        <v>1</v>
      </c>
      <c r="AB15" s="259">
        <v>1</v>
      </c>
      <c r="AC15" s="255">
        <v>0</v>
      </c>
      <c r="AD15" s="528">
        <v>24</v>
      </c>
      <c r="AE15" s="259">
        <v>25</v>
      </c>
      <c r="AF15" s="255">
        <v>0</v>
      </c>
      <c r="AG15" s="746">
        <v>49</v>
      </c>
    </row>
    <row r="16" spans="1:33" x14ac:dyDescent="0.25">
      <c r="A16" s="598" t="s">
        <v>49</v>
      </c>
      <c r="B16" s="568" t="s">
        <v>50</v>
      </c>
      <c r="C16" s="529">
        <v>3</v>
      </c>
      <c r="D16" s="257">
        <v>7</v>
      </c>
      <c r="E16" s="258">
        <v>0</v>
      </c>
      <c r="F16" s="529">
        <v>17</v>
      </c>
      <c r="G16" s="257">
        <v>27</v>
      </c>
      <c r="H16" s="258">
        <v>0</v>
      </c>
      <c r="I16" s="529">
        <v>1</v>
      </c>
      <c r="J16" s="257">
        <v>1</v>
      </c>
      <c r="K16" s="258">
        <v>0</v>
      </c>
      <c r="L16" s="529">
        <v>0</v>
      </c>
      <c r="M16" s="257">
        <v>1</v>
      </c>
      <c r="N16" s="258">
        <v>0</v>
      </c>
      <c r="O16" s="529">
        <v>6</v>
      </c>
      <c r="P16" s="257">
        <v>5</v>
      </c>
      <c r="Q16" s="258">
        <v>0</v>
      </c>
      <c r="R16" s="529">
        <v>0</v>
      </c>
      <c r="S16" s="257">
        <v>0</v>
      </c>
      <c r="T16" s="258">
        <v>0</v>
      </c>
      <c r="U16" s="529">
        <v>2</v>
      </c>
      <c r="V16" s="257">
        <v>0</v>
      </c>
      <c r="W16" s="258">
        <v>0</v>
      </c>
      <c r="X16" s="529">
        <v>1</v>
      </c>
      <c r="Y16" s="257">
        <v>5</v>
      </c>
      <c r="Z16" s="258">
        <v>0</v>
      </c>
      <c r="AA16" s="529">
        <v>1</v>
      </c>
      <c r="AB16" s="257">
        <v>0</v>
      </c>
      <c r="AC16" s="258">
        <v>0</v>
      </c>
      <c r="AD16" s="529">
        <v>31</v>
      </c>
      <c r="AE16" s="257">
        <v>46</v>
      </c>
      <c r="AF16" s="258">
        <v>0</v>
      </c>
      <c r="AG16" s="747">
        <v>77</v>
      </c>
    </row>
    <row r="17" spans="1:33" x14ac:dyDescent="0.25">
      <c r="A17" s="596" t="s">
        <v>52</v>
      </c>
      <c r="B17" s="567" t="s">
        <v>53</v>
      </c>
      <c r="C17" s="528">
        <v>25</v>
      </c>
      <c r="D17" s="259">
        <v>15</v>
      </c>
      <c r="E17" s="255">
        <v>0</v>
      </c>
      <c r="F17" s="528">
        <v>1</v>
      </c>
      <c r="G17" s="259">
        <v>1</v>
      </c>
      <c r="H17" s="255">
        <v>0</v>
      </c>
      <c r="I17" s="528">
        <v>10</v>
      </c>
      <c r="J17" s="259">
        <v>17</v>
      </c>
      <c r="K17" s="255">
        <v>0</v>
      </c>
      <c r="L17" s="528">
        <v>0</v>
      </c>
      <c r="M17" s="259">
        <v>0</v>
      </c>
      <c r="N17" s="255">
        <v>0</v>
      </c>
      <c r="O17" s="528">
        <v>11</v>
      </c>
      <c r="P17" s="259">
        <v>13</v>
      </c>
      <c r="Q17" s="255">
        <v>0</v>
      </c>
      <c r="R17" s="528">
        <v>0</v>
      </c>
      <c r="S17" s="259">
        <v>0</v>
      </c>
      <c r="T17" s="255">
        <v>0</v>
      </c>
      <c r="U17" s="528">
        <v>0</v>
      </c>
      <c r="V17" s="259">
        <v>0</v>
      </c>
      <c r="W17" s="255">
        <v>0</v>
      </c>
      <c r="X17" s="528">
        <v>0</v>
      </c>
      <c r="Y17" s="259">
        <v>0</v>
      </c>
      <c r="Z17" s="255">
        <v>0</v>
      </c>
      <c r="AA17" s="528">
        <v>0</v>
      </c>
      <c r="AB17" s="259">
        <v>0</v>
      </c>
      <c r="AC17" s="255">
        <v>0</v>
      </c>
      <c r="AD17" s="528">
        <v>47</v>
      </c>
      <c r="AE17" s="259">
        <v>46</v>
      </c>
      <c r="AF17" s="255">
        <v>0</v>
      </c>
      <c r="AG17" s="746">
        <v>93</v>
      </c>
    </row>
    <row r="18" spans="1:33" x14ac:dyDescent="0.25">
      <c r="A18" s="598" t="s">
        <v>52</v>
      </c>
      <c r="B18" s="568" t="s">
        <v>54</v>
      </c>
      <c r="C18" s="529">
        <v>33</v>
      </c>
      <c r="D18" s="257">
        <v>22</v>
      </c>
      <c r="E18" s="258">
        <v>0</v>
      </c>
      <c r="F18" s="529">
        <v>1</v>
      </c>
      <c r="G18" s="257">
        <v>2</v>
      </c>
      <c r="H18" s="258">
        <v>0</v>
      </c>
      <c r="I18" s="529">
        <v>18</v>
      </c>
      <c r="J18" s="257">
        <v>23</v>
      </c>
      <c r="K18" s="258">
        <v>0</v>
      </c>
      <c r="L18" s="529">
        <v>0</v>
      </c>
      <c r="M18" s="257">
        <v>0</v>
      </c>
      <c r="N18" s="258">
        <v>0</v>
      </c>
      <c r="O18" s="529">
        <v>13</v>
      </c>
      <c r="P18" s="257">
        <v>12</v>
      </c>
      <c r="Q18" s="258">
        <v>0</v>
      </c>
      <c r="R18" s="529">
        <v>0</v>
      </c>
      <c r="S18" s="257">
        <v>0</v>
      </c>
      <c r="T18" s="258">
        <v>0</v>
      </c>
      <c r="U18" s="529">
        <v>0</v>
      </c>
      <c r="V18" s="257">
        <v>0</v>
      </c>
      <c r="W18" s="258">
        <v>0</v>
      </c>
      <c r="X18" s="529">
        <v>0</v>
      </c>
      <c r="Y18" s="257">
        <v>0</v>
      </c>
      <c r="Z18" s="258">
        <v>0</v>
      </c>
      <c r="AA18" s="529">
        <v>0</v>
      </c>
      <c r="AB18" s="257">
        <v>1</v>
      </c>
      <c r="AC18" s="258">
        <v>0</v>
      </c>
      <c r="AD18" s="529">
        <v>65</v>
      </c>
      <c r="AE18" s="257">
        <v>60</v>
      </c>
      <c r="AF18" s="258">
        <v>0</v>
      </c>
      <c r="AG18" s="747">
        <v>125</v>
      </c>
    </row>
    <row r="19" spans="1:33" x14ac:dyDescent="0.25">
      <c r="A19" s="596" t="s">
        <v>52</v>
      </c>
      <c r="B19" s="567" t="s">
        <v>56</v>
      </c>
      <c r="C19" s="528">
        <v>32</v>
      </c>
      <c r="D19" s="259">
        <v>29</v>
      </c>
      <c r="E19" s="255">
        <v>0</v>
      </c>
      <c r="F19" s="528">
        <v>1</v>
      </c>
      <c r="G19" s="259">
        <v>2</v>
      </c>
      <c r="H19" s="255">
        <v>0</v>
      </c>
      <c r="I19" s="528">
        <v>6</v>
      </c>
      <c r="J19" s="259">
        <v>10</v>
      </c>
      <c r="K19" s="255">
        <v>0</v>
      </c>
      <c r="L19" s="528">
        <v>0</v>
      </c>
      <c r="M19" s="259">
        <v>0</v>
      </c>
      <c r="N19" s="255">
        <v>0</v>
      </c>
      <c r="O19" s="528">
        <v>10</v>
      </c>
      <c r="P19" s="259">
        <v>8</v>
      </c>
      <c r="Q19" s="255">
        <v>0</v>
      </c>
      <c r="R19" s="528">
        <v>0</v>
      </c>
      <c r="S19" s="259">
        <v>0</v>
      </c>
      <c r="T19" s="255">
        <v>0</v>
      </c>
      <c r="U19" s="528">
        <v>2</v>
      </c>
      <c r="V19" s="259">
        <v>0</v>
      </c>
      <c r="W19" s="255">
        <v>0</v>
      </c>
      <c r="X19" s="528">
        <v>0</v>
      </c>
      <c r="Y19" s="259">
        <v>0</v>
      </c>
      <c r="Z19" s="255">
        <v>0</v>
      </c>
      <c r="AA19" s="528">
        <v>0</v>
      </c>
      <c r="AB19" s="259">
        <v>0</v>
      </c>
      <c r="AC19" s="255">
        <v>0</v>
      </c>
      <c r="AD19" s="528">
        <v>51</v>
      </c>
      <c r="AE19" s="259">
        <v>49</v>
      </c>
      <c r="AF19" s="255">
        <v>0</v>
      </c>
      <c r="AG19" s="746">
        <v>100</v>
      </c>
    </row>
    <row r="20" spans="1:33" x14ac:dyDescent="0.25">
      <c r="A20" s="598" t="s">
        <v>58</v>
      </c>
      <c r="B20" s="568" t="s">
        <v>888</v>
      </c>
      <c r="C20" s="529">
        <v>35</v>
      </c>
      <c r="D20" s="257">
        <v>27</v>
      </c>
      <c r="E20" s="258">
        <v>0</v>
      </c>
      <c r="F20" s="529">
        <v>4</v>
      </c>
      <c r="G20" s="257">
        <v>6</v>
      </c>
      <c r="H20" s="258">
        <v>0</v>
      </c>
      <c r="I20" s="529">
        <v>0</v>
      </c>
      <c r="J20" s="257">
        <v>2</v>
      </c>
      <c r="K20" s="258">
        <v>0</v>
      </c>
      <c r="L20" s="529">
        <v>0</v>
      </c>
      <c r="M20" s="257">
        <v>0</v>
      </c>
      <c r="N20" s="258">
        <v>0</v>
      </c>
      <c r="O20" s="529">
        <v>6</v>
      </c>
      <c r="P20" s="257">
        <v>10</v>
      </c>
      <c r="Q20" s="258">
        <v>0</v>
      </c>
      <c r="R20" s="529">
        <v>0</v>
      </c>
      <c r="S20" s="257">
        <v>0</v>
      </c>
      <c r="T20" s="258">
        <v>0</v>
      </c>
      <c r="U20" s="529">
        <v>1</v>
      </c>
      <c r="V20" s="257">
        <v>3</v>
      </c>
      <c r="W20" s="258">
        <v>0</v>
      </c>
      <c r="X20" s="529">
        <v>0</v>
      </c>
      <c r="Y20" s="257">
        <v>0</v>
      </c>
      <c r="Z20" s="258">
        <v>0</v>
      </c>
      <c r="AA20" s="529">
        <v>0</v>
      </c>
      <c r="AB20" s="257">
        <v>0</v>
      </c>
      <c r="AC20" s="258">
        <v>0</v>
      </c>
      <c r="AD20" s="529">
        <v>46</v>
      </c>
      <c r="AE20" s="257">
        <v>48</v>
      </c>
      <c r="AF20" s="258">
        <v>0</v>
      </c>
      <c r="AG20" s="747">
        <v>94</v>
      </c>
    </row>
    <row r="21" spans="1:33" x14ac:dyDescent="0.25">
      <c r="A21" s="596" t="s">
        <v>60</v>
      </c>
      <c r="B21" s="567" t="s">
        <v>61</v>
      </c>
      <c r="C21" s="528">
        <v>21</v>
      </c>
      <c r="D21" s="259">
        <v>20</v>
      </c>
      <c r="E21" s="255">
        <v>0</v>
      </c>
      <c r="F21" s="528">
        <v>0</v>
      </c>
      <c r="G21" s="259">
        <v>1</v>
      </c>
      <c r="H21" s="255">
        <v>0</v>
      </c>
      <c r="I21" s="528">
        <v>1</v>
      </c>
      <c r="J21" s="259">
        <v>1</v>
      </c>
      <c r="K21" s="255">
        <v>0</v>
      </c>
      <c r="L21" s="528">
        <v>0</v>
      </c>
      <c r="M21" s="259">
        <v>0</v>
      </c>
      <c r="N21" s="255">
        <v>0</v>
      </c>
      <c r="O21" s="528">
        <v>0</v>
      </c>
      <c r="P21" s="259">
        <v>4</v>
      </c>
      <c r="Q21" s="255">
        <v>0</v>
      </c>
      <c r="R21" s="528">
        <v>0</v>
      </c>
      <c r="S21" s="259">
        <v>0</v>
      </c>
      <c r="T21" s="255">
        <v>0</v>
      </c>
      <c r="U21" s="528">
        <v>0</v>
      </c>
      <c r="V21" s="259">
        <v>1</v>
      </c>
      <c r="W21" s="255">
        <v>0</v>
      </c>
      <c r="X21" s="528">
        <v>0</v>
      </c>
      <c r="Y21" s="259">
        <v>0</v>
      </c>
      <c r="Z21" s="255">
        <v>0</v>
      </c>
      <c r="AA21" s="528">
        <v>0</v>
      </c>
      <c r="AB21" s="259">
        <v>0</v>
      </c>
      <c r="AC21" s="255">
        <v>0</v>
      </c>
      <c r="AD21" s="528">
        <v>22</v>
      </c>
      <c r="AE21" s="259">
        <v>27</v>
      </c>
      <c r="AF21" s="255">
        <v>0</v>
      </c>
      <c r="AG21" s="746">
        <v>49</v>
      </c>
    </row>
    <row r="22" spans="1:33" x14ac:dyDescent="0.25">
      <c r="A22" s="598" t="s">
        <v>60</v>
      </c>
      <c r="B22" s="568" t="s">
        <v>63</v>
      </c>
      <c r="C22" s="529">
        <v>13</v>
      </c>
      <c r="D22" s="257">
        <v>17</v>
      </c>
      <c r="E22" s="258">
        <v>1</v>
      </c>
      <c r="F22" s="529">
        <v>2</v>
      </c>
      <c r="G22" s="257">
        <v>6</v>
      </c>
      <c r="H22" s="258">
        <v>0</v>
      </c>
      <c r="I22" s="529">
        <v>2</v>
      </c>
      <c r="J22" s="257">
        <v>7</v>
      </c>
      <c r="K22" s="258">
        <v>0</v>
      </c>
      <c r="L22" s="529">
        <v>0</v>
      </c>
      <c r="M22" s="257">
        <v>0</v>
      </c>
      <c r="N22" s="258">
        <v>0</v>
      </c>
      <c r="O22" s="529">
        <v>10</v>
      </c>
      <c r="P22" s="257">
        <v>6</v>
      </c>
      <c r="Q22" s="258">
        <v>0</v>
      </c>
      <c r="R22" s="529">
        <v>0</v>
      </c>
      <c r="S22" s="257">
        <v>0</v>
      </c>
      <c r="T22" s="258">
        <v>0</v>
      </c>
      <c r="U22" s="529">
        <v>1</v>
      </c>
      <c r="V22" s="257">
        <v>2</v>
      </c>
      <c r="W22" s="258">
        <v>0</v>
      </c>
      <c r="X22" s="529">
        <v>0</v>
      </c>
      <c r="Y22" s="257">
        <v>0</v>
      </c>
      <c r="Z22" s="258">
        <v>0</v>
      </c>
      <c r="AA22" s="529">
        <v>1</v>
      </c>
      <c r="AB22" s="257">
        <v>1</v>
      </c>
      <c r="AC22" s="258">
        <v>2</v>
      </c>
      <c r="AD22" s="529">
        <v>29</v>
      </c>
      <c r="AE22" s="257">
        <v>39</v>
      </c>
      <c r="AF22" s="258">
        <v>3</v>
      </c>
      <c r="AG22" s="747">
        <v>71</v>
      </c>
    </row>
    <row r="23" spans="1:33" x14ac:dyDescent="0.25">
      <c r="A23" s="596" t="s">
        <v>60</v>
      </c>
      <c r="B23" s="567" t="s">
        <v>66</v>
      </c>
      <c r="C23" s="528">
        <v>35</v>
      </c>
      <c r="D23" s="259">
        <v>32</v>
      </c>
      <c r="E23" s="255">
        <v>0</v>
      </c>
      <c r="F23" s="528">
        <v>1</v>
      </c>
      <c r="G23" s="259">
        <v>2</v>
      </c>
      <c r="H23" s="255">
        <v>0</v>
      </c>
      <c r="I23" s="528">
        <v>4</v>
      </c>
      <c r="J23" s="259">
        <v>5</v>
      </c>
      <c r="K23" s="255">
        <v>0</v>
      </c>
      <c r="L23" s="528">
        <v>0</v>
      </c>
      <c r="M23" s="259">
        <v>0</v>
      </c>
      <c r="N23" s="255">
        <v>0</v>
      </c>
      <c r="O23" s="528">
        <v>22</v>
      </c>
      <c r="P23" s="259">
        <v>20</v>
      </c>
      <c r="Q23" s="255">
        <v>0</v>
      </c>
      <c r="R23" s="528">
        <v>0</v>
      </c>
      <c r="S23" s="259">
        <v>0</v>
      </c>
      <c r="T23" s="255">
        <v>0</v>
      </c>
      <c r="U23" s="528">
        <v>2</v>
      </c>
      <c r="V23" s="259">
        <v>2</v>
      </c>
      <c r="W23" s="255">
        <v>0</v>
      </c>
      <c r="X23" s="528">
        <v>1</v>
      </c>
      <c r="Y23" s="259">
        <v>2</v>
      </c>
      <c r="Z23" s="255">
        <v>0</v>
      </c>
      <c r="AA23" s="528">
        <v>1</v>
      </c>
      <c r="AB23" s="259">
        <v>2</v>
      </c>
      <c r="AC23" s="255">
        <v>0</v>
      </c>
      <c r="AD23" s="528">
        <v>66</v>
      </c>
      <c r="AE23" s="259">
        <v>65</v>
      </c>
      <c r="AF23" s="255">
        <v>0</v>
      </c>
      <c r="AG23" s="746">
        <v>131</v>
      </c>
    </row>
    <row r="24" spans="1:33" x14ac:dyDescent="0.25">
      <c r="A24" s="598" t="s">
        <v>68</v>
      </c>
      <c r="B24" s="568" t="s">
        <v>69</v>
      </c>
      <c r="C24" s="529">
        <v>41</v>
      </c>
      <c r="D24" s="257">
        <v>35</v>
      </c>
      <c r="E24" s="258">
        <v>0</v>
      </c>
      <c r="F24" s="529">
        <v>2</v>
      </c>
      <c r="G24" s="257">
        <v>1</v>
      </c>
      <c r="H24" s="258">
        <v>0</v>
      </c>
      <c r="I24" s="529">
        <v>1</v>
      </c>
      <c r="J24" s="257">
        <v>2</v>
      </c>
      <c r="K24" s="258">
        <v>0</v>
      </c>
      <c r="L24" s="529">
        <v>0</v>
      </c>
      <c r="M24" s="257">
        <v>0</v>
      </c>
      <c r="N24" s="258">
        <v>0</v>
      </c>
      <c r="O24" s="529">
        <v>8</v>
      </c>
      <c r="P24" s="257">
        <v>8</v>
      </c>
      <c r="Q24" s="258">
        <v>1</v>
      </c>
      <c r="R24" s="529">
        <v>0</v>
      </c>
      <c r="S24" s="257">
        <v>0</v>
      </c>
      <c r="T24" s="258">
        <v>0</v>
      </c>
      <c r="U24" s="529">
        <v>1</v>
      </c>
      <c r="V24" s="257">
        <v>2</v>
      </c>
      <c r="W24" s="258">
        <v>0</v>
      </c>
      <c r="X24" s="529">
        <v>2</v>
      </c>
      <c r="Y24" s="257">
        <v>0</v>
      </c>
      <c r="Z24" s="258">
        <v>0</v>
      </c>
      <c r="AA24" s="529">
        <v>2</v>
      </c>
      <c r="AB24" s="257">
        <v>0</v>
      </c>
      <c r="AC24" s="258">
        <v>0</v>
      </c>
      <c r="AD24" s="529">
        <v>57</v>
      </c>
      <c r="AE24" s="257">
        <v>48</v>
      </c>
      <c r="AF24" s="258">
        <v>1</v>
      </c>
      <c r="AG24" s="747">
        <v>106</v>
      </c>
    </row>
    <row r="25" spans="1:33" x14ac:dyDescent="0.25">
      <c r="A25" s="596" t="s">
        <v>71</v>
      </c>
      <c r="B25" s="567" t="s">
        <v>72</v>
      </c>
      <c r="C25" s="528">
        <v>34</v>
      </c>
      <c r="D25" s="259">
        <v>35</v>
      </c>
      <c r="E25" s="255">
        <v>0</v>
      </c>
      <c r="F25" s="528">
        <v>0</v>
      </c>
      <c r="G25" s="259">
        <v>0</v>
      </c>
      <c r="H25" s="255">
        <v>0</v>
      </c>
      <c r="I25" s="528">
        <v>2</v>
      </c>
      <c r="J25" s="259">
        <v>1</v>
      </c>
      <c r="K25" s="255">
        <v>0</v>
      </c>
      <c r="L25" s="528">
        <v>0</v>
      </c>
      <c r="M25" s="259">
        <v>0</v>
      </c>
      <c r="N25" s="255">
        <v>0</v>
      </c>
      <c r="O25" s="528">
        <v>4</v>
      </c>
      <c r="P25" s="259">
        <v>5</v>
      </c>
      <c r="Q25" s="255">
        <v>0</v>
      </c>
      <c r="R25" s="528">
        <v>0</v>
      </c>
      <c r="S25" s="259">
        <v>0</v>
      </c>
      <c r="T25" s="255">
        <v>0</v>
      </c>
      <c r="U25" s="528">
        <v>1</v>
      </c>
      <c r="V25" s="259">
        <v>1</v>
      </c>
      <c r="W25" s="255">
        <v>0</v>
      </c>
      <c r="X25" s="528">
        <v>0</v>
      </c>
      <c r="Y25" s="259">
        <v>0</v>
      </c>
      <c r="Z25" s="255">
        <v>0</v>
      </c>
      <c r="AA25" s="528">
        <v>0</v>
      </c>
      <c r="AB25" s="259">
        <v>0</v>
      </c>
      <c r="AC25" s="255">
        <v>0</v>
      </c>
      <c r="AD25" s="528">
        <v>41</v>
      </c>
      <c r="AE25" s="259">
        <v>42</v>
      </c>
      <c r="AF25" s="255">
        <v>0</v>
      </c>
      <c r="AG25" s="746">
        <v>83</v>
      </c>
    </row>
    <row r="26" spans="1:33" x14ac:dyDescent="0.25">
      <c r="A26" s="598" t="s">
        <v>74</v>
      </c>
      <c r="B26" s="568" t="s">
        <v>75</v>
      </c>
      <c r="C26" s="529">
        <v>27</v>
      </c>
      <c r="D26" s="257">
        <v>18</v>
      </c>
      <c r="E26" s="258">
        <v>0</v>
      </c>
      <c r="F26" s="529">
        <v>2</v>
      </c>
      <c r="G26" s="257">
        <v>3</v>
      </c>
      <c r="H26" s="258">
        <v>0</v>
      </c>
      <c r="I26" s="529">
        <v>1</v>
      </c>
      <c r="J26" s="257">
        <v>4</v>
      </c>
      <c r="K26" s="258">
        <v>0</v>
      </c>
      <c r="L26" s="529">
        <v>0</v>
      </c>
      <c r="M26" s="257">
        <v>0</v>
      </c>
      <c r="N26" s="258">
        <v>0</v>
      </c>
      <c r="O26" s="529">
        <v>3</v>
      </c>
      <c r="P26" s="257">
        <v>4</v>
      </c>
      <c r="Q26" s="258">
        <v>0</v>
      </c>
      <c r="R26" s="529">
        <v>0</v>
      </c>
      <c r="S26" s="257">
        <v>0</v>
      </c>
      <c r="T26" s="258">
        <v>0</v>
      </c>
      <c r="U26" s="529">
        <v>2</v>
      </c>
      <c r="V26" s="257">
        <v>0</v>
      </c>
      <c r="W26" s="258">
        <v>0</v>
      </c>
      <c r="X26" s="529">
        <v>0</v>
      </c>
      <c r="Y26" s="257">
        <v>1</v>
      </c>
      <c r="Z26" s="258">
        <v>0</v>
      </c>
      <c r="AA26" s="529">
        <v>0</v>
      </c>
      <c r="AB26" s="257">
        <v>0</v>
      </c>
      <c r="AC26" s="258">
        <v>1</v>
      </c>
      <c r="AD26" s="529">
        <v>35</v>
      </c>
      <c r="AE26" s="257">
        <v>30</v>
      </c>
      <c r="AF26" s="258">
        <v>1</v>
      </c>
      <c r="AG26" s="747">
        <v>66</v>
      </c>
    </row>
    <row r="27" spans="1:33" x14ac:dyDescent="0.25">
      <c r="A27" s="596" t="s">
        <v>74</v>
      </c>
      <c r="B27" s="567" t="s">
        <v>77</v>
      </c>
      <c r="C27" s="528">
        <v>53</v>
      </c>
      <c r="D27" s="259">
        <v>40</v>
      </c>
      <c r="E27" s="255">
        <v>0</v>
      </c>
      <c r="F27" s="528">
        <v>1</v>
      </c>
      <c r="G27" s="259">
        <v>5</v>
      </c>
      <c r="H27" s="255">
        <v>0</v>
      </c>
      <c r="I27" s="528">
        <v>2</v>
      </c>
      <c r="J27" s="259">
        <v>2</v>
      </c>
      <c r="K27" s="255">
        <v>0</v>
      </c>
      <c r="L27" s="528">
        <v>0</v>
      </c>
      <c r="M27" s="259">
        <v>0</v>
      </c>
      <c r="N27" s="255">
        <v>0</v>
      </c>
      <c r="O27" s="528">
        <v>3</v>
      </c>
      <c r="P27" s="259">
        <v>8</v>
      </c>
      <c r="Q27" s="255">
        <v>1</v>
      </c>
      <c r="R27" s="528">
        <v>0</v>
      </c>
      <c r="S27" s="259">
        <v>0</v>
      </c>
      <c r="T27" s="255">
        <v>0</v>
      </c>
      <c r="U27" s="528">
        <v>1</v>
      </c>
      <c r="V27" s="259">
        <v>1</v>
      </c>
      <c r="W27" s="255">
        <v>0</v>
      </c>
      <c r="X27" s="528">
        <v>1</v>
      </c>
      <c r="Y27" s="259">
        <v>0</v>
      </c>
      <c r="Z27" s="255">
        <v>0</v>
      </c>
      <c r="AA27" s="528">
        <v>0</v>
      </c>
      <c r="AB27" s="259">
        <v>0</v>
      </c>
      <c r="AC27" s="255">
        <v>1</v>
      </c>
      <c r="AD27" s="528">
        <v>61</v>
      </c>
      <c r="AE27" s="259">
        <v>56</v>
      </c>
      <c r="AF27" s="255">
        <v>2</v>
      </c>
      <c r="AG27" s="746">
        <v>119</v>
      </c>
    </row>
    <row r="28" spans="1:33" x14ac:dyDescent="0.25">
      <c r="A28" s="598" t="s">
        <v>79</v>
      </c>
      <c r="B28" s="568" t="s">
        <v>889</v>
      </c>
      <c r="C28" s="529">
        <v>20</v>
      </c>
      <c r="D28" s="257">
        <v>26</v>
      </c>
      <c r="E28" s="258">
        <v>0</v>
      </c>
      <c r="F28" s="529">
        <v>1</v>
      </c>
      <c r="G28" s="257">
        <v>3</v>
      </c>
      <c r="H28" s="258">
        <v>0</v>
      </c>
      <c r="I28" s="529">
        <v>0</v>
      </c>
      <c r="J28" s="257">
        <v>1</v>
      </c>
      <c r="K28" s="258">
        <v>0</v>
      </c>
      <c r="L28" s="529">
        <v>0</v>
      </c>
      <c r="M28" s="257">
        <v>0</v>
      </c>
      <c r="N28" s="258">
        <v>0</v>
      </c>
      <c r="O28" s="529">
        <v>7</v>
      </c>
      <c r="P28" s="257">
        <v>8</v>
      </c>
      <c r="Q28" s="258">
        <v>0</v>
      </c>
      <c r="R28" s="529">
        <v>0</v>
      </c>
      <c r="S28" s="257">
        <v>0</v>
      </c>
      <c r="T28" s="258">
        <v>0</v>
      </c>
      <c r="U28" s="529">
        <v>0</v>
      </c>
      <c r="V28" s="257">
        <v>0</v>
      </c>
      <c r="W28" s="258">
        <v>0</v>
      </c>
      <c r="X28" s="529">
        <v>0</v>
      </c>
      <c r="Y28" s="257">
        <v>0</v>
      </c>
      <c r="Z28" s="258">
        <v>0</v>
      </c>
      <c r="AA28" s="529">
        <v>0</v>
      </c>
      <c r="AB28" s="257">
        <v>0</v>
      </c>
      <c r="AC28" s="258">
        <v>0</v>
      </c>
      <c r="AD28" s="529">
        <v>28</v>
      </c>
      <c r="AE28" s="257">
        <v>38</v>
      </c>
      <c r="AF28" s="258">
        <v>0</v>
      </c>
      <c r="AG28" s="747">
        <v>66</v>
      </c>
    </row>
    <row r="29" spans="1:33" x14ac:dyDescent="0.25">
      <c r="A29" s="596" t="s">
        <v>81</v>
      </c>
      <c r="B29" s="567" t="s">
        <v>82</v>
      </c>
      <c r="C29" s="528">
        <v>22</v>
      </c>
      <c r="D29" s="259">
        <v>21</v>
      </c>
      <c r="E29" s="255">
        <v>0</v>
      </c>
      <c r="F29" s="528">
        <v>1</v>
      </c>
      <c r="G29" s="259">
        <v>0</v>
      </c>
      <c r="H29" s="255">
        <v>0</v>
      </c>
      <c r="I29" s="528">
        <v>5</v>
      </c>
      <c r="J29" s="259">
        <v>0</v>
      </c>
      <c r="K29" s="255">
        <v>0</v>
      </c>
      <c r="L29" s="528">
        <v>0</v>
      </c>
      <c r="M29" s="259">
        <v>0</v>
      </c>
      <c r="N29" s="255">
        <v>0</v>
      </c>
      <c r="O29" s="528">
        <v>3</v>
      </c>
      <c r="P29" s="259">
        <v>9</v>
      </c>
      <c r="Q29" s="255">
        <v>0</v>
      </c>
      <c r="R29" s="528">
        <v>0</v>
      </c>
      <c r="S29" s="259">
        <v>0</v>
      </c>
      <c r="T29" s="255">
        <v>0</v>
      </c>
      <c r="U29" s="528">
        <v>1</v>
      </c>
      <c r="V29" s="259">
        <v>1</v>
      </c>
      <c r="W29" s="255">
        <v>0</v>
      </c>
      <c r="X29" s="528">
        <v>0</v>
      </c>
      <c r="Y29" s="259">
        <v>1</v>
      </c>
      <c r="Z29" s="255">
        <v>0</v>
      </c>
      <c r="AA29" s="528">
        <v>0</v>
      </c>
      <c r="AB29" s="259">
        <v>0</v>
      </c>
      <c r="AC29" s="255">
        <v>0</v>
      </c>
      <c r="AD29" s="528">
        <v>32</v>
      </c>
      <c r="AE29" s="259">
        <v>32</v>
      </c>
      <c r="AF29" s="255">
        <v>0</v>
      </c>
      <c r="AG29" s="746">
        <v>64</v>
      </c>
    </row>
    <row r="30" spans="1:33" x14ac:dyDescent="0.25">
      <c r="A30" s="598" t="s">
        <v>83</v>
      </c>
      <c r="B30" s="568" t="s">
        <v>84</v>
      </c>
      <c r="C30" s="529">
        <v>40</v>
      </c>
      <c r="D30" s="257">
        <v>21</v>
      </c>
      <c r="E30" s="258">
        <v>0</v>
      </c>
      <c r="F30" s="529">
        <v>2</v>
      </c>
      <c r="G30" s="257">
        <v>10</v>
      </c>
      <c r="H30" s="258">
        <v>0</v>
      </c>
      <c r="I30" s="529">
        <v>5</v>
      </c>
      <c r="J30" s="257">
        <v>6</v>
      </c>
      <c r="K30" s="258">
        <v>0</v>
      </c>
      <c r="L30" s="529">
        <v>0</v>
      </c>
      <c r="M30" s="257">
        <v>0</v>
      </c>
      <c r="N30" s="258">
        <v>0</v>
      </c>
      <c r="O30" s="529">
        <v>13</v>
      </c>
      <c r="P30" s="257">
        <v>22</v>
      </c>
      <c r="Q30" s="258">
        <v>0</v>
      </c>
      <c r="R30" s="529">
        <v>0</v>
      </c>
      <c r="S30" s="257">
        <v>0</v>
      </c>
      <c r="T30" s="258">
        <v>0</v>
      </c>
      <c r="U30" s="529">
        <v>1</v>
      </c>
      <c r="V30" s="257">
        <v>3</v>
      </c>
      <c r="W30" s="258">
        <v>0</v>
      </c>
      <c r="X30" s="529">
        <v>2</v>
      </c>
      <c r="Y30" s="257">
        <v>2</v>
      </c>
      <c r="Z30" s="258">
        <v>0</v>
      </c>
      <c r="AA30" s="529">
        <v>0</v>
      </c>
      <c r="AB30" s="257">
        <v>5</v>
      </c>
      <c r="AC30" s="258">
        <v>0</v>
      </c>
      <c r="AD30" s="529">
        <v>63</v>
      </c>
      <c r="AE30" s="257">
        <v>69</v>
      </c>
      <c r="AF30" s="258">
        <v>0</v>
      </c>
      <c r="AG30" s="747">
        <v>132</v>
      </c>
    </row>
    <row r="31" spans="1:33" x14ac:dyDescent="0.25">
      <c r="A31" s="596" t="s">
        <v>87</v>
      </c>
      <c r="B31" s="567" t="s">
        <v>88</v>
      </c>
      <c r="C31" s="528">
        <v>7</v>
      </c>
      <c r="D31" s="259">
        <v>7</v>
      </c>
      <c r="E31" s="255">
        <v>0</v>
      </c>
      <c r="F31" s="528">
        <v>1</v>
      </c>
      <c r="G31" s="259">
        <v>0</v>
      </c>
      <c r="H31" s="255">
        <v>0</v>
      </c>
      <c r="I31" s="528">
        <v>1</v>
      </c>
      <c r="J31" s="259">
        <v>0</v>
      </c>
      <c r="K31" s="255">
        <v>0</v>
      </c>
      <c r="L31" s="528">
        <v>0</v>
      </c>
      <c r="M31" s="259">
        <v>0</v>
      </c>
      <c r="N31" s="255">
        <v>0</v>
      </c>
      <c r="O31" s="528">
        <v>4</v>
      </c>
      <c r="P31" s="259">
        <v>10</v>
      </c>
      <c r="Q31" s="255">
        <v>0</v>
      </c>
      <c r="R31" s="528">
        <v>0</v>
      </c>
      <c r="S31" s="259">
        <v>0</v>
      </c>
      <c r="T31" s="255">
        <v>0</v>
      </c>
      <c r="U31" s="528">
        <v>1</v>
      </c>
      <c r="V31" s="259">
        <v>1</v>
      </c>
      <c r="W31" s="255">
        <v>0</v>
      </c>
      <c r="X31" s="528">
        <v>0</v>
      </c>
      <c r="Y31" s="259">
        <v>1</v>
      </c>
      <c r="Z31" s="255">
        <v>0</v>
      </c>
      <c r="AA31" s="528">
        <v>0</v>
      </c>
      <c r="AB31" s="259">
        <v>2</v>
      </c>
      <c r="AC31" s="255">
        <v>0</v>
      </c>
      <c r="AD31" s="528">
        <v>14</v>
      </c>
      <c r="AE31" s="259">
        <v>21</v>
      </c>
      <c r="AF31" s="255">
        <v>0</v>
      </c>
      <c r="AG31" s="746">
        <v>35</v>
      </c>
    </row>
    <row r="32" spans="1:33" x14ac:dyDescent="0.25">
      <c r="A32" s="598" t="s">
        <v>87</v>
      </c>
      <c r="B32" s="568" t="s">
        <v>91</v>
      </c>
      <c r="C32" s="529">
        <v>34</v>
      </c>
      <c r="D32" s="257">
        <v>24</v>
      </c>
      <c r="E32" s="258">
        <v>0</v>
      </c>
      <c r="F32" s="529">
        <v>1</v>
      </c>
      <c r="G32" s="257">
        <v>1</v>
      </c>
      <c r="H32" s="258">
        <v>0</v>
      </c>
      <c r="I32" s="529">
        <v>4</v>
      </c>
      <c r="J32" s="257">
        <v>7</v>
      </c>
      <c r="K32" s="258">
        <v>0</v>
      </c>
      <c r="L32" s="529">
        <v>1</v>
      </c>
      <c r="M32" s="257">
        <v>0</v>
      </c>
      <c r="N32" s="258">
        <v>0</v>
      </c>
      <c r="O32" s="529">
        <v>16</v>
      </c>
      <c r="P32" s="257">
        <v>10</v>
      </c>
      <c r="Q32" s="258">
        <v>0</v>
      </c>
      <c r="R32" s="529">
        <v>0</v>
      </c>
      <c r="S32" s="257">
        <v>0</v>
      </c>
      <c r="T32" s="258">
        <v>0</v>
      </c>
      <c r="U32" s="529">
        <v>1</v>
      </c>
      <c r="V32" s="257">
        <v>0</v>
      </c>
      <c r="W32" s="258">
        <v>0</v>
      </c>
      <c r="X32" s="529">
        <v>5</v>
      </c>
      <c r="Y32" s="257">
        <v>11</v>
      </c>
      <c r="Z32" s="258">
        <v>0</v>
      </c>
      <c r="AA32" s="529">
        <v>1</v>
      </c>
      <c r="AB32" s="257">
        <v>0</v>
      </c>
      <c r="AC32" s="258">
        <v>0</v>
      </c>
      <c r="AD32" s="529">
        <v>63</v>
      </c>
      <c r="AE32" s="257">
        <v>53</v>
      </c>
      <c r="AF32" s="258">
        <v>0</v>
      </c>
      <c r="AG32" s="747">
        <v>116</v>
      </c>
    </row>
    <row r="33" spans="1:33" x14ac:dyDescent="0.25">
      <c r="A33" s="596" t="s">
        <v>87</v>
      </c>
      <c r="B33" s="567" t="s">
        <v>93</v>
      </c>
      <c r="C33" s="528">
        <v>39</v>
      </c>
      <c r="D33" s="259">
        <v>33</v>
      </c>
      <c r="E33" s="255">
        <v>0</v>
      </c>
      <c r="F33" s="528">
        <v>4</v>
      </c>
      <c r="G33" s="259">
        <v>16</v>
      </c>
      <c r="H33" s="255">
        <v>0</v>
      </c>
      <c r="I33" s="528">
        <v>7</v>
      </c>
      <c r="J33" s="259">
        <v>22</v>
      </c>
      <c r="K33" s="255">
        <v>0</v>
      </c>
      <c r="L33" s="528">
        <v>1</v>
      </c>
      <c r="M33" s="259">
        <v>0</v>
      </c>
      <c r="N33" s="255">
        <v>0</v>
      </c>
      <c r="O33" s="528">
        <v>26</v>
      </c>
      <c r="P33" s="259">
        <v>42</v>
      </c>
      <c r="Q33" s="255">
        <v>0</v>
      </c>
      <c r="R33" s="528">
        <v>0</v>
      </c>
      <c r="S33" s="259">
        <v>0</v>
      </c>
      <c r="T33" s="255">
        <v>0</v>
      </c>
      <c r="U33" s="528">
        <v>3</v>
      </c>
      <c r="V33" s="259">
        <v>5</v>
      </c>
      <c r="W33" s="255">
        <v>0</v>
      </c>
      <c r="X33" s="528">
        <v>1</v>
      </c>
      <c r="Y33" s="259">
        <v>0</v>
      </c>
      <c r="Z33" s="255">
        <v>0</v>
      </c>
      <c r="AA33" s="528">
        <v>3</v>
      </c>
      <c r="AB33" s="259">
        <v>1</v>
      </c>
      <c r="AC33" s="255">
        <v>0</v>
      </c>
      <c r="AD33" s="528">
        <v>84</v>
      </c>
      <c r="AE33" s="259">
        <v>119</v>
      </c>
      <c r="AF33" s="255">
        <v>0</v>
      </c>
      <c r="AG33" s="746">
        <v>203</v>
      </c>
    </row>
    <row r="34" spans="1:33" x14ac:dyDescent="0.25">
      <c r="A34" s="598" t="s">
        <v>94</v>
      </c>
      <c r="B34" s="568" t="s">
        <v>95</v>
      </c>
      <c r="C34" s="529">
        <v>46</v>
      </c>
      <c r="D34" s="257">
        <v>39</v>
      </c>
      <c r="E34" s="258">
        <v>0</v>
      </c>
      <c r="F34" s="529">
        <v>2</v>
      </c>
      <c r="G34" s="257">
        <v>4</v>
      </c>
      <c r="H34" s="258">
        <v>0</v>
      </c>
      <c r="I34" s="529">
        <v>4</v>
      </c>
      <c r="J34" s="257">
        <v>1</v>
      </c>
      <c r="K34" s="258">
        <v>0</v>
      </c>
      <c r="L34" s="529">
        <v>2</v>
      </c>
      <c r="M34" s="257">
        <v>0</v>
      </c>
      <c r="N34" s="258">
        <v>0</v>
      </c>
      <c r="O34" s="529">
        <v>15</v>
      </c>
      <c r="P34" s="257">
        <v>24</v>
      </c>
      <c r="Q34" s="258">
        <v>0</v>
      </c>
      <c r="R34" s="529">
        <v>0</v>
      </c>
      <c r="S34" s="257">
        <v>0</v>
      </c>
      <c r="T34" s="258">
        <v>0</v>
      </c>
      <c r="U34" s="529">
        <v>2</v>
      </c>
      <c r="V34" s="257">
        <v>1</v>
      </c>
      <c r="W34" s="258">
        <v>0</v>
      </c>
      <c r="X34" s="529">
        <v>0</v>
      </c>
      <c r="Y34" s="257">
        <v>0</v>
      </c>
      <c r="Z34" s="258">
        <v>0</v>
      </c>
      <c r="AA34" s="529">
        <v>1</v>
      </c>
      <c r="AB34" s="257">
        <v>3</v>
      </c>
      <c r="AC34" s="258">
        <v>0</v>
      </c>
      <c r="AD34" s="529">
        <v>72</v>
      </c>
      <c r="AE34" s="257">
        <v>72</v>
      </c>
      <c r="AF34" s="258">
        <v>0</v>
      </c>
      <c r="AG34" s="747">
        <v>144</v>
      </c>
    </row>
    <row r="35" spans="1:33" x14ac:dyDescent="0.25">
      <c r="A35" s="596" t="s">
        <v>94</v>
      </c>
      <c r="B35" s="567" t="s">
        <v>96</v>
      </c>
      <c r="C35" s="528">
        <v>41</v>
      </c>
      <c r="D35" s="259">
        <v>24</v>
      </c>
      <c r="E35" s="255">
        <v>0</v>
      </c>
      <c r="F35" s="528">
        <v>4</v>
      </c>
      <c r="G35" s="259">
        <v>3</v>
      </c>
      <c r="H35" s="255">
        <v>0</v>
      </c>
      <c r="I35" s="528">
        <v>2</v>
      </c>
      <c r="J35" s="259">
        <v>3</v>
      </c>
      <c r="K35" s="255">
        <v>0</v>
      </c>
      <c r="L35" s="528">
        <v>0</v>
      </c>
      <c r="M35" s="259">
        <v>0</v>
      </c>
      <c r="N35" s="255">
        <v>0</v>
      </c>
      <c r="O35" s="528">
        <v>8</v>
      </c>
      <c r="P35" s="259">
        <v>10</v>
      </c>
      <c r="Q35" s="255">
        <v>0</v>
      </c>
      <c r="R35" s="528">
        <v>0</v>
      </c>
      <c r="S35" s="259">
        <v>0</v>
      </c>
      <c r="T35" s="255">
        <v>0</v>
      </c>
      <c r="U35" s="528">
        <v>5</v>
      </c>
      <c r="V35" s="259">
        <v>2</v>
      </c>
      <c r="W35" s="255">
        <v>0</v>
      </c>
      <c r="X35" s="528">
        <v>4</v>
      </c>
      <c r="Y35" s="259">
        <v>2</v>
      </c>
      <c r="Z35" s="255">
        <v>0</v>
      </c>
      <c r="AA35" s="528">
        <v>0</v>
      </c>
      <c r="AB35" s="259">
        <v>1</v>
      </c>
      <c r="AC35" s="255">
        <v>0</v>
      </c>
      <c r="AD35" s="528">
        <v>64</v>
      </c>
      <c r="AE35" s="259">
        <v>45</v>
      </c>
      <c r="AF35" s="255">
        <v>0</v>
      </c>
      <c r="AG35" s="746">
        <v>109</v>
      </c>
    </row>
    <row r="36" spans="1:33" x14ac:dyDescent="0.25">
      <c r="A36" s="598" t="s">
        <v>98</v>
      </c>
      <c r="B36" s="568" t="s">
        <v>99</v>
      </c>
      <c r="C36" s="529">
        <v>40</v>
      </c>
      <c r="D36" s="257">
        <v>39</v>
      </c>
      <c r="E36" s="258">
        <v>0</v>
      </c>
      <c r="F36" s="529">
        <v>3</v>
      </c>
      <c r="G36" s="257">
        <v>1</v>
      </c>
      <c r="H36" s="258">
        <v>0</v>
      </c>
      <c r="I36" s="529">
        <v>1</v>
      </c>
      <c r="J36" s="257">
        <v>1</v>
      </c>
      <c r="K36" s="258">
        <v>0</v>
      </c>
      <c r="L36" s="529">
        <v>0</v>
      </c>
      <c r="M36" s="257">
        <v>0</v>
      </c>
      <c r="N36" s="258">
        <v>0</v>
      </c>
      <c r="O36" s="529">
        <v>4</v>
      </c>
      <c r="P36" s="257">
        <v>8</v>
      </c>
      <c r="Q36" s="258">
        <v>0</v>
      </c>
      <c r="R36" s="529">
        <v>0</v>
      </c>
      <c r="S36" s="257">
        <v>0</v>
      </c>
      <c r="T36" s="258">
        <v>0</v>
      </c>
      <c r="U36" s="529">
        <v>2</v>
      </c>
      <c r="V36" s="257">
        <v>2</v>
      </c>
      <c r="W36" s="258">
        <v>0</v>
      </c>
      <c r="X36" s="529">
        <v>4</v>
      </c>
      <c r="Y36" s="257">
        <v>3</v>
      </c>
      <c r="Z36" s="258">
        <v>0</v>
      </c>
      <c r="AA36" s="529">
        <v>0</v>
      </c>
      <c r="AB36" s="257">
        <v>3</v>
      </c>
      <c r="AC36" s="258">
        <v>0</v>
      </c>
      <c r="AD36" s="529">
        <v>54</v>
      </c>
      <c r="AE36" s="257">
        <v>57</v>
      </c>
      <c r="AF36" s="258">
        <v>0</v>
      </c>
      <c r="AG36" s="747">
        <v>111</v>
      </c>
    </row>
    <row r="37" spans="1:33" x14ac:dyDescent="0.25">
      <c r="A37" s="596" t="s">
        <v>101</v>
      </c>
      <c r="B37" s="567" t="s">
        <v>102</v>
      </c>
      <c r="C37" s="528">
        <v>16</v>
      </c>
      <c r="D37" s="259">
        <v>17</v>
      </c>
      <c r="E37" s="255">
        <v>0</v>
      </c>
      <c r="F37" s="528">
        <v>2</v>
      </c>
      <c r="G37" s="259">
        <v>1</v>
      </c>
      <c r="H37" s="255">
        <v>0</v>
      </c>
      <c r="I37" s="528">
        <v>0</v>
      </c>
      <c r="J37" s="259">
        <v>0</v>
      </c>
      <c r="K37" s="255">
        <v>0</v>
      </c>
      <c r="L37" s="528">
        <v>0</v>
      </c>
      <c r="M37" s="259">
        <v>0</v>
      </c>
      <c r="N37" s="255">
        <v>0</v>
      </c>
      <c r="O37" s="528">
        <v>1</v>
      </c>
      <c r="P37" s="259">
        <v>2</v>
      </c>
      <c r="Q37" s="255">
        <v>0</v>
      </c>
      <c r="R37" s="528">
        <v>0</v>
      </c>
      <c r="S37" s="259">
        <v>0</v>
      </c>
      <c r="T37" s="255">
        <v>0</v>
      </c>
      <c r="U37" s="528">
        <v>0</v>
      </c>
      <c r="V37" s="259">
        <v>0</v>
      </c>
      <c r="W37" s="255">
        <v>0</v>
      </c>
      <c r="X37" s="528">
        <v>0</v>
      </c>
      <c r="Y37" s="259">
        <v>0</v>
      </c>
      <c r="Z37" s="255">
        <v>0</v>
      </c>
      <c r="AA37" s="528">
        <v>1</v>
      </c>
      <c r="AB37" s="259">
        <v>0</v>
      </c>
      <c r="AC37" s="255">
        <v>0</v>
      </c>
      <c r="AD37" s="528">
        <v>20</v>
      </c>
      <c r="AE37" s="259">
        <v>20</v>
      </c>
      <c r="AF37" s="255">
        <v>0</v>
      </c>
      <c r="AG37" s="746">
        <v>40</v>
      </c>
    </row>
    <row r="38" spans="1:33" x14ac:dyDescent="0.25">
      <c r="A38" s="598" t="s">
        <v>103</v>
      </c>
      <c r="B38" s="568" t="s">
        <v>104</v>
      </c>
      <c r="C38" s="529">
        <v>40</v>
      </c>
      <c r="D38" s="257">
        <v>29</v>
      </c>
      <c r="E38" s="258">
        <v>0</v>
      </c>
      <c r="F38" s="529">
        <v>1</v>
      </c>
      <c r="G38" s="257">
        <v>2</v>
      </c>
      <c r="H38" s="258">
        <v>0</v>
      </c>
      <c r="I38" s="529">
        <v>1</v>
      </c>
      <c r="J38" s="257">
        <v>4</v>
      </c>
      <c r="K38" s="258">
        <v>0</v>
      </c>
      <c r="L38" s="529">
        <v>0</v>
      </c>
      <c r="M38" s="257">
        <v>0</v>
      </c>
      <c r="N38" s="258">
        <v>0</v>
      </c>
      <c r="O38" s="529">
        <v>6</v>
      </c>
      <c r="P38" s="257">
        <v>15</v>
      </c>
      <c r="Q38" s="258">
        <v>0</v>
      </c>
      <c r="R38" s="529">
        <v>0</v>
      </c>
      <c r="S38" s="257">
        <v>0</v>
      </c>
      <c r="T38" s="258">
        <v>0</v>
      </c>
      <c r="U38" s="529">
        <v>2</v>
      </c>
      <c r="V38" s="257">
        <v>5</v>
      </c>
      <c r="W38" s="258">
        <v>0</v>
      </c>
      <c r="X38" s="529">
        <v>4</v>
      </c>
      <c r="Y38" s="257">
        <v>0</v>
      </c>
      <c r="Z38" s="258">
        <v>0</v>
      </c>
      <c r="AA38" s="529">
        <v>0</v>
      </c>
      <c r="AB38" s="257">
        <v>0</v>
      </c>
      <c r="AC38" s="258">
        <v>0</v>
      </c>
      <c r="AD38" s="529">
        <v>54</v>
      </c>
      <c r="AE38" s="257">
        <v>55</v>
      </c>
      <c r="AF38" s="258">
        <v>0</v>
      </c>
      <c r="AG38" s="747">
        <v>109</v>
      </c>
    </row>
    <row r="39" spans="1:33" x14ac:dyDescent="0.25">
      <c r="A39" s="596" t="s">
        <v>103</v>
      </c>
      <c r="B39" s="567" t="s">
        <v>105</v>
      </c>
      <c r="C39" s="528">
        <v>14</v>
      </c>
      <c r="D39" s="259">
        <v>13</v>
      </c>
      <c r="E39" s="255">
        <v>0</v>
      </c>
      <c r="F39" s="528">
        <v>0</v>
      </c>
      <c r="G39" s="259">
        <v>0</v>
      </c>
      <c r="H39" s="255">
        <v>0</v>
      </c>
      <c r="I39" s="528">
        <v>3</v>
      </c>
      <c r="J39" s="259">
        <v>0</v>
      </c>
      <c r="K39" s="255">
        <v>0</v>
      </c>
      <c r="L39" s="528">
        <v>0</v>
      </c>
      <c r="M39" s="259">
        <v>0</v>
      </c>
      <c r="N39" s="255">
        <v>0</v>
      </c>
      <c r="O39" s="528">
        <v>7</v>
      </c>
      <c r="P39" s="259">
        <v>4</v>
      </c>
      <c r="Q39" s="255">
        <v>0</v>
      </c>
      <c r="R39" s="528">
        <v>0</v>
      </c>
      <c r="S39" s="259">
        <v>0</v>
      </c>
      <c r="T39" s="255">
        <v>0</v>
      </c>
      <c r="U39" s="528">
        <v>0</v>
      </c>
      <c r="V39" s="259">
        <v>0</v>
      </c>
      <c r="W39" s="255">
        <v>0</v>
      </c>
      <c r="X39" s="528">
        <v>0</v>
      </c>
      <c r="Y39" s="259">
        <v>0</v>
      </c>
      <c r="Z39" s="255">
        <v>0</v>
      </c>
      <c r="AA39" s="528">
        <v>1</v>
      </c>
      <c r="AB39" s="259">
        <v>0</v>
      </c>
      <c r="AC39" s="255">
        <v>0</v>
      </c>
      <c r="AD39" s="528">
        <v>25</v>
      </c>
      <c r="AE39" s="259">
        <v>17</v>
      </c>
      <c r="AF39" s="255">
        <v>0</v>
      </c>
      <c r="AG39" s="746">
        <v>42</v>
      </c>
    </row>
    <row r="40" spans="1:33" x14ac:dyDescent="0.25">
      <c r="A40" s="598" t="s">
        <v>107</v>
      </c>
      <c r="B40" s="568" t="s">
        <v>108</v>
      </c>
      <c r="C40" s="529">
        <v>37</v>
      </c>
      <c r="D40" s="257">
        <v>22</v>
      </c>
      <c r="E40" s="258">
        <v>0</v>
      </c>
      <c r="F40" s="529">
        <v>2</v>
      </c>
      <c r="G40" s="257">
        <v>0</v>
      </c>
      <c r="H40" s="258">
        <v>0</v>
      </c>
      <c r="I40" s="529">
        <v>1</v>
      </c>
      <c r="J40" s="257">
        <v>0</v>
      </c>
      <c r="K40" s="258">
        <v>0</v>
      </c>
      <c r="L40" s="529">
        <v>1</v>
      </c>
      <c r="M40" s="257">
        <v>0</v>
      </c>
      <c r="N40" s="258">
        <v>0</v>
      </c>
      <c r="O40" s="529">
        <v>5</v>
      </c>
      <c r="P40" s="257">
        <v>5</v>
      </c>
      <c r="Q40" s="258">
        <v>0</v>
      </c>
      <c r="R40" s="529">
        <v>2</v>
      </c>
      <c r="S40" s="257">
        <v>2</v>
      </c>
      <c r="T40" s="258">
        <v>0</v>
      </c>
      <c r="U40" s="529">
        <v>5</v>
      </c>
      <c r="V40" s="257">
        <v>1</v>
      </c>
      <c r="W40" s="258">
        <v>0</v>
      </c>
      <c r="X40" s="529">
        <v>1</v>
      </c>
      <c r="Y40" s="257">
        <v>1</v>
      </c>
      <c r="Z40" s="258">
        <v>0</v>
      </c>
      <c r="AA40" s="529">
        <v>0</v>
      </c>
      <c r="AB40" s="257">
        <v>0</v>
      </c>
      <c r="AC40" s="258">
        <v>0</v>
      </c>
      <c r="AD40" s="529">
        <v>54</v>
      </c>
      <c r="AE40" s="257">
        <v>31</v>
      </c>
      <c r="AF40" s="258">
        <v>0</v>
      </c>
      <c r="AG40" s="747">
        <v>85</v>
      </c>
    </row>
    <row r="41" spans="1:33" x14ac:dyDescent="0.25">
      <c r="A41" s="596" t="s">
        <v>107</v>
      </c>
      <c r="B41" s="567" t="s">
        <v>111</v>
      </c>
      <c r="C41" s="528">
        <v>24</v>
      </c>
      <c r="D41" s="259">
        <v>16</v>
      </c>
      <c r="E41" s="255">
        <v>0</v>
      </c>
      <c r="F41" s="528">
        <v>1</v>
      </c>
      <c r="G41" s="259">
        <v>0</v>
      </c>
      <c r="H41" s="255">
        <v>0</v>
      </c>
      <c r="I41" s="528">
        <v>1</v>
      </c>
      <c r="J41" s="259">
        <v>1</v>
      </c>
      <c r="K41" s="255">
        <v>0</v>
      </c>
      <c r="L41" s="528">
        <v>0</v>
      </c>
      <c r="M41" s="259">
        <v>0</v>
      </c>
      <c r="N41" s="255">
        <v>0</v>
      </c>
      <c r="O41" s="528">
        <v>2</v>
      </c>
      <c r="P41" s="259">
        <v>2</v>
      </c>
      <c r="Q41" s="255">
        <v>0</v>
      </c>
      <c r="R41" s="528">
        <v>0</v>
      </c>
      <c r="S41" s="259">
        <v>0</v>
      </c>
      <c r="T41" s="255">
        <v>0</v>
      </c>
      <c r="U41" s="528">
        <v>0</v>
      </c>
      <c r="V41" s="259">
        <v>0</v>
      </c>
      <c r="W41" s="255">
        <v>0</v>
      </c>
      <c r="X41" s="528">
        <v>1</v>
      </c>
      <c r="Y41" s="259">
        <v>0</v>
      </c>
      <c r="Z41" s="255">
        <v>0</v>
      </c>
      <c r="AA41" s="528">
        <v>0</v>
      </c>
      <c r="AB41" s="259">
        <v>0</v>
      </c>
      <c r="AC41" s="255">
        <v>0</v>
      </c>
      <c r="AD41" s="528">
        <v>29</v>
      </c>
      <c r="AE41" s="259">
        <v>19</v>
      </c>
      <c r="AF41" s="255">
        <v>0</v>
      </c>
      <c r="AG41" s="746">
        <v>48</v>
      </c>
    </row>
    <row r="42" spans="1:33" x14ac:dyDescent="0.25">
      <c r="A42" s="598" t="s">
        <v>113</v>
      </c>
      <c r="B42" s="568" t="s">
        <v>114</v>
      </c>
      <c r="C42" s="529">
        <v>21</v>
      </c>
      <c r="D42" s="257">
        <v>13</v>
      </c>
      <c r="E42" s="258">
        <v>0</v>
      </c>
      <c r="F42" s="529">
        <v>1</v>
      </c>
      <c r="G42" s="257">
        <v>0</v>
      </c>
      <c r="H42" s="258">
        <v>0</v>
      </c>
      <c r="I42" s="529">
        <v>4</v>
      </c>
      <c r="J42" s="257">
        <v>2</v>
      </c>
      <c r="K42" s="258">
        <v>0</v>
      </c>
      <c r="L42" s="529">
        <v>1</v>
      </c>
      <c r="M42" s="257">
        <v>0</v>
      </c>
      <c r="N42" s="258">
        <v>0</v>
      </c>
      <c r="O42" s="529">
        <v>19</v>
      </c>
      <c r="P42" s="257">
        <v>19</v>
      </c>
      <c r="Q42" s="258">
        <v>0</v>
      </c>
      <c r="R42" s="529">
        <v>0</v>
      </c>
      <c r="S42" s="257">
        <v>0</v>
      </c>
      <c r="T42" s="258">
        <v>0</v>
      </c>
      <c r="U42" s="529">
        <v>3</v>
      </c>
      <c r="V42" s="257">
        <v>0</v>
      </c>
      <c r="W42" s="258">
        <v>0</v>
      </c>
      <c r="X42" s="529">
        <v>0</v>
      </c>
      <c r="Y42" s="257">
        <v>0</v>
      </c>
      <c r="Z42" s="258">
        <v>0</v>
      </c>
      <c r="AA42" s="529">
        <v>0</v>
      </c>
      <c r="AB42" s="257">
        <v>0</v>
      </c>
      <c r="AC42" s="258">
        <v>0</v>
      </c>
      <c r="AD42" s="529">
        <v>49</v>
      </c>
      <c r="AE42" s="257">
        <v>34</v>
      </c>
      <c r="AF42" s="258">
        <v>0</v>
      </c>
      <c r="AG42" s="747">
        <v>83</v>
      </c>
    </row>
    <row r="43" spans="1:33" x14ac:dyDescent="0.25">
      <c r="A43" s="596" t="s">
        <v>116</v>
      </c>
      <c r="B43" s="567" t="s">
        <v>117</v>
      </c>
      <c r="C43" s="528">
        <v>18</v>
      </c>
      <c r="D43" s="259">
        <v>21</v>
      </c>
      <c r="E43" s="255">
        <v>0</v>
      </c>
      <c r="F43" s="528">
        <v>3</v>
      </c>
      <c r="G43" s="259">
        <v>2</v>
      </c>
      <c r="H43" s="255">
        <v>0</v>
      </c>
      <c r="I43" s="528">
        <v>5</v>
      </c>
      <c r="J43" s="259">
        <v>3</v>
      </c>
      <c r="K43" s="255">
        <v>0</v>
      </c>
      <c r="L43" s="528">
        <v>0</v>
      </c>
      <c r="M43" s="259">
        <v>0</v>
      </c>
      <c r="N43" s="255">
        <v>0</v>
      </c>
      <c r="O43" s="528">
        <v>10</v>
      </c>
      <c r="P43" s="259">
        <v>9</v>
      </c>
      <c r="Q43" s="255">
        <v>0</v>
      </c>
      <c r="R43" s="528">
        <v>0</v>
      </c>
      <c r="S43" s="259">
        <v>0</v>
      </c>
      <c r="T43" s="255">
        <v>0</v>
      </c>
      <c r="U43" s="528">
        <v>0</v>
      </c>
      <c r="V43" s="259">
        <v>2</v>
      </c>
      <c r="W43" s="255">
        <v>0</v>
      </c>
      <c r="X43" s="528">
        <v>8</v>
      </c>
      <c r="Y43" s="259">
        <v>5</v>
      </c>
      <c r="Z43" s="255">
        <v>0</v>
      </c>
      <c r="AA43" s="528">
        <v>3</v>
      </c>
      <c r="AB43" s="259">
        <v>2</v>
      </c>
      <c r="AC43" s="255">
        <v>0</v>
      </c>
      <c r="AD43" s="528">
        <v>47</v>
      </c>
      <c r="AE43" s="259">
        <v>44</v>
      </c>
      <c r="AF43" s="255">
        <v>0</v>
      </c>
      <c r="AG43" s="746">
        <v>91</v>
      </c>
    </row>
    <row r="44" spans="1:33" x14ac:dyDescent="0.25">
      <c r="A44" s="598" t="s">
        <v>119</v>
      </c>
      <c r="B44" s="568" t="s">
        <v>120</v>
      </c>
      <c r="C44" s="529">
        <v>21</v>
      </c>
      <c r="D44" s="257">
        <v>22</v>
      </c>
      <c r="E44" s="258">
        <v>0</v>
      </c>
      <c r="F44" s="529">
        <v>2</v>
      </c>
      <c r="G44" s="257">
        <v>3</v>
      </c>
      <c r="H44" s="258">
        <v>0</v>
      </c>
      <c r="I44" s="529">
        <v>5</v>
      </c>
      <c r="J44" s="257">
        <v>8</v>
      </c>
      <c r="K44" s="258">
        <v>0</v>
      </c>
      <c r="L44" s="529">
        <v>0</v>
      </c>
      <c r="M44" s="257">
        <v>0</v>
      </c>
      <c r="N44" s="258">
        <v>0</v>
      </c>
      <c r="O44" s="529">
        <v>5</v>
      </c>
      <c r="P44" s="257">
        <v>9</v>
      </c>
      <c r="Q44" s="258">
        <v>1</v>
      </c>
      <c r="R44" s="529">
        <v>0</v>
      </c>
      <c r="S44" s="257">
        <v>0</v>
      </c>
      <c r="T44" s="258">
        <v>0</v>
      </c>
      <c r="U44" s="529">
        <v>1</v>
      </c>
      <c r="V44" s="257">
        <v>0</v>
      </c>
      <c r="W44" s="258">
        <v>0</v>
      </c>
      <c r="X44" s="529">
        <v>2</v>
      </c>
      <c r="Y44" s="257">
        <v>0</v>
      </c>
      <c r="Z44" s="258">
        <v>0</v>
      </c>
      <c r="AA44" s="529">
        <v>0</v>
      </c>
      <c r="AB44" s="257">
        <v>0</v>
      </c>
      <c r="AC44" s="258">
        <v>1</v>
      </c>
      <c r="AD44" s="529">
        <v>36</v>
      </c>
      <c r="AE44" s="257">
        <v>42</v>
      </c>
      <c r="AF44" s="258">
        <v>2</v>
      </c>
      <c r="AG44" s="747">
        <v>80</v>
      </c>
    </row>
    <row r="45" spans="1:33" x14ac:dyDescent="0.25">
      <c r="A45" s="596" t="s">
        <v>119</v>
      </c>
      <c r="B45" s="567" t="s">
        <v>123</v>
      </c>
      <c r="C45" s="528">
        <v>79</v>
      </c>
      <c r="D45" s="259">
        <v>62</v>
      </c>
      <c r="E45" s="255">
        <v>1</v>
      </c>
      <c r="F45" s="528">
        <v>3</v>
      </c>
      <c r="G45" s="259">
        <v>4</v>
      </c>
      <c r="H45" s="255">
        <v>0</v>
      </c>
      <c r="I45" s="528">
        <v>9</v>
      </c>
      <c r="J45" s="259">
        <v>15</v>
      </c>
      <c r="K45" s="255">
        <v>0</v>
      </c>
      <c r="L45" s="528">
        <v>0</v>
      </c>
      <c r="M45" s="259">
        <v>0</v>
      </c>
      <c r="N45" s="255">
        <v>0</v>
      </c>
      <c r="O45" s="528">
        <v>72</v>
      </c>
      <c r="P45" s="259">
        <v>65</v>
      </c>
      <c r="Q45" s="255">
        <v>0</v>
      </c>
      <c r="R45" s="528">
        <v>0</v>
      </c>
      <c r="S45" s="259">
        <v>0</v>
      </c>
      <c r="T45" s="255">
        <v>0</v>
      </c>
      <c r="U45" s="528">
        <v>0</v>
      </c>
      <c r="V45" s="259">
        <v>0</v>
      </c>
      <c r="W45" s="255">
        <v>0</v>
      </c>
      <c r="X45" s="528">
        <v>31</v>
      </c>
      <c r="Y45" s="259">
        <v>30</v>
      </c>
      <c r="Z45" s="255">
        <v>0</v>
      </c>
      <c r="AA45" s="528">
        <v>6</v>
      </c>
      <c r="AB45" s="259">
        <v>5</v>
      </c>
      <c r="AC45" s="255">
        <v>0</v>
      </c>
      <c r="AD45" s="528">
        <v>200</v>
      </c>
      <c r="AE45" s="259">
        <v>181</v>
      </c>
      <c r="AF45" s="255">
        <v>1</v>
      </c>
      <c r="AG45" s="746">
        <v>382</v>
      </c>
    </row>
    <row r="46" spans="1:33" x14ac:dyDescent="0.25">
      <c r="A46" s="598" t="s">
        <v>119</v>
      </c>
      <c r="B46" s="568" t="s">
        <v>125</v>
      </c>
      <c r="C46" s="529">
        <v>10</v>
      </c>
      <c r="D46" s="257">
        <v>13</v>
      </c>
      <c r="E46" s="258">
        <v>1</v>
      </c>
      <c r="F46" s="529">
        <v>0</v>
      </c>
      <c r="G46" s="257">
        <v>1</v>
      </c>
      <c r="H46" s="258">
        <v>0</v>
      </c>
      <c r="I46" s="529">
        <v>1</v>
      </c>
      <c r="J46" s="257">
        <v>1</v>
      </c>
      <c r="K46" s="258">
        <v>0</v>
      </c>
      <c r="L46" s="529">
        <v>0</v>
      </c>
      <c r="M46" s="257">
        <v>0</v>
      </c>
      <c r="N46" s="258">
        <v>0</v>
      </c>
      <c r="O46" s="529">
        <v>4</v>
      </c>
      <c r="P46" s="257">
        <v>8</v>
      </c>
      <c r="Q46" s="258">
        <v>0</v>
      </c>
      <c r="R46" s="529">
        <v>0</v>
      </c>
      <c r="S46" s="257">
        <v>0</v>
      </c>
      <c r="T46" s="258">
        <v>0</v>
      </c>
      <c r="U46" s="529">
        <v>1</v>
      </c>
      <c r="V46" s="257">
        <v>1</v>
      </c>
      <c r="W46" s="258">
        <v>0</v>
      </c>
      <c r="X46" s="529">
        <v>1</v>
      </c>
      <c r="Y46" s="257">
        <v>1</v>
      </c>
      <c r="Z46" s="258">
        <v>0</v>
      </c>
      <c r="AA46" s="529">
        <v>1</v>
      </c>
      <c r="AB46" s="257">
        <v>0</v>
      </c>
      <c r="AC46" s="258">
        <v>0</v>
      </c>
      <c r="AD46" s="529">
        <v>18</v>
      </c>
      <c r="AE46" s="257">
        <v>25</v>
      </c>
      <c r="AF46" s="258">
        <v>1</v>
      </c>
      <c r="AG46" s="747">
        <v>44</v>
      </c>
    </row>
    <row r="47" spans="1:33" x14ac:dyDescent="0.25">
      <c r="A47" s="596" t="s">
        <v>119</v>
      </c>
      <c r="B47" s="567" t="s">
        <v>127</v>
      </c>
      <c r="C47" s="528">
        <v>30</v>
      </c>
      <c r="D47" s="259">
        <v>24</v>
      </c>
      <c r="E47" s="255">
        <v>0</v>
      </c>
      <c r="F47" s="528">
        <v>2</v>
      </c>
      <c r="G47" s="259">
        <v>2</v>
      </c>
      <c r="H47" s="255">
        <v>0</v>
      </c>
      <c r="I47" s="528">
        <v>2</v>
      </c>
      <c r="J47" s="259">
        <v>3</v>
      </c>
      <c r="K47" s="255">
        <v>1</v>
      </c>
      <c r="L47" s="528">
        <v>1</v>
      </c>
      <c r="M47" s="259">
        <v>0</v>
      </c>
      <c r="N47" s="255">
        <v>0</v>
      </c>
      <c r="O47" s="528">
        <v>16</v>
      </c>
      <c r="P47" s="259">
        <v>21</v>
      </c>
      <c r="Q47" s="255">
        <v>1</v>
      </c>
      <c r="R47" s="528">
        <v>0</v>
      </c>
      <c r="S47" s="259">
        <v>0</v>
      </c>
      <c r="T47" s="255">
        <v>0</v>
      </c>
      <c r="U47" s="528">
        <v>2</v>
      </c>
      <c r="V47" s="259">
        <v>2</v>
      </c>
      <c r="W47" s="255">
        <v>0</v>
      </c>
      <c r="X47" s="528">
        <v>0</v>
      </c>
      <c r="Y47" s="259">
        <v>0</v>
      </c>
      <c r="Z47" s="255">
        <v>0</v>
      </c>
      <c r="AA47" s="528">
        <v>1</v>
      </c>
      <c r="AB47" s="259">
        <v>4</v>
      </c>
      <c r="AC47" s="255">
        <v>0</v>
      </c>
      <c r="AD47" s="528">
        <v>54</v>
      </c>
      <c r="AE47" s="259">
        <v>56</v>
      </c>
      <c r="AF47" s="255">
        <v>2</v>
      </c>
      <c r="AG47" s="746">
        <v>112</v>
      </c>
    </row>
    <row r="48" spans="1:33" x14ac:dyDescent="0.25">
      <c r="A48" s="598" t="s">
        <v>119</v>
      </c>
      <c r="B48" s="568" t="s">
        <v>128</v>
      </c>
      <c r="C48" s="529">
        <v>34</v>
      </c>
      <c r="D48" s="257">
        <v>31</v>
      </c>
      <c r="E48" s="258">
        <v>0</v>
      </c>
      <c r="F48" s="529">
        <v>2</v>
      </c>
      <c r="G48" s="257">
        <v>3</v>
      </c>
      <c r="H48" s="258">
        <v>0</v>
      </c>
      <c r="I48" s="529">
        <v>1</v>
      </c>
      <c r="J48" s="257">
        <v>1</v>
      </c>
      <c r="K48" s="258">
        <v>0</v>
      </c>
      <c r="L48" s="529">
        <v>0</v>
      </c>
      <c r="M48" s="257">
        <v>0</v>
      </c>
      <c r="N48" s="258">
        <v>0</v>
      </c>
      <c r="O48" s="529">
        <v>10</v>
      </c>
      <c r="P48" s="257">
        <v>11</v>
      </c>
      <c r="Q48" s="258">
        <v>0</v>
      </c>
      <c r="R48" s="529">
        <v>0</v>
      </c>
      <c r="S48" s="257">
        <v>0</v>
      </c>
      <c r="T48" s="258">
        <v>0</v>
      </c>
      <c r="U48" s="529">
        <v>0</v>
      </c>
      <c r="V48" s="257">
        <v>0</v>
      </c>
      <c r="W48" s="258">
        <v>0</v>
      </c>
      <c r="X48" s="529">
        <v>0</v>
      </c>
      <c r="Y48" s="257">
        <v>2</v>
      </c>
      <c r="Z48" s="258">
        <v>0</v>
      </c>
      <c r="AA48" s="529">
        <v>0</v>
      </c>
      <c r="AB48" s="257">
        <v>0</v>
      </c>
      <c r="AC48" s="258">
        <v>0</v>
      </c>
      <c r="AD48" s="529">
        <v>47</v>
      </c>
      <c r="AE48" s="257">
        <v>48</v>
      </c>
      <c r="AF48" s="258">
        <v>0</v>
      </c>
      <c r="AG48" s="747">
        <v>95</v>
      </c>
    </row>
    <row r="49" spans="1:33" x14ac:dyDescent="0.25">
      <c r="A49" s="596" t="s">
        <v>131</v>
      </c>
      <c r="B49" s="567" t="s">
        <v>132</v>
      </c>
      <c r="C49" s="528">
        <v>27</v>
      </c>
      <c r="D49" s="259">
        <v>21</v>
      </c>
      <c r="E49" s="255">
        <v>0</v>
      </c>
      <c r="F49" s="528">
        <v>5</v>
      </c>
      <c r="G49" s="259">
        <v>1</v>
      </c>
      <c r="H49" s="255">
        <v>0</v>
      </c>
      <c r="I49" s="528">
        <v>3</v>
      </c>
      <c r="J49" s="259">
        <v>7</v>
      </c>
      <c r="K49" s="255">
        <v>0</v>
      </c>
      <c r="L49" s="528">
        <v>1</v>
      </c>
      <c r="M49" s="259">
        <v>0</v>
      </c>
      <c r="N49" s="255">
        <v>0</v>
      </c>
      <c r="O49" s="528">
        <v>4</v>
      </c>
      <c r="P49" s="259">
        <v>7</v>
      </c>
      <c r="Q49" s="255">
        <v>0</v>
      </c>
      <c r="R49" s="528">
        <v>0</v>
      </c>
      <c r="S49" s="259">
        <v>0</v>
      </c>
      <c r="T49" s="255">
        <v>0</v>
      </c>
      <c r="U49" s="528">
        <v>1</v>
      </c>
      <c r="V49" s="259">
        <v>4</v>
      </c>
      <c r="W49" s="255">
        <v>0</v>
      </c>
      <c r="X49" s="528">
        <v>0</v>
      </c>
      <c r="Y49" s="259">
        <v>0</v>
      </c>
      <c r="Z49" s="255">
        <v>0</v>
      </c>
      <c r="AA49" s="528">
        <v>0</v>
      </c>
      <c r="AB49" s="259">
        <v>1</v>
      </c>
      <c r="AC49" s="255">
        <v>0</v>
      </c>
      <c r="AD49" s="528">
        <v>41</v>
      </c>
      <c r="AE49" s="259">
        <v>41</v>
      </c>
      <c r="AF49" s="255">
        <v>0</v>
      </c>
      <c r="AG49" s="746">
        <v>82</v>
      </c>
    </row>
    <row r="50" spans="1:33" x14ac:dyDescent="0.25">
      <c r="A50" s="598" t="s">
        <v>131</v>
      </c>
      <c r="B50" s="568" t="s">
        <v>133</v>
      </c>
      <c r="C50" s="529">
        <v>17</v>
      </c>
      <c r="D50" s="257">
        <v>14</v>
      </c>
      <c r="E50" s="258">
        <v>0</v>
      </c>
      <c r="F50" s="529">
        <v>4</v>
      </c>
      <c r="G50" s="257">
        <v>7</v>
      </c>
      <c r="H50" s="258">
        <v>0</v>
      </c>
      <c r="I50" s="529">
        <v>0</v>
      </c>
      <c r="J50" s="257">
        <v>2</v>
      </c>
      <c r="K50" s="258">
        <v>0</v>
      </c>
      <c r="L50" s="529">
        <v>0</v>
      </c>
      <c r="M50" s="257">
        <v>1</v>
      </c>
      <c r="N50" s="258">
        <v>0</v>
      </c>
      <c r="O50" s="529">
        <v>2</v>
      </c>
      <c r="P50" s="257">
        <v>2</v>
      </c>
      <c r="Q50" s="258">
        <v>0</v>
      </c>
      <c r="R50" s="529">
        <v>0</v>
      </c>
      <c r="S50" s="257">
        <v>0</v>
      </c>
      <c r="T50" s="258">
        <v>0</v>
      </c>
      <c r="U50" s="529">
        <v>1</v>
      </c>
      <c r="V50" s="257">
        <v>1</v>
      </c>
      <c r="W50" s="258">
        <v>0</v>
      </c>
      <c r="X50" s="529">
        <v>0</v>
      </c>
      <c r="Y50" s="257">
        <v>0</v>
      </c>
      <c r="Z50" s="258">
        <v>0</v>
      </c>
      <c r="AA50" s="529">
        <v>1</v>
      </c>
      <c r="AB50" s="257">
        <v>1</v>
      </c>
      <c r="AC50" s="258">
        <v>0</v>
      </c>
      <c r="AD50" s="529">
        <v>25</v>
      </c>
      <c r="AE50" s="257">
        <v>28</v>
      </c>
      <c r="AF50" s="258">
        <v>0</v>
      </c>
      <c r="AG50" s="747">
        <v>53</v>
      </c>
    </row>
    <row r="51" spans="1:33" x14ac:dyDescent="0.25">
      <c r="A51" s="596" t="s">
        <v>136</v>
      </c>
      <c r="B51" s="567" t="s">
        <v>137</v>
      </c>
      <c r="C51" s="528">
        <v>58</v>
      </c>
      <c r="D51" s="259">
        <v>28</v>
      </c>
      <c r="E51" s="255">
        <v>0</v>
      </c>
      <c r="F51" s="528">
        <v>1</v>
      </c>
      <c r="G51" s="259">
        <v>0</v>
      </c>
      <c r="H51" s="255">
        <v>0</v>
      </c>
      <c r="I51" s="528">
        <v>2</v>
      </c>
      <c r="J51" s="259">
        <v>2</v>
      </c>
      <c r="K51" s="255">
        <v>0</v>
      </c>
      <c r="L51" s="528">
        <v>0</v>
      </c>
      <c r="M51" s="259">
        <v>0</v>
      </c>
      <c r="N51" s="255">
        <v>0</v>
      </c>
      <c r="O51" s="528">
        <v>5</v>
      </c>
      <c r="P51" s="259">
        <v>4</v>
      </c>
      <c r="Q51" s="255">
        <v>0</v>
      </c>
      <c r="R51" s="528">
        <v>0</v>
      </c>
      <c r="S51" s="259">
        <v>0</v>
      </c>
      <c r="T51" s="255">
        <v>0</v>
      </c>
      <c r="U51" s="528">
        <v>3</v>
      </c>
      <c r="V51" s="259">
        <v>4</v>
      </c>
      <c r="W51" s="255">
        <v>0</v>
      </c>
      <c r="X51" s="528">
        <v>0</v>
      </c>
      <c r="Y51" s="259">
        <v>0</v>
      </c>
      <c r="Z51" s="255">
        <v>0</v>
      </c>
      <c r="AA51" s="528">
        <v>1</v>
      </c>
      <c r="AB51" s="259">
        <v>2</v>
      </c>
      <c r="AC51" s="255">
        <v>0</v>
      </c>
      <c r="AD51" s="528">
        <v>70</v>
      </c>
      <c r="AE51" s="259">
        <v>40</v>
      </c>
      <c r="AF51" s="255">
        <v>0</v>
      </c>
      <c r="AG51" s="746">
        <v>110</v>
      </c>
    </row>
    <row r="52" spans="1:33" x14ac:dyDescent="0.25">
      <c r="A52" s="598" t="s">
        <v>136</v>
      </c>
      <c r="B52" s="568" t="s">
        <v>139</v>
      </c>
      <c r="C52" s="529">
        <v>18</v>
      </c>
      <c r="D52" s="257">
        <v>15</v>
      </c>
      <c r="E52" s="258">
        <v>1</v>
      </c>
      <c r="F52" s="529">
        <v>2</v>
      </c>
      <c r="G52" s="257">
        <v>3</v>
      </c>
      <c r="H52" s="258">
        <v>0</v>
      </c>
      <c r="I52" s="529">
        <v>1</v>
      </c>
      <c r="J52" s="257">
        <v>2</v>
      </c>
      <c r="K52" s="258">
        <v>0</v>
      </c>
      <c r="L52" s="529">
        <v>0</v>
      </c>
      <c r="M52" s="257">
        <v>0</v>
      </c>
      <c r="N52" s="258">
        <v>0</v>
      </c>
      <c r="O52" s="529">
        <v>7</v>
      </c>
      <c r="P52" s="257">
        <v>11</v>
      </c>
      <c r="Q52" s="258">
        <v>0</v>
      </c>
      <c r="R52" s="529">
        <v>0</v>
      </c>
      <c r="S52" s="257">
        <v>0</v>
      </c>
      <c r="T52" s="258">
        <v>0</v>
      </c>
      <c r="U52" s="529">
        <v>2</v>
      </c>
      <c r="V52" s="257">
        <v>3</v>
      </c>
      <c r="W52" s="258">
        <v>0</v>
      </c>
      <c r="X52" s="529">
        <v>5</v>
      </c>
      <c r="Y52" s="257">
        <v>5</v>
      </c>
      <c r="Z52" s="258">
        <v>0</v>
      </c>
      <c r="AA52" s="529">
        <v>0</v>
      </c>
      <c r="AB52" s="257">
        <v>1</v>
      </c>
      <c r="AC52" s="258">
        <v>0</v>
      </c>
      <c r="AD52" s="529">
        <v>35</v>
      </c>
      <c r="AE52" s="257">
        <v>40</v>
      </c>
      <c r="AF52" s="258">
        <v>1</v>
      </c>
      <c r="AG52" s="747">
        <v>76</v>
      </c>
    </row>
    <row r="53" spans="1:33" x14ac:dyDescent="0.25">
      <c r="A53" s="596" t="s">
        <v>140</v>
      </c>
      <c r="B53" s="567" t="s">
        <v>141</v>
      </c>
      <c r="C53" s="528">
        <v>25</v>
      </c>
      <c r="D53" s="259">
        <v>19</v>
      </c>
      <c r="E53" s="255">
        <v>0</v>
      </c>
      <c r="F53" s="528">
        <v>0</v>
      </c>
      <c r="G53" s="259">
        <v>1</v>
      </c>
      <c r="H53" s="255">
        <v>0</v>
      </c>
      <c r="I53" s="528">
        <v>0</v>
      </c>
      <c r="J53" s="259">
        <v>0</v>
      </c>
      <c r="K53" s="255">
        <v>0</v>
      </c>
      <c r="L53" s="528">
        <v>1</v>
      </c>
      <c r="M53" s="259">
        <v>2</v>
      </c>
      <c r="N53" s="255">
        <v>0</v>
      </c>
      <c r="O53" s="528">
        <v>1</v>
      </c>
      <c r="P53" s="259">
        <v>4</v>
      </c>
      <c r="Q53" s="255">
        <v>0</v>
      </c>
      <c r="R53" s="528">
        <v>0</v>
      </c>
      <c r="S53" s="259">
        <v>0</v>
      </c>
      <c r="T53" s="255">
        <v>0</v>
      </c>
      <c r="U53" s="528">
        <v>0</v>
      </c>
      <c r="V53" s="259">
        <v>1</v>
      </c>
      <c r="W53" s="255">
        <v>0</v>
      </c>
      <c r="X53" s="528">
        <v>0</v>
      </c>
      <c r="Y53" s="259">
        <v>0</v>
      </c>
      <c r="Z53" s="255">
        <v>0</v>
      </c>
      <c r="AA53" s="528">
        <v>0</v>
      </c>
      <c r="AB53" s="259">
        <v>0</v>
      </c>
      <c r="AC53" s="255">
        <v>0</v>
      </c>
      <c r="AD53" s="528">
        <v>27</v>
      </c>
      <c r="AE53" s="259">
        <v>27</v>
      </c>
      <c r="AF53" s="255">
        <v>0</v>
      </c>
      <c r="AG53" s="746">
        <v>54</v>
      </c>
    </row>
    <row r="54" spans="1:33" x14ac:dyDescent="0.25">
      <c r="A54" s="598" t="s">
        <v>142</v>
      </c>
      <c r="B54" s="568" t="s">
        <v>143</v>
      </c>
      <c r="C54" s="529">
        <v>26</v>
      </c>
      <c r="D54" s="257">
        <v>18</v>
      </c>
      <c r="E54" s="258">
        <v>0</v>
      </c>
      <c r="F54" s="529">
        <v>1</v>
      </c>
      <c r="G54" s="257">
        <v>2</v>
      </c>
      <c r="H54" s="258">
        <v>0</v>
      </c>
      <c r="I54" s="529">
        <v>3</v>
      </c>
      <c r="J54" s="257">
        <v>3</v>
      </c>
      <c r="K54" s="258">
        <v>0</v>
      </c>
      <c r="L54" s="529">
        <v>0</v>
      </c>
      <c r="M54" s="257">
        <v>0</v>
      </c>
      <c r="N54" s="258">
        <v>0</v>
      </c>
      <c r="O54" s="529">
        <v>6</v>
      </c>
      <c r="P54" s="257">
        <v>9</v>
      </c>
      <c r="Q54" s="258">
        <v>0</v>
      </c>
      <c r="R54" s="529">
        <v>0</v>
      </c>
      <c r="S54" s="257">
        <v>0</v>
      </c>
      <c r="T54" s="258">
        <v>0</v>
      </c>
      <c r="U54" s="529">
        <v>3</v>
      </c>
      <c r="V54" s="257">
        <v>3</v>
      </c>
      <c r="W54" s="258">
        <v>0</v>
      </c>
      <c r="X54" s="529">
        <v>1</v>
      </c>
      <c r="Y54" s="257">
        <v>0</v>
      </c>
      <c r="Z54" s="258">
        <v>0</v>
      </c>
      <c r="AA54" s="529">
        <v>0</v>
      </c>
      <c r="AB54" s="257">
        <v>1</v>
      </c>
      <c r="AC54" s="258">
        <v>0</v>
      </c>
      <c r="AD54" s="529">
        <v>40</v>
      </c>
      <c r="AE54" s="257">
        <v>36</v>
      </c>
      <c r="AF54" s="258">
        <v>0</v>
      </c>
      <c r="AG54" s="747">
        <v>76</v>
      </c>
    </row>
    <row r="55" spans="1:33" x14ac:dyDescent="0.25">
      <c r="A55" s="596" t="s">
        <v>145</v>
      </c>
      <c r="B55" s="567" t="s">
        <v>146</v>
      </c>
      <c r="C55" s="528">
        <v>44</v>
      </c>
      <c r="D55" s="259">
        <v>22</v>
      </c>
      <c r="E55" s="255">
        <v>0</v>
      </c>
      <c r="F55" s="528">
        <v>3</v>
      </c>
      <c r="G55" s="259">
        <v>0</v>
      </c>
      <c r="H55" s="255">
        <v>0</v>
      </c>
      <c r="I55" s="528">
        <v>2</v>
      </c>
      <c r="J55" s="259">
        <v>2</v>
      </c>
      <c r="K55" s="255">
        <v>0</v>
      </c>
      <c r="L55" s="528">
        <v>0</v>
      </c>
      <c r="M55" s="259">
        <v>0</v>
      </c>
      <c r="N55" s="255">
        <v>0</v>
      </c>
      <c r="O55" s="528">
        <v>26</v>
      </c>
      <c r="P55" s="259">
        <v>23</v>
      </c>
      <c r="Q55" s="255">
        <v>2</v>
      </c>
      <c r="R55" s="528">
        <v>0</v>
      </c>
      <c r="S55" s="259">
        <v>0</v>
      </c>
      <c r="T55" s="255">
        <v>0</v>
      </c>
      <c r="U55" s="528">
        <v>3</v>
      </c>
      <c r="V55" s="259">
        <v>2</v>
      </c>
      <c r="W55" s="255">
        <v>0</v>
      </c>
      <c r="X55" s="528">
        <v>6</v>
      </c>
      <c r="Y55" s="259">
        <v>2</v>
      </c>
      <c r="Z55" s="255">
        <v>0</v>
      </c>
      <c r="AA55" s="528">
        <v>1</v>
      </c>
      <c r="AB55" s="259">
        <v>2</v>
      </c>
      <c r="AC55" s="255">
        <v>0</v>
      </c>
      <c r="AD55" s="528">
        <v>85</v>
      </c>
      <c r="AE55" s="259">
        <v>53</v>
      </c>
      <c r="AF55" s="255">
        <v>2</v>
      </c>
      <c r="AG55" s="746">
        <v>140</v>
      </c>
    </row>
    <row r="56" spans="1:33" x14ac:dyDescent="0.25">
      <c r="A56" s="598" t="s">
        <v>145</v>
      </c>
      <c r="B56" s="568" t="s">
        <v>150</v>
      </c>
      <c r="C56" s="529">
        <v>22</v>
      </c>
      <c r="D56" s="257">
        <v>25</v>
      </c>
      <c r="E56" s="258">
        <v>0</v>
      </c>
      <c r="F56" s="529">
        <v>0</v>
      </c>
      <c r="G56" s="257">
        <v>2</v>
      </c>
      <c r="H56" s="258">
        <v>0</v>
      </c>
      <c r="I56" s="529">
        <v>4</v>
      </c>
      <c r="J56" s="257">
        <v>8</v>
      </c>
      <c r="K56" s="258">
        <v>1</v>
      </c>
      <c r="L56" s="529">
        <v>0</v>
      </c>
      <c r="M56" s="257">
        <v>0</v>
      </c>
      <c r="N56" s="258">
        <v>0</v>
      </c>
      <c r="O56" s="529">
        <v>18</v>
      </c>
      <c r="P56" s="257">
        <v>30</v>
      </c>
      <c r="Q56" s="258">
        <v>0</v>
      </c>
      <c r="R56" s="529">
        <v>0</v>
      </c>
      <c r="S56" s="257">
        <v>0</v>
      </c>
      <c r="T56" s="258">
        <v>0</v>
      </c>
      <c r="U56" s="529">
        <v>1</v>
      </c>
      <c r="V56" s="257">
        <v>2</v>
      </c>
      <c r="W56" s="258">
        <v>0</v>
      </c>
      <c r="X56" s="529">
        <v>4</v>
      </c>
      <c r="Y56" s="257">
        <v>4</v>
      </c>
      <c r="Z56" s="258">
        <v>1</v>
      </c>
      <c r="AA56" s="529">
        <v>1</v>
      </c>
      <c r="AB56" s="257">
        <v>1</v>
      </c>
      <c r="AC56" s="258">
        <v>1</v>
      </c>
      <c r="AD56" s="529">
        <v>50</v>
      </c>
      <c r="AE56" s="257">
        <v>72</v>
      </c>
      <c r="AF56" s="258">
        <v>3</v>
      </c>
      <c r="AG56" s="747">
        <v>125</v>
      </c>
    </row>
    <row r="57" spans="1:33" x14ac:dyDescent="0.25">
      <c r="A57" s="596" t="s">
        <v>145</v>
      </c>
      <c r="B57" s="567" t="s">
        <v>153</v>
      </c>
      <c r="C57" s="528">
        <v>35</v>
      </c>
      <c r="D57" s="259">
        <v>15</v>
      </c>
      <c r="E57" s="255">
        <v>0</v>
      </c>
      <c r="F57" s="528">
        <v>0</v>
      </c>
      <c r="G57" s="259">
        <v>1</v>
      </c>
      <c r="H57" s="255">
        <v>0</v>
      </c>
      <c r="I57" s="528">
        <v>2</v>
      </c>
      <c r="J57" s="259">
        <v>3</v>
      </c>
      <c r="K57" s="255">
        <v>0</v>
      </c>
      <c r="L57" s="528">
        <v>0</v>
      </c>
      <c r="M57" s="259">
        <v>0</v>
      </c>
      <c r="N57" s="255">
        <v>0</v>
      </c>
      <c r="O57" s="528">
        <v>5</v>
      </c>
      <c r="P57" s="259">
        <v>6</v>
      </c>
      <c r="Q57" s="255">
        <v>0</v>
      </c>
      <c r="R57" s="528">
        <v>0</v>
      </c>
      <c r="S57" s="259">
        <v>0</v>
      </c>
      <c r="T57" s="255">
        <v>0</v>
      </c>
      <c r="U57" s="528">
        <v>3</v>
      </c>
      <c r="V57" s="259">
        <v>2</v>
      </c>
      <c r="W57" s="255">
        <v>0</v>
      </c>
      <c r="X57" s="528">
        <v>4</v>
      </c>
      <c r="Y57" s="259">
        <v>3</v>
      </c>
      <c r="Z57" s="255">
        <v>0</v>
      </c>
      <c r="AA57" s="528">
        <v>0</v>
      </c>
      <c r="AB57" s="259">
        <v>0</v>
      </c>
      <c r="AC57" s="255">
        <v>1</v>
      </c>
      <c r="AD57" s="528">
        <v>49</v>
      </c>
      <c r="AE57" s="259">
        <v>30</v>
      </c>
      <c r="AF57" s="255">
        <v>1</v>
      </c>
      <c r="AG57" s="746">
        <v>80</v>
      </c>
    </row>
    <row r="58" spans="1:33" x14ac:dyDescent="0.25">
      <c r="A58" s="598" t="s">
        <v>154</v>
      </c>
      <c r="B58" s="568" t="s">
        <v>155</v>
      </c>
      <c r="C58" s="529">
        <v>31</v>
      </c>
      <c r="D58" s="257">
        <v>23</v>
      </c>
      <c r="E58" s="258">
        <v>0</v>
      </c>
      <c r="F58" s="529">
        <v>0</v>
      </c>
      <c r="G58" s="257">
        <v>4</v>
      </c>
      <c r="H58" s="258">
        <v>0</v>
      </c>
      <c r="I58" s="529">
        <v>1</v>
      </c>
      <c r="J58" s="257">
        <v>0</v>
      </c>
      <c r="K58" s="258">
        <v>0</v>
      </c>
      <c r="L58" s="529">
        <v>0</v>
      </c>
      <c r="M58" s="257">
        <v>0</v>
      </c>
      <c r="N58" s="258">
        <v>0</v>
      </c>
      <c r="O58" s="529">
        <v>5</v>
      </c>
      <c r="P58" s="257">
        <v>5</v>
      </c>
      <c r="Q58" s="258">
        <v>0</v>
      </c>
      <c r="R58" s="529">
        <v>1</v>
      </c>
      <c r="S58" s="257">
        <v>0</v>
      </c>
      <c r="T58" s="258">
        <v>0</v>
      </c>
      <c r="U58" s="529">
        <v>4</v>
      </c>
      <c r="V58" s="257">
        <v>0</v>
      </c>
      <c r="W58" s="258">
        <v>0</v>
      </c>
      <c r="X58" s="529">
        <v>0</v>
      </c>
      <c r="Y58" s="257">
        <v>0</v>
      </c>
      <c r="Z58" s="258">
        <v>0</v>
      </c>
      <c r="AA58" s="529">
        <v>0</v>
      </c>
      <c r="AB58" s="257">
        <v>1</v>
      </c>
      <c r="AC58" s="258">
        <v>0</v>
      </c>
      <c r="AD58" s="529">
        <v>42</v>
      </c>
      <c r="AE58" s="257">
        <v>33</v>
      </c>
      <c r="AF58" s="258">
        <v>0</v>
      </c>
      <c r="AG58" s="747">
        <v>75</v>
      </c>
    </row>
    <row r="59" spans="1:33" x14ac:dyDescent="0.25">
      <c r="A59" s="596" t="s">
        <v>157</v>
      </c>
      <c r="B59" s="567" t="s">
        <v>158</v>
      </c>
      <c r="C59" s="528">
        <v>8</v>
      </c>
      <c r="D59" s="259">
        <v>2</v>
      </c>
      <c r="E59" s="255">
        <v>0</v>
      </c>
      <c r="F59" s="528">
        <v>19</v>
      </c>
      <c r="G59" s="259">
        <v>28</v>
      </c>
      <c r="H59" s="255">
        <v>0</v>
      </c>
      <c r="I59" s="528">
        <v>0</v>
      </c>
      <c r="J59" s="259">
        <v>1</v>
      </c>
      <c r="K59" s="255">
        <v>0</v>
      </c>
      <c r="L59" s="528">
        <v>0</v>
      </c>
      <c r="M59" s="259">
        <v>0</v>
      </c>
      <c r="N59" s="255">
        <v>0</v>
      </c>
      <c r="O59" s="528">
        <v>0</v>
      </c>
      <c r="P59" s="259">
        <v>3</v>
      </c>
      <c r="Q59" s="255">
        <v>0</v>
      </c>
      <c r="R59" s="528">
        <v>0</v>
      </c>
      <c r="S59" s="259">
        <v>0</v>
      </c>
      <c r="T59" s="255">
        <v>0</v>
      </c>
      <c r="U59" s="528">
        <v>0</v>
      </c>
      <c r="V59" s="259">
        <v>0</v>
      </c>
      <c r="W59" s="255">
        <v>0</v>
      </c>
      <c r="X59" s="528">
        <v>0</v>
      </c>
      <c r="Y59" s="259">
        <v>0</v>
      </c>
      <c r="Z59" s="255">
        <v>0</v>
      </c>
      <c r="AA59" s="528">
        <v>0</v>
      </c>
      <c r="AB59" s="259">
        <v>0</v>
      </c>
      <c r="AC59" s="255">
        <v>0</v>
      </c>
      <c r="AD59" s="528">
        <v>27</v>
      </c>
      <c r="AE59" s="259">
        <v>34</v>
      </c>
      <c r="AF59" s="255">
        <v>0</v>
      </c>
      <c r="AG59" s="746">
        <v>61</v>
      </c>
    </row>
    <row r="60" spans="1:33" x14ac:dyDescent="0.25">
      <c r="A60" s="598" t="s">
        <v>157</v>
      </c>
      <c r="B60" s="568" t="s">
        <v>161</v>
      </c>
      <c r="C60" s="529">
        <v>44</v>
      </c>
      <c r="D60" s="257">
        <v>31</v>
      </c>
      <c r="E60" s="258">
        <v>0</v>
      </c>
      <c r="F60" s="529">
        <v>0</v>
      </c>
      <c r="G60" s="257">
        <v>1</v>
      </c>
      <c r="H60" s="258">
        <v>0</v>
      </c>
      <c r="I60" s="529">
        <v>1</v>
      </c>
      <c r="J60" s="257">
        <v>1</v>
      </c>
      <c r="K60" s="258">
        <v>0</v>
      </c>
      <c r="L60" s="529">
        <v>1</v>
      </c>
      <c r="M60" s="257">
        <v>0</v>
      </c>
      <c r="N60" s="258">
        <v>0</v>
      </c>
      <c r="O60" s="529">
        <v>9</v>
      </c>
      <c r="P60" s="257">
        <v>10</v>
      </c>
      <c r="Q60" s="258">
        <v>0</v>
      </c>
      <c r="R60" s="529">
        <v>0</v>
      </c>
      <c r="S60" s="257">
        <v>0</v>
      </c>
      <c r="T60" s="258">
        <v>0</v>
      </c>
      <c r="U60" s="529">
        <v>0</v>
      </c>
      <c r="V60" s="257">
        <v>1</v>
      </c>
      <c r="W60" s="258">
        <v>0</v>
      </c>
      <c r="X60" s="529">
        <v>0</v>
      </c>
      <c r="Y60" s="257">
        <v>0</v>
      </c>
      <c r="Z60" s="258">
        <v>0</v>
      </c>
      <c r="AA60" s="529">
        <v>0</v>
      </c>
      <c r="AB60" s="257">
        <v>0</v>
      </c>
      <c r="AC60" s="258">
        <v>0</v>
      </c>
      <c r="AD60" s="529">
        <v>55</v>
      </c>
      <c r="AE60" s="257">
        <v>44</v>
      </c>
      <c r="AF60" s="258">
        <v>0</v>
      </c>
      <c r="AG60" s="747">
        <v>99</v>
      </c>
    </row>
    <row r="61" spans="1:33" x14ac:dyDescent="0.25">
      <c r="A61" s="596" t="s">
        <v>163</v>
      </c>
      <c r="B61" s="567" t="s">
        <v>890</v>
      </c>
      <c r="C61" s="528">
        <v>24</v>
      </c>
      <c r="D61" s="259">
        <v>22</v>
      </c>
      <c r="E61" s="255">
        <v>0</v>
      </c>
      <c r="F61" s="528">
        <v>4</v>
      </c>
      <c r="G61" s="259">
        <v>5</v>
      </c>
      <c r="H61" s="255">
        <v>0</v>
      </c>
      <c r="I61" s="528">
        <v>15</v>
      </c>
      <c r="J61" s="259">
        <v>14</v>
      </c>
      <c r="K61" s="255">
        <v>0</v>
      </c>
      <c r="L61" s="528">
        <v>0</v>
      </c>
      <c r="M61" s="259">
        <v>0</v>
      </c>
      <c r="N61" s="255">
        <v>0</v>
      </c>
      <c r="O61" s="528">
        <v>6</v>
      </c>
      <c r="P61" s="259">
        <v>13</v>
      </c>
      <c r="Q61" s="255">
        <v>0</v>
      </c>
      <c r="R61" s="528">
        <v>0</v>
      </c>
      <c r="S61" s="259">
        <v>0</v>
      </c>
      <c r="T61" s="255">
        <v>0</v>
      </c>
      <c r="U61" s="528">
        <v>0</v>
      </c>
      <c r="V61" s="259">
        <v>0</v>
      </c>
      <c r="W61" s="255">
        <v>0</v>
      </c>
      <c r="X61" s="528">
        <v>0</v>
      </c>
      <c r="Y61" s="259">
        <v>1</v>
      </c>
      <c r="Z61" s="255">
        <v>0</v>
      </c>
      <c r="AA61" s="528">
        <v>0</v>
      </c>
      <c r="AB61" s="259">
        <v>0</v>
      </c>
      <c r="AC61" s="255">
        <v>0</v>
      </c>
      <c r="AD61" s="528">
        <v>49</v>
      </c>
      <c r="AE61" s="259">
        <v>55</v>
      </c>
      <c r="AF61" s="255">
        <v>0</v>
      </c>
      <c r="AG61" s="746">
        <v>104</v>
      </c>
    </row>
    <row r="62" spans="1:33" x14ac:dyDescent="0.25">
      <c r="A62" s="598" t="s">
        <v>163</v>
      </c>
      <c r="B62" s="568" t="s">
        <v>166</v>
      </c>
      <c r="C62" s="529">
        <v>17</v>
      </c>
      <c r="D62" s="257">
        <v>22</v>
      </c>
      <c r="E62" s="258">
        <v>0</v>
      </c>
      <c r="F62" s="529">
        <v>2</v>
      </c>
      <c r="G62" s="257">
        <v>1</v>
      </c>
      <c r="H62" s="258">
        <v>0</v>
      </c>
      <c r="I62" s="529">
        <v>4</v>
      </c>
      <c r="J62" s="257">
        <v>8</v>
      </c>
      <c r="K62" s="258">
        <v>0</v>
      </c>
      <c r="L62" s="529">
        <v>0</v>
      </c>
      <c r="M62" s="257">
        <v>0</v>
      </c>
      <c r="N62" s="258">
        <v>0</v>
      </c>
      <c r="O62" s="529">
        <v>14</v>
      </c>
      <c r="P62" s="257">
        <v>28</v>
      </c>
      <c r="Q62" s="258">
        <v>0</v>
      </c>
      <c r="R62" s="529">
        <v>0</v>
      </c>
      <c r="S62" s="257">
        <v>0</v>
      </c>
      <c r="T62" s="258">
        <v>0</v>
      </c>
      <c r="U62" s="529">
        <v>2</v>
      </c>
      <c r="V62" s="257">
        <v>1</v>
      </c>
      <c r="W62" s="258">
        <v>0</v>
      </c>
      <c r="X62" s="529">
        <v>0</v>
      </c>
      <c r="Y62" s="257">
        <v>0</v>
      </c>
      <c r="Z62" s="258">
        <v>0</v>
      </c>
      <c r="AA62" s="529">
        <v>2</v>
      </c>
      <c r="AB62" s="257">
        <v>2</v>
      </c>
      <c r="AC62" s="258">
        <v>0</v>
      </c>
      <c r="AD62" s="529">
        <v>41</v>
      </c>
      <c r="AE62" s="257">
        <v>62</v>
      </c>
      <c r="AF62" s="258">
        <v>0</v>
      </c>
      <c r="AG62" s="747">
        <v>103</v>
      </c>
    </row>
    <row r="63" spans="1:33" x14ac:dyDescent="0.25">
      <c r="A63" s="596" t="s">
        <v>163</v>
      </c>
      <c r="B63" s="567" t="s">
        <v>167</v>
      </c>
      <c r="C63" s="528">
        <v>31</v>
      </c>
      <c r="D63" s="259">
        <v>17</v>
      </c>
      <c r="E63" s="255">
        <v>0</v>
      </c>
      <c r="F63" s="528">
        <v>1</v>
      </c>
      <c r="G63" s="259">
        <v>1</v>
      </c>
      <c r="H63" s="255">
        <v>0</v>
      </c>
      <c r="I63" s="528">
        <v>12</v>
      </c>
      <c r="J63" s="259">
        <v>15</v>
      </c>
      <c r="K63" s="255">
        <v>0</v>
      </c>
      <c r="L63" s="528">
        <v>0</v>
      </c>
      <c r="M63" s="259">
        <v>0</v>
      </c>
      <c r="N63" s="255">
        <v>0</v>
      </c>
      <c r="O63" s="528">
        <v>8</v>
      </c>
      <c r="P63" s="259">
        <v>13</v>
      </c>
      <c r="Q63" s="255">
        <v>0</v>
      </c>
      <c r="R63" s="528">
        <v>0</v>
      </c>
      <c r="S63" s="259">
        <v>0</v>
      </c>
      <c r="T63" s="255">
        <v>0</v>
      </c>
      <c r="U63" s="528">
        <v>0</v>
      </c>
      <c r="V63" s="259">
        <v>2</v>
      </c>
      <c r="W63" s="255">
        <v>0</v>
      </c>
      <c r="X63" s="528">
        <v>0</v>
      </c>
      <c r="Y63" s="259">
        <v>0</v>
      </c>
      <c r="Z63" s="255">
        <v>0</v>
      </c>
      <c r="AA63" s="528">
        <v>0</v>
      </c>
      <c r="AB63" s="259">
        <v>0</v>
      </c>
      <c r="AC63" s="255">
        <v>0</v>
      </c>
      <c r="AD63" s="528">
        <v>52</v>
      </c>
      <c r="AE63" s="259">
        <v>48</v>
      </c>
      <c r="AF63" s="255">
        <v>0</v>
      </c>
      <c r="AG63" s="746">
        <v>100</v>
      </c>
    </row>
    <row r="64" spans="1:33" x14ac:dyDescent="0.25">
      <c r="A64" s="598" t="s">
        <v>170</v>
      </c>
      <c r="B64" s="568" t="s">
        <v>171</v>
      </c>
      <c r="C64" s="529">
        <v>34</v>
      </c>
      <c r="D64" s="257">
        <v>13</v>
      </c>
      <c r="E64" s="258">
        <v>0</v>
      </c>
      <c r="F64" s="529">
        <v>1</v>
      </c>
      <c r="G64" s="257">
        <v>1</v>
      </c>
      <c r="H64" s="258">
        <v>0</v>
      </c>
      <c r="I64" s="529">
        <v>3</v>
      </c>
      <c r="J64" s="257">
        <v>7</v>
      </c>
      <c r="K64" s="258">
        <v>0</v>
      </c>
      <c r="L64" s="529">
        <v>0</v>
      </c>
      <c r="M64" s="257">
        <v>0</v>
      </c>
      <c r="N64" s="258">
        <v>0</v>
      </c>
      <c r="O64" s="529">
        <v>8</v>
      </c>
      <c r="P64" s="257">
        <v>10</v>
      </c>
      <c r="Q64" s="258">
        <v>0</v>
      </c>
      <c r="R64" s="529">
        <v>1</v>
      </c>
      <c r="S64" s="257">
        <v>2</v>
      </c>
      <c r="T64" s="258">
        <v>0</v>
      </c>
      <c r="U64" s="529">
        <v>1</v>
      </c>
      <c r="V64" s="257">
        <v>3</v>
      </c>
      <c r="W64" s="258">
        <v>0</v>
      </c>
      <c r="X64" s="529">
        <v>0</v>
      </c>
      <c r="Y64" s="257">
        <v>0</v>
      </c>
      <c r="Z64" s="258">
        <v>0</v>
      </c>
      <c r="AA64" s="529">
        <v>0</v>
      </c>
      <c r="AB64" s="257">
        <v>0</v>
      </c>
      <c r="AC64" s="258">
        <v>0</v>
      </c>
      <c r="AD64" s="529">
        <v>48</v>
      </c>
      <c r="AE64" s="257">
        <v>36</v>
      </c>
      <c r="AF64" s="258">
        <v>0</v>
      </c>
      <c r="AG64" s="747">
        <v>84</v>
      </c>
    </row>
    <row r="65" spans="1:33" x14ac:dyDescent="0.25">
      <c r="A65" s="596" t="s">
        <v>170</v>
      </c>
      <c r="B65" s="567" t="s">
        <v>173</v>
      </c>
      <c r="C65" s="528">
        <v>27</v>
      </c>
      <c r="D65" s="259">
        <v>10</v>
      </c>
      <c r="E65" s="255">
        <v>1</v>
      </c>
      <c r="F65" s="528">
        <v>1</v>
      </c>
      <c r="G65" s="259">
        <v>0</v>
      </c>
      <c r="H65" s="255">
        <v>0</v>
      </c>
      <c r="I65" s="528">
        <v>1</v>
      </c>
      <c r="J65" s="259">
        <v>2</v>
      </c>
      <c r="K65" s="255">
        <v>0</v>
      </c>
      <c r="L65" s="528">
        <v>0</v>
      </c>
      <c r="M65" s="259">
        <v>0</v>
      </c>
      <c r="N65" s="255">
        <v>0</v>
      </c>
      <c r="O65" s="528">
        <v>2</v>
      </c>
      <c r="P65" s="259">
        <v>1</v>
      </c>
      <c r="Q65" s="255">
        <v>0</v>
      </c>
      <c r="R65" s="528">
        <v>0</v>
      </c>
      <c r="S65" s="259">
        <v>0</v>
      </c>
      <c r="T65" s="255">
        <v>0</v>
      </c>
      <c r="U65" s="528">
        <v>0</v>
      </c>
      <c r="V65" s="259">
        <v>0</v>
      </c>
      <c r="W65" s="255">
        <v>0</v>
      </c>
      <c r="X65" s="528">
        <v>0</v>
      </c>
      <c r="Y65" s="259">
        <v>0</v>
      </c>
      <c r="Z65" s="255">
        <v>0</v>
      </c>
      <c r="AA65" s="528">
        <v>0</v>
      </c>
      <c r="AB65" s="259">
        <v>1</v>
      </c>
      <c r="AC65" s="255">
        <v>0</v>
      </c>
      <c r="AD65" s="528">
        <v>31</v>
      </c>
      <c r="AE65" s="259">
        <v>14</v>
      </c>
      <c r="AF65" s="255">
        <v>1</v>
      </c>
      <c r="AG65" s="746">
        <v>46</v>
      </c>
    </row>
    <row r="66" spans="1:33" x14ac:dyDescent="0.25">
      <c r="A66" s="598" t="s">
        <v>175</v>
      </c>
      <c r="B66" s="568" t="s">
        <v>176</v>
      </c>
      <c r="C66" s="529">
        <v>28</v>
      </c>
      <c r="D66" s="257">
        <v>24</v>
      </c>
      <c r="E66" s="258">
        <v>0</v>
      </c>
      <c r="F66" s="529">
        <v>0</v>
      </c>
      <c r="G66" s="257">
        <v>4</v>
      </c>
      <c r="H66" s="258">
        <v>1</v>
      </c>
      <c r="I66" s="529">
        <v>1</v>
      </c>
      <c r="J66" s="257">
        <v>4</v>
      </c>
      <c r="K66" s="258">
        <v>0</v>
      </c>
      <c r="L66" s="529">
        <v>0</v>
      </c>
      <c r="M66" s="257">
        <v>0</v>
      </c>
      <c r="N66" s="258">
        <v>0</v>
      </c>
      <c r="O66" s="529">
        <v>6</v>
      </c>
      <c r="P66" s="257">
        <v>17</v>
      </c>
      <c r="Q66" s="258">
        <v>0</v>
      </c>
      <c r="R66" s="529">
        <v>0</v>
      </c>
      <c r="S66" s="257">
        <v>0</v>
      </c>
      <c r="T66" s="258">
        <v>0</v>
      </c>
      <c r="U66" s="529">
        <v>2</v>
      </c>
      <c r="V66" s="257">
        <v>3</v>
      </c>
      <c r="W66" s="258">
        <v>0</v>
      </c>
      <c r="X66" s="529">
        <v>1</v>
      </c>
      <c r="Y66" s="257">
        <v>2</v>
      </c>
      <c r="Z66" s="258">
        <v>0</v>
      </c>
      <c r="AA66" s="529">
        <v>1</v>
      </c>
      <c r="AB66" s="257">
        <v>4</v>
      </c>
      <c r="AC66" s="258">
        <v>0</v>
      </c>
      <c r="AD66" s="529">
        <v>39</v>
      </c>
      <c r="AE66" s="257">
        <v>58</v>
      </c>
      <c r="AF66" s="258">
        <v>1</v>
      </c>
      <c r="AG66" s="747">
        <v>98</v>
      </c>
    </row>
    <row r="67" spans="1:33" x14ac:dyDescent="0.25">
      <c r="A67" s="596" t="s">
        <v>177</v>
      </c>
      <c r="B67" s="567" t="s">
        <v>178</v>
      </c>
      <c r="C67" s="528">
        <v>15</v>
      </c>
      <c r="D67" s="259">
        <v>17</v>
      </c>
      <c r="E67" s="255">
        <v>0</v>
      </c>
      <c r="F67" s="528">
        <v>0</v>
      </c>
      <c r="G67" s="259">
        <v>0</v>
      </c>
      <c r="H67" s="255">
        <v>0</v>
      </c>
      <c r="I67" s="528">
        <v>2</v>
      </c>
      <c r="J67" s="259">
        <v>0</v>
      </c>
      <c r="K67" s="255">
        <v>0</v>
      </c>
      <c r="L67" s="528">
        <v>0</v>
      </c>
      <c r="M67" s="259">
        <v>0</v>
      </c>
      <c r="N67" s="255">
        <v>0</v>
      </c>
      <c r="O67" s="528">
        <v>12</v>
      </c>
      <c r="P67" s="259">
        <v>14</v>
      </c>
      <c r="Q67" s="255">
        <v>0</v>
      </c>
      <c r="R67" s="528">
        <v>0</v>
      </c>
      <c r="S67" s="259">
        <v>0</v>
      </c>
      <c r="T67" s="255">
        <v>0</v>
      </c>
      <c r="U67" s="528">
        <v>2</v>
      </c>
      <c r="V67" s="259">
        <v>0</v>
      </c>
      <c r="W67" s="255">
        <v>0</v>
      </c>
      <c r="X67" s="528">
        <v>0</v>
      </c>
      <c r="Y67" s="259">
        <v>0</v>
      </c>
      <c r="Z67" s="255">
        <v>0</v>
      </c>
      <c r="AA67" s="528">
        <v>0</v>
      </c>
      <c r="AB67" s="259">
        <v>1</v>
      </c>
      <c r="AC67" s="255">
        <v>0</v>
      </c>
      <c r="AD67" s="528">
        <v>31</v>
      </c>
      <c r="AE67" s="259">
        <v>32</v>
      </c>
      <c r="AF67" s="255">
        <v>0</v>
      </c>
      <c r="AG67" s="746">
        <v>63</v>
      </c>
    </row>
    <row r="68" spans="1:33" x14ac:dyDescent="0.25">
      <c r="A68" s="598" t="s">
        <v>180</v>
      </c>
      <c r="B68" s="568" t="s">
        <v>181</v>
      </c>
      <c r="C68" s="529">
        <v>18</v>
      </c>
      <c r="D68" s="257">
        <v>24</v>
      </c>
      <c r="E68" s="258">
        <v>0</v>
      </c>
      <c r="F68" s="529">
        <v>0</v>
      </c>
      <c r="G68" s="257">
        <v>0</v>
      </c>
      <c r="H68" s="258">
        <v>0</v>
      </c>
      <c r="I68" s="529">
        <v>0</v>
      </c>
      <c r="J68" s="257">
        <v>0</v>
      </c>
      <c r="K68" s="258">
        <v>0</v>
      </c>
      <c r="L68" s="529">
        <v>0</v>
      </c>
      <c r="M68" s="257">
        <v>0</v>
      </c>
      <c r="N68" s="258">
        <v>0</v>
      </c>
      <c r="O68" s="529">
        <v>0</v>
      </c>
      <c r="P68" s="257">
        <v>2</v>
      </c>
      <c r="Q68" s="258">
        <v>0</v>
      </c>
      <c r="R68" s="529">
        <v>0</v>
      </c>
      <c r="S68" s="257">
        <v>0</v>
      </c>
      <c r="T68" s="258">
        <v>0</v>
      </c>
      <c r="U68" s="529">
        <v>0</v>
      </c>
      <c r="V68" s="257">
        <v>0</v>
      </c>
      <c r="W68" s="258">
        <v>0</v>
      </c>
      <c r="X68" s="529">
        <v>3</v>
      </c>
      <c r="Y68" s="257">
        <v>1</v>
      </c>
      <c r="Z68" s="258">
        <v>0</v>
      </c>
      <c r="AA68" s="529">
        <v>1</v>
      </c>
      <c r="AB68" s="257">
        <v>1</v>
      </c>
      <c r="AC68" s="258">
        <v>0</v>
      </c>
      <c r="AD68" s="529">
        <v>22</v>
      </c>
      <c r="AE68" s="257">
        <v>28</v>
      </c>
      <c r="AF68" s="258">
        <v>0</v>
      </c>
      <c r="AG68" s="747">
        <v>50</v>
      </c>
    </row>
    <row r="69" spans="1:33" x14ac:dyDescent="0.25">
      <c r="A69" s="596" t="s">
        <v>183</v>
      </c>
      <c r="B69" s="567" t="s">
        <v>184</v>
      </c>
      <c r="C69" s="528">
        <v>42</v>
      </c>
      <c r="D69" s="259">
        <v>29</v>
      </c>
      <c r="E69" s="255">
        <v>1</v>
      </c>
      <c r="F69" s="528">
        <v>0</v>
      </c>
      <c r="G69" s="259">
        <v>1</v>
      </c>
      <c r="H69" s="255">
        <v>0</v>
      </c>
      <c r="I69" s="528">
        <v>6</v>
      </c>
      <c r="J69" s="259">
        <v>9</v>
      </c>
      <c r="K69" s="255">
        <v>0</v>
      </c>
      <c r="L69" s="528">
        <v>0</v>
      </c>
      <c r="M69" s="259">
        <v>0</v>
      </c>
      <c r="N69" s="255">
        <v>0</v>
      </c>
      <c r="O69" s="528">
        <v>2</v>
      </c>
      <c r="P69" s="259">
        <v>9</v>
      </c>
      <c r="Q69" s="255">
        <v>0</v>
      </c>
      <c r="R69" s="528">
        <v>0</v>
      </c>
      <c r="S69" s="259">
        <v>0</v>
      </c>
      <c r="T69" s="255">
        <v>0</v>
      </c>
      <c r="U69" s="528">
        <v>0</v>
      </c>
      <c r="V69" s="259">
        <v>2</v>
      </c>
      <c r="W69" s="255">
        <v>0</v>
      </c>
      <c r="X69" s="528">
        <v>0</v>
      </c>
      <c r="Y69" s="259">
        <v>0</v>
      </c>
      <c r="Z69" s="255">
        <v>0</v>
      </c>
      <c r="AA69" s="528">
        <v>0</v>
      </c>
      <c r="AB69" s="259">
        <v>0</v>
      </c>
      <c r="AC69" s="255">
        <v>0</v>
      </c>
      <c r="AD69" s="528">
        <v>50</v>
      </c>
      <c r="AE69" s="259">
        <v>50</v>
      </c>
      <c r="AF69" s="255">
        <v>1</v>
      </c>
      <c r="AG69" s="746">
        <v>101</v>
      </c>
    </row>
    <row r="70" spans="1:33" ht="13.8" thickBot="1" x14ac:dyDescent="0.3">
      <c r="A70" s="603" t="s">
        <v>186</v>
      </c>
      <c r="B70" s="572" t="s">
        <v>187</v>
      </c>
      <c r="C70" s="530">
        <v>0</v>
      </c>
      <c r="D70" s="531">
        <v>0</v>
      </c>
      <c r="E70" s="532">
        <v>0</v>
      </c>
      <c r="F70" s="533">
        <v>0</v>
      </c>
      <c r="G70" s="531">
        <v>0</v>
      </c>
      <c r="H70" s="532">
        <v>0</v>
      </c>
      <c r="I70" s="533">
        <v>8</v>
      </c>
      <c r="J70" s="531">
        <v>32</v>
      </c>
      <c r="K70" s="532">
        <v>0</v>
      </c>
      <c r="L70" s="533">
        <v>0</v>
      </c>
      <c r="M70" s="531">
        <v>0</v>
      </c>
      <c r="N70" s="532">
        <v>0</v>
      </c>
      <c r="O70" s="533">
        <v>0</v>
      </c>
      <c r="P70" s="531">
        <v>0</v>
      </c>
      <c r="Q70" s="532">
        <v>0</v>
      </c>
      <c r="R70" s="533">
        <v>0</v>
      </c>
      <c r="S70" s="531">
        <v>0</v>
      </c>
      <c r="T70" s="532">
        <v>0</v>
      </c>
      <c r="U70" s="533">
        <v>0</v>
      </c>
      <c r="V70" s="531">
        <v>0</v>
      </c>
      <c r="W70" s="532">
        <v>0</v>
      </c>
      <c r="X70" s="533">
        <v>0</v>
      </c>
      <c r="Y70" s="531">
        <v>0</v>
      </c>
      <c r="Z70" s="532">
        <v>0</v>
      </c>
      <c r="AA70" s="533">
        <v>0</v>
      </c>
      <c r="AB70" s="531">
        <v>0</v>
      </c>
      <c r="AC70" s="532">
        <v>0</v>
      </c>
      <c r="AD70" s="533">
        <v>8</v>
      </c>
      <c r="AE70" s="531">
        <v>32</v>
      </c>
      <c r="AF70" s="266">
        <v>0</v>
      </c>
      <c r="AG70" s="748">
        <v>40</v>
      </c>
    </row>
    <row r="71" spans="1:33" x14ac:dyDescent="0.25">
      <c r="A71" s="596"/>
      <c r="B71" s="129" t="s">
        <v>246</v>
      </c>
      <c r="C71" s="136">
        <v>1845</v>
      </c>
      <c r="D71" s="137">
        <v>1415</v>
      </c>
      <c r="E71" s="135">
        <v>7</v>
      </c>
      <c r="F71" s="136">
        <v>129</v>
      </c>
      <c r="G71" s="137">
        <v>193</v>
      </c>
      <c r="H71" s="135">
        <v>1</v>
      </c>
      <c r="I71" s="136">
        <v>223</v>
      </c>
      <c r="J71" s="137">
        <v>322</v>
      </c>
      <c r="K71" s="135">
        <v>2</v>
      </c>
      <c r="L71" s="136">
        <v>12</v>
      </c>
      <c r="M71" s="137">
        <v>6</v>
      </c>
      <c r="N71" s="135">
        <v>0</v>
      </c>
      <c r="O71" s="136">
        <v>680</v>
      </c>
      <c r="P71" s="137">
        <v>838</v>
      </c>
      <c r="Q71" s="135">
        <v>7</v>
      </c>
      <c r="R71" s="136">
        <v>6</v>
      </c>
      <c r="S71" s="137">
        <v>8</v>
      </c>
      <c r="T71" s="135">
        <v>0</v>
      </c>
      <c r="U71" s="136">
        <v>85</v>
      </c>
      <c r="V71" s="137">
        <v>91</v>
      </c>
      <c r="W71" s="135">
        <v>0</v>
      </c>
      <c r="X71" s="136">
        <v>99</v>
      </c>
      <c r="Y71" s="137">
        <v>88</v>
      </c>
      <c r="Z71" s="135">
        <v>1</v>
      </c>
      <c r="AA71" s="136">
        <v>40</v>
      </c>
      <c r="AB71" s="137">
        <v>60</v>
      </c>
      <c r="AC71" s="135">
        <v>7</v>
      </c>
      <c r="AD71" s="136">
        <v>3119</v>
      </c>
      <c r="AE71" s="137">
        <v>3021</v>
      </c>
      <c r="AF71" s="241">
        <v>25</v>
      </c>
      <c r="AG71" s="606">
        <v>6165</v>
      </c>
    </row>
    <row r="72" spans="1:33" x14ac:dyDescent="0.25">
      <c r="A72" s="598"/>
      <c r="B72" s="121" t="s">
        <v>250</v>
      </c>
      <c r="C72" s="242" t="s">
        <v>238</v>
      </c>
      <c r="D72" s="128">
        <v>3267</v>
      </c>
      <c r="E72" s="243" t="s">
        <v>238</v>
      </c>
      <c r="F72" s="244" t="s">
        <v>238</v>
      </c>
      <c r="G72" s="128">
        <v>323</v>
      </c>
      <c r="H72" s="243" t="s">
        <v>238</v>
      </c>
      <c r="I72" s="244" t="s">
        <v>238</v>
      </c>
      <c r="J72" s="128">
        <v>547</v>
      </c>
      <c r="K72" s="243" t="s">
        <v>238</v>
      </c>
      <c r="L72" s="244" t="s">
        <v>238</v>
      </c>
      <c r="M72" s="128">
        <v>18</v>
      </c>
      <c r="N72" s="243" t="s">
        <v>238</v>
      </c>
      <c r="O72" s="244" t="s">
        <v>238</v>
      </c>
      <c r="P72" s="128">
        <v>1525</v>
      </c>
      <c r="Q72" s="243" t="s">
        <v>238</v>
      </c>
      <c r="R72" s="244" t="s">
        <v>238</v>
      </c>
      <c r="S72" s="128">
        <v>14</v>
      </c>
      <c r="T72" s="243" t="s">
        <v>238</v>
      </c>
      <c r="U72" s="244" t="s">
        <v>238</v>
      </c>
      <c r="V72" s="128">
        <v>176</v>
      </c>
      <c r="W72" s="243" t="s">
        <v>238</v>
      </c>
      <c r="X72" s="244" t="s">
        <v>238</v>
      </c>
      <c r="Y72" s="128">
        <v>188</v>
      </c>
      <c r="Z72" s="243" t="s">
        <v>238</v>
      </c>
      <c r="AA72" s="244" t="s">
        <v>238</v>
      </c>
      <c r="AB72" s="128">
        <v>107</v>
      </c>
      <c r="AC72" s="243" t="s">
        <v>238</v>
      </c>
      <c r="AD72" s="127" t="s">
        <v>238</v>
      </c>
      <c r="AE72" s="128" t="s">
        <v>238</v>
      </c>
      <c r="AF72" s="245" t="s">
        <v>238</v>
      </c>
      <c r="AG72" s="749" t="s">
        <v>238</v>
      </c>
    </row>
    <row r="73" spans="1:33" ht="13.8" thickBot="1" x14ac:dyDescent="0.3">
      <c r="A73" s="607"/>
      <c r="B73" s="246" t="s">
        <v>311</v>
      </c>
      <c r="C73" s="750" t="s">
        <v>238</v>
      </c>
      <c r="D73" s="751">
        <v>53</v>
      </c>
      <c r="E73" s="752" t="s">
        <v>238</v>
      </c>
      <c r="F73" s="753" t="s">
        <v>238</v>
      </c>
      <c r="G73" s="751">
        <v>5.2</v>
      </c>
      <c r="H73" s="752" t="s">
        <v>238</v>
      </c>
      <c r="I73" s="753" t="s">
        <v>238</v>
      </c>
      <c r="J73" s="751">
        <v>8.9</v>
      </c>
      <c r="K73" s="752" t="s">
        <v>238</v>
      </c>
      <c r="L73" s="753" t="s">
        <v>238</v>
      </c>
      <c r="M73" s="751">
        <v>0.3</v>
      </c>
      <c r="N73" s="752" t="s">
        <v>238</v>
      </c>
      <c r="O73" s="753" t="s">
        <v>238</v>
      </c>
      <c r="P73" s="751">
        <v>24.7</v>
      </c>
      <c r="Q73" s="752" t="s">
        <v>238</v>
      </c>
      <c r="R73" s="753" t="s">
        <v>238</v>
      </c>
      <c r="S73" s="751">
        <v>0.2</v>
      </c>
      <c r="T73" s="752" t="s">
        <v>238</v>
      </c>
      <c r="U73" s="753" t="s">
        <v>238</v>
      </c>
      <c r="V73" s="751">
        <v>2.9</v>
      </c>
      <c r="W73" s="752" t="s">
        <v>238</v>
      </c>
      <c r="X73" s="753" t="s">
        <v>238</v>
      </c>
      <c r="Y73" s="751">
        <v>3</v>
      </c>
      <c r="Z73" s="752" t="s">
        <v>238</v>
      </c>
      <c r="AA73" s="753" t="s">
        <v>238</v>
      </c>
      <c r="AB73" s="751">
        <v>1.7</v>
      </c>
      <c r="AC73" s="752" t="s">
        <v>238</v>
      </c>
      <c r="AD73" s="753" t="s">
        <v>238</v>
      </c>
      <c r="AE73" s="754" t="s">
        <v>238</v>
      </c>
      <c r="AF73" s="755" t="s">
        <v>238</v>
      </c>
      <c r="AG73" s="756" t="s">
        <v>238</v>
      </c>
    </row>
    <row r="75" spans="1:33" x14ac:dyDescent="0.25">
      <c r="A75" s="47" t="s">
        <v>632</v>
      </c>
    </row>
    <row r="76" spans="1:33" x14ac:dyDescent="0.25">
      <c r="A76" s="935" t="s">
        <v>630</v>
      </c>
      <c r="B76" s="935"/>
    </row>
    <row r="77" spans="1:33" x14ac:dyDescent="0.25">
      <c r="A77" s="935"/>
      <c r="B77" s="935"/>
    </row>
    <row r="79" spans="1:33" ht="26.25" customHeight="1" x14ac:dyDescent="0.25">
      <c r="A79" s="935" t="s">
        <v>500</v>
      </c>
      <c r="B79" s="935"/>
    </row>
    <row r="80" spans="1:33" x14ac:dyDescent="0.25">
      <c r="A80" s="47" t="s">
        <v>464</v>
      </c>
    </row>
  </sheetData>
  <mergeCells count="15">
    <mergeCell ref="R3:T3"/>
    <mergeCell ref="U3:W3"/>
    <mergeCell ref="X3:Z3"/>
    <mergeCell ref="AA3:AC3"/>
    <mergeCell ref="AD3:AF3"/>
    <mergeCell ref="A1:B1"/>
    <mergeCell ref="A79:B79"/>
    <mergeCell ref="O3:Q3"/>
    <mergeCell ref="A76:B77"/>
    <mergeCell ref="A2:B2"/>
    <mergeCell ref="A3:B3"/>
    <mergeCell ref="C3:E3"/>
    <mergeCell ref="F3:H3"/>
    <mergeCell ref="I3:K3"/>
    <mergeCell ref="L3:N3"/>
  </mergeCells>
  <hyperlinks>
    <hyperlink ref="A2:B2" location="TOC!A1" display="Return to Table of Contents"/>
  </hyperlinks>
  <pageMargins left="0.25" right="0.25" top="0.75" bottom="0.75" header="0.3" footer="0.3"/>
  <pageSetup scale="64" fitToWidth="0" orientation="portrait" r:id="rId1"/>
  <headerFooter>
    <oddHeader>&amp;L2016-17 Survey of Dental Education
Report 1 - Academic Programs, Enrollment, and Graduates</oddHeader>
  </headerFooter>
  <colBreaks count="3" manualBreakCount="3">
    <brk id="11" max="79" man="1"/>
    <brk id="20" max="79" man="1"/>
    <brk id="29" max="7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zoomScaleNormal="100" workbookViewId="0">
      <pane ySplit="1" topLeftCell="A2" activePane="bottomLeft" state="frozen"/>
      <selection pane="bottomLeft"/>
    </sheetView>
  </sheetViews>
  <sheetFormatPr defaultColWidth="9.109375" defaultRowHeight="13.2" x14ac:dyDescent="0.25"/>
  <cols>
    <col min="1" max="17" width="9.109375" style="32"/>
    <col min="18" max="18" width="11.5546875" style="32" bestFit="1" customWidth="1"/>
    <col min="19" max="16384" width="9.109375" style="32"/>
  </cols>
  <sheetData>
    <row r="1" spans="1:3" ht="15.6" x14ac:dyDescent="0.25">
      <c r="A1" s="30" t="s">
        <v>502</v>
      </c>
    </row>
    <row r="2" spans="1:3" x14ac:dyDescent="0.25">
      <c r="A2" s="951" t="s">
        <v>1</v>
      </c>
      <c r="B2" s="951"/>
      <c r="C2" s="951"/>
    </row>
    <row r="17" spans="1:18" x14ac:dyDescent="0.25">
      <c r="R17" s="249"/>
    </row>
    <row r="29" spans="1:18" x14ac:dyDescent="0.25">
      <c r="A29" s="199" t="s">
        <v>503</v>
      </c>
      <c r="B29" s="247"/>
      <c r="C29" s="247"/>
      <c r="D29" s="247"/>
      <c r="E29" s="247"/>
      <c r="F29" s="247"/>
      <c r="G29" s="247"/>
      <c r="H29" s="247"/>
    </row>
    <row r="30" spans="1:18" x14ac:dyDescent="0.25">
      <c r="A30" s="34" t="s">
        <v>504</v>
      </c>
    </row>
    <row r="31" spans="1:18" x14ac:dyDescent="0.25">
      <c r="A31" s="34" t="s">
        <v>505</v>
      </c>
    </row>
    <row r="32" spans="1:18" x14ac:dyDescent="0.25">
      <c r="A32" s="34" t="s">
        <v>506</v>
      </c>
    </row>
    <row r="33" spans="1:8" x14ac:dyDescent="0.25">
      <c r="A33" s="34" t="s">
        <v>507</v>
      </c>
    </row>
    <row r="34" spans="1:8" x14ac:dyDescent="0.25">
      <c r="A34" s="34" t="s">
        <v>508</v>
      </c>
    </row>
    <row r="35" spans="1:8" x14ac:dyDescent="0.25">
      <c r="A35" s="34" t="s">
        <v>509</v>
      </c>
    </row>
    <row r="36" spans="1:8" x14ac:dyDescent="0.25">
      <c r="A36" s="34" t="s">
        <v>510</v>
      </c>
    </row>
    <row r="37" spans="1:8" x14ac:dyDescent="0.25">
      <c r="A37" s="34" t="s">
        <v>511</v>
      </c>
    </row>
    <row r="38" spans="1:8" x14ac:dyDescent="0.25">
      <c r="A38" s="34" t="s">
        <v>512</v>
      </c>
    </row>
    <row r="39" spans="1:8" ht="46.5" customHeight="1" x14ac:dyDescent="0.25">
      <c r="A39" s="974" t="s">
        <v>513</v>
      </c>
      <c r="B39" s="975"/>
      <c r="C39" s="975"/>
      <c r="D39" s="975"/>
      <c r="E39" s="975"/>
      <c r="F39" s="975"/>
    </row>
    <row r="40" spans="1:8" x14ac:dyDescent="0.25">
      <c r="A40" s="34"/>
    </row>
    <row r="41" spans="1:8" x14ac:dyDescent="0.25">
      <c r="A41" s="248" t="s">
        <v>514</v>
      </c>
      <c r="B41" s="35"/>
      <c r="C41" s="35"/>
      <c r="D41" s="35"/>
      <c r="E41" s="35"/>
      <c r="F41" s="35"/>
      <c r="G41" s="35"/>
      <c r="H41" s="35"/>
    </row>
    <row r="42" spans="1:8" x14ac:dyDescent="0.25">
      <c r="A42" s="36" t="s">
        <v>464</v>
      </c>
    </row>
  </sheetData>
  <mergeCells count="2">
    <mergeCell ref="A2:C2"/>
    <mergeCell ref="A39:F39"/>
  </mergeCells>
  <hyperlinks>
    <hyperlink ref="A2" location="TOC!A1" display="Return to Table of Contents"/>
  </hyperlinks>
  <pageMargins left="0.25" right="0.25" top="0.75" bottom="0.75" header="0.3" footer="0.3"/>
  <pageSetup orientation="portrait" r:id="rId1"/>
  <headerFooter>
    <oddHeader>&amp;L2016-17 Survey of Dental Education
Report 1 - Academic Programs, Enrollment, and Graduates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7"/>
  <sheetViews>
    <sheetView zoomScaleNormal="100" workbookViewId="0">
      <pane xSplit="2" ySplit="3" topLeftCell="C4" activePane="bottomRight" state="frozen"/>
      <selection pane="topRight" activeCell="C1" sqref="C1"/>
      <selection pane="bottomLeft" activeCell="A6" sqref="A6"/>
      <selection pane="bottomRight" sqref="A1:B1"/>
    </sheetView>
  </sheetViews>
  <sheetFormatPr defaultColWidth="9.109375" defaultRowHeight="13.2" x14ac:dyDescent="0.25"/>
  <cols>
    <col min="1" max="1" width="5.44140625" style="1" customWidth="1"/>
    <col min="2" max="2" width="58.33203125" style="1" customWidth="1"/>
    <col min="3" max="4" width="4.5546875" style="516" customWidth="1"/>
    <col min="5" max="5" width="5.5546875" style="516" customWidth="1"/>
    <col min="6" max="6" width="4.5546875" style="516" customWidth="1"/>
    <col min="7" max="7" width="5.5546875" style="516" customWidth="1"/>
    <col min="8" max="11" width="4.5546875" style="516" customWidth="1"/>
    <col min="12" max="13" width="5" style="516" bestFit="1" customWidth="1"/>
    <col min="14" max="15" width="4.5546875" style="516" customWidth="1"/>
    <col min="16" max="16" width="5.109375" style="516" customWidth="1"/>
    <col min="17" max="17" width="5.33203125" style="516" customWidth="1"/>
    <col min="18" max="22" width="4.5546875" style="516" customWidth="1"/>
    <col min="23" max="24" width="5" style="516" bestFit="1" customWidth="1"/>
    <col min="25" max="25" width="5.5546875" style="516" customWidth="1"/>
    <col min="26" max="26" width="5" style="516" bestFit="1" customWidth="1"/>
    <col min="27" max="32" width="4.5546875" style="516" customWidth="1"/>
    <col min="33" max="33" width="5" style="516" bestFit="1" customWidth="1"/>
    <col min="34" max="34" width="4.5546875" style="516" customWidth="1"/>
    <col min="35" max="35" width="5.33203125" style="516" customWidth="1"/>
    <col min="36" max="36" width="5" style="516" bestFit="1" customWidth="1"/>
    <col min="37" max="37" width="4.5546875" style="516" customWidth="1"/>
    <col min="38" max="38" width="5" style="516" bestFit="1" customWidth="1"/>
    <col min="39" max="40" width="4.5546875" style="516" customWidth="1"/>
    <col min="41" max="41" width="5" style="516" bestFit="1" customWidth="1"/>
    <col min="42" max="45" width="4.5546875" style="516" customWidth="1"/>
    <col min="46" max="47" width="5" style="516" bestFit="1" customWidth="1"/>
    <col min="48" max="48" width="4.5546875" style="516" customWidth="1"/>
    <col min="49" max="50" width="5" style="516" bestFit="1" customWidth="1"/>
    <col min="51" max="51" width="4.5546875" style="516" customWidth="1"/>
    <col min="52" max="52" width="5.44140625" style="516" customWidth="1"/>
    <col min="53" max="61" width="4.5546875" style="516" customWidth="1"/>
    <col min="62" max="62" width="5.44140625" style="516" customWidth="1"/>
    <col min="63" max="63" width="4.5546875" style="516" customWidth="1"/>
    <col min="64" max="64" width="7.109375" style="516" customWidth="1"/>
    <col min="65" max="16384" width="9.109375" style="1"/>
  </cols>
  <sheetData>
    <row r="1" spans="1:64" ht="25.5" customHeight="1" x14ac:dyDescent="0.25">
      <c r="A1" s="945" t="s">
        <v>312</v>
      </c>
      <c r="B1" s="945"/>
    </row>
    <row r="2" spans="1:64" ht="13.8" thickBot="1" x14ac:dyDescent="0.3">
      <c r="A2" s="933" t="s">
        <v>1</v>
      </c>
      <c r="B2" s="933"/>
    </row>
    <row r="3" spans="1:64" ht="25.5" customHeight="1" x14ac:dyDescent="0.25">
      <c r="A3" s="648" t="s">
        <v>2</v>
      </c>
      <c r="B3" s="649" t="s">
        <v>3</v>
      </c>
      <c r="C3" s="757" t="s">
        <v>10</v>
      </c>
      <c r="D3" s="757" t="s">
        <v>313</v>
      </c>
      <c r="E3" s="757" t="s">
        <v>18</v>
      </c>
      <c r="F3" s="757" t="s">
        <v>314</v>
      </c>
      <c r="G3" s="757" t="s">
        <v>26</v>
      </c>
      <c r="H3" s="757" t="s">
        <v>42</v>
      </c>
      <c r="I3" s="757" t="s">
        <v>45</v>
      </c>
      <c r="J3" s="757" t="s">
        <v>315</v>
      </c>
      <c r="K3" s="757" t="s">
        <v>49</v>
      </c>
      <c r="L3" s="757" t="s">
        <v>52</v>
      </c>
      <c r="M3" s="757" t="s">
        <v>58</v>
      </c>
      <c r="N3" s="757" t="s">
        <v>316</v>
      </c>
      <c r="O3" s="757" t="s">
        <v>317</v>
      </c>
      <c r="P3" s="757" t="s">
        <v>60</v>
      </c>
      <c r="Q3" s="757" t="s">
        <v>68</v>
      </c>
      <c r="R3" s="757" t="s">
        <v>71</v>
      </c>
      <c r="S3" s="757" t="s">
        <v>318</v>
      </c>
      <c r="T3" s="757" t="s">
        <v>74</v>
      </c>
      <c r="U3" s="757" t="s">
        <v>79</v>
      </c>
      <c r="V3" s="757" t="s">
        <v>81</v>
      </c>
      <c r="W3" s="757" t="s">
        <v>83</v>
      </c>
      <c r="X3" s="757" t="s">
        <v>87</v>
      </c>
      <c r="Y3" s="757" t="s">
        <v>94</v>
      </c>
      <c r="Z3" s="757" t="s">
        <v>98</v>
      </c>
      <c r="AA3" s="757" t="s">
        <v>101</v>
      </c>
      <c r="AB3" s="757" t="s">
        <v>103</v>
      </c>
      <c r="AC3" s="757" t="s">
        <v>319</v>
      </c>
      <c r="AD3" s="757" t="s">
        <v>107</v>
      </c>
      <c r="AE3" s="757" t="s">
        <v>113</v>
      </c>
      <c r="AF3" s="757" t="s">
        <v>320</v>
      </c>
      <c r="AG3" s="757" t="s">
        <v>116</v>
      </c>
      <c r="AH3" s="757" t="s">
        <v>321</v>
      </c>
      <c r="AI3" s="757" t="s">
        <v>119</v>
      </c>
      <c r="AJ3" s="757" t="s">
        <v>131</v>
      </c>
      <c r="AK3" s="757" t="s">
        <v>322</v>
      </c>
      <c r="AL3" s="757" t="s">
        <v>136</v>
      </c>
      <c r="AM3" s="757" t="s">
        <v>140</v>
      </c>
      <c r="AN3" s="757" t="s">
        <v>142</v>
      </c>
      <c r="AO3" s="757" t="s">
        <v>145</v>
      </c>
      <c r="AP3" s="757" t="s">
        <v>323</v>
      </c>
      <c r="AQ3" s="757" t="s">
        <v>154</v>
      </c>
      <c r="AR3" s="757" t="s">
        <v>324</v>
      </c>
      <c r="AS3" s="757" t="s">
        <v>157</v>
      </c>
      <c r="AT3" s="757" t="s">
        <v>163</v>
      </c>
      <c r="AU3" s="757" t="s">
        <v>170</v>
      </c>
      <c r="AV3" s="757" t="s">
        <v>325</v>
      </c>
      <c r="AW3" s="757" t="s">
        <v>175</v>
      </c>
      <c r="AX3" s="757" t="s">
        <v>177</v>
      </c>
      <c r="AY3" s="757" t="s">
        <v>180</v>
      </c>
      <c r="AZ3" s="757" t="s">
        <v>183</v>
      </c>
      <c r="BA3" s="757" t="s">
        <v>326</v>
      </c>
      <c r="BB3" s="757" t="s">
        <v>186</v>
      </c>
      <c r="BC3" s="757" t="s">
        <v>515</v>
      </c>
      <c r="BD3" s="757" t="s">
        <v>189</v>
      </c>
      <c r="BE3" s="757" t="s">
        <v>192</v>
      </c>
      <c r="BF3" s="757" t="s">
        <v>195</v>
      </c>
      <c r="BG3" s="757" t="s">
        <v>202</v>
      </c>
      <c r="BH3" s="757" t="s">
        <v>327</v>
      </c>
      <c r="BI3" s="757" t="s">
        <v>207</v>
      </c>
      <c r="BJ3" s="757" t="s">
        <v>516</v>
      </c>
      <c r="BK3" s="757" t="s">
        <v>328</v>
      </c>
      <c r="BL3" s="758" t="s">
        <v>239</v>
      </c>
    </row>
    <row r="4" spans="1:64" x14ac:dyDescent="0.25">
      <c r="A4" s="640" t="s">
        <v>10</v>
      </c>
      <c r="B4" s="75" t="s">
        <v>11</v>
      </c>
      <c r="C4" s="534">
        <v>40</v>
      </c>
      <c r="D4" s="534">
        <v>0</v>
      </c>
      <c r="E4" s="534">
        <v>0</v>
      </c>
      <c r="F4" s="534">
        <v>1</v>
      </c>
      <c r="G4" s="534">
        <v>1</v>
      </c>
      <c r="H4" s="534">
        <v>0</v>
      </c>
      <c r="I4" s="534">
        <v>0</v>
      </c>
      <c r="J4" s="534">
        <v>0</v>
      </c>
      <c r="K4" s="534">
        <v>0</v>
      </c>
      <c r="L4" s="534">
        <v>8</v>
      </c>
      <c r="M4" s="534">
        <v>7</v>
      </c>
      <c r="N4" s="534">
        <v>0</v>
      </c>
      <c r="O4" s="534">
        <v>0</v>
      </c>
      <c r="P4" s="534">
        <v>1</v>
      </c>
      <c r="Q4" s="534">
        <v>0</v>
      </c>
      <c r="R4" s="534">
        <v>0</v>
      </c>
      <c r="S4" s="534">
        <v>0</v>
      </c>
      <c r="T4" s="534">
        <v>0</v>
      </c>
      <c r="U4" s="534">
        <v>1</v>
      </c>
      <c r="V4" s="534">
        <v>0</v>
      </c>
      <c r="W4" s="534">
        <v>0</v>
      </c>
      <c r="X4" s="534">
        <v>0</v>
      </c>
      <c r="Y4" s="534">
        <v>0</v>
      </c>
      <c r="Z4" s="534">
        <v>0</v>
      </c>
      <c r="AA4" s="534">
        <v>0</v>
      </c>
      <c r="AB4" s="534">
        <v>0</v>
      </c>
      <c r="AC4" s="534">
        <v>0</v>
      </c>
      <c r="AD4" s="534">
        <v>0</v>
      </c>
      <c r="AE4" s="534">
        <v>0</v>
      </c>
      <c r="AF4" s="534">
        <v>0</v>
      </c>
      <c r="AG4" s="534">
        <v>0</v>
      </c>
      <c r="AH4" s="534">
        <v>0</v>
      </c>
      <c r="AI4" s="534">
        <v>0</v>
      </c>
      <c r="AJ4" s="534">
        <v>0</v>
      </c>
      <c r="AK4" s="534">
        <v>0</v>
      </c>
      <c r="AL4" s="534">
        <v>0</v>
      </c>
      <c r="AM4" s="534">
        <v>0</v>
      </c>
      <c r="AN4" s="534">
        <v>0</v>
      </c>
      <c r="AO4" s="534">
        <v>0</v>
      </c>
      <c r="AP4" s="534">
        <v>0</v>
      </c>
      <c r="AQ4" s="534">
        <v>1</v>
      </c>
      <c r="AR4" s="534">
        <v>0</v>
      </c>
      <c r="AS4" s="534">
        <v>1</v>
      </c>
      <c r="AT4" s="534">
        <v>0</v>
      </c>
      <c r="AU4" s="534">
        <v>0</v>
      </c>
      <c r="AV4" s="534">
        <v>0</v>
      </c>
      <c r="AW4" s="534">
        <v>0</v>
      </c>
      <c r="AX4" s="534">
        <v>0</v>
      </c>
      <c r="AY4" s="534">
        <v>0</v>
      </c>
      <c r="AZ4" s="534">
        <v>0</v>
      </c>
      <c r="BA4" s="534">
        <v>0</v>
      </c>
      <c r="BB4" s="534">
        <v>0</v>
      </c>
      <c r="BC4" s="534">
        <v>0</v>
      </c>
      <c r="BD4" s="534">
        <v>0</v>
      </c>
      <c r="BE4" s="534">
        <v>0</v>
      </c>
      <c r="BF4" s="534">
        <v>0</v>
      </c>
      <c r="BG4" s="534">
        <v>0</v>
      </c>
      <c r="BH4" s="534">
        <v>0</v>
      </c>
      <c r="BI4" s="534">
        <v>0</v>
      </c>
      <c r="BJ4" s="534">
        <v>0</v>
      </c>
      <c r="BK4" s="534">
        <v>0</v>
      </c>
      <c r="BL4" s="759">
        <v>61</v>
      </c>
    </row>
    <row r="5" spans="1:64" x14ac:dyDescent="0.25">
      <c r="A5" s="638" t="s">
        <v>18</v>
      </c>
      <c r="B5" s="73" t="s">
        <v>19</v>
      </c>
      <c r="C5" s="535" t="s">
        <v>238</v>
      </c>
      <c r="D5" s="535" t="s">
        <v>238</v>
      </c>
      <c r="E5" s="535">
        <v>28</v>
      </c>
      <c r="F5" s="535" t="s">
        <v>238</v>
      </c>
      <c r="G5" s="535">
        <v>23</v>
      </c>
      <c r="H5" s="535" t="s">
        <v>238</v>
      </c>
      <c r="I5" s="535" t="s">
        <v>238</v>
      </c>
      <c r="J5" s="535">
        <v>1</v>
      </c>
      <c r="K5" s="535" t="s">
        <v>238</v>
      </c>
      <c r="L5" s="535">
        <v>1</v>
      </c>
      <c r="M5" s="535">
        <v>1</v>
      </c>
      <c r="N5" s="535">
        <v>1</v>
      </c>
      <c r="O5" s="535" t="s">
        <v>238</v>
      </c>
      <c r="P5" s="535">
        <v>2</v>
      </c>
      <c r="Q5" s="535" t="s">
        <v>238</v>
      </c>
      <c r="R5" s="535" t="s">
        <v>238</v>
      </c>
      <c r="S5" s="535" t="s">
        <v>238</v>
      </c>
      <c r="T5" s="535" t="s">
        <v>238</v>
      </c>
      <c r="U5" s="535" t="s">
        <v>238</v>
      </c>
      <c r="V5" s="535" t="s">
        <v>238</v>
      </c>
      <c r="W5" s="535" t="s">
        <v>238</v>
      </c>
      <c r="X5" s="535" t="s">
        <v>238</v>
      </c>
      <c r="Y5" s="535">
        <v>1</v>
      </c>
      <c r="Z5" s="535">
        <v>1</v>
      </c>
      <c r="AA5" s="535" t="s">
        <v>238</v>
      </c>
      <c r="AB5" s="535" t="s">
        <v>238</v>
      </c>
      <c r="AC5" s="535" t="s">
        <v>238</v>
      </c>
      <c r="AD5" s="535" t="s">
        <v>238</v>
      </c>
      <c r="AE5" s="535" t="s">
        <v>238</v>
      </c>
      <c r="AF5" s="535" t="s">
        <v>238</v>
      </c>
      <c r="AG5" s="535">
        <v>1</v>
      </c>
      <c r="AH5" s="535">
        <v>1</v>
      </c>
      <c r="AI5" s="535">
        <v>1</v>
      </c>
      <c r="AJ5" s="535">
        <v>1</v>
      </c>
      <c r="AK5" s="535">
        <v>1</v>
      </c>
      <c r="AL5" s="535" t="s">
        <v>238</v>
      </c>
      <c r="AM5" s="535">
        <v>1</v>
      </c>
      <c r="AN5" s="535" t="s">
        <v>238</v>
      </c>
      <c r="AO5" s="535">
        <v>2</v>
      </c>
      <c r="AP5" s="535" t="s">
        <v>238</v>
      </c>
      <c r="AQ5" s="535" t="s">
        <v>238</v>
      </c>
      <c r="AR5" s="535" t="s">
        <v>238</v>
      </c>
      <c r="AS5" s="535" t="s">
        <v>238</v>
      </c>
      <c r="AT5" s="535">
        <v>1</v>
      </c>
      <c r="AU5" s="535">
        <v>1</v>
      </c>
      <c r="AV5" s="535" t="s">
        <v>238</v>
      </c>
      <c r="AW5" s="535">
        <v>2</v>
      </c>
      <c r="AX5" s="535">
        <v>1</v>
      </c>
      <c r="AY5" s="535" t="s">
        <v>238</v>
      </c>
      <c r="AZ5" s="535">
        <v>1</v>
      </c>
      <c r="BA5" s="535" t="s">
        <v>238</v>
      </c>
      <c r="BB5" s="535" t="s">
        <v>238</v>
      </c>
      <c r="BC5" s="535" t="s">
        <v>238</v>
      </c>
      <c r="BD5" s="535" t="s">
        <v>238</v>
      </c>
      <c r="BE5" s="535" t="s">
        <v>238</v>
      </c>
      <c r="BF5" s="535" t="s">
        <v>238</v>
      </c>
      <c r="BG5" s="535" t="s">
        <v>238</v>
      </c>
      <c r="BH5" s="535" t="s">
        <v>238</v>
      </c>
      <c r="BI5" s="535" t="s">
        <v>238</v>
      </c>
      <c r="BJ5" s="535" t="s">
        <v>238</v>
      </c>
      <c r="BK5" s="535" t="s">
        <v>238</v>
      </c>
      <c r="BL5" s="760">
        <v>73</v>
      </c>
    </row>
    <row r="6" spans="1:64" x14ac:dyDescent="0.25">
      <c r="A6" s="640" t="s">
        <v>18</v>
      </c>
      <c r="B6" s="75" t="s">
        <v>23</v>
      </c>
      <c r="C6" s="534">
        <v>2</v>
      </c>
      <c r="D6" s="534">
        <v>0</v>
      </c>
      <c r="E6" s="534">
        <v>30</v>
      </c>
      <c r="F6" s="534">
        <v>0</v>
      </c>
      <c r="G6" s="534">
        <v>26</v>
      </c>
      <c r="H6" s="534">
        <v>2</v>
      </c>
      <c r="I6" s="534">
        <v>0</v>
      </c>
      <c r="J6" s="534">
        <v>0</v>
      </c>
      <c r="K6" s="534">
        <v>0</v>
      </c>
      <c r="L6" s="534">
        <v>3</v>
      </c>
      <c r="M6" s="534">
        <v>1</v>
      </c>
      <c r="N6" s="534">
        <v>1</v>
      </c>
      <c r="O6" s="534">
        <v>5</v>
      </c>
      <c r="P6" s="534">
        <v>3</v>
      </c>
      <c r="Q6" s="534">
        <v>2</v>
      </c>
      <c r="R6" s="534">
        <v>0</v>
      </c>
      <c r="S6" s="534">
        <v>1</v>
      </c>
      <c r="T6" s="534">
        <v>0</v>
      </c>
      <c r="U6" s="534">
        <v>1</v>
      </c>
      <c r="V6" s="534">
        <v>0</v>
      </c>
      <c r="W6" s="534">
        <v>0</v>
      </c>
      <c r="X6" s="534">
        <v>0</v>
      </c>
      <c r="Y6" s="534">
        <v>2</v>
      </c>
      <c r="Z6" s="534">
        <v>2</v>
      </c>
      <c r="AA6" s="534">
        <v>1</v>
      </c>
      <c r="AB6" s="534">
        <v>1</v>
      </c>
      <c r="AC6" s="534">
        <v>2</v>
      </c>
      <c r="AD6" s="534">
        <v>4</v>
      </c>
      <c r="AE6" s="534">
        <v>1</v>
      </c>
      <c r="AF6" s="534">
        <v>0</v>
      </c>
      <c r="AG6" s="534">
        <v>3</v>
      </c>
      <c r="AH6" s="534">
        <v>1</v>
      </c>
      <c r="AI6" s="534">
        <v>1</v>
      </c>
      <c r="AJ6" s="534">
        <v>1</v>
      </c>
      <c r="AK6" s="534">
        <v>1</v>
      </c>
      <c r="AL6" s="534">
        <v>1</v>
      </c>
      <c r="AM6" s="534">
        <v>2</v>
      </c>
      <c r="AN6" s="534">
        <v>0</v>
      </c>
      <c r="AO6" s="534">
        <v>2</v>
      </c>
      <c r="AP6" s="534">
        <v>0</v>
      </c>
      <c r="AQ6" s="534">
        <v>0</v>
      </c>
      <c r="AR6" s="534">
        <v>1</v>
      </c>
      <c r="AS6" s="534">
        <v>0</v>
      </c>
      <c r="AT6" s="534">
        <v>9</v>
      </c>
      <c r="AU6" s="534">
        <v>12</v>
      </c>
      <c r="AV6" s="534">
        <v>0</v>
      </c>
      <c r="AW6" s="534">
        <v>3</v>
      </c>
      <c r="AX6" s="534">
        <v>9</v>
      </c>
      <c r="AY6" s="534">
        <v>0</v>
      </c>
      <c r="AZ6" s="534">
        <v>1</v>
      </c>
      <c r="BA6" s="534">
        <v>0</v>
      </c>
      <c r="BB6" s="534">
        <v>0</v>
      </c>
      <c r="BC6" s="534">
        <v>1</v>
      </c>
      <c r="BD6" s="534">
        <v>1</v>
      </c>
      <c r="BE6" s="534">
        <v>0</v>
      </c>
      <c r="BF6" s="534">
        <v>0</v>
      </c>
      <c r="BG6" s="534">
        <v>2</v>
      </c>
      <c r="BH6" s="534">
        <v>0</v>
      </c>
      <c r="BI6" s="534">
        <v>0</v>
      </c>
      <c r="BJ6" s="534">
        <v>0</v>
      </c>
      <c r="BK6" s="534">
        <v>0</v>
      </c>
      <c r="BL6" s="759">
        <v>141</v>
      </c>
    </row>
    <row r="7" spans="1:64" x14ac:dyDescent="0.25">
      <c r="A7" s="638" t="s">
        <v>26</v>
      </c>
      <c r="B7" s="73" t="s">
        <v>27</v>
      </c>
      <c r="C7" s="535" t="s">
        <v>238</v>
      </c>
      <c r="D7" s="535" t="s">
        <v>238</v>
      </c>
      <c r="E7" s="535">
        <v>2</v>
      </c>
      <c r="F7" s="535" t="s">
        <v>238</v>
      </c>
      <c r="G7" s="535">
        <v>108</v>
      </c>
      <c r="H7" s="535" t="s">
        <v>238</v>
      </c>
      <c r="I7" s="535" t="s">
        <v>238</v>
      </c>
      <c r="J7" s="535" t="s">
        <v>238</v>
      </c>
      <c r="K7" s="535" t="s">
        <v>238</v>
      </c>
      <c r="L7" s="535" t="s">
        <v>238</v>
      </c>
      <c r="M7" s="535" t="s">
        <v>238</v>
      </c>
      <c r="N7" s="535">
        <v>1</v>
      </c>
      <c r="O7" s="535" t="s">
        <v>238</v>
      </c>
      <c r="P7" s="535" t="s">
        <v>238</v>
      </c>
      <c r="Q7" s="535" t="s">
        <v>238</v>
      </c>
      <c r="R7" s="535" t="s">
        <v>238</v>
      </c>
      <c r="S7" s="535" t="s">
        <v>238</v>
      </c>
      <c r="T7" s="535" t="s">
        <v>238</v>
      </c>
      <c r="U7" s="535" t="s">
        <v>238</v>
      </c>
      <c r="V7" s="535" t="s">
        <v>238</v>
      </c>
      <c r="W7" s="535" t="s">
        <v>238</v>
      </c>
      <c r="X7" s="535" t="s">
        <v>238</v>
      </c>
      <c r="Y7" s="535" t="s">
        <v>238</v>
      </c>
      <c r="Z7" s="535" t="s">
        <v>238</v>
      </c>
      <c r="AA7" s="535" t="s">
        <v>238</v>
      </c>
      <c r="AB7" s="535" t="s">
        <v>238</v>
      </c>
      <c r="AC7" s="535" t="s">
        <v>238</v>
      </c>
      <c r="AD7" s="535" t="s">
        <v>238</v>
      </c>
      <c r="AE7" s="535">
        <v>2</v>
      </c>
      <c r="AF7" s="535" t="s">
        <v>238</v>
      </c>
      <c r="AG7" s="535">
        <v>1</v>
      </c>
      <c r="AH7" s="535" t="s">
        <v>238</v>
      </c>
      <c r="AI7" s="535" t="s">
        <v>238</v>
      </c>
      <c r="AJ7" s="535" t="s">
        <v>238</v>
      </c>
      <c r="AK7" s="535" t="s">
        <v>238</v>
      </c>
      <c r="AL7" s="535">
        <v>1</v>
      </c>
      <c r="AM7" s="535" t="s">
        <v>238</v>
      </c>
      <c r="AN7" s="535">
        <v>2</v>
      </c>
      <c r="AO7" s="535">
        <v>1</v>
      </c>
      <c r="AP7" s="535" t="s">
        <v>238</v>
      </c>
      <c r="AQ7" s="535" t="s">
        <v>238</v>
      </c>
      <c r="AR7" s="535" t="s">
        <v>238</v>
      </c>
      <c r="AS7" s="535" t="s">
        <v>238</v>
      </c>
      <c r="AT7" s="535">
        <v>1</v>
      </c>
      <c r="AU7" s="535">
        <v>5</v>
      </c>
      <c r="AV7" s="535" t="s">
        <v>238</v>
      </c>
      <c r="AW7" s="535" t="s">
        <v>238</v>
      </c>
      <c r="AX7" s="535">
        <v>6</v>
      </c>
      <c r="AY7" s="535" t="s">
        <v>238</v>
      </c>
      <c r="AZ7" s="535" t="s">
        <v>238</v>
      </c>
      <c r="BA7" s="535" t="s">
        <v>238</v>
      </c>
      <c r="BB7" s="535" t="s">
        <v>238</v>
      </c>
      <c r="BC7" s="535" t="s">
        <v>238</v>
      </c>
      <c r="BD7" s="535" t="s">
        <v>238</v>
      </c>
      <c r="BE7" s="535">
        <v>2</v>
      </c>
      <c r="BF7" s="535" t="s">
        <v>238</v>
      </c>
      <c r="BG7" s="535" t="s">
        <v>238</v>
      </c>
      <c r="BH7" s="535" t="s">
        <v>238</v>
      </c>
      <c r="BI7" s="535" t="s">
        <v>238</v>
      </c>
      <c r="BJ7" s="535">
        <v>7</v>
      </c>
      <c r="BK7" s="535">
        <v>2</v>
      </c>
      <c r="BL7" s="760">
        <v>141</v>
      </c>
    </row>
    <row r="8" spans="1:64" x14ac:dyDescent="0.25">
      <c r="A8" s="640" t="s">
        <v>26</v>
      </c>
      <c r="B8" s="75" t="s">
        <v>31</v>
      </c>
      <c r="C8" s="534">
        <v>0</v>
      </c>
      <c r="D8" s="534">
        <v>0</v>
      </c>
      <c r="E8" s="534">
        <v>1</v>
      </c>
      <c r="F8" s="534">
        <v>0</v>
      </c>
      <c r="G8" s="534">
        <v>74</v>
      </c>
      <c r="H8" s="534">
        <v>0</v>
      </c>
      <c r="I8" s="534">
        <v>0</v>
      </c>
      <c r="J8" s="534">
        <v>0</v>
      </c>
      <c r="K8" s="534">
        <v>0</v>
      </c>
      <c r="L8" s="534">
        <v>1</v>
      </c>
      <c r="M8" s="534">
        <v>1</v>
      </c>
      <c r="N8" s="534">
        <v>1</v>
      </c>
      <c r="O8" s="534">
        <v>0</v>
      </c>
      <c r="P8" s="534">
        <v>0</v>
      </c>
      <c r="Q8" s="534">
        <v>0</v>
      </c>
      <c r="R8" s="534">
        <v>0</v>
      </c>
      <c r="S8" s="534">
        <v>0</v>
      </c>
      <c r="T8" s="534">
        <v>1</v>
      </c>
      <c r="U8" s="534">
        <v>0</v>
      </c>
      <c r="V8" s="534">
        <v>0</v>
      </c>
      <c r="W8" s="534">
        <v>0</v>
      </c>
      <c r="X8" s="534">
        <v>1</v>
      </c>
      <c r="Y8" s="534">
        <v>1</v>
      </c>
      <c r="Z8" s="534">
        <v>1</v>
      </c>
      <c r="AA8" s="534">
        <v>0</v>
      </c>
      <c r="AB8" s="534">
        <v>0</v>
      </c>
      <c r="AC8" s="534">
        <v>0</v>
      </c>
      <c r="AD8" s="534">
        <v>0</v>
      </c>
      <c r="AE8" s="534">
        <v>1</v>
      </c>
      <c r="AF8" s="534">
        <v>0</v>
      </c>
      <c r="AG8" s="534">
        <v>2</v>
      </c>
      <c r="AH8" s="534">
        <v>0</v>
      </c>
      <c r="AI8" s="534">
        <v>2</v>
      </c>
      <c r="AJ8" s="534">
        <v>0</v>
      </c>
      <c r="AK8" s="534">
        <v>0</v>
      </c>
      <c r="AL8" s="534">
        <v>0</v>
      </c>
      <c r="AM8" s="534">
        <v>0</v>
      </c>
      <c r="AN8" s="534">
        <v>0</v>
      </c>
      <c r="AO8" s="534">
        <v>0</v>
      </c>
      <c r="AP8" s="534">
        <v>0</v>
      </c>
      <c r="AQ8" s="534">
        <v>0</v>
      </c>
      <c r="AR8" s="534">
        <v>0</v>
      </c>
      <c r="AS8" s="534">
        <v>0</v>
      </c>
      <c r="AT8" s="534">
        <v>1</v>
      </c>
      <c r="AU8" s="534">
        <v>0</v>
      </c>
      <c r="AV8" s="534">
        <v>0</v>
      </c>
      <c r="AW8" s="534">
        <v>1</v>
      </c>
      <c r="AX8" s="534">
        <v>1</v>
      </c>
      <c r="AY8" s="534">
        <v>0</v>
      </c>
      <c r="AZ8" s="534">
        <v>0</v>
      </c>
      <c r="BA8" s="534">
        <v>0</v>
      </c>
      <c r="BB8" s="534">
        <v>0</v>
      </c>
      <c r="BC8" s="534">
        <v>0</v>
      </c>
      <c r="BD8" s="534">
        <v>0</v>
      </c>
      <c r="BE8" s="534">
        <v>0</v>
      </c>
      <c r="BF8" s="534">
        <v>0</v>
      </c>
      <c r="BG8" s="534">
        <v>0</v>
      </c>
      <c r="BH8" s="534">
        <v>0</v>
      </c>
      <c r="BI8" s="534">
        <v>0</v>
      </c>
      <c r="BJ8" s="534">
        <v>0</v>
      </c>
      <c r="BK8" s="534">
        <v>0</v>
      </c>
      <c r="BL8" s="759">
        <v>90</v>
      </c>
    </row>
    <row r="9" spans="1:64" x14ac:dyDescent="0.25">
      <c r="A9" s="638" t="s">
        <v>26</v>
      </c>
      <c r="B9" s="73" t="s">
        <v>32</v>
      </c>
      <c r="C9" s="535">
        <v>0</v>
      </c>
      <c r="D9" s="535">
        <v>0</v>
      </c>
      <c r="E9" s="535">
        <v>1</v>
      </c>
      <c r="F9" s="535">
        <v>0</v>
      </c>
      <c r="G9" s="535">
        <v>78</v>
      </c>
      <c r="H9" s="535">
        <v>0</v>
      </c>
      <c r="I9" s="535">
        <v>0</v>
      </c>
      <c r="J9" s="535">
        <v>0</v>
      </c>
      <c r="K9" s="535">
        <v>0</v>
      </c>
      <c r="L9" s="535">
        <v>0</v>
      </c>
      <c r="M9" s="535">
        <v>1</v>
      </c>
      <c r="N9" s="535">
        <v>0</v>
      </c>
      <c r="O9" s="535">
        <v>0</v>
      </c>
      <c r="P9" s="535">
        <v>0</v>
      </c>
      <c r="Q9" s="535">
        <v>0</v>
      </c>
      <c r="R9" s="535">
        <v>0</v>
      </c>
      <c r="S9" s="535">
        <v>0</v>
      </c>
      <c r="T9" s="535">
        <v>0</v>
      </c>
      <c r="U9" s="535">
        <v>0</v>
      </c>
      <c r="V9" s="535">
        <v>0</v>
      </c>
      <c r="W9" s="535">
        <v>0</v>
      </c>
      <c r="X9" s="535">
        <v>0</v>
      </c>
      <c r="Y9" s="535">
        <v>0</v>
      </c>
      <c r="Z9" s="535">
        <v>0</v>
      </c>
      <c r="AA9" s="535">
        <v>0</v>
      </c>
      <c r="AB9" s="535">
        <v>0</v>
      </c>
      <c r="AC9" s="535">
        <v>0</v>
      </c>
      <c r="AD9" s="535">
        <v>0</v>
      </c>
      <c r="AE9" s="535">
        <v>0</v>
      </c>
      <c r="AF9" s="535">
        <v>0</v>
      </c>
      <c r="AG9" s="535">
        <v>0</v>
      </c>
      <c r="AH9" s="535">
        <v>0</v>
      </c>
      <c r="AI9" s="535">
        <v>0</v>
      </c>
      <c r="AJ9" s="535">
        <v>0</v>
      </c>
      <c r="AK9" s="535">
        <v>0</v>
      </c>
      <c r="AL9" s="535">
        <v>0</v>
      </c>
      <c r="AM9" s="535">
        <v>0</v>
      </c>
      <c r="AN9" s="535">
        <v>2</v>
      </c>
      <c r="AO9" s="535">
        <v>0</v>
      </c>
      <c r="AP9" s="535">
        <v>0</v>
      </c>
      <c r="AQ9" s="535">
        <v>0</v>
      </c>
      <c r="AR9" s="535">
        <v>0</v>
      </c>
      <c r="AS9" s="535">
        <v>0</v>
      </c>
      <c r="AT9" s="535">
        <v>1</v>
      </c>
      <c r="AU9" s="535">
        <v>1</v>
      </c>
      <c r="AV9" s="535">
        <v>0</v>
      </c>
      <c r="AW9" s="535">
        <v>0</v>
      </c>
      <c r="AX9" s="535">
        <v>1</v>
      </c>
      <c r="AY9" s="535">
        <v>0</v>
      </c>
      <c r="AZ9" s="535">
        <v>0</v>
      </c>
      <c r="BA9" s="535">
        <v>0</v>
      </c>
      <c r="BB9" s="535">
        <v>0</v>
      </c>
      <c r="BC9" s="535">
        <v>0</v>
      </c>
      <c r="BD9" s="535">
        <v>0</v>
      </c>
      <c r="BE9" s="535">
        <v>0</v>
      </c>
      <c r="BF9" s="535">
        <v>0</v>
      </c>
      <c r="BG9" s="535">
        <v>0</v>
      </c>
      <c r="BH9" s="535">
        <v>0</v>
      </c>
      <c r="BI9" s="535">
        <v>0</v>
      </c>
      <c r="BJ9" s="535">
        <v>2</v>
      </c>
      <c r="BK9" s="535">
        <v>0</v>
      </c>
      <c r="BL9" s="760">
        <v>87</v>
      </c>
    </row>
    <row r="10" spans="1:64" x14ac:dyDescent="0.25">
      <c r="A10" s="640" t="s">
        <v>26</v>
      </c>
      <c r="B10" s="75" t="s">
        <v>34</v>
      </c>
      <c r="C10" s="534">
        <v>0</v>
      </c>
      <c r="D10" s="534">
        <v>0</v>
      </c>
      <c r="E10" s="534">
        <v>0</v>
      </c>
      <c r="F10" s="534">
        <v>0</v>
      </c>
      <c r="G10" s="534">
        <v>114</v>
      </c>
      <c r="H10" s="534">
        <v>1</v>
      </c>
      <c r="I10" s="534">
        <v>0</v>
      </c>
      <c r="J10" s="534">
        <v>0</v>
      </c>
      <c r="K10" s="534">
        <v>1</v>
      </c>
      <c r="L10" s="534">
        <v>1</v>
      </c>
      <c r="M10" s="534">
        <v>0</v>
      </c>
      <c r="N10" s="534">
        <v>2</v>
      </c>
      <c r="O10" s="534">
        <v>0</v>
      </c>
      <c r="P10" s="534">
        <v>1</v>
      </c>
      <c r="Q10" s="534">
        <v>0</v>
      </c>
      <c r="R10" s="534">
        <v>0</v>
      </c>
      <c r="S10" s="534">
        <v>1</v>
      </c>
      <c r="T10" s="534">
        <v>0</v>
      </c>
      <c r="U10" s="534">
        <v>1</v>
      </c>
      <c r="V10" s="534">
        <v>0</v>
      </c>
      <c r="W10" s="534">
        <v>2</v>
      </c>
      <c r="X10" s="534">
        <v>0</v>
      </c>
      <c r="Y10" s="534">
        <v>2</v>
      </c>
      <c r="Z10" s="534">
        <v>0</v>
      </c>
      <c r="AA10" s="534">
        <v>0</v>
      </c>
      <c r="AB10" s="534">
        <v>2</v>
      </c>
      <c r="AC10" s="534">
        <v>0</v>
      </c>
      <c r="AD10" s="534">
        <v>0</v>
      </c>
      <c r="AE10" s="534">
        <v>3</v>
      </c>
      <c r="AF10" s="534">
        <v>0</v>
      </c>
      <c r="AG10" s="534">
        <v>0</v>
      </c>
      <c r="AH10" s="534">
        <v>0</v>
      </c>
      <c r="AI10" s="534">
        <v>0</v>
      </c>
      <c r="AJ10" s="534">
        <v>0</v>
      </c>
      <c r="AK10" s="534">
        <v>0</v>
      </c>
      <c r="AL10" s="534">
        <v>0</v>
      </c>
      <c r="AM10" s="534">
        <v>0</v>
      </c>
      <c r="AN10" s="534">
        <v>0</v>
      </c>
      <c r="AO10" s="534">
        <v>0</v>
      </c>
      <c r="AP10" s="534">
        <v>0</v>
      </c>
      <c r="AQ10" s="534">
        <v>1</v>
      </c>
      <c r="AR10" s="534">
        <v>0</v>
      </c>
      <c r="AS10" s="534">
        <v>0</v>
      </c>
      <c r="AT10" s="534">
        <v>1</v>
      </c>
      <c r="AU10" s="534">
        <v>0</v>
      </c>
      <c r="AV10" s="534">
        <v>0</v>
      </c>
      <c r="AW10" s="534">
        <v>1</v>
      </c>
      <c r="AX10" s="534">
        <v>0</v>
      </c>
      <c r="AY10" s="534">
        <v>0</v>
      </c>
      <c r="AZ10" s="534">
        <v>0</v>
      </c>
      <c r="BA10" s="534">
        <v>0</v>
      </c>
      <c r="BB10" s="534">
        <v>0</v>
      </c>
      <c r="BC10" s="534">
        <v>0</v>
      </c>
      <c r="BD10" s="534">
        <v>0</v>
      </c>
      <c r="BE10" s="534">
        <v>0</v>
      </c>
      <c r="BF10" s="534">
        <v>0</v>
      </c>
      <c r="BG10" s="534">
        <v>2</v>
      </c>
      <c r="BH10" s="534">
        <v>0</v>
      </c>
      <c r="BI10" s="534">
        <v>0</v>
      </c>
      <c r="BJ10" s="534">
        <v>4</v>
      </c>
      <c r="BK10" s="534">
        <v>4</v>
      </c>
      <c r="BL10" s="759">
        <v>144</v>
      </c>
    </row>
    <row r="11" spans="1:64" x14ac:dyDescent="0.25">
      <c r="A11" s="638" t="s">
        <v>26</v>
      </c>
      <c r="B11" s="73" t="s">
        <v>37</v>
      </c>
      <c r="C11" s="535">
        <v>0</v>
      </c>
      <c r="D11" s="535">
        <v>1</v>
      </c>
      <c r="E11" s="535">
        <v>2</v>
      </c>
      <c r="F11" s="535">
        <v>0</v>
      </c>
      <c r="G11" s="535">
        <v>69</v>
      </c>
      <c r="H11" s="535">
        <v>1</v>
      </c>
      <c r="I11" s="535">
        <v>0</v>
      </c>
      <c r="J11" s="535">
        <v>0</v>
      </c>
      <c r="K11" s="535">
        <v>0</v>
      </c>
      <c r="L11" s="535">
        <v>4</v>
      </c>
      <c r="M11" s="535">
        <v>1</v>
      </c>
      <c r="N11" s="535">
        <v>1</v>
      </c>
      <c r="O11" s="535">
        <v>0</v>
      </c>
      <c r="P11" s="535">
        <v>1</v>
      </c>
      <c r="Q11" s="535">
        <v>0</v>
      </c>
      <c r="R11" s="535">
        <v>0</v>
      </c>
      <c r="S11" s="535">
        <v>0</v>
      </c>
      <c r="T11" s="535">
        <v>0</v>
      </c>
      <c r="U11" s="535">
        <v>0</v>
      </c>
      <c r="V11" s="535">
        <v>1</v>
      </c>
      <c r="W11" s="535">
        <v>0</v>
      </c>
      <c r="X11" s="535">
        <v>0</v>
      </c>
      <c r="Y11" s="535">
        <v>1</v>
      </c>
      <c r="Z11" s="535">
        <v>1</v>
      </c>
      <c r="AA11" s="535">
        <v>0</v>
      </c>
      <c r="AB11" s="535">
        <v>0</v>
      </c>
      <c r="AC11" s="535">
        <v>0</v>
      </c>
      <c r="AD11" s="535">
        <v>0</v>
      </c>
      <c r="AE11" s="535">
        <v>0</v>
      </c>
      <c r="AF11" s="535">
        <v>0</v>
      </c>
      <c r="AG11" s="535">
        <v>0</v>
      </c>
      <c r="AH11" s="535">
        <v>0</v>
      </c>
      <c r="AI11" s="535">
        <v>2</v>
      </c>
      <c r="AJ11" s="535">
        <v>0</v>
      </c>
      <c r="AK11" s="535">
        <v>0</v>
      </c>
      <c r="AL11" s="535">
        <v>1</v>
      </c>
      <c r="AM11" s="535">
        <v>0</v>
      </c>
      <c r="AN11" s="535">
        <v>0</v>
      </c>
      <c r="AO11" s="535">
        <v>0</v>
      </c>
      <c r="AP11" s="535">
        <v>0</v>
      </c>
      <c r="AQ11" s="535">
        <v>0</v>
      </c>
      <c r="AR11" s="535">
        <v>0</v>
      </c>
      <c r="AS11" s="535">
        <v>7</v>
      </c>
      <c r="AT11" s="535">
        <v>1</v>
      </c>
      <c r="AU11" s="535">
        <v>0</v>
      </c>
      <c r="AV11" s="535">
        <v>0</v>
      </c>
      <c r="AW11" s="535">
        <v>0</v>
      </c>
      <c r="AX11" s="535">
        <v>4</v>
      </c>
      <c r="AY11" s="535">
        <v>0</v>
      </c>
      <c r="AZ11" s="535">
        <v>0</v>
      </c>
      <c r="BA11" s="535">
        <v>0</v>
      </c>
      <c r="BB11" s="535">
        <v>0</v>
      </c>
      <c r="BC11" s="535" t="s">
        <v>238</v>
      </c>
      <c r="BD11" s="535">
        <v>1</v>
      </c>
      <c r="BE11" s="535" t="s">
        <v>238</v>
      </c>
      <c r="BF11" s="535" t="s">
        <v>238</v>
      </c>
      <c r="BG11" s="535">
        <v>4</v>
      </c>
      <c r="BH11" s="535" t="s">
        <v>238</v>
      </c>
      <c r="BI11" s="535" t="s">
        <v>238</v>
      </c>
      <c r="BJ11" s="535" t="s">
        <v>238</v>
      </c>
      <c r="BK11" s="535" t="s">
        <v>238</v>
      </c>
      <c r="BL11" s="760">
        <v>103</v>
      </c>
    </row>
    <row r="12" spans="1:64" x14ac:dyDescent="0.25">
      <c r="A12" s="640" t="s">
        <v>26</v>
      </c>
      <c r="B12" s="75" t="s">
        <v>40</v>
      </c>
      <c r="C12" s="534">
        <v>0</v>
      </c>
      <c r="D12" s="534">
        <v>0</v>
      </c>
      <c r="E12" s="534">
        <v>4</v>
      </c>
      <c r="F12" s="534">
        <v>0</v>
      </c>
      <c r="G12" s="534">
        <v>39</v>
      </c>
      <c r="H12" s="534">
        <v>0</v>
      </c>
      <c r="I12" s="534">
        <v>0</v>
      </c>
      <c r="J12" s="534">
        <v>0</v>
      </c>
      <c r="K12" s="534">
        <v>0</v>
      </c>
      <c r="L12" s="534">
        <v>2</v>
      </c>
      <c r="M12" s="534">
        <v>2</v>
      </c>
      <c r="N12" s="534">
        <v>1</v>
      </c>
      <c r="O12" s="534">
        <v>0</v>
      </c>
      <c r="P12" s="534">
        <v>1</v>
      </c>
      <c r="Q12" s="534">
        <v>1</v>
      </c>
      <c r="R12" s="534">
        <v>0</v>
      </c>
      <c r="S12" s="534">
        <v>0</v>
      </c>
      <c r="T12" s="534">
        <v>0</v>
      </c>
      <c r="U12" s="534">
        <v>0</v>
      </c>
      <c r="V12" s="534">
        <v>0</v>
      </c>
      <c r="W12" s="534">
        <v>0</v>
      </c>
      <c r="X12" s="534">
        <v>0</v>
      </c>
      <c r="Y12" s="534">
        <v>2</v>
      </c>
      <c r="Z12" s="534">
        <v>0</v>
      </c>
      <c r="AA12" s="534">
        <v>1</v>
      </c>
      <c r="AB12" s="534">
        <v>0</v>
      </c>
      <c r="AC12" s="534">
        <v>0</v>
      </c>
      <c r="AD12" s="534">
        <v>0</v>
      </c>
      <c r="AE12" s="534">
        <v>1</v>
      </c>
      <c r="AF12" s="534">
        <v>0</v>
      </c>
      <c r="AG12" s="534">
        <v>1</v>
      </c>
      <c r="AH12" s="534">
        <v>0</v>
      </c>
      <c r="AI12" s="534">
        <v>1</v>
      </c>
      <c r="AJ12" s="534">
        <v>1</v>
      </c>
      <c r="AK12" s="534">
        <v>0</v>
      </c>
      <c r="AL12" s="534">
        <v>1</v>
      </c>
      <c r="AM12" s="534">
        <v>0</v>
      </c>
      <c r="AN12" s="534">
        <v>1</v>
      </c>
      <c r="AO12" s="534">
        <v>2</v>
      </c>
      <c r="AP12" s="534">
        <v>0</v>
      </c>
      <c r="AQ12" s="534">
        <v>0</v>
      </c>
      <c r="AR12" s="534">
        <v>0</v>
      </c>
      <c r="AS12" s="534">
        <v>0</v>
      </c>
      <c r="AT12" s="534">
        <v>6</v>
      </c>
      <c r="AU12" s="534">
        <v>0</v>
      </c>
      <c r="AV12" s="534">
        <v>0</v>
      </c>
      <c r="AW12" s="534">
        <v>0</v>
      </c>
      <c r="AX12" s="534">
        <v>3</v>
      </c>
      <c r="AY12" s="534">
        <v>0</v>
      </c>
      <c r="AZ12" s="534">
        <v>0</v>
      </c>
      <c r="BA12" s="534">
        <v>0</v>
      </c>
      <c r="BB12" s="534">
        <v>0</v>
      </c>
      <c r="BC12" s="534">
        <v>0</v>
      </c>
      <c r="BD12" s="534">
        <v>0</v>
      </c>
      <c r="BE12" s="534">
        <v>0</v>
      </c>
      <c r="BF12" s="534">
        <v>0</v>
      </c>
      <c r="BG12" s="534">
        <v>0</v>
      </c>
      <c r="BH12" s="534">
        <v>0</v>
      </c>
      <c r="BI12" s="534">
        <v>0</v>
      </c>
      <c r="BJ12" s="534">
        <v>0</v>
      </c>
      <c r="BK12" s="534">
        <v>0</v>
      </c>
      <c r="BL12" s="759">
        <v>70</v>
      </c>
    </row>
    <row r="13" spans="1:64" x14ac:dyDescent="0.25">
      <c r="A13" s="638" t="s">
        <v>42</v>
      </c>
      <c r="B13" s="73" t="s">
        <v>43</v>
      </c>
      <c r="C13" s="535">
        <v>0</v>
      </c>
      <c r="D13" s="535">
        <v>2</v>
      </c>
      <c r="E13" s="535">
        <v>5</v>
      </c>
      <c r="F13" s="535">
        <v>0</v>
      </c>
      <c r="G13" s="535">
        <v>3</v>
      </c>
      <c r="H13" s="535">
        <v>52</v>
      </c>
      <c r="I13" s="535">
        <v>0</v>
      </c>
      <c r="J13" s="535">
        <v>0</v>
      </c>
      <c r="K13" s="535">
        <v>0</v>
      </c>
      <c r="L13" s="535">
        <v>2</v>
      </c>
      <c r="M13" s="535">
        <v>0</v>
      </c>
      <c r="N13" s="535">
        <v>1</v>
      </c>
      <c r="O13" s="535">
        <v>0</v>
      </c>
      <c r="P13" s="535">
        <v>1</v>
      </c>
      <c r="Q13" s="535">
        <v>0</v>
      </c>
      <c r="R13" s="535">
        <v>0</v>
      </c>
      <c r="S13" s="535">
        <v>0</v>
      </c>
      <c r="T13" s="535">
        <v>0</v>
      </c>
      <c r="U13" s="535">
        <v>0</v>
      </c>
      <c r="V13" s="535">
        <v>0</v>
      </c>
      <c r="W13" s="535">
        <v>0</v>
      </c>
      <c r="X13" s="535">
        <v>1</v>
      </c>
      <c r="Y13" s="535">
        <v>0</v>
      </c>
      <c r="Z13" s="535">
        <v>0</v>
      </c>
      <c r="AA13" s="535">
        <v>0</v>
      </c>
      <c r="AB13" s="535">
        <v>0</v>
      </c>
      <c r="AC13" s="535">
        <v>4</v>
      </c>
      <c r="AD13" s="535">
        <v>0</v>
      </c>
      <c r="AE13" s="535">
        <v>0</v>
      </c>
      <c r="AF13" s="535">
        <v>0</v>
      </c>
      <c r="AG13" s="535">
        <v>0</v>
      </c>
      <c r="AH13" s="535">
        <v>2</v>
      </c>
      <c r="AI13" s="535">
        <v>0</v>
      </c>
      <c r="AJ13" s="535">
        <v>0</v>
      </c>
      <c r="AK13" s="535">
        <v>2</v>
      </c>
      <c r="AL13" s="535">
        <v>1</v>
      </c>
      <c r="AM13" s="535">
        <v>0</v>
      </c>
      <c r="AN13" s="535">
        <v>0</v>
      </c>
      <c r="AO13" s="535">
        <v>0</v>
      </c>
      <c r="AP13" s="535">
        <v>0</v>
      </c>
      <c r="AQ13" s="535">
        <v>0</v>
      </c>
      <c r="AR13" s="535">
        <v>0</v>
      </c>
      <c r="AS13" s="535">
        <v>0</v>
      </c>
      <c r="AT13" s="535">
        <v>2</v>
      </c>
      <c r="AU13" s="535">
        <v>1</v>
      </c>
      <c r="AV13" s="535">
        <v>0</v>
      </c>
      <c r="AW13" s="535">
        <v>2</v>
      </c>
      <c r="AX13" s="535">
        <v>0</v>
      </c>
      <c r="AY13" s="535">
        <v>0</v>
      </c>
      <c r="AZ13" s="535">
        <v>0</v>
      </c>
      <c r="BA13" s="535">
        <v>0</v>
      </c>
      <c r="BB13" s="535">
        <v>0</v>
      </c>
      <c r="BC13" s="535">
        <v>0</v>
      </c>
      <c r="BD13" s="535">
        <v>0</v>
      </c>
      <c r="BE13" s="535">
        <v>0</v>
      </c>
      <c r="BF13" s="535">
        <v>0</v>
      </c>
      <c r="BG13" s="535">
        <v>0</v>
      </c>
      <c r="BH13" s="535">
        <v>0</v>
      </c>
      <c r="BI13" s="535">
        <v>0</v>
      </c>
      <c r="BJ13" s="535">
        <v>0</v>
      </c>
      <c r="BK13" s="535">
        <v>0</v>
      </c>
      <c r="BL13" s="760">
        <v>81</v>
      </c>
    </row>
    <row r="14" spans="1:64" x14ac:dyDescent="0.25">
      <c r="A14" s="640" t="s">
        <v>45</v>
      </c>
      <c r="B14" s="75" t="s">
        <v>46</v>
      </c>
      <c r="C14" s="534" t="s">
        <v>238</v>
      </c>
      <c r="D14" s="534" t="s">
        <v>238</v>
      </c>
      <c r="E14" s="534" t="s">
        <v>238</v>
      </c>
      <c r="F14" s="534" t="s">
        <v>238</v>
      </c>
      <c r="G14" s="534">
        <v>1</v>
      </c>
      <c r="H14" s="534" t="s">
        <v>238</v>
      </c>
      <c r="I14" s="534">
        <v>32</v>
      </c>
      <c r="J14" s="534" t="s">
        <v>238</v>
      </c>
      <c r="K14" s="534" t="s">
        <v>238</v>
      </c>
      <c r="L14" s="534">
        <v>2</v>
      </c>
      <c r="M14" s="534" t="s">
        <v>238</v>
      </c>
      <c r="N14" s="534" t="s">
        <v>238</v>
      </c>
      <c r="O14" s="534" t="s">
        <v>238</v>
      </c>
      <c r="P14" s="534" t="s">
        <v>238</v>
      </c>
      <c r="Q14" s="534" t="s">
        <v>238</v>
      </c>
      <c r="R14" s="534" t="s">
        <v>238</v>
      </c>
      <c r="S14" s="534" t="s">
        <v>238</v>
      </c>
      <c r="T14" s="534" t="s">
        <v>238</v>
      </c>
      <c r="U14" s="534" t="s">
        <v>238</v>
      </c>
      <c r="V14" s="534">
        <v>1</v>
      </c>
      <c r="W14" s="534">
        <v>1</v>
      </c>
      <c r="X14" s="534">
        <v>6</v>
      </c>
      <c r="Y14" s="534" t="s">
        <v>238</v>
      </c>
      <c r="Z14" s="534" t="s">
        <v>238</v>
      </c>
      <c r="AA14" s="534" t="s">
        <v>238</v>
      </c>
      <c r="AB14" s="534" t="s">
        <v>238</v>
      </c>
      <c r="AC14" s="534" t="s">
        <v>238</v>
      </c>
      <c r="AD14" s="534" t="s">
        <v>238</v>
      </c>
      <c r="AE14" s="534" t="s">
        <v>238</v>
      </c>
      <c r="AF14" s="534">
        <v>2</v>
      </c>
      <c r="AG14" s="534" t="s">
        <v>238</v>
      </c>
      <c r="AH14" s="534" t="s">
        <v>238</v>
      </c>
      <c r="AI14" s="534">
        <v>1</v>
      </c>
      <c r="AJ14" s="534" t="s">
        <v>238</v>
      </c>
      <c r="AK14" s="534" t="s">
        <v>238</v>
      </c>
      <c r="AL14" s="534">
        <v>1</v>
      </c>
      <c r="AM14" s="534" t="s">
        <v>238</v>
      </c>
      <c r="AN14" s="534" t="s">
        <v>238</v>
      </c>
      <c r="AO14" s="534" t="s">
        <v>238</v>
      </c>
      <c r="AP14" s="534">
        <v>1</v>
      </c>
      <c r="AQ14" s="534" t="s">
        <v>238</v>
      </c>
      <c r="AR14" s="534" t="s">
        <v>238</v>
      </c>
      <c r="AS14" s="534" t="s">
        <v>238</v>
      </c>
      <c r="AT14" s="534" t="s">
        <v>238</v>
      </c>
      <c r="AU14" s="534" t="s">
        <v>238</v>
      </c>
      <c r="AV14" s="534">
        <v>1</v>
      </c>
      <c r="AW14" s="534" t="s">
        <v>238</v>
      </c>
      <c r="AX14" s="534" t="s">
        <v>238</v>
      </c>
      <c r="AY14" s="534" t="s">
        <v>238</v>
      </c>
      <c r="AZ14" s="534" t="s">
        <v>238</v>
      </c>
      <c r="BA14" s="534" t="s">
        <v>238</v>
      </c>
      <c r="BB14" s="534" t="s">
        <v>238</v>
      </c>
      <c r="BC14" s="534" t="s">
        <v>238</v>
      </c>
      <c r="BD14" s="534" t="s">
        <v>238</v>
      </c>
      <c r="BE14" s="534" t="s">
        <v>238</v>
      </c>
      <c r="BF14" s="534" t="s">
        <v>238</v>
      </c>
      <c r="BG14" s="534" t="s">
        <v>238</v>
      </c>
      <c r="BH14" s="534" t="s">
        <v>238</v>
      </c>
      <c r="BI14" s="534" t="s">
        <v>238</v>
      </c>
      <c r="BJ14" s="534" t="s">
        <v>238</v>
      </c>
      <c r="BK14" s="534" t="s">
        <v>238</v>
      </c>
      <c r="BL14" s="759">
        <v>49</v>
      </c>
    </row>
    <row r="15" spans="1:64" x14ac:dyDescent="0.25">
      <c r="A15" s="638" t="s">
        <v>49</v>
      </c>
      <c r="B15" s="73" t="s">
        <v>50</v>
      </c>
      <c r="C15" s="535">
        <v>2</v>
      </c>
      <c r="D15" s="535">
        <v>0</v>
      </c>
      <c r="E15" s="535">
        <v>1</v>
      </c>
      <c r="F15" s="535">
        <v>0</v>
      </c>
      <c r="G15" s="535">
        <v>0</v>
      </c>
      <c r="H15" s="535">
        <v>0</v>
      </c>
      <c r="I15" s="535">
        <v>0</v>
      </c>
      <c r="J15" s="535">
        <v>0</v>
      </c>
      <c r="K15" s="535">
        <v>1</v>
      </c>
      <c r="L15" s="535">
        <v>6</v>
      </c>
      <c r="M15" s="535">
        <v>4</v>
      </c>
      <c r="N15" s="535">
        <v>0</v>
      </c>
      <c r="O15" s="535">
        <v>0</v>
      </c>
      <c r="P15" s="535">
        <v>0</v>
      </c>
      <c r="Q15" s="535">
        <v>1</v>
      </c>
      <c r="R15" s="535">
        <v>0</v>
      </c>
      <c r="S15" s="535">
        <v>0</v>
      </c>
      <c r="T15" s="535">
        <v>0</v>
      </c>
      <c r="U15" s="535">
        <v>0</v>
      </c>
      <c r="V15" s="535">
        <v>0</v>
      </c>
      <c r="W15" s="535">
        <v>16</v>
      </c>
      <c r="X15" s="535">
        <v>0</v>
      </c>
      <c r="Y15" s="535">
        <v>1</v>
      </c>
      <c r="Z15" s="535">
        <v>0</v>
      </c>
      <c r="AA15" s="535">
        <v>0</v>
      </c>
      <c r="AB15" s="535">
        <v>0</v>
      </c>
      <c r="AC15" s="535">
        <v>0</v>
      </c>
      <c r="AD15" s="535">
        <v>0</v>
      </c>
      <c r="AE15" s="535">
        <v>0</v>
      </c>
      <c r="AF15" s="535">
        <v>0</v>
      </c>
      <c r="AG15" s="535">
        <v>5</v>
      </c>
      <c r="AH15" s="535">
        <v>0</v>
      </c>
      <c r="AI15" s="535">
        <v>6</v>
      </c>
      <c r="AJ15" s="535">
        <v>3</v>
      </c>
      <c r="AK15" s="535">
        <v>0</v>
      </c>
      <c r="AL15" s="535">
        <v>0</v>
      </c>
      <c r="AM15" s="535">
        <v>0</v>
      </c>
      <c r="AN15" s="535">
        <v>0</v>
      </c>
      <c r="AO15" s="535">
        <v>3</v>
      </c>
      <c r="AP15" s="535">
        <v>0</v>
      </c>
      <c r="AQ15" s="535">
        <v>1</v>
      </c>
      <c r="AR15" s="535">
        <v>0</v>
      </c>
      <c r="AS15" s="535">
        <v>1</v>
      </c>
      <c r="AT15" s="535">
        <v>6</v>
      </c>
      <c r="AU15" s="535">
        <v>0</v>
      </c>
      <c r="AV15" s="535">
        <v>0</v>
      </c>
      <c r="AW15" s="535">
        <v>14</v>
      </c>
      <c r="AX15" s="535">
        <v>0</v>
      </c>
      <c r="AY15" s="535">
        <v>0</v>
      </c>
      <c r="AZ15" s="535">
        <v>0</v>
      </c>
      <c r="BA15" s="535">
        <v>0</v>
      </c>
      <c r="BB15" s="535">
        <v>0</v>
      </c>
      <c r="BC15" s="535">
        <v>0</v>
      </c>
      <c r="BD15" s="535">
        <v>0</v>
      </c>
      <c r="BE15" s="535">
        <v>0</v>
      </c>
      <c r="BF15" s="535">
        <v>0</v>
      </c>
      <c r="BG15" s="535">
        <v>0</v>
      </c>
      <c r="BH15" s="535">
        <v>0</v>
      </c>
      <c r="BI15" s="535">
        <v>0</v>
      </c>
      <c r="BJ15" s="535">
        <v>6</v>
      </c>
      <c r="BK15" s="535" t="s">
        <v>238</v>
      </c>
      <c r="BL15" s="760">
        <v>77</v>
      </c>
    </row>
    <row r="16" spans="1:64" x14ac:dyDescent="0.25">
      <c r="A16" s="640" t="s">
        <v>52</v>
      </c>
      <c r="B16" s="75" t="s">
        <v>53</v>
      </c>
      <c r="C16" s="534">
        <v>0</v>
      </c>
      <c r="D16" s="534">
        <v>0</v>
      </c>
      <c r="E16" s="534">
        <v>0</v>
      </c>
      <c r="F16" s="534">
        <v>0</v>
      </c>
      <c r="G16" s="534">
        <v>0</v>
      </c>
      <c r="H16" s="534">
        <v>0</v>
      </c>
      <c r="I16" s="534">
        <v>0</v>
      </c>
      <c r="J16" s="534">
        <v>0</v>
      </c>
      <c r="K16" s="534">
        <v>0</v>
      </c>
      <c r="L16" s="534">
        <v>91</v>
      </c>
      <c r="M16" s="534">
        <v>1</v>
      </c>
      <c r="N16" s="534">
        <v>0</v>
      </c>
      <c r="O16" s="534">
        <v>0</v>
      </c>
      <c r="P16" s="534">
        <v>0</v>
      </c>
      <c r="Q16" s="534">
        <v>0</v>
      </c>
      <c r="R16" s="534">
        <v>0</v>
      </c>
      <c r="S16" s="534">
        <v>0</v>
      </c>
      <c r="T16" s="534">
        <v>0</v>
      </c>
      <c r="U16" s="534">
        <v>0</v>
      </c>
      <c r="V16" s="534">
        <v>0</v>
      </c>
      <c r="W16" s="534">
        <v>0</v>
      </c>
      <c r="X16" s="534">
        <v>0</v>
      </c>
      <c r="Y16" s="534">
        <v>0</v>
      </c>
      <c r="Z16" s="534">
        <v>0</v>
      </c>
      <c r="AA16" s="534">
        <v>0</v>
      </c>
      <c r="AB16" s="534">
        <v>0</v>
      </c>
      <c r="AC16" s="534">
        <v>0</v>
      </c>
      <c r="AD16" s="534">
        <v>0</v>
      </c>
      <c r="AE16" s="534">
        <v>0</v>
      </c>
      <c r="AF16" s="534">
        <v>0</v>
      </c>
      <c r="AG16" s="534">
        <v>0</v>
      </c>
      <c r="AH16" s="534">
        <v>0</v>
      </c>
      <c r="AI16" s="534">
        <v>0</v>
      </c>
      <c r="AJ16" s="534">
        <v>1</v>
      </c>
      <c r="AK16" s="534">
        <v>0</v>
      </c>
      <c r="AL16" s="534">
        <v>0</v>
      </c>
      <c r="AM16" s="534">
        <v>0</v>
      </c>
      <c r="AN16" s="534">
        <v>0</v>
      </c>
      <c r="AO16" s="534">
        <v>0</v>
      </c>
      <c r="AP16" s="534">
        <v>0</v>
      </c>
      <c r="AQ16" s="534">
        <v>0</v>
      </c>
      <c r="AR16" s="534">
        <v>0</v>
      </c>
      <c r="AS16" s="534">
        <v>0</v>
      </c>
      <c r="AT16" s="534">
        <v>0</v>
      </c>
      <c r="AU16" s="534">
        <v>0</v>
      </c>
      <c r="AV16" s="534">
        <v>0</v>
      </c>
      <c r="AW16" s="534">
        <v>0</v>
      </c>
      <c r="AX16" s="534">
        <v>0</v>
      </c>
      <c r="AY16" s="534">
        <v>0</v>
      </c>
      <c r="AZ16" s="534">
        <v>0</v>
      </c>
      <c r="BA16" s="534">
        <v>0</v>
      </c>
      <c r="BB16" s="534">
        <v>0</v>
      </c>
      <c r="BC16" s="534">
        <v>0</v>
      </c>
      <c r="BD16" s="534">
        <v>0</v>
      </c>
      <c r="BE16" s="534">
        <v>0</v>
      </c>
      <c r="BF16" s="534">
        <v>0</v>
      </c>
      <c r="BG16" s="534">
        <v>0</v>
      </c>
      <c r="BH16" s="534">
        <v>0</v>
      </c>
      <c r="BI16" s="534">
        <v>0</v>
      </c>
      <c r="BJ16" s="534">
        <v>0</v>
      </c>
      <c r="BK16" s="534">
        <v>0</v>
      </c>
      <c r="BL16" s="759">
        <v>93</v>
      </c>
    </row>
    <row r="17" spans="1:64" x14ac:dyDescent="0.25">
      <c r="A17" s="638" t="s">
        <v>52</v>
      </c>
      <c r="B17" s="73" t="s">
        <v>54</v>
      </c>
      <c r="C17" s="535">
        <v>0</v>
      </c>
      <c r="D17" s="535">
        <v>0</v>
      </c>
      <c r="E17" s="535">
        <v>0</v>
      </c>
      <c r="F17" s="535">
        <v>0</v>
      </c>
      <c r="G17" s="535">
        <v>5</v>
      </c>
      <c r="H17" s="535">
        <v>0</v>
      </c>
      <c r="I17" s="535">
        <v>0</v>
      </c>
      <c r="J17" s="535">
        <v>0</v>
      </c>
      <c r="K17" s="535">
        <v>0</v>
      </c>
      <c r="L17" s="535">
        <v>79</v>
      </c>
      <c r="M17" s="535">
        <v>1</v>
      </c>
      <c r="N17" s="535">
        <v>0</v>
      </c>
      <c r="O17" s="535">
        <v>0</v>
      </c>
      <c r="P17" s="535">
        <v>0</v>
      </c>
      <c r="Q17" s="535">
        <v>0</v>
      </c>
      <c r="R17" s="535">
        <v>0</v>
      </c>
      <c r="S17" s="535">
        <v>0</v>
      </c>
      <c r="T17" s="535">
        <v>0</v>
      </c>
      <c r="U17" s="535">
        <v>0</v>
      </c>
      <c r="V17" s="535">
        <v>0</v>
      </c>
      <c r="W17" s="535">
        <v>0</v>
      </c>
      <c r="X17" s="535">
        <v>0</v>
      </c>
      <c r="Y17" s="535">
        <v>4</v>
      </c>
      <c r="Z17" s="535">
        <v>0</v>
      </c>
      <c r="AA17" s="535">
        <v>0</v>
      </c>
      <c r="AB17" s="535">
        <v>1</v>
      </c>
      <c r="AC17" s="535">
        <v>0</v>
      </c>
      <c r="AD17" s="535">
        <v>0</v>
      </c>
      <c r="AE17" s="535">
        <v>0</v>
      </c>
      <c r="AF17" s="535">
        <v>0</v>
      </c>
      <c r="AG17" s="535">
        <v>7</v>
      </c>
      <c r="AH17" s="535">
        <v>0</v>
      </c>
      <c r="AI17" s="535">
        <v>7</v>
      </c>
      <c r="AJ17" s="535">
        <v>2</v>
      </c>
      <c r="AK17" s="535">
        <v>0</v>
      </c>
      <c r="AL17" s="535">
        <v>0</v>
      </c>
      <c r="AM17" s="535">
        <v>0</v>
      </c>
      <c r="AN17" s="535">
        <v>0</v>
      </c>
      <c r="AO17" s="535">
        <v>1</v>
      </c>
      <c r="AP17" s="535">
        <v>1</v>
      </c>
      <c r="AQ17" s="535">
        <v>0</v>
      </c>
      <c r="AR17" s="535">
        <v>0</v>
      </c>
      <c r="AS17" s="535">
        <v>0</v>
      </c>
      <c r="AT17" s="535">
        <v>3</v>
      </c>
      <c r="AU17" s="535">
        <v>1</v>
      </c>
      <c r="AV17" s="535">
        <v>0</v>
      </c>
      <c r="AW17" s="535">
        <v>4</v>
      </c>
      <c r="AX17" s="535">
        <v>0</v>
      </c>
      <c r="AY17" s="535">
        <v>0</v>
      </c>
      <c r="AZ17" s="535">
        <v>0</v>
      </c>
      <c r="BA17" s="535">
        <v>0</v>
      </c>
      <c r="BB17" s="535">
        <v>0</v>
      </c>
      <c r="BC17" s="535">
        <v>0</v>
      </c>
      <c r="BD17" s="535">
        <v>0</v>
      </c>
      <c r="BE17" s="535">
        <v>0</v>
      </c>
      <c r="BF17" s="535">
        <v>0</v>
      </c>
      <c r="BG17" s="535">
        <v>5</v>
      </c>
      <c r="BH17" s="535">
        <v>0</v>
      </c>
      <c r="BI17" s="535">
        <v>1</v>
      </c>
      <c r="BJ17" s="535">
        <v>0</v>
      </c>
      <c r="BK17" s="535">
        <v>3</v>
      </c>
      <c r="BL17" s="760">
        <v>125</v>
      </c>
    </row>
    <row r="18" spans="1:64" x14ac:dyDescent="0.25">
      <c r="A18" s="640" t="s">
        <v>52</v>
      </c>
      <c r="B18" s="75" t="s">
        <v>56</v>
      </c>
      <c r="C18" s="534">
        <v>0</v>
      </c>
      <c r="D18" s="534">
        <v>0</v>
      </c>
      <c r="E18" s="534">
        <v>0</v>
      </c>
      <c r="F18" s="534">
        <v>0</v>
      </c>
      <c r="G18" s="534">
        <v>6</v>
      </c>
      <c r="H18" s="534">
        <v>0</v>
      </c>
      <c r="I18" s="534">
        <v>0</v>
      </c>
      <c r="J18" s="534">
        <v>0</v>
      </c>
      <c r="K18" s="534">
        <v>0</v>
      </c>
      <c r="L18" s="534">
        <v>54</v>
      </c>
      <c r="M18" s="534">
        <v>3</v>
      </c>
      <c r="N18" s="534">
        <v>0</v>
      </c>
      <c r="O18" s="534">
        <v>0</v>
      </c>
      <c r="P18" s="534">
        <v>1</v>
      </c>
      <c r="Q18" s="534">
        <v>0</v>
      </c>
      <c r="R18" s="534">
        <v>0</v>
      </c>
      <c r="S18" s="534">
        <v>0</v>
      </c>
      <c r="T18" s="534">
        <v>0</v>
      </c>
      <c r="U18" s="534">
        <v>2</v>
      </c>
      <c r="V18" s="534">
        <v>0</v>
      </c>
      <c r="W18" s="534">
        <v>0</v>
      </c>
      <c r="X18" s="534">
        <v>0</v>
      </c>
      <c r="Y18" s="534">
        <v>4</v>
      </c>
      <c r="Z18" s="534">
        <v>0</v>
      </c>
      <c r="AA18" s="534">
        <v>0</v>
      </c>
      <c r="AB18" s="534">
        <v>1</v>
      </c>
      <c r="AC18" s="534">
        <v>0</v>
      </c>
      <c r="AD18" s="534">
        <v>0</v>
      </c>
      <c r="AE18" s="534">
        <v>0</v>
      </c>
      <c r="AF18" s="534">
        <v>0</v>
      </c>
      <c r="AG18" s="534">
        <v>3</v>
      </c>
      <c r="AH18" s="534">
        <v>0</v>
      </c>
      <c r="AI18" s="534">
        <v>5</v>
      </c>
      <c r="AJ18" s="534">
        <v>2</v>
      </c>
      <c r="AK18" s="534">
        <v>0</v>
      </c>
      <c r="AL18" s="534">
        <v>1</v>
      </c>
      <c r="AM18" s="534">
        <v>2</v>
      </c>
      <c r="AN18" s="534">
        <v>0</v>
      </c>
      <c r="AO18" s="534">
        <v>3</v>
      </c>
      <c r="AP18" s="534">
        <v>0</v>
      </c>
      <c r="AQ18" s="534">
        <v>1</v>
      </c>
      <c r="AR18" s="534">
        <v>0</v>
      </c>
      <c r="AS18" s="534">
        <v>1</v>
      </c>
      <c r="AT18" s="534">
        <v>3</v>
      </c>
      <c r="AU18" s="534">
        <v>3</v>
      </c>
      <c r="AV18" s="534">
        <v>0</v>
      </c>
      <c r="AW18" s="534">
        <v>2</v>
      </c>
      <c r="AX18" s="534">
        <v>0</v>
      </c>
      <c r="AY18" s="534">
        <v>0</v>
      </c>
      <c r="AZ18" s="534">
        <v>3</v>
      </c>
      <c r="BA18" s="534">
        <v>0</v>
      </c>
      <c r="BB18" s="534">
        <v>0</v>
      </c>
      <c r="BC18" s="534">
        <v>0</v>
      </c>
      <c r="BD18" s="534">
        <v>0</v>
      </c>
      <c r="BE18" s="534">
        <v>0</v>
      </c>
      <c r="BF18" s="534">
        <v>0</v>
      </c>
      <c r="BG18" s="534">
        <v>0</v>
      </c>
      <c r="BH18" s="534">
        <v>0</v>
      </c>
      <c r="BI18" s="534">
        <v>0</v>
      </c>
      <c r="BJ18" s="534">
        <v>0</v>
      </c>
      <c r="BK18" s="534">
        <v>0</v>
      </c>
      <c r="BL18" s="759">
        <v>100</v>
      </c>
    </row>
    <row r="19" spans="1:64" x14ac:dyDescent="0.25">
      <c r="A19" s="638" t="s">
        <v>58</v>
      </c>
      <c r="B19" s="73" t="s">
        <v>888</v>
      </c>
      <c r="C19" s="535">
        <v>1</v>
      </c>
      <c r="D19" s="535" t="s">
        <v>238</v>
      </c>
      <c r="E19" s="535" t="s">
        <v>238</v>
      </c>
      <c r="F19" s="535">
        <v>1</v>
      </c>
      <c r="G19" s="535" t="s">
        <v>238</v>
      </c>
      <c r="H19" s="535" t="s">
        <v>238</v>
      </c>
      <c r="I19" s="535" t="s">
        <v>238</v>
      </c>
      <c r="J19" s="535" t="s">
        <v>238</v>
      </c>
      <c r="K19" s="535" t="s">
        <v>238</v>
      </c>
      <c r="L19" s="535">
        <v>1</v>
      </c>
      <c r="M19" s="535">
        <v>88</v>
      </c>
      <c r="N19" s="535" t="s">
        <v>238</v>
      </c>
      <c r="O19" s="535" t="s">
        <v>238</v>
      </c>
      <c r="P19" s="535" t="s">
        <v>238</v>
      </c>
      <c r="Q19" s="535" t="s">
        <v>238</v>
      </c>
      <c r="R19" s="535" t="s">
        <v>238</v>
      </c>
      <c r="S19" s="535" t="s">
        <v>238</v>
      </c>
      <c r="T19" s="535" t="s">
        <v>238</v>
      </c>
      <c r="U19" s="535" t="s">
        <v>238</v>
      </c>
      <c r="V19" s="535" t="s">
        <v>238</v>
      </c>
      <c r="W19" s="535" t="s">
        <v>238</v>
      </c>
      <c r="X19" s="535" t="s">
        <v>238</v>
      </c>
      <c r="Y19" s="535" t="s">
        <v>238</v>
      </c>
      <c r="Z19" s="535" t="s">
        <v>238</v>
      </c>
      <c r="AA19" s="535" t="s">
        <v>238</v>
      </c>
      <c r="AB19" s="535" t="s">
        <v>238</v>
      </c>
      <c r="AC19" s="535" t="s">
        <v>238</v>
      </c>
      <c r="AD19" s="535" t="s">
        <v>238</v>
      </c>
      <c r="AE19" s="535" t="s">
        <v>238</v>
      </c>
      <c r="AF19" s="535" t="s">
        <v>238</v>
      </c>
      <c r="AG19" s="535">
        <v>1</v>
      </c>
      <c r="AH19" s="535" t="s">
        <v>238</v>
      </c>
      <c r="AI19" s="535" t="s">
        <v>238</v>
      </c>
      <c r="AJ19" s="535" t="s">
        <v>238</v>
      </c>
      <c r="AK19" s="535" t="s">
        <v>238</v>
      </c>
      <c r="AL19" s="535" t="s">
        <v>238</v>
      </c>
      <c r="AM19" s="535" t="s">
        <v>238</v>
      </c>
      <c r="AN19" s="535" t="s">
        <v>238</v>
      </c>
      <c r="AO19" s="535" t="s">
        <v>238</v>
      </c>
      <c r="AP19" s="535" t="s">
        <v>238</v>
      </c>
      <c r="AQ19" s="535">
        <v>1</v>
      </c>
      <c r="AR19" s="535" t="s">
        <v>238</v>
      </c>
      <c r="AS19" s="535">
        <v>1</v>
      </c>
      <c r="AT19" s="535" t="s">
        <v>238</v>
      </c>
      <c r="AU19" s="535" t="s">
        <v>238</v>
      </c>
      <c r="AV19" s="535" t="s">
        <v>238</v>
      </c>
      <c r="AW19" s="535" t="s">
        <v>238</v>
      </c>
      <c r="AX19" s="535" t="s">
        <v>238</v>
      </c>
      <c r="AY19" s="535" t="s">
        <v>238</v>
      </c>
      <c r="AZ19" s="535" t="s">
        <v>238</v>
      </c>
      <c r="BA19" s="535" t="s">
        <v>238</v>
      </c>
      <c r="BB19" s="535" t="s">
        <v>238</v>
      </c>
      <c r="BC19" s="535" t="s">
        <v>238</v>
      </c>
      <c r="BD19" s="535" t="s">
        <v>238</v>
      </c>
      <c r="BE19" s="535" t="s">
        <v>238</v>
      </c>
      <c r="BF19" s="535" t="s">
        <v>238</v>
      </c>
      <c r="BG19" s="535" t="s">
        <v>238</v>
      </c>
      <c r="BH19" s="535" t="s">
        <v>238</v>
      </c>
      <c r="BI19" s="535" t="s">
        <v>238</v>
      </c>
      <c r="BJ19" s="535" t="s">
        <v>238</v>
      </c>
      <c r="BK19" s="535" t="s">
        <v>238</v>
      </c>
      <c r="BL19" s="760">
        <v>94</v>
      </c>
    </row>
    <row r="20" spans="1:64" x14ac:dyDescent="0.25">
      <c r="A20" s="640" t="s">
        <v>60</v>
      </c>
      <c r="B20" s="75" t="s">
        <v>61</v>
      </c>
      <c r="C20" s="534">
        <v>0</v>
      </c>
      <c r="D20" s="534">
        <v>0</v>
      </c>
      <c r="E20" s="534">
        <v>0</v>
      </c>
      <c r="F20" s="534">
        <v>0</v>
      </c>
      <c r="G20" s="534">
        <v>0</v>
      </c>
      <c r="H20" s="534">
        <v>0</v>
      </c>
      <c r="I20" s="534">
        <v>0</v>
      </c>
      <c r="J20" s="534">
        <v>0</v>
      </c>
      <c r="K20" s="534">
        <v>0</v>
      </c>
      <c r="L20" s="534">
        <v>0</v>
      </c>
      <c r="M20" s="534">
        <v>0</v>
      </c>
      <c r="N20" s="534">
        <v>0</v>
      </c>
      <c r="O20" s="534">
        <v>0</v>
      </c>
      <c r="P20" s="534">
        <v>48</v>
      </c>
      <c r="Q20" s="534">
        <v>1</v>
      </c>
      <c r="R20" s="534">
        <v>0</v>
      </c>
      <c r="S20" s="534">
        <v>0</v>
      </c>
      <c r="T20" s="534">
        <v>0</v>
      </c>
      <c r="U20" s="534">
        <v>0</v>
      </c>
      <c r="V20" s="534">
        <v>0</v>
      </c>
      <c r="W20" s="534">
        <v>0</v>
      </c>
      <c r="X20" s="534">
        <v>0</v>
      </c>
      <c r="Y20" s="534">
        <v>0</v>
      </c>
      <c r="Z20" s="534">
        <v>0</v>
      </c>
      <c r="AA20" s="534">
        <v>0</v>
      </c>
      <c r="AB20" s="534">
        <v>0</v>
      </c>
      <c r="AC20" s="534">
        <v>0</v>
      </c>
      <c r="AD20" s="534">
        <v>0</v>
      </c>
      <c r="AE20" s="534">
        <v>0</v>
      </c>
      <c r="AF20" s="534">
        <v>0</v>
      </c>
      <c r="AG20" s="534">
        <v>0</v>
      </c>
      <c r="AH20" s="534">
        <v>0</v>
      </c>
      <c r="AI20" s="534">
        <v>0</v>
      </c>
      <c r="AJ20" s="534">
        <v>0</v>
      </c>
      <c r="AK20" s="534">
        <v>0</v>
      </c>
      <c r="AL20" s="534">
        <v>0</v>
      </c>
      <c r="AM20" s="534">
        <v>0</v>
      </c>
      <c r="AN20" s="534">
        <v>0</v>
      </c>
      <c r="AO20" s="534">
        <v>0</v>
      </c>
      <c r="AP20" s="534">
        <v>0</v>
      </c>
      <c r="AQ20" s="534">
        <v>0</v>
      </c>
      <c r="AR20" s="534">
        <v>0</v>
      </c>
      <c r="AS20" s="534">
        <v>0</v>
      </c>
      <c r="AT20" s="534">
        <v>0</v>
      </c>
      <c r="AU20" s="534">
        <v>0</v>
      </c>
      <c r="AV20" s="534">
        <v>0</v>
      </c>
      <c r="AW20" s="534">
        <v>0</v>
      </c>
      <c r="AX20" s="534">
        <v>0</v>
      </c>
      <c r="AY20" s="534">
        <v>0</v>
      </c>
      <c r="AZ20" s="534">
        <v>0</v>
      </c>
      <c r="BA20" s="534">
        <v>0</v>
      </c>
      <c r="BB20" s="534">
        <v>0</v>
      </c>
      <c r="BC20" s="534">
        <v>0</v>
      </c>
      <c r="BD20" s="534">
        <v>0</v>
      </c>
      <c r="BE20" s="534">
        <v>0</v>
      </c>
      <c r="BF20" s="534">
        <v>0</v>
      </c>
      <c r="BG20" s="534">
        <v>0</v>
      </c>
      <c r="BH20" s="534">
        <v>0</v>
      </c>
      <c r="BI20" s="534">
        <v>0</v>
      </c>
      <c r="BJ20" s="534">
        <v>0</v>
      </c>
      <c r="BK20" s="534">
        <v>0</v>
      </c>
      <c r="BL20" s="759">
        <v>49</v>
      </c>
    </row>
    <row r="21" spans="1:64" x14ac:dyDescent="0.25">
      <c r="A21" s="638" t="s">
        <v>60</v>
      </c>
      <c r="B21" s="73" t="s">
        <v>63</v>
      </c>
      <c r="C21" s="535">
        <v>0</v>
      </c>
      <c r="D21" s="535">
        <v>0</v>
      </c>
      <c r="E21" s="535">
        <v>0</v>
      </c>
      <c r="F21" s="535">
        <v>0</v>
      </c>
      <c r="G21" s="535">
        <v>0</v>
      </c>
      <c r="H21" s="535">
        <v>0</v>
      </c>
      <c r="I21" s="535">
        <v>0</v>
      </c>
      <c r="J21" s="535">
        <v>0</v>
      </c>
      <c r="K21" s="535">
        <v>0</v>
      </c>
      <c r="L21" s="535">
        <v>1</v>
      </c>
      <c r="M21" s="535">
        <v>0</v>
      </c>
      <c r="N21" s="535">
        <v>0</v>
      </c>
      <c r="O21" s="535">
        <v>0</v>
      </c>
      <c r="P21" s="535">
        <v>68</v>
      </c>
      <c r="Q21" s="535">
        <v>1</v>
      </c>
      <c r="R21" s="535">
        <v>0</v>
      </c>
      <c r="S21" s="535">
        <v>0</v>
      </c>
      <c r="T21" s="535">
        <v>0</v>
      </c>
      <c r="U21" s="535">
        <v>0</v>
      </c>
      <c r="V21" s="535">
        <v>0</v>
      </c>
      <c r="W21" s="535">
        <v>0</v>
      </c>
      <c r="X21" s="535">
        <v>0</v>
      </c>
      <c r="Y21" s="535">
        <v>0</v>
      </c>
      <c r="Z21" s="535">
        <v>0</v>
      </c>
      <c r="AA21" s="535">
        <v>0</v>
      </c>
      <c r="AB21" s="535">
        <v>0</v>
      </c>
      <c r="AC21" s="535">
        <v>0</v>
      </c>
      <c r="AD21" s="535">
        <v>0</v>
      </c>
      <c r="AE21" s="535">
        <v>0</v>
      </c>
      <c r="AF21" s="535">
        <v>0</v>
      </c>
      <c r="AG21" s="535">
        <v>0</v>
      </c>
      <c r="AH21" s="535">
        <v>0</v>
      </c>
      <c r="AI21" s="535">
        <v>0</v>
      </c>
      <c r="AJ21" s="535">
        <v>1</v>
      </c>
      <c r="AK21" s="535">
        <v>0</v>
      </c>
      <c r="AL21" s="535">
        <v>0</v>
      </c>
      <c r="AM21" s="535">
        <v>0</v>
      </c>
      <c r="AN21" s="535">
        <v>0</v>
      </c>
      <c r="AO21" s="535">
        <v>0</v>
      </c>
      <c r="AP21" s="535">
        <v>0</v>
      </c>
      <c r="AQ21" s="535">
        <v>0</v>
      </c>
      <c r="AR21" s="535">
        <v>0</v>
      </c>
      <c r="AS21" s="535">
        <v>0</v>
      </c>
      <c r="AT21" s="535">
        <v>0</v>
      </c>
      <c r="AU21" s="535">
        <v>0</v>
      </c>
      <c r="AV21" s="535">
        <v>0</v>
      </c>
      <c r="AW21" s="535">
        <v>0</v>
      </c>
      <c r="AX21" s="535">
        <v>0</v>
      </c>
      <c r="AY21" s="535">
        <v>0</v>
      </c>
      <c r="AZ21" s="535">
        <v>0</v>
      </c>
      <c r="BA21" s="535">
        <v>0</v>
      </c>
      <c r="BB21" s="535">
        <v>0</v>
      </c>
      <c r="BC21" s="535">
        <v>0</v>
      </c>
      <c r="BD21" s="535">
        <v>0</v>
      </c>
      <c r="BE21" s="535">
        <v>0</v>
      </c>
      <c r="BF21" s="535">
        <v>0</v>
      </c>
      <c r="BG21" s="535">
        <v>0</v>
      </c>
      <c r="BH21" s="535">
        <v>0</v>
      </c>
      <c r="BI21" s="535">
        <v>0</v>
      </c>
      <c r="BJ21" s="535">
        <v>0</v>
      </c>
      <c r="BK21" s="535">
        <v>0</v>
      </c>
      <c r="BL21" s="760">
        <v>71</v>
      </c>
    </row>
    <row r="22" spans="1:64" x14ac:dyDescent="0.25">
      <c r="A22" s="640" t="s">
        <v>60</v>
      </c>
      <c r="B22" s="75" t="s">
        <v>66</v>
      </c>
      <c r="C22" s="534" t="s">
        <v>238</v>
      </c>
      <c r="D22" s="534">
        <v>1</v>
      </c>
      <c r="E22" s="534" t="s">
        <v>238</v>
      </c>
      <c r="F22" s="534" t="s">
        <v>238</v>
      </c>
      <c r="G22" s="534">
        <v>16</v>
      </c>
      <c r="H22" s="534" t="s">
        <v>238</v>
      </c>
      <c r="I22" s="534">
        <v>1</v>
      </c>
      <c r="J22" s="534" t="s">
        <v>238</v>
      </c>
      <c r="K22" s="534" t="s">
        <v>238</v>
      </c>
      <c r="L22" s="534">
        <v>9</v>
      </c>
      <c r="M22" s="534">
        <v>3</v>
      </c>
      <c r="N22" s="534" t="s">
        <v>238</v>
      </c>
      <c r="O22" s="534" t="s">
        <v>238</v>
      </c>
      <c r="P22" s="534">
        <v>44</v>
      </c>
      <c r="Q22" s="534">
        <v>4</v>
      </c>
      <c r="R22" s="534" t="s">
        <v>238</v>
      </c>
      <c r="S22" s="534" t="s">
        <v>238</v>
      </c>
      <c r="T22" s="534" t="s">
        <v>238</v>
      </c>
      <c r="U22" s="534" t="s">
        <v>238</v>
      </c>
      <c r="V22" s="534" t="s">
        <v>238</v>
      </c>
      <c r="W22" s="534" t="s">
        <v>238</v>
      </c>
      <c r="X22" s="534" t="s">
        <v>238</v>
      </c>
      <c r="Y22" s="534">
        <v>18</v>
      </c>
      <c r="Z22" s="534">
        <v>4</v>
      </c>
      <c r="AA22" s="534" t="s">
        <v>238</v>
      </c>
      <c r="AB22" s="534">
        <v>1</v>
      </c>
      <c r="AC22" s="534" t="s">
        <v>238</v>
      </c>
      <c r="AD22" s="534" t="s">
        <v>238</v>
      </c>
      <c r="AE22" s="534">
        <v>1</v>
      </c>
      <c r="AF22" s="534" t="s">
        <v>238</v>
      </c>
      <c r="AG22" s="534" t="s">
        <v>238</v>
      </c>
      <c r="AH22" s="534" t="s">
        <v>238</v>
      </c>
      <c r="AI22" s="534">
        <v>3</v>
      </c>
      <c r="AJ22" s="534">
        <v>3</v>
      </c>
      <c r="AK22" s="534" t="s">
        <v>238</v>
      </c>
      <c r="AL22" s="534" t="s">
        <v>238</v>
      </c>
      <c r="AM22" s="534">
        <v>1</v>
      </c>
      <c r="AN22" s="534" t="s">
        <v>238</v>
      </c>
      <c r="AO22" s="534" t="s">
        <v>238</v>
      </c>
      <c r="AP22" s="534" t="s">
        <v>238</v>
      </c>
      <c r="AQ22" s="534" t="s">
        <v>238</v>
      </c>
      <c r="AR22" s="534" t="s">
        <v>238</v>
      </c>
      <c r="AS22" s="534" t="s">
        <v>238</v>
      </c>
      <c r="AT22" s="534">
        <v>8</v>
      </c>
      <c r="AU22" s="534" t="s">
        <v>238</v>
      </c>
      <c r="AV22" s="534" t="s">
        <v>238</v>
      </c>
      <c r="AW22" s="534">
        <v>5</v>
      </c>
      <c r="AX22" s="534">
        <v>2</v>
      </c>
      <c r="AY22" s="534" t="s">
        <v>238</v>
      </c>
      <c r="AZ22" s="534">
        <v>3</v>
      </c>
      <c r="BA22" s="534" t="s">
        <v>238</v>
      </c>
      <c r="BB22" s="534" t="s">
        <v>238</v>
      </c>
      <c r="BC22" s="534" t="s">
        <v>238</v>
      </c>
      <c r="BD22" s="534">
        <v>1</v>
      </c>
      <c r="BE22" s="534" t="s">
        <v>238</v>
      </c>
      <c r="BF22" s="534" t="s">
        <v>238</v>
      </c>
      <c r="BG22" s="534">
        <v>1</v>
      </c>
      <c r="BH22" s="534" t="s">
        <v>238</v>
      </c>
      <c r="BI22" s="534" t="s">
        <v>238</v>
      </c>
      <c r="BJ22" s="534" t="s">
        <v>238</v>
      </c>
      <c r="BK22" s="534">
        <v>2</v>
      </c>
      <c r="BL22" s="759">
        <v>131</v>
      </c>
    </row>
    <row r="23" spans="1:64" x14ac:dyDescent="0.25">
      <c r="A23" s="638" t="s">
        <v>68</v>
      </c>
      <c r="B23" s="73" t="s">
        <v>69</v>
      </c>
      <c r="C23" s="535">
        <v>0</v>
      </c>
      <c r="D23" s="535">
        <v>0</v>
      </c>
      <c r="E23" s="535">
        <v>2</v>
      </c>
      <c r="F23" s="535">
        <v>0</v>
      </c>
      <c r="G23" s="535">
        <v>2</v>
      </c>
      <c r="H23" s="535">
        <v>0</v>
      </c>
      <c r="I23" s="535">
        <v>0</v>
      </c>
      <c r="J23" s="535">
        <v>0</v>
      </c>
      <c r="K23" s="535">
        <v>0</v>
      </c>
      <c r="L23" s="535">
        <v>1</v>
      </c>
      <c r="M23" s="535">
        <v>1</v>
      </c>
      <c r="N23" s="535">
        <v>1</v>
      </c>
      <c r="O23" s="535">
        <v>1</v>
      </c>
      <c r="P23" s="535">
        <v>6</v>
      </c>
      <c r="Q23" s="535">
        <v>71</v>
      </c>
      <c r="R23" s="535">
        <v>0</v>
      </c>
      <c r="S23" s="535">
        <v>0</v>
      </c>
      <c r="T23" s="535">
        <v>0</v>
      </c>
      <c r="U23" s="535">
        <v>1</v>
      </c>
      <c r="V23" s="535">
        <v>0</v>
      </c>
      <c r="W23" s="535">
        <v>1</v>
      </c>
      <c r="X23" s="535">
        <v>1</v>
      </c>
      <c r="Y23" s="535">
        <v>7</v>
      </c>
      <c r="Z23" s="535">
        <v>1</v>
      </c>
      <c r="AA23" s="535">
        <v>0</v>
      </c>
      <c r="AB23" s="535">
        <v>1</v>
      </c>
      <c r="AC23" s="535">
        <v>0</v>
      </c>
      <c r="AD23" s="535">
        <v>0</v>
      </c>
      <c r="AE23" s="535">
        <v>0</v>
      </c>
      <c r="AF23" s="535">
        <v>0</v>
      </c>
      <c r="AG23" s="535">
        <v>0</v>
      </c>
      <c r="AH23" s="535">
        <v>0</v>
      </c>
      <c r="AI23" s="535">
        <v>2</v>
      </c>
      <c r="AJ23" s="535">
        <v>0</v>
      </c>
      <c r="AK23" s="535">
        <v>1</v>
      </c>
      <c r="AL23" s="535">
        <v>1</v>
      </c>
      <c r="AM23" s="535">
        <v>0</v>
      </c>
      <c r="AN23" s="535">
        <v>0</v>
      </c>
      <c r="AO23" s="535">
        <v>0</v>
      </c>
      <c r="AP23" s="535">
        <v>0</v>
      </c>
      <c r="AQ23" s="535">
        <v>0</v>
      </c>
      <c r="AR23" s="535">
        <v>0</v>
      </c>
      <c r="AS23" s="535">
        <v>0</v>
      </c>
      <c r="AT23" s="535">
        <v>2</v>
      </c>
      <c r="AU23" s="535">
        <v>0</v>
      </c>
      <c r="AV23" s="535">
        <v>0</v>
      </c>
      <c r="AW23" s="535">
        <v>1</v>
      </c>
      <c r="AX23" s="535">
        <v>0</v>
      </c>
      <c r="AY23" s="535">
        <v>0</v>
      </c>
      <c r="AZ23" s="535">
        <v>0</v>
      </c>
      <c r="BA23" s="535">
        <v>0</v>
      </c>
      <c r="BB23" s="535">
        <v>0</v>
      </c>
      <c r="BC23" s="535">
        <v>0</v>
      </c>
      <c r="BD23" s="535">
        <v>1</v>
      </c>
      <c r="BE23" s="535">
        <v>0</v>
      </c>
      <c r="BF23" s="535">
        <v>0</v>
      </c>
      <c r="BG23" s="535">
        <v>1</v>
      </c>
      <c r="BH23" s="535">
        <v>0</v>
      </c>
      <c r="BI23" s="535">
        <v>0</v>
      </c>
      <c r="BJ23" s="535">
        <v>0</v>
      </c>
      <c r="BK23" s="535">
        <v>0</v>
      </c>
      <c r="BL23" s="760">
        <v>106</v>
      </c>
    </row>
    <row r="24" spans="1:64" x14ac:dyDescent="0.25">
      <c r="A24" s="640" t="s">
        <v>71</v>
      </c>
      <c r="B24" s="75" t="s">
        <v>72</v>
      </c>
      <c r="C24" s="534">
        <v>0</v>
      </c>
      <c r="D24" s="534">
        <v>0</v>
      </c>
      <c r="E24" s="534">
        <v>0</v>
      </c>
      <c r="F24" s="534">
        <v>0</v>
      </c>
      <c r="G24" s="534">
        <v>0</v>
      </c>
      <c r="H24" s="534">
        <v>0</v>
      </c>
      <c r="I24" s="534">
        <v>0</v>
      </c>
      <c r="J24" s="534">
        <v>0</v>
      </c>
      <c r="K24" s="534">
        <v>0</v>
      </c>
      <c r="L24" s="534">
        <v>0</v>
      </c>
      <c r="M24" s="534">
        <v>0</v>
      </c>
      <c r="N24" s="534">
        <v>0</v>
      </c>
      <c r="O24" s="534">
        <v>0</v>
      </c>
      <c r="P24" s="534">
        <v>7</v>
      </c>
      <c r="Q24" s="534">
        <v>0</v>
      </c>
      <c r="R24" s="534">
        <v>59</v>
      </c>
      <c r="S24" s="534">
        <v>0</v>
      </c>
      <c r="T24" s="534">
        <v>0</v>
      </c>
      <c r="U24" s="534">
        <v>0</v>
      </c>
      <c r="V24" s="534">
        <v>0</v>
      </c>
      <c r="W24" s="534">
        <v>0</v>
      </c>
      <c r="X24" s="534">
        <v>0</v>
      </c>
      <c r="Y24" s="534">
        <v>1</v>
      </c>
      <c r="Z24" s="534">
        <v>2</v>
      </c>
      <c r="AA24" s="534">
        <v>0</v>
      </c>
      <c r="AB24" s="534">
        <v>0</v>
      </c>
      <c r="AC24" s="534">
        <v>0</v>
      </c>
      <c r="AD24" s="534">
        <v>1</v>
      </c>
      <c r="AE24" s="534">
        <v>0</v>
      </c>
      <c r="AF24" s="534">
        <v>0</v>
      </c>
      <c r="AG24" s="534">
        <v>0</v>
      </c>
      <c r="AH24" s="534">
        <v>0</v>
      </c>
      <c r="AI24" s="534">
        <v>0</v>
      </c>
      <c r="AJ24" s="534">
        <v>0</v>
      </c>
      <c r="AK24" s="534">
        <v>5</v>
      </c>
      <c r="AL24" s="534">
        <v>0</v>
      </c>
      <c r="AM24" s="534">
        <v>0</v>
      </c>
      <c r="AN24" s="534">
        <v>0</v>
      </c>
      <c r="AO24" s="534">
        <v>0</v>
      </c>
      <c r="AP24" s="534">
        <v>0</v>
      </c>
      <c r="AQ24" s="534">
        <v>0</v>
      </c>
      <c r="AR24" s="534">
        <v>1</v>
      </c>
      <c r="AS24" s="534">
        <v>0</v>
      </c>
      <c r="AT24" s="534">
        <v>0</v>
      </c>
      <c r="AU24" s="534">
        <v>1</v>
      </c>
      <c r="AV24" s="534">
        <v>0</v>
      </c>
      <c r="AW24" s="534">
        <v>0</v>
      </c>
      <c r="AX24" s="534">
        <v>0</v>
      </c>
      <c r="AY24" s="534">
        <v>0</v>
      </c>
      <c r="AZ24" s="534">
        <v>6</v>
      </c>
      <c r="BA24" s="534">
        <v>0</v>
      </c>
      <c r="BB24" s="534">
        <v>0</v>
      </c>
      <c r="BC24" s="534">
        <v>0</v>
      </c>
      <c r="BD24" s="534">
        <v>0</v>
      </c>
      <c r="BE24" s="534">
        <v>0</v>
      </c>
      <c r="BF24" s="534">
        <v>0</v>
      </c>
      <c r="BG24" s="534">
        <v>0</v>
      </c>
      <c r="BH24" s="534">
        <v>0</v>
      </c>
      <c r="BI24" s="534">
        <v>0</v>
      </c>
      <c r="BJ24" s="534">
        <v>0</v>
      </c>
      <c r="BK24" s="534">
        <v>0</v>
      </c>
      <c r="BL24" s="759">
        <v>83</v>
      </c>
    </row>
    <row r="25" spans="1:64" x14ac:dyDescent="0.25">
      <c r="A25" s="638" t="s">
        <v>74</v>
      </c>
      <c r="B25" s="73" t="s">
        <v>75</v>
      </c>
      <c r="C25" s="535">
        <v>1</v>
      </c>
      <c r="D25" s="535">
        <v>0</v>
      </c>
      <c r="E25" s="535">
        <v>1</v>
      </c>
      <c r="F25" s="535">
        <v>1</v>
      </c>
      <c r="G25" s="535">
        <v>4</v>
      </c>
      <c r="H25" s="535">
        <v>0</v>
      </c>
      <c r="I25" s="535">
        <v>0</v>
      </c>
      <c r="J25" s="535">
        <v>0</v>
      </c>
      <c r="K25" s="535">
        <v>1</v>
      </c>
      <c r="L25" s="535">
        <v>2</v>
      </c>
      <c r="M25" s="535">
        <v>0</v>
      </c>
      <c r="N25" s="535">
        <v>0</v>
      </c>
      <c r="O25" s="535">
        <v>0</v>
      </c>
      <c r="P25" s="535">
        <v>1</v>
      </c>
      <c r="Q25" s="535">
        <v>1</v>
      </c>
      <c r="R25" s="535">
        <v>0</v>
      </c>
      <c r="S25" s="535">
        <v>0</v>
      </c>
      <c r="T25" s="535">
        <v>34</v>
      </c>
      <c r="U25" s="535">
        <v>0</v>
      </c>
      <c r="V25" s="535">
        <v>0</v>
      </c>
      <c r="W25" s="535">
        <v>0</v>
      </c>
      <c r="X25" s="535">
        <v>1</v>
      </c>
      <c r="Y25" s="535">
        <v>2</v>
      </c>
      <c r="Z25" s="535">
        <v>0</v>
      </c>
      <c r="AA25" s="535">
        <v>0</v>
      </c>
      <c r="AB25" s="535">
        <v>1</v>
      </c>
      <c r="AC25" s="535">
        <v>0</v>
      </c>
      <c r="AD25" s="535">
        <v>0</v>
      </c>
      <c r="AE25" s="535">
        <v>0</v>
      </c>
      <c r="AF25" s="535">
        <v>0</v>
      </c>
      <c r="AG25" s="535">
        <v>1</v>
      </c>
      <c r="AH25" s="535">
        <v>0</v>
      </c>
      <c r="AI25" s="535">
        <v>0</v>
      </c>
      <c r="AJ25" s="535">
        <v>1</v>
      </c>
      <c r="AK25" s="535">
        <v>0</v>
      </c>
      <c r="AL25" s="535">
        <v>5</v>
      </c>
      <c r="AM25" s="535">
        <v>0</v>
      </c>
      <c r="AN25" s="535">
        <v>0</v>
      </c>
      <c r="AO25" s="535">
        <v>1</v>
      </c>
      <c r="AP25" s="535">
        <v>0</v>
      </c>
      <c r="AQ25" s="535">
        <v>1</v>
      </c>
      <c r="AR25" s="535">
        <v>0</v>
      </c>
      <c r="AS25" s="535">
        <v>4</v>
      </c>
      <c r="AT25" s="535">
        <v>1</v>
      </c>
      <c r="AU25" s="535">
        <v>0</v>
      </c>
      <c r="AV25" s="535">
        <v>0</v>
      </c>
      <c r="AW25" s="535">
        <v>0</v>
      </c>
      <c r="AX25" s="535">
        <v>1</v>
      </c>
      <c r="AY25" s="535">
        <v>0</v>
      </c>
      <c r="AZ25" s="535">
        <v>0</v>
      </c>
      <c r="BA25" s="535">
        <v>0</v>
      </c>
      <c r="BB25" s="535">
        <v>0</v>
      </c>
      <c r="BC25" s="535">
        <v>0</v>
      </c>
      <c r="BD25" s="535">
        <v>0</v>
      </c>
      <c r="BE25" s="535">
        <v>0</v>
      </c>
      <c r="BF25" s="535">
        <v>0</v>
      </c>
      <c r="BG25" s="535">
        <v>0</v>
      </c>
      <c r="BH25" s="535">
        <v>0</v>
      </c>
      <c r="BI25" s="535">
        <v>0</v>
      </c>
      <c r="BJ25" s="535">
        <v>1</v>
      </c>
      <c r="BK25" s="535">
        <v>0</v>
      </c>
      <c r="BL25" s="760">
        <v>66</v>
      </c>
    </row>
    <row r="26" spans="1:64" x14ac:dyDescent="0.25">
      <c r="A26" s="640" t="s">
        <v>74</v>
      </c>
      <c r="B26" s="75" t="s">
        <v>77</v>
      </c>
      <c r="C26" s="534">
        <v>3</v>
      </c>
      <c r="D26" s="534">
        <v>0</v>
      </c>
      <c r="E26" s="534">
        <v>1</v>
      </c>
      <c r="F26" s="534">
        <v>0</v>
      </c>
      <c r="G26" s="534">
        <v>1</v>
      </c>
      <c r="H26" s="534">
        <v>0</v>
      </c>
      <c r="I26" s="534">
        <v>0</v>
      </c>
      <c r="J26" s="534">
        <v>0</v>
      </c>
      <c r="K26" s="534">
        <v>0</v>
      </c>
      <c r="L26" s="534">
        <v>7</v>
      </c>
      <c r="M26" s="534">
        <v>10</v>
      </c>
      <c r="N26" s="534">
        <v>0</v>
      </c>
      <c r="O26" s="534">
        <v>2</v>
      </c>
      <c r="P26" s="534">
        <v>5</v>
      </c>
      <c r="Q26" s="534">
        <v>5</v>
      </c>
      <c r="R26" s="534">
        <v>0</v>
      </c>
      <c r="S26" s="534">
        <v>1</v>
      </c>
      <c r="T26" s="534">
        <v>43</v>
      </c>
      <c r="U26" s="534">
        <v>2</v>
      </c>
      <c r="V26" s="534">
        <v>0</v>
      </c>
      <c r="W26" s="534">
        <v>0</v>
      </c>
      <c r="X26" s="534">
        <v>0</v>
      </c>
      <c r="Y26" s="534">
        <v>6</v>
      </c>
      <c r="Z26" s="534">
        <v>0</v>
      </c>
      <c r="AA26" s="534">
        <v>0</v>
      </c>
      <c r="AB26" s="534">
        <v>1</v>
      </c>
      <c r="AC26" s="534">
        <v>0</v>
      </c>
      <c r="AD26" s="534">
        <v>0</v>
      </c>
      <c r="AE26" s="534">
        <v>0</v>
      </c>
      <c r="AF26" s="534">
        <v>0</v>
      </c>
      <c r="AG26" s="534">
        <v>0</v>
      </c>
      <c r="AH26" s="534">
        <v>1</v>
      </c>
      <c r="AI26" s="534">
        <v>0</v>
      </c>
      <c r="AJ26" s="534">
        <v>1</v>
      </c>
      <c r="AK26" s="534">
        <v>0</v>
      </c>
      <c r="AL26" s="534">
        <v>8</v>
      </c>
      <c r="AM26" s="534">
        <v>0</v>
      </c>
      <c r="AN26" s="534">
        <v>0</v>
      </c>
      <c r="AO26" s="534">
        <v>1</v>
      </c>
      <c r="AP26" s="534">
        <v>0</v>
      </c>
      <c r="AQ26" s="534">
        <v>0</v>
      </c>
      <c r="AR26" s="534">
        <v>0</v>
      </c>
      <c r="AS26" s="534">
        <v>6</v>
      </c>
      <c r="AT26" s="534">
        <v>1</v>
      </c>
      <c r="AU26" s="534">
        <v>11</v>
      </c>
      <c r="AV26" s="534">
        <v>0</v>
      </c>
      <c r="AW26" s="534">
        <v>1</v>
      </c>
      <c r="AX26" s="534">
        <v>0</v>
      </c>
      <c r="AY26" s="534">
        <v>0</v>
      </c>
      <c r="AZ26" s="534">
        <v>1</v>
      </c>
      <c r="BA26" s="534">
        <v>0</v>
      </c>
      <c r="BB26" s="534">
        <v>0</v>
      </c>
      <c r="BC26" s="534">
        <v>0</v>
      </c>
      <c r="BD26" s="534">
        <v>0</v>
      </c>
      <c r="BE26" s="534">
        <v>0</v>
      </c>
      <c r="BF26" s="534">
        <v>0</v>
      </c>
      <c r="BG26" s="534">
        <v>0</v>
      </c>
      <c r="BH26" s="534">
        <v>0</v>
      </c>
      <c r="BI26" s="534">
        <v>0</v>
      </c>
      <c r="BJ26" s="534">
        <v>1</v>
      </c>
      <c r="BK26" s="534">
        <v>0</v>
      </c>
      <c r="BL26" s="759">
        <v>119</v>
      </c>
    </row>
    <row r="27" spans="1:64" x14ac:dyDescent="0.25">
      <c r="A27" s="638" t="s">
        <v>79</v>
      </c>
      <c r="B27" s="73" t="s">
        <v>889</v>
      </c>
      <c r="C27" s="535" t="s">
        <v>238</v>
      </c>
      <c r="D27" s="535" t="s">
        <v>238</v>
      </c>
      <c r="E27" s="535" t="s">
        <v>238</v>
      </c>
      <c r="F27" s="535">
        <v>4</v>
      </c>
      <c r="G27" s="535" t="s">
        <v>238</v>
      </c>
      <c r="H27" s="535" t="s">
        <v>238</v>
      </c>
      <c r="I27" s="535" t="s">
        <v>238</v>
      </c>
      <c r="J27" s="535" t="s">
        <v>238</v>
      </c>
      <c r="K27" s="535" t="s">
        <v>238</v>
      </c>
      <c r="L27" s="535" t="s">
        <v>238</v>
      </c>
      <c r="M27" s="535" t="s">
        <v>238</v>
      </c>
      <c r="N27" s="535" t="s">
        <v>238</v>
      </c>
      <c r="O27" s="535" t="s">
        <v>238</v>
      </c>
      <c r="P27" s="535" t="s">
        <v>238</v>
      </c>
      <c r="Q27" s="535" t="s">
        <v>238</v>
      </c>
      <c r="R27" s="535" t="s">
        <v>238</v>
      </c>
      <c r="S27" s="535" t="s">
        <v>238</v>
      </c>
      <c r="T27" s="535" t="s">
        <v>238</v>
      </c>
      <c r="U27" s="535">
        <v>62</v>
      </c>
      <c r="V27" s="535" t="s">
        <v>238</v>
      </c>
      <c r="W27" s="535" t="s">
        <v>238</v>
      </c>
      <c r="X27" s="535" t="s">
        <v>238</v>
      </c>
      <c r="Y27" s="535" t="s">
        <v>238</v>
      </c>
      <c r="Z27" s="535" t="s">
        <v>238</v>
      </c>
      <c r="AA27" s="535" t="s">
        <v>238</v>
      </c>
      <c r="AB27" s="535" t="s">
        <v>238</v>
      </c>
      <c r="AC27" s="535" t="s">
        <v>238</v>
      </c>
      <c r="AD27" s="535" t="s">
        <v>238</v>
      </c>
      <c r="AE27" s="535" t="s">
        <v>238</v>
      </c>
      <c r="AF27" s="535" t="s">
        <v>238</v>
      </c>
      <c r="AG27" s="535" t="s">
        <v>238</v>
      </c>
      <c r="AH27" s="535" t="s">
        <v>238</v>
      </c>
      <c r="AI27" s="535" t="s">
        <v>238</v>
      </c>
      <c r="AJ27" s="535" t="s">
        <v>238</v>
      </c>
      <c r="AK27" s="535" t="s">
        <v>238</v>
      </c>
      <c r="AL27" s="535" t="s">
        <v>238</v>
      </c>
      <c r="AM27" s="535" t="s">
        <v>238</v>
      </c>
      <c r="AN27" s="535" t="s">
        <v>238</v>
      </c>
      <c r="AO27" s="535" t="s">
        <v>238</v>
      </c>
      <c r="AP27" s="535" t="s">
        <v>238</v>
      </c>
      <c r="AQ27" s="535" t="s">
        <v>238</v>
      </c>
      <c r="AR27" s="535" t="s">
        <v>238</v>
      </c>
      <c r="AS27" s="535" t="s">
        <v>238</v>
      </c>
      <c r="AT27" s="535" t="s">
        <v>238</v>
      </c>
      <c r="AU27" s="535" t="s">
        <v>238</v>
      </c>
      <c r="AV27" s="535" t="s">
        <v>238</v>
      </c>
      <c r="AW27" s="535" t="s">
        <v>238</v>
      </c>
      <c r="AX27" s="535" t="s">
        <v>238</v>
      </c>
      <c r="AY27" s="535" t="s">
        <v>238</v>
      </c>
      <c r="AZ27" s="535" t="s">
        <v>238</v>
      </c>
      <c r="BA27" s="535" t="s">
        <v>238</v>
      </c>
      <c r="BB27" s="535" t="s">
        <v>238</v>
      </c>
      <c r="BC27" s="535" t="s">
        <v>238</v>
      </c>
      <c r="BD27" s="535" t="s">
        <v>238</v>
      </c>
      <c r="BE27" s="535" t="s">
        <v>238</v>
      </c>
      <c r="BF27" s="535" t="s">
        <v>238</v>
      </c>
      <c r="BG27" s="535" t="s">
        <v>238</v>
      </c>
      <c r="BH27" s="535" t="s">
        <v>238</v>
      </c>
      <c r="BI27" s="535" t="s">
        <v>238</v>
      </c>
      <c r="BJ27" s="535" t="s">
        <v>238</v>
      </c>
      <c r="BK27" s="535" t="s">
        <v>238</v>
      </c>
      <c r="BL27" s="760">
        <v>66</v>
      </c>
    </row>
    <row r="28" spans="1:64" x14ac:dyDescent="0.25">
      <c r="A28" s="640" t="s">
        <v>81</v>
      </c>
      <c r="B28" s="75" t="s">
        <v>82</v>
      </c>
      <c r="C28" s="534">
        <v>0</v>
      </c>
      <c r="D28" s="534">
        <v>0</v>
      </c>
      <c r="E28" s="534">
        <v>1</v>
      </c>
      <c r="F28" s="534">
        <v>0</v>
      </c>
      <c r="G28" s="534">
        <v>4</v>
      </c>
      <c r="H28" s="534">
        <v>0</v>
      </c>
      <c r="I28" s="534">
        <v>2</v>
      </c>
      <c r="J28" s="534">
        <v>0</v>
      </c>
      <c r="K28" s="534">
        <v>0</v>
      </c>
      <c r="L28" s="534">
        <v>2</v>
      </c>
      <c r="M28" s="534">
        <v>0</v>
      </c>
      <c r="N28" s="534">
        <v>0</v>
      </c>
      <c r="O28" s="534">
        <v>1</v>
      </c>
      <c r="P28" s="534">
        <v>2</v>
      </c>
      <c r="Q28" s="534">
        <v>0</v>
      </c>
      <c r="R28" s="534">
        <v>0</v>
      </c>
      <c r="S28" s="534">
        <v>0</v>
      </c>
      <c r="T28" s="534">
        <v>0</v>
      </c>
      <c r="U28" s="534">
        <v>1</v>
      </c>
      <c r="V28" s="534">
        <v>11</v>
      </c>
      <c r="W28" s="534">
        <v>2</v>
      </c>
      <c r="X28" s="534">
        <v>6</v>
      </c>
      <c r="Y28" s="534">
        <v>2</v>
      </c>
      <c r="Z28" s="534">
        <v>0</v>
      </c>
      <c r="AA28" s="534">
        <v>0</v>
      </c>
      <c r="AB28" s="534">
        <v>1</v>
      </c>
      <c r="AC28" s="534">
        <v>0</v>
      </c>
      <c r="AD28" s="534">
        <v>1</v>
      </c>
      <c r="AE28" s="534">
        <v>0</v>
      </c>
      <c r="AF28" s="534">
        <v>4</v>
      </c>
      <c r="AG28" s="534">
        <v>2</v>
      </c>
      <c r="AH28" s="534">
        <v>0</v>
      </c>
      <c r="AI28" s="534">
        <v>3</v>
      </c>
      <c r="AJ28" s="534">
        <v>2</v>
      </c>
      <c r="AK28" s="534">
        <v>0</v>
      </c>
      <c r="AL28" s="534">
        <v>0</v>
      </c>
      <c r="AM28" s="534">
        <v>0</v>
      </c>
      <c r="AN28" s="534">
        <v>1</v>
      </c>
      <c r="AO28" s="534">
        <v>3</v>
      </c>
      <c r="AP28" s="534">
        <v>4</v>
      </c>
      <c r="AQ28" s="534">
        <v>0</v>
      </c>
      <c r="AR28" s="534">
        <v>0</v>
      </c>
      <c r="AS28" s="534">
        <v>0</v>
      </c>
      <c r="AT28" s="534">
        <v>3</v>
      </c>
      <c r="AU28" s="534">
        <v>0</v>
      </c>
      <c r="AV28" s="534">
        <v>0</v>
      </c>
      <c r="AW28" s="534">
        <v>2</v>
      </c>
      <c r="AX28" s="534">
        <v>1</v>
      </c>
      <c r="AY28" s="534">
        <v>0</v>
      </c>
      <c r="AZ28" s="534">
        <v>2</v>
      </c>
      <c r="BA28" s="534">
        <v>0</v>
      </c>
      <c r="BB28" s="534">
        <v>0</v>
      </c>
      <c r="BC28" s="534">
        <v>0</v>
      </c>
      <c r="BD28" s="534">
        <v>0</v>
      </c>
      <c r="BE28" s="534">
        <v>0</v>
      </c>
      <c r="BF28" s="534">
        <v>0</v>
      </c>
      <c r="BG28" s="534">
        <v>1</v>
      </c>
      <c r="BH28" s="534">
        <v>0</v>
      </c>
      <c r="BI28" s="534">
        <v>0</v>
      </c>
      <c r="BJ28" s="534">
        <v>0</v>
      </c>
      <c r="BK28" s="534">
        <v>0</v>
      </c>
      <c r="BL28" s="759">
        <v>64</v>
      </c>
    </row>
    <row r="29" spans="1:64" x14ac:dyDescent="0.25">
      <c r="A29" s="638" t="s">
        <v>83</v>
      </c>
      <c r="B29" s="73" t="s">
        <v>84</v>
      </c>
      <c r="C29" s="535" t="s">
        <v>238</v>
      </c>
      <c r="D29" s="535" t="s">
        <v>238</v>
      </c>
      <c r="E29" s="535">
        <v>1</v>
      </c>
      <c r="F29" s="535" t="s">
        <v>238</v>
      </c>
      <c r="G29" s="535">
        <v>4</v>
      </c>
      <c r="H29" s="535" t="s">
        <v>238</v>
      </c>
      <c r="I29" s="535">
        <v>1</v>
      </c>
      <c r="J29" s="535">
        <v>2</v>
      </c>
      <c r="K29" s="535" t="s">
        <v>238</v>
      </c>
      <c r="L29" s="535">
        <v>8</v>
      </c>
      <c r="M29" s="535">
        <v>1</v>
      </c>
      <c r="N29" s="535" t="s">
        <v>238</v>
      </c>
      <c r="O29" s="535" t="s">
        <v>238</v>
      </c>
      <c r="P29" s="535" t="s">
        <v>238</v>
      </c>
      <c r="Q29" s="535">
        <v>1</v>
      </c>
      <c r="R29" s="535" t="s">
        <v>238</v>
      </c>
      <c r="S29" s="535" t="s">
        <v>238</v>
      </c>
      <c r="T29" s="535" t="s">
        <v>238</v>
      </c>
      <c r="U29" s="535" t="s">
        <v>238</v>
      </c>
      <c r="V29" s="535" t="s">
        <v>238</v>
      </c>
      <c r="W29" s="535">
        <v>68</v>
      </c>
      <c r="X29" s="535" t="s">
        <v>238</v>
      </c>
      <c r="Y29" s="535">
        <v>3</v>
      </c>
      <c r="Z29" s="535">
        <v>1</v>
      </c>
      <c r="AA29" s="535" t="s">
        <v>238</v>
      </c>
      <c r="AB29" s="535" t="s">
        <v>238</v>
      </c>
      <c r="AC29" s="535" t="s">
        <v>238</v>
      </c>
      <c r="AD29" s="535" t="s">
        <v>238</v>
      </c>
      <c r="AE29" s="535" t="s">
        <v>238</v>
      </c>
      <c r="AF29" s="535" t="s">
        <v>238</v>
      </c>
      <c r="AG29" s="535">
        <v>5</v>
      </c>
      <c r="AH29" s="535" t="s">
        <v>238</v>
      </c>
      <c r="AI29" s="535">
        <v>9</v>
      </c>
      <c r="AJ29" s="535">
        <v>3</v>
      </c>
      <c r="AK29" s="535" t="s">
        <v>238</v>
      </c>
      <c r="AL29" s="535" t="s">
        <v>238</v>
      </c>
      <c r="AM29" s="535" t="s">
        <v>238</v>
      </c>
      <c r="AN29" s="535" t="s">
        <v>238</v>
      </c>
      <c r="AO29" s="535">
        <v>4</v>
      </c>
      <c r="AP29" s="535" t="s">
        <v>238</v>
      </c>
      <c r="AQ29" s="535" t="s">
        <v>238</v>
      </c>
      <c r="AR29" s="535" t="s">
        <v>238</v>
      </c>
      <c r="AS29" s="535" t="s">
        <v>238</v>
      </c>
      <c r="AT29" s="535" t="s">
        <v>238</v>
      </c>
      <c r="AU29" s="535">
        <v>1</v>
      </c>
      <c r="AV29" s="535" t="s">
        <v>238</v>
      </c>
      <c r="AW29" s="535">
        <v>13</v>
      </c>
      <c r="AX29" s="535" t="s">
        <v>238</v>
      </c>
      <c r="AY29" s="535">
        <v>1</v>
      </c>
      <c r="AZ29" s="535">
        <v>1</v>
      </c>
      <c r="BA29" s="535" t="s">
        <v>238</v>
      </c>
      <c r="BB29" s="535">
        <v>1</v>
      </c>
      <c r="BC29" s="535" t="s">
        <v>238</v>
      </c>
      <c r="BD29" s="535" t="s">
        <v>238</v>
      </c>
      <c r="BE29" s="535" t="s">
        <v>238</v>
      </c>
      <c r="BF29" s="535" t="s">
        <v>238</v>
      </c>
      <c r="BG29" s="535" t="s">
        <v>238</v>
      </c>
      <c r="BH29" s="535" t="s">
        <v>238</v>
      </c>
      <c r="BI29" s="535" t="s">
        <v>238</v>
      </c>
      <c r="BJ29" s="535">
        <v>4</v>
      </c>
      <c r="BK29" s="535" t="s">
        <v>238</v>
      </c>
      <c r="BL29" s="760">
        <v>132</v>
      </c>
    </row>
    <row r="30" spans="1:64" x14ac:dyDescent="0.25">
      <c r="A30" s="640" t="s">
        <v>87</v>
      </c>
      <c r="B30" s="75" t="s">
        <v>88</v>
      </c>
      <c r="C30" s="534">
        <v>0</v>
      </c>
      <c r="D30" s="534">
        <v>0</v>
      </c>
      <c r="E30" s="534">
        <v>0</v>
      </c>
      <c r="F30" s="534">
        <v>0</v>
      </c>
      <c r="G30" s="534">
        <v>4</v>
      </c>
      <c r="H30" s="534">
        <v>0</v>
      </c>
      <c r="I30" s="534">
        <v>0</v>
      </c>
      <c r="J30" s="534">
        <v>0</v>
      </c>
      <c r="K30" s="534">
        <v>0</v>
      </c>
      <c r="L30" s="534">
        <v>3</v>
      </c>
      <c r="M30" s="534">
        <v>3</v>
      </c>
      <c r="N30" s="534">
        <v>0</v>
      </c>
      <c r="O30" s="534">
        <v>0</v>
      </c>
      <c r="P30" s="534">
        <v>1</v>
      </c>
      <c r="Q30" s="534">
        <v>0</v>
      </c>
      <c r="R30" s="534">
        <v>0</v>
      </c>
      <c r="S30" s="534">
        <v>0</v>
      </c>
      <c r="T30" s="534">
        <v>0</v>
      </c>
      <c r="U30" s="534">
        <v>0</v>
      </c>
      <c r="V30" s="534">
        <v>1</v>
      </c>
      <c r="W30" s="534">
        <v>2</v>
      </c>
      <c r="X30" s="534">
        <v>3</v>
      </c>
      <c r="Y30" s="534">
        <v>1</v>
      </c>
      <c r="Z30" s="534">
        <v>0</v>
      </c>
      <c r="AA30" s="534">
        <v>0</v>
      </c>
      <c r="AB30" s="534">
        <v>0</v>
      </c>
      <c r="AC30" s="534">
        <v>0</v>
      </c>
      <c r="AD30" s="534">
        <v>0</v>
      </c>
      <c r="AE30" s="534">
        <v>0</v>
      </c>
      <c r="AF30" s="534">
        <v>0</v>
      </c>
      <c r="AG30" s="534">
        <v>2</v>
      </c>
      <c r="AH30" s="534">
        <v>0</v>
      </c>
      <c r="AI30" s="534">
        <v>5</v>
      </c>
      <c r="AJ30" s="534">
        <v>0</v>
      </c>
      <c r="AK30" s="534">
        <v>1</v>
      </c>
      <c r="AL30" s="534">
        <v>2</v>
      </c>
      <c r="AM30" s="534">
        <v>0</v>
      </c>
      <c r="AN30" s="534">
        <v>1</v>
      </c>
      <c r="AO30" s="534">
        <v>1</v>
      </c>
      <c r="AP30" s="534">
        <v>0</v>
      </c>
      <c r="AQ30" s="534">
        <v>0</v>
      </c>
      <c r="AR30" s="534">
        <v>0</v>
      </c>
      <c r="AS30" s="534">
        <v>0</v>
      </c>
      <c r="AT30" s="534">
        <v>1</v>
      </c>
      <c r="AU30" s="534">
        <v>0</v>
      </c>
      <c r="AV30" s="534">
        <v>0</v>
      </c>
      <c r="AW30" s="534">
        <v>1</v>
      </c>
      <c r="AX30" s="534">
        <v>1</v>
      </c>
      <c r="AY30" s="534">
        <v>0</v>
      </c>
      <c r="AZ30" s="534">
        <v>1</v>
      </c>
      <c r="BA30" s="534">
        <v>0</v>
      </c>
      <c r="BB30" s="534">
        <v>0</v>
      </c>
      <c r="BC30" s="534">
        <v>0</v>
      </c>
      <c r="BD30" s="534">
        <v>0</v>
      </c>
      <c r="BE30" s="534">
        <v>0</v>
      </c>
      <c r="BF30" s="534">
        <v>0</v>
      </c>
      <c r="BG30" s="534">
        <v>0</v>
      </c>
      <c r="BH30" s="534">
        <v>0</v>
      </c>
      <c r="BI30" s="534">
        <v>0</v>
      </c>
      <c r="BJ30" s="534">
        <v>1</v>
      </c>
      <c r="BK30" s="534">
        <v>0</v>
      </c>
      <c r="BL30" s="759">
        <v>35</v>
      </c>
    </row>
    <row r="31" spans="1:64" x14ac:dyDescent="0.25">
      <c r="A31" s="638" t="s">
        <v>87</v>
      </c>
      <c r="B31" s="73" t="s">
        <v>91</v>
      </c>
      <c r="C31" s="535">
        <v>0</v>
      </c>
      <c r="D31" s="535">
        <v>0</v>
      </c>
      <c r="E31" s="535">
        <v>0</v>
      </c>
      <c r="F31" s="535">
        <v>0</v>
      </c>
      <c r="G31" s="535">
        <v>6</v>
      </c>
      <c r="H31" s="535">
        <v>2</v>
      </c>
      <c r="I31" s="535">
        <v>2</v>
      </c>
      <c r="J31" s="535">
        <v>0</v>
      </c>
      <c r="K31" s="535">
        <v>0</v>
      </c>
      <c r="L31" s="535">
        <v>9</v>
      </c>
      <c r="M31" s="535">
        <v>3</v>
      </c>
      <c r="N31" s="535">
        <v>0</v>
      </c>
      <c r="O31" s="535">
        <v>1</v>
      </c>
      <c r="P31" s="535">
        <v>0</v>
      </c>
      <c r="Q31" s="535">
        <v>0</v>
      </c>
      <c r="R31" s="535">
        <v>0</v>
      </c>
      <c r="S31" s="535">
        <v>1</v>
      </c>
      <c r="T31" s="535">
        <v>0</v>
      </c>
      <c r="U31" s="535">
        <v>0</v>
      </c>
      <c r="V31" s="535">
        <v>0</v>
      </c>
      <c r="W31" s="535">
        <v>2</v>
      </c>
      <c r="X31" s="535">
        <v>27</v>
      </c>
      <c r="Y31" s="535">
        <v>1</v>
      </c>
      <c r="Z31" s="535">
        <v>0</v>
      </c>
      <c r="AA31" s="535">
        <v>0</v>
      </c>
      <c r="AB31" s="535">
        <v>1</v>
      </c>
      <c r="AC31" s="535">
        <v>0</v>
      </c>
      <c r="AD31" s="535">
        <v>0</v>
      </c>
      <c r="AE31" s="535">
        <v>0</v>
      </c>
      <c r="AF31" s="535">
        <v>2</v>
      </c>
      <c r="AG31" s="535">
        <v>8</v>
      </c>
      <c r="AH31" s="535">
        <v>0</v>
      </c>
      <c r="AI31" s="535">
        <v>18</v>
      </c>
      <c r="AJ31" s="535">
        <v>2</v>
      </c>
      <c r="AK31" s="535">
        <v>0</v>
      </c>
      <c r="AL31" s="535">
        <v>2</v>
      </c>
      <c r="AM31" s="535">
        <v>0</v>
      </c>
      <c r="AN31" s="535">
        <v>0</v>
      </c>
      <c r="AO31" s="535">
        <v>5</v>
      </c>
      <c r="AP31" s="535">
        <v>5</v>
      </c>
      <c r="AQ31" s="535">
        <v>0</v>
      </c>
      <c r="AR31" s="535">
        <v>0</v>
      </c>
      <c r="AS31" s="535">
        <v>0</v>
      </c>
      <c r="AT31" s="535">
        <v>0</v>
      </c>
      <c r="AU31" s="535">
        <v>0</v>
      </c>
      <c r="AV31" s="535">
        <v>1</v>
      </c>
      <c r="AW31" s="535">
        <v>2</v>
      </c>
      <c r="AX31" s="535">
        <v>0</v>
      </c>
      <c r="AY31" s="535">
        <v>0</v>
      </c>
      <c r="AZ31" s="535">
        <v>0</v>
      </c>
      <c r="BA31" s="535">
        <v>0</v>
      </c>
      <c r="BB31" s="535">
        <v>0</v>
      </c>
      <c r="BC31" s="535">
        <v>0</v>
      </c>
      <c r="BD31" s="535">
        <v>4</v>
      </c>
      <c r="BE31" s="535">
        <v>1</v>
      </c>
      <c r="BF31" s="535">
        <v>0</v>
      </c>
      <c r="BG31" s="535">
        <v>5</v>
      </c>
      <c r="BH31" s="535">
        <v>0</v>
      </c>
      <c r="BI31" s="535">
        <v>1</v>
      </c>
      <c r="BJ31" s="535">
        <v>5</v>
      </c>
      <c r="BK31" s="535">
        <v>0</v>
      </c>
      <c r="BL31" s="760">
        <v>116</v>
      </c>
    </row>
    <row r="32" spans="1:64" x14ac:dyDescent="0.25">
      <c r="A32" s="640" t="s">
        <v>87</v>
      </c>
      <c r="B32" s="75" t="s">
        <v>93</v>
      </c>
      <c r="C32" s="534">
        <v>0</v>
      </c>
      <c r="D32" s="534">
        <v>0</v>
      </c>
      <c r="E32" s="534">
        <v>0</v>
      </c>
      <c r="F32" s="534">
        <v>1</v>
      </c>
      <c r="G32" s="534">
        <v>14</v>
      </c>
      <c r="H32" s="534">
        <v>0</v>
      </c>
      <c r="I32" s="534">
        <v>6</v>
      </c>
      <c r="J32" s="534">
        <v>0</v>
      </c>
      <c r="K32" s="534">
        <v>0</v>
      </c>
      <c r="L32" s="534">
        <v>29</v>
      </c>
      <c r="M32" s="534">
        <v>2</v>
      </c>
      <c r="N32" s="534">
        <v>0</v>
      </c>
      <c r="O32" s="534">
        <v>1</v>
      </c>
      <c r="P32" s="534">
        <v>4</v>
      </c>
      <c r="Q32" s="534">
        <v>10</v>
      </c>
      <c r="R32" s="534">
        <v>0</v>
      </c>
      <c r="S32" s="534">
        <v>1</v>
      </c>
      <c r="T32" s="534">
        <v>0</v>
      </c>
      <c r="U32" s="534">
        <v>1</v>
      </c>
      <c r="V32" s="534">
        <v>1</v>
      </c>
      <c r="W32" s="534">
        <v>6</v>
      </c>
      <c r="X32" s="534">
        <v>64</v>
      </c>
      <c r="Y32" s="534">
        <v>3</v>
      </c>
      <c r="Z32" s="534">
        <v>0</v>
      </c>
      <c r="AA32" s="534">
        <v>1</v>
      </c>
      <c r="AB32" s="534">
        <v>0</v>
      </c>
      <c r="AC32" s="534">
        <v>0</v>
      </c>
      <c r="AD32" s="534">
        <v>0</v>
      </c>
      <c r="AE32" s="534">
        <v>0</v>
      </c>
      <c r="AF32" s="534">
        <v>6</v>
      </c>
      <c r="AG32" s="534">
        <v>13</v>
      </c>
      <c r="AH32" s="534">
        <v>0</v>
      </c>
      <c r="AI32" s="534">
        <v>15</v>
      </c>
      <c r="AJ32" s="534">
        <v>6</v>
      </c>
      <c r="AK32" s="534">
        <v>0</v>
      </c>
      <c r="AL32" s="534">
        <v>1</v>
      </c>
      <c r="AM32" s="534">
        <v>0</v>
      </c>
      <c r="AN32" s="534">
        <v>0</v>
      </c>
      <c r="AO32" s="534">
        <v>2</v>
      </c>
      <c r="AP32" s="534">
        <v>3</v>
      </c>
      <c r="AQ32" s="534">
        <v>1</v>
      </c>
      <c r="AR32" s="534">
        <v>0</v>
      </c>
      <c r="AS32" s="534">
        <v>1</v>
      </c>
      <c r="AT32" s="534">
        <v>2</v>
      </c>
      <c r="AU32" s="534">
        <v>0</v>
      </c>
      <c r="AV32" s="534">
        <v>0</v>
      </c>
      <c r="AW32" s="534">
        <v>6</v>
      </c>
      <c r="AX32" s="534">
        <v>2</v>
      </c>
      <c r="AY32" s="534">
        <v>0</v>
      </c>
      <c r="AZ32" s="534">
        <v>1</v>
      </c>
      <c r="BA32" s="534">
        <v>0</v>
      </c>
      <c r="BB32" s="534">
        <v>0</v>
      </c>
      <c r="BC32" s="534">
        <v>0</v>
      </c>
      <c r="BD32" s="534">
        <v>0</v>
      </c>
      <c r="BE32" s="534">
        <v>0</v>
      </c>
      <c r="BF32" s="534">
        <v>0</v>
      </c>
      <c r="BG32" s="534">
        <v>0</v>
      </c>
      <c r="BH32" s="534">
        <v>0</v>
      </c>
      <c r="BI32" s="534">
        <v>0</v>
      </c>
      <c r="BJ32" s="534">
        <v>0</v>
      </c>
      <c r="BK32" s="534">
        <v>0</v>
      </c>
      <c r="BL32" s="759">
        <v>203</v>
      </c>
    </row>
    <row r="33" spans="1:64" x14ac:dyDescent="0.25">
      <c r="A33" s="638" t="s">
        <v>94</v>
      </c>
      <c r="B33" s="73" t="s">
        <v>95</v>
      </c>
      <c r="C33" s="535">
        <v>0</v>
      </c>
      <c r="D33" s="535">
        <v>0</v>
      </c>
      <c r="E33" s="535">
        <v>0</v>
      </c>
      <c r="F33" s="535">
        <v>0</v>
      </c>
      <c r="G33" s="535">
        <v>13</v>
      </c>
      <c r="H33" s="535">
        <v>1</v>
      </c>
      <c r="I33" s="535">
        <v>0</v>
      </c>
      <c r="J33" s="535">
        <v>0</v>
      </c>
      <c r="K33" s="535">
        <v>0</v>
      </c>
      <c r="L33" s="535">
        <v>3</v>
      </c>
      <c r="M33" s="535">
        <v>0</v>
      </c>
      <c r="N33" s="535">
        <v>0</v>
      </c>
      <c r="O33" s="535">
        <v>0</v>
      </c>
      <c r="P33" s="535">
        <v>2</v>
      </c>
      <c r="Q33" s="535">
        <v>0</v>
      </c>
      <c r="R33" s="535">
        <v>0</v>
      </c>
      <c r="S33" s="535">
        <v>0</v>
      </c>
      <c r="T33" s="535">
        <v>0</v>
      </c>
      <c r="U33" s="535">
        <v>1</v>
      </c>
      <c r="V33" s="535">
        <v>0</v>
      </c>
      <c r="W33" s="535">
        <v>3</v>
      </c>
      <c r="X33" s="535">
        <v>0</v>
      </c>
      <c r="Y33" s="535">
        <v>78</v>
      </c>
      <c r="Z33" s="535">
        <v>0</v>
      </c>
      <c r="AA33" s="535">
        <v>0</v>
      </c>
      <c r="AB33" s="535">
        <v>0</v>
      </c>
      <c r="AC33" s="535">
        <v>0</v>
      </c>
      <c r="AD33" s="535">
        <v>0</v>
      </c>
      <c r="AE33" s="535">
        <v>0</v>
      </c>
      <c r="AF33" s="535">
        <v>0</v>
      </c>
      <c r="AG33" s="535">
        <v>0</v>
      </c>
      <c r="AH33" s="535">
        <v>0</v>
      </c>
      <c r="AI33" s="535">
        <v>2</v>
      </c>
      <c r="AJ33" s="535">
        <v>1</v>
      </c>
      <c r="AK33" s="535">
        <v>0</v>
      </c>
      <c r="AL33" s="535">
        <v>3</v>
      </c>
      <c r="AM33" s="535">
        <v>0</v>
      </c>
      <c r="AN33" s="535">
        <v>1</v>
      </c>
      <c r="AO33" s="535">
        <v>0</v>
      </c>
      <c r="AP33" s="535">
        <v>0</v>
      </c>
      <c r="AQ33" s="535">
        <v>0</v>
      </c>
      <c r="AR33" s="535">
        <v>0</v>
      </c>
      <c r="AS33" s="535">
        <v>0</v>
      </c>
      <c r="AT33" s="535">
        <v>5</v>
      </c>
      <c r="AU33" s="535">
        <v>0</v>
      </c>
      <c r="AV33" s="535">
        <v>0</v>
      </c>
      <c r="AW33" s="535">
        <v>1</v>
      </c>
      <c r="AX33" s="535">
        <v>1</v>
      </c>
      <c r="AY33" s="535">
        <v>0</v>
      </c>
      <c r="AZ33" s="535">
        <v>1</v>
      </c>
      <c r="BA33" s="535">
        <v>0</v>
      </c>
      <c r="BB33" s="535">
        <v>0</v>
      </c>
      <c r="BC33" s="535">
        <v>0</v>
      </c>
      <c r="BD33" s="535">
        <v>4</v>
      </c>
      <c r="BE33" s="535">
        <v>1</v>
      </c>
      <c r="BF33" s="535">
        <v>1</v>
      </c>
      <c r="BG33" s="535">
        <v>22</v>
      </c>
      <c r="BH33" s="535">
        <v>0</v>
      </c>
      <c r="BI33" s="535">
        <v>0</v>
      </c>
      <c r="BJ33" s="535">
        <v>0</v>
      </c>
      <c r="BK33" s="535">
        <v>0</v>
      </c>
      <c r="BL33" s="760">
        <v>144</v>
      </c>
    </row>
    <row r="34" spans="1:64" x14ac:dyDescent="0.25">
      <c r="A34" s="640" t="s">
        <v>94</v>
      </c>
      <c r="B34" s="75" t="s">
        <v>96</v>
      </c>
      <c r="C34" s="534">
        <v>0</v>
      </c>
      <c r="D34" s="534">
        <v>0</v>
      </c>
      <c r="E34" s="534">
        <v>2</v>
      </c>
      <c r="F34" s="534">
        <v>0</v>
      </c>
      <c r="G34" s="534">
        <v>6</v>
      </c>
      <c r="H34" s="534">
        <v>0</v>
      </c>
      <c r="I34" s="534">
        <v>0</v>
      </c>
      <c r="J34" s="534">
        <v>0</v>
      </c>
      <c r="K34" s="534">
        <v>0</v>
      </c>
      <c r="L34" s="534">
        <v>2</v>
      </c>
      <c r="M34" s="534">
        <v>0</v>
      </c>
      <c r="N34" s="534">
        <v>0</v>
      </c>
      <c r="O34" s="534">
        <v>1</v>
      </c>
      <c r="P34" s="534">
        <v>10</v>
      </c>
      <c r="Q34" s="534">
        <v>0</v>
      </c>
      <c r="R34" s="534">
        <v>0</v>
      </c>
      <c r="S34" s="534">
        <v>1</v>
      </c>
      <c r="T34" s="534">
        <v>0</v>
      </c>
      <c r="U34" s="534">
        <v>0</v>
      </c>
      <c r="V34" s="534">
        <v>0</v>
      </c>
      <c r="W34" s="534">
        <v>0</v>
      </c>
      <c r="X34" s="534">
        <v>0</v>
      </c>
      <c r="Y34" s="534">
        <v>63</v>
      </c>
      <c r="Z34" s="534">
        <v>2</v>
      </c>
      <c r="AA34" s="534">
        <v>0</v>
      </c>
      <c r="AB34" s="534">
        <v>0</v>
      </c>
      <c r="AC34" s="534">
        <v>0</v>
      </c>
      <c r="AD34" s="534">
        <v>0</v>
      </c>
      <c r="AE34" s="534">
        <v>0</v>
      </c>
      <c r="AF34" s="534">
        <v>0</v>
      </c>
      <c r="AG34" s="534">
        <v>2</v>
      </c>
      <c r="AH34" s="534">
        <v>0</v>
      </c>
      <c r="AI34" s="534">
        <v>1</v>
      </c>
      <c r="AJ34" s="534">
        <v>2</v>
      </c>
      <c r="AK34" s="534">
        <v>0</v>
      </c>
      <c r="AL34" s="534">
        <v>1</v>
      </c>
      <c r="AM34" s="534">
        <v>0</v>
      </c>
      <c r="AN34" s="534">
        <v>0</v>
      </c>
      <c r="AO34" s="534">
        <v>2</v>
      </c>
      <c r="AP34" s="534">
        <v>0</v>
      </c>
      <c r="AQ34" s="534">
        <v>0</v>
      </c>
      <c r="AR34" s="534">
        <v>1</v>
      </c>
      <c r="AS34" s="534">
        <v>0</v>
      </c>
      <c r="AT34" s="534">
        <v>0</v>
      </c>
      <c r="AU34" s="534">
        <v>1</v>
      </c>
      <c r="AV34" s="534">
        <v>0</v>
      </c>
      <c r="AW34" s="534">
        <v>2</v>
      </c>
      <c r="AX34" s="534">
        <v>2</v>
      </c>
      <c r="AY34" s="534">
        <v>0</v>
      </c>
      <c r="AZ34" s="534">
        <v>2</v>
      </c>
      <c r="BA34" s="534">
        <v>0</v>
      </c>
      <c r="BB34" s="534">
        <v>0</v>
      </c>
      <c r="BC34" s="534">
        <v>0</v>
      </c>
      <c r="BD34" s="534">
        <v>0</v>
      </c>
      <c r="BE34" s="534">
        <v>0</v>
      </c>
      <c r="BF34" s="534">
        <v>0</v>
      </c>
      <c r="BG34" s="534">
        <v>0</v>
      </c>
      <c r="BH34" s="534">
        <v>0</v>
      </c>
      <c r="BI34" s="534">
        <v>0</v>
      </c>
      <c r="BJ34" s="534">
        <v>6</v>
      </c>
      <c r="BK34" s="534" t="s">
        <v>238</v>
      </c>
      <c r="BL34" s="759">
        <v>109</v>
      </c>
    </row>
    <row r="35" spans="1:64" x14ac:dyDescent="0.25">
      <c r="A35" s="638" t="s">
        <v>98</v>
      </c>
      <c r="B35" s="73" t="s">
        <v>99</v>
      </c>
      <c r="C35" s="535" t="s">
        <v>238</v>
      </c>
      <c r="D35" s="535" t="s">
        <v>238</v>
      </c>
      <c r="E35" s="535" t="s">
        <v>238</v>
      </c>
      <c r="F35" s="535" t="s">
        <v>238</v>
      </c>
      <c r="G35" s="535">
        <v>5</v>
      </c>
      <c r="H35" s="535" t="s">
        <v>238</v>
      </c>
      <c r="I35" s="535" t="s">
        <v>238</v>
      </c>
      <c r="J35" s="535" t="s">
        <v>238</v>
      </c>
      <c r="K35" s="535" t="s">
        <v>238</v>
      </c>
      <c r="L35" s="535">
        <v>1</v>
      </c>
      <c r="M35" s="535">
        <v>1</v>
      </c>
      <c r="N35" s="535" t="s">
        <v>238</v>
      </c>
      <c r="O35" s="535" t="s">
        <v>238</v>
      </c>
      <c r="P35" s="535">
        <v>2</v>
      </c>
      <c r="Q35" s="535">
        <v>1</v>
      </c>
      <c r="R35" s="535" t="s">
        <v>238</v>
      </c>
      <c r="S35" s="535" t="s">
        <v>238</v>
      </c>
      <c r="T35" s="535" t="s">
        <v>238</v>
      </c>
      <c r="U35" s="535" t="s">
        <v>238</v>
      </c>
      <c r="V35" s="535" t="s">
        <v>238</v>
      </c>
      <c r="W35" s="535">
        <v>1</v>
      </c>
      <c r="X35" s="535" t="s">
        <v>238</v>
      </c>
      <c r="Y35" s="535">
        <v>1</v>
      </c>
      <c r="Z35" s="535">
        <v>64</v>
      </c>
      <c r="AA35" s="535" t="s">
        <v>238</v>
      </c>
      <c r="AB35" s="535">
        <v>1</v>
      </c>
      <c r="AC35" s="535">
        <v>1</v>
      </c>
      <c r="AD35" s="535">
        <v>1</v>
      </c>
      <c r="AE35" s="535" t="s">
        <v>238</v>
      </c>
      <c r="AF35" s="535" t="s">
        <v>238</v>
      </c>
      <c r="AG35" s="535" t="s">
        <v>238</v>
      </c>
      <c r="AH35" s="535" t="s">
        <v>238</v>
      </c>
      <c r="AI35" s="535" t="s">
        <v>238</v>
      </c>
      <c r="AJ35" s="535" t="s">
        <v>238</v>
      </c>
      <c r="AK35" s="535">
        <v>4</v>
      </c>
      <c r="AL35" s="535" t="s">
        <v>238</v>
      </c>
      <c r="AM35" s="535" t="s">
        <v>238</v>
      </c>
      <c r="AN35" s="535" t="s">
        <v>238</v>
      </c>
      <c r="AO35" s="535" t="s">
        <v>238</v>
      </c>
      <c r="AP35" s="535" t="s">
        <v>238</v>
      </c>
      <c r="AQ35" s="535" t="s">
        <v>238</v>
      </c>
      <c r="AR35" s="535">
        <v>2</v>
      </c>
      <c r="AS35" s="535" t="s">
        <v>238</v>
      </c>
      <c r="AT35" s="535">
        <v>2</v>
      </c>
      <c r="AU35" s="535" t="s">
        <v>238</v>
      </c>
      <c r="AV35" s="535" t="s">
        <v>238</v>
      </c>
      <c r="AW35" s="535">
        <v>2</v>
      </c>
      <c r="AX35" s="535">
        <v>1</v>
      </c>
      <c r="AY35" s="535" t="s">
        <v>238</v>
      </c>
      <c r="AZ35" s="535">
        <v>14</v>
      </c>
      <c r="BA35" s="535" t="s">
        <v>238</v>
      </c>
      <c r="BB35" s="535" t="s">
        <v>238</v>
      </c>
      <c r="BC35" s="535" t="s">
        <v>238</v>
      </c>
      <c r="BD35" s="535">
        <v>1</v>
      </c>
      <c r="BE35" s="535">
        <v>3</v>
      </c>
      <c r="BF35" s="535" t="s">
        <v>238</v>
      </c>
      <c r="BG35" s="535">
        <v>1</v>
      </c>
      <c r="BH35" s="535" t="s">
        <v>238</v>
      </c>
      <c r="BI35" s="535" t="s">
        <v>238</v>
      </c>
      <c r="BJ35" s="535">
        <v>1</v>
      </c>
      <c r="BK35" s="535" t="s">
        <v>238</v>
      </c>
      <c r="BL35" s="760">
        <v>111</v>
      </c>
    </row>
    <row r="36" spans="1:64" x14ac:dyDescent="0.25">
      <c r="A36" s="640" t="s">
        <v>101</v>
      </c>
      <c r="B36" s="75" t="s">
        <v>102</v>
      </c>
      <c r="C36" s="534" t="s">
        <v>238</v>
      </c>
      <c r="D36" s="534" t="s">
        <v>238</v>
      </c>
      <c r="E36" s="534" t="s">
        <v>238</v>
      </c>
      <c r="F36" s="534" t="s">
        <v>238</v>
      </c>
      <c r="G36" s="534" t="s">
        <v>238</v>
      </c>
      <c r="H36" s="534" t="s">
        <v>238</v>
      </c>
      <c r="I36" s="534" t="s">
        <v>238</v>
      </c>
      <c r="J36" s="534" t="s">
        <v>238</v>
      </c>
      <c r="K36" s="534" t="s">
        <v>238</v>
      </c>
      <c r="L36" s="534" t="s">
        <v>238</v>
      </c>
      <c r="M36" s="534" t="s">
        <v>238</v>
      </c>
      <c r="N36" s="534" t="s">
        <v>238</v>
      </c>
      <c r="O36" s="534" t="s">
        <v>238</v>
      </c>
      <c r="P36" s="534" t="s">
        <v>238</v>
      </c>
      <c r="Q36" s="534" t="s">
        <v>238</v>
      </c>
      <c r="R36" s="534" t="s">
        <v>238</v>
      </c>
      <c r="S36" s="534" t="s">
        <v>238</v>
      </c>
      <c r="T36" s="534" t="s">
        <v>238</v>
      </c>
      <c r="U36" s="534" t="s">
        <v>238</v>
      </c>
      <c r="V36" s="534" t="s">
        <v>238</v>
      </c>
      <c r="W36" s="534" t="s">
        <v>238</v>
      </c>
      <c r="X36" s="534" t="s">
        <v>238</v>
      </c>
      <c r="Y36" s="534" t="s">
        <v>238</v>
      </c>
      <c r="Z36" s="534" t="s">
        <v>238</v>
      </c>
      <c r="AA36" s="534">
        <v>40</v>
      </c>
      <c r="AB36" s="534" t="s">
        <v>238</v>
      </c>
      <c r="AC36" s="534" t="s">
        <v>238</v>
      </c>
      <c r="AD36" s="534" t="s">
        <v>238</v>
      </c>
      <c r="AE36" s="534" t="s">
        <v>238</v>
      </c>
      <c r="AF36" s="534" t="s">
        <v>238</v>
      </c>
      <c r="AG36" s="534" t="s">
        <v>238</v>
      </c>
      <c r="AH36" s="534" t="s">
        <v>238</v>
      </c>
      <c r="AI36" s="534" t="s">
        <v>238</v>
      </c>
      <c r="AJ36" s="534" t="s">
        <v>238</v>
      </c>
      <c r="AK36" s="534" t="s">
        <v>238</v>
      </c>
      <c r="AL36" s="534" t="s">
        <v>238</v>
      </c>
      <c r="AM36" s="534" t="s">
        <v>238</v>
      </c>
      <c r="AN36" s="534" t="s">
        <v>238</v>
      </c>
      <c r="AO36" s="534" t="s">
        <v>238</v>
      </c>
      <c r="AP36" s="534" t="s">
        <v>238</v>
      </c>
      <c r="AQ36" s="534" t="s">
        <v>238</v>
      </c>
      <c r="AR36" s="534" t="s">
        <v>238</v>
      </c>
      <c r="AS36" s="534" t="s">
        <v>238</v>
      </c>
      <c r="AT36" s="534" t="s">
        <v>238</v>
      </c>
      <c r="AU36" s="534" t="s">
        <v>238</v>
      </c>
      <c r="AV36" s="534" t="s">
        <v>238</v>
      </c>
      <c r="AW36" s="534" t="s">
        <v>238</v>
      </c>
      <c r="AX36" s="534" t="s">
        <v>238</v>
      </c>
      <c r="AY36" s="534" t="s">
        <v>238</v>
      </c>
      <c r="AZ36" s="534" t="s">
        <v>238</v>
      </c>
      <c r="BA36" s="534" t="s">
        <v>238</v>
      </c>
      <c r="BB36" s="534" t="s">
        <v>238</v>
      </c>
      <c r="BC36" s="534" t="s">
        <v>238</v>
      </c>
      <c r="BD36" s="534" t="s">
        <v>238</v>
      </c>
      <c r="BE36" s="534" t="s">
        <v>238</v>
      </c>
      <c r="BF36" s="534" t="s">
        <v>238</v>
      </c>
      <c r="BG36" s="534" t="s">
        <v>238</v>
      </c>
      <c r="BH36" s="534" t="s">
        <v>238</v>
      </c>
      <c r="BI36" s="534" t="s">
        <v>238</v>
      </c>
      <c r="BJ36" s="534" t="s">
        <v>238</v>
      </c>
      <c r="BK36" s="534" t="s">
        <v>238</v>
      </c>
      <c r="BL36" s="759">
        <v>40</v>
      </c>
    </row>
    <row r="37" spans="1:64" x14ac:dyDescent="0.25">
      <c r="A37" s="638" t="s">
        <v>103</v>
      </c>
      <c r="B37" s="73" t="s">
        <v>104</v>
      </c>
      <c r="C37" s="535">
        <v>0</v>
      </c>
      <c r="D37" s="535">
        <v>0</v>
      </c>
      <c r="E37" s="535">
        <v>1</v>
      </c>
      <c r="F37" s="535">
        <v>2</v>
      </c>
      <c r="G37" s="535">
        <v>1</v>
      </c>
      <c r="H37" s="535">
        <v>0</v>
      </c>
      <c r="I37" s="535">
        <v>0</v>
      </c>
      <c r="J37" s="535">
        <v>0</v>
      </c>
      <c r="K37" s="535">
        <v>0</v>
      </c>
      <c r="L37" s="535">
        <v>0</v>
      </c>
      <c r="M37" s="535">
        <v>0</v>
      </c>
      <c r="N37" s="535">
        <v>3</v>
      </c>
      <c r="O37" s="535">
        <v>0</v>
      </c>
      <c r="P37" s="535">
        <v>3</v>
      </c>
      <c r="Q37" s="535">
        <v>0</v>
      </c>
      <c r="R37" s="535">
        <v>0</v>
      </c>
      <c r="S37" s="535">
        <v>25</v>
      </c>
      <c r="T37" s="535">
        <v>0</v>
      </c>
      <c r="U37" s="535">
        <v>0</v>
      </c>
      <c r="V37" s="535">
        <v>0</v>
      </c>
      <c r="W37" s="535">
        <v>0</v>
      </c>
      <c r="X37" s="535">
        <v>0</v>
      </c>
      <c r="Y37" s="535">
        <v>0</v>
      </c>
      <c r="Z37" s="535">
        <v>0</v>
      </c>
      <c r="AA37" s="535">
        <v>0</v>
      </c>
      <c r="AB37" s="535">
        <v>63</v>
      </c>
      <c r="AC37" s="535">
        <v>0</v>
      </c>
      <c r="AD37" s="535">
        <v>0</v>
      </c>
      <c r="AE37" s="535">
        <v>0</v>
      </c>
      <c r="AF37" s="535">
        <v>0</v>
      </c>
      <c r="AG37" s="535">
        <v>0</v>
      </c>
      <c r="AH37" s="535">
        <v>5</v>
      </c>
      <c r="AI37" s="535">
        <v>0</v>
      </c>
      <c r="AJ37" s="535">
        <v>0</v>
      </c>
      <c r="AK37" s="535">
        <v>0</v>
      </c>
      <c r="AL37" s="535">
        <v>0</v>
      </c>
      <c r="AM37" s="535">
        <v>0</v>
      </c>
      <c r="AN37" s="535">
        <v>0</v>
      </c>
      <c r="AO37" s="535">
        <v>0</v>
      </c>
      <c r="AP37" s="535">
        <v>0</v>
      </c>
      <c r="AQ37" s="535">
        <v>0</v>
      </c>
      <c r="AR37" s="535">
        <v>0</v>
      </c>
      <c r="AS37" s="535">
        <v>1</v>
      </c>
      <c r="AT37" s="535">
        <v>0</v>
      </c>
      <c r="AU37" s="535">
        <v>0</v>
      </c>
      <c r="AV37" s="535">
        <v>0</v>
      </c>
      <c r="AW37" s="535">
        <v>1</v>
      </c>
      <c r="AX37" s="535">
        <v>0</v>
      </c>
      <c r="AY37" s="535">
        <v>0</v>
      </c>
      <c r="AZ37" s="535">
        <v>0</v>
      </c>
      <c r="BA37" s="535">
        <v>0</v>
      </c>
      <c r="BB37" s="535">
        <v>0</v>
      </c>
      <c r="BC37" s="535">
        <v>0</v>
      </c>
      <c r="BD37" s="535">
        <v>0</v>
      </c>
      <c r="BE37" s="535">
        <v>0</v>
      </c>
      <c r="BF37" s="535">
        <v>0</v>
      </c>
      <c r="BG37" s="535">
        <v>0</v>
      </c>
      <c r="BH37" s="535">
        <v>0</v>
      </c>
      <c r="BI37" s="535">
        <v>0</v>
      </c>
      <c r="BJ37" s="535">
        <v>4</v>
      </c>
      <c r="BK37" s="535">
        <v>0</v>
      </c>
      <c r="BL37" s="760">
        <v>109</v>
      </c>
    </row>
    <row r="38" spans="1:64" x14ac:dyDescent="0.25">
      <c r="A38" s="640" t="s">
        <v>103</v>
      </c>
      <c r="B38" s="75" t="s">
        <v>105</v>
      </c>
      <c r="C38" s="534">
        <v>1</v>
      </c>
      <c r="D38" s="534">
        <v>0</v>
      </c>
      <c r="E38" s="534">
        <v>2</v>
      </c>
      <c r="F38" s="534">
        <v>0</v>
      </c>
      <c r="G38" s="534">
        <v>6</v>
      </c>
      <c r="H38" s="534">
        <v>0</v>
      </c>
      <c r="I38" s="534">
        <v>0</v>
      </c>
      <c r="J38" s="534">
        <v>0</v>
      </c>
      <c r="K38" s="534">
        <v>0</v>
      </c>
      <c r="L38" s="534">
        <v>1</v>
      </c>
      <c r="M38" s="534">
        <v>0</v>
      </c>
      <c r="N38" s="534">
        <v>0</v>
      </c>
      <c r="O38" s="534">
        <v>0</v>
      </c>
      <c r="P38" s="534">
        <v>1</v>
      </c>
      <c r="Q38" s="534">
        <v>1</v>
      </c>
      <c r="R38" s="534">
        <v>0</v>
      </c>
      <c r="S38" s="534">
        <v>4</v>
      </c>
      <c r="T38" s="534">
        <v>0</v>
      </c>
      <c r="U38" s="534">
        <v>1</v>
      </c>
      <c r="V38" s="534">
        <v>0</v>
      </c>
      <c r="W38" s="534">
        <v>0</v>
      </c>
      <c r="X38" s="534">
        <v>0</v>
      </c>
      <c r="Y38" s="534">
        <v>0</v>
      </c>
      <c r="Z38" s="534">
        <v>1</v>
      </c>
      <c r="AA38" s="534">
        <v>1</v>
      </c>
      <c r="AB38" s="534">
        <v>13</v>
      </c>
      <c r="AC38" s="534">
        <v>0</v>
      </c>
      <c r="AD38" s="534">
        <v>1</v>
      </c>
      <c r="AE38" s="534">
        <v>0</v>
      </c>
      <c r="AF38" s="534">
        <v>0</v>
      </c>
      <c r="AG38" s="534">
        <v>0</v>
      </c>
      <c r="AH38" s="534">
        <v>0</v>
      </c>
      <c r="AI38" s="534">
        <v>0</v>
      </c>
      <c r="AJ38" s="534">
        <v>0</v>
      </c>
      <c r="AK38" s="534">
        <v>0</v>
      </c>
      <c r="AL38" s="534">
        <v>0</v>
      </c>
      <c r="AM38" s="534">
        <v>1</v>
      </c>
      <c r="AN38" s="534">
        <v>1</v>
      </c>
      <c r="AO38" s="534">
        <v>0</v>
      </c>
      <c r="AP38" s="534">
        <v>0</v>
      </c>
      <c r="AQ38" s="534">
        <v>0</v>
      </c>
      <c r="AR38" s="534">
        <v>0</v>
      </c>
      <c r="AS38" s="534">
        <v>1</v>
      </c>
      <c r="AT38" s="534">
        <v>2</v>
      </c>
      <c r="AU38" s="534">
        <v>2</v>
      </c>
      <c r="AV38" s="534">
        <v>0</v>
      </c>
      <c r="AW38" s="534">
        <v>0</v>
      </c>
      <c r="AX38" s="534">
        <v>1</v>
      </c>
      <c r="AY38" s="534">
        <v>0</v>
      </c>
      <c r="AZ38" s="534">
        <v>1</v>
      </c>
      <c r="BA38" s="534">
        <v>0</v>
      </c>
      <c r="BB38" s="534">
        <v>0</v>
      </c>
      <c r="BC38" s="534">
        <v>0</v>
      </c>
      <c r="BD38" s="534">
        <v>0</v>
      </c>
      <c r="BE38" s="534">
        <v>0</v>
      </c>
      <c r="BF38" s="534">
        <v>0</v>
      </c>
      <c r="BG38" s="534">
        <v>0</v>
      </c>
      <c r="BH38" s="534">
        <v>0</v>
      </c>
      <c r="BI38" s="534">
        <v>0</v>
      </c>
      <c r="BJ38" s="534">
        <v>0</v>
      </c>
      <c r="BK38" s="534">
        <v>0</v>
      </c>
      <c r="BL38" s="759">
        <v>42</v>
      </c>
    </row>
    <row r="39" spans="1:64" x14ac:dyDescent="0.25">
      <c r="A39" s="638" t="s">
        <v>107</v>
      </c>
      <c r="B39" s="73" t="s">
        <v>108</v>
      </c>
      <c r="C39" s="535">
        <v>0</v>
      </c>
      <c r="D39" s="535">
        <v>1</v>
      </c>
      <c r="E39" s="535">
        <v>1</v>
      </c>
      <c r="F39" s="535">
        <v>1</v>
      </c>
      <c r="G39" s="535">
        <v>2</v>
      </c>
      <c r="H39" s="535">
        <v>2</v>
      </c>
      <c r="I39" s="535">
        <v>1</v>
      </c>
      <c r="J39" s="535">
        <v>0</v>
      </c>
      <c r="K39" s="535">
        <v>0</v>
      </c>
      <c r="L39" s="535">
        <v>1</v>
      </c>
      <c r="M39" s="535">
        <v>0</v>
      </c>
      <c r="N39" s="535">
        <v>7</v>
      </c>
      <c r="O39" s="535">
        <v>8</v>
      </c>
      <c r="P39" s="535">
        <v>2</v>
      </c>
      <c r="Q39" s="535">
        <v>0</v>
      </c>
      <c r="R39" s="535">
        <v>2</v>
      </c>
      <c r="S39" s="535">
        <v>3</v>
      </c>
      <c r="T39" s="535">
        <v>0</v>
      </c>
      <c r="U39" s="535">
        <v>1</v>
      </c>
      <c r="V39" s="535">
        <v>0</v>
      </c>
      <c r="W39" s="535">
        <v>0</v>
      </c>
      <c r="X39" s="535">
        <v>0</v>
      </c>
      <c r="Y39" s="535">
        <v>0</v>
      </c>
      <c r="Z39" s="535">
        <v>10</v>
      </c>
      <c r="AA39" s="535">
        <v>0</v>
      </c>
      <c r="AB39" s="535">
        <v>0</v>
      </c>
      <c r="AC39" s="535">
        <v>0</v>
      </c>
      <c r="AD39" s="535">
        <v>13</v>
      </c>
      <c r="AE39" s="535">
        <v>0</v>
      </c>
      <c r="AF39" s="535">
        <v>0</v>
      </c>
      <c r="AG39" s="535">
        <v>0</v>
      </c>
      <c r="AH39" s="535">
        <v>5</v>
      </c>
      <c r="AI39" s="535">
        <v>1</v>
      </c>
      <c r="AJ39" s="535">
        <v>0</v>
      </c>
      <c r="AK39" s="535">
        <v>1</v>
      </c>
      <c r="AL39" s="535">
        <v>0</v>
      </c>
      <c r="AM39" s="535">
        <v>0</v>
      </c>
      <c r="AN39" s="535">
        <v>0</v>
      </c>
      <c r="AO39" s="535">
        <v>0</v>
      </c>
      <c r="AP39" s="535">
        <v>0</v>
      </c>
      <c r="AQ39" s="535">
        <v>0</v>
      </c>
      <c r="AR39" s="535">
        <v>7</v>
      </c>
      <c r="AS39" s="535">
        <v>0</v>
      </c>
      <c r="AT39" s="535">
        <v>0</v>
      </c>
      <c r="AU39" s="535">
        <v>6</v>
      </c>
      <c r="AV39" s="535">
        <v>0</v>
      </c>
      <c r="AW39" s="535">
        <v>1</v>
      </c>
      <c r="AX39" s="535">
        <v>2</v>
      </c>
      <c r="AY39" s="535">
        <v>0</v>
      </c>
      <c r="AZ39" s="535">
        <v>1</v>
      </c>
      <c r="BA39" s="535">
        <v>4</v>
      </c>
      <c r="BB39" s="535">
        <v>0</v>
      </c>
      <c r="BC39" s="535">
        <v>0</v>
      </c>
      <c r="BD39" s="535">
        <v>0</v>
      </c>
      <c r="BE39" s="535">
        <v>0</v>
      </c>
      <c r="BF39" s="535">
        <v>0</v>
      </c>
      <c r="BG39" s="535">
        <v>0</v>
      </c>
      <c r="BH39" s="535">
        <v>0</v>
      </c>
      <c r="BI39" s="535">
        <v>0</v>
      </c>
      <c r="BJ39" s="535">
        <v>2</v>
      </c>
      <c r="BK39" s="535">
        <v>0</v>
      </c>
      <c r="BL39" s="760">
        <v>85</v>
      </c>
    </row>
    <row r="40" spans="1:64" x14ac:dyDescent="0.25">
      <c r="A40" s="640" t="s">
        <v>107</v>
      </c>
      <c r="B40" s="75" t="s">
        <v>111</v>
      </c>
      <c r="C40" s="534">
        <v>0</v>
      </c>
      <c r="D40" s="534">
        <v>0</v>
      </c>
      <c r="E40" s="534">
        <v>0</v>
      </c>
      <c r="F40" s="534">
        <v>0</v>
      </c>
      <c r="G40" s="534">
        <v>0</v>
      </c>
      <c r="H40" s="534">
        <v>0</v>
      </c>
      <c r="I40" s="534">
        <v>0</v>
      </c>
      <c r="J40" s="534">
        <v>0</v>
      </c>
      <c r="K40" s="534">
        <v>0</v>
      </c>
      <c r="L40" s="534">
        <v>0</v>
      </c>
      <c r="M40" s="534">
        <v>0</v>
      </c>
      <c r="N40" s="534">
        <v>0</v>
      </c>
      <c r="O40" s="534">
        <v>0</v>
      </c>
      <c r="P40" s="534">
        <v>0</v>
      </c>
      <c r="Q40" s="534">
        <v>0</v>
      </c>
      <c r="R40" s="534">
        <v>0</v>
      </c>
      <c r="S40" s="534">
        <v>5</v>
      </c>
      <c r="T40" s="534">
        <v>0</v>
      </c>
      <c r="U40" s="534">
        <v>0</v>
      </c>
      <c r="V40" s="534">
        <v>0</v>
      </c>
      <c r="W40" s="534">
        <v>0</v>
      </c>
      <c r="X40" s="534">
        <v>0</v>
      </c>
      <c r="Y40" s="534">
        <v>0</v>
      </c>
      <c r="Z40" s="534">
        <v>0</v>
      </c>
      <c r="AA40" s="534">
        <v>0</v>
      </c>
      <c r="AB40" s="534">
        <v>0</v>
      </c>
      <c r="AC40" s="534">
        <v>0</v>
      </c>
      <c r="AD40" s="534">
        <v>34</v>
      </c>
      <c r="AE40" s="534">
        <v>0</v>
      </c>
      <c r="AF40" s="534">
        <v>0</v>
      </c>
      <c r="AG40" s="534">
        <v>0</v>
      </c>
      <c r="AH40" s="534">
        <v>0</v>
      </c>
      <c r="AI40" s="534">
        <v>0</v>
      </c>
      <c r="AJ40" s="534">
        <v>0</v>
      </c>
      <c r="AK40" s="534">
        <v>0</v>
      </c>
      <c r="AL40" s="534">
        <v>0</v>
      </c>
      <c r="AM40" s="534">
        <v>0</v>
      </c>
      <c r="AN40" s="534">
        <v>0</v>
      </c>
      <c r="AO40" s="534">
        <v>0</v>
      </c>
      <c r="AP40" s="534">
        <v>0</v>
      </c>
      <c r="AQ40" s="534">
        <v>0</v>
      </c>
      <c r="AR40" s="534">
        <v>4</v>
      </c>
      <c r="AS40" s="534">
        <v>0</v>
      </c>
      <c r="AT40" s="534">
        <v>0</v>
      </c>
      <c r="AU40" s="534">
        <v>0</v>
      </c>
      <c r="AV40" s="534">
        <v>0</v>
      </c>
      <c r="AW40" s="534">
        <v>0</v>
      </c>
      <c r="AX40" s="534">
        <v>0</v>
      </c>
      <c r="AY40" s="534">
        <v>0</v>
      </c>
      <c r="AZ40" s="534">
        <v>0</v>
      </c>
      <c r="BA40" s="534">
        <v>4</v>
      </c>
      <c r="BB40" s="534">
        <v>0</v>
      </c>
      <c r="BC40" s="534">
        <v>0</v>
      </c>
      <c r="BD40" s="534">
        <v>0</v>
      </c>
      <c r="BE40" s="534">
        <v>0</v>
      </c>
      <c r="BF40" s="534">
        <v>0</v>
      </c>
      <c r="BG40" s="534">
        <v>0</v>
      </c>
      <c r="BH40" s="534">
        <v>0</v>
      </c>
      <c r="BI40" s="534">
        <v>0</v>
      </c>
      <c r="BJ40" s="534">
        <v>1</v>
      </c>
      <c r="BK40" s="534">
        <v>0</v>
      </c>
      <c r="BL40" s="759">
        <v>48</v>
      </c>
    </row>
    <row r="41" spans="1:64" x14ac:dyDescent="0.25">
      <c r="A41" s="638" t="s">
        <v>113</v>
      </c>
      <c r="B41" s="73" t="s">
        <v>114</v>
      </c>
      <c r="C41" s="535">
        <v>1</v>
      </c>
      <c r="D41" s="535">
        <v>0</v>
      </c>
      <c r="E41" s="535">
        <v>1</v>
      </c>
      <c r="F41" s="535">
        <v>0</v>
      </c>
      <c r="G41" s="535">
        <v>24</v>
      </c>
      <c r="H41" s="535">
        <v>0</v>
      </c>
      <c r="I41" s="535">
        <v>0</v>
      </c>
      <c r="J41" s="535">
        <v>0</v>
      </c>
      <c r="K41" s="535">
        <v>1</v>
      </c>
      <c r="L41" s="535">
        <v>0</v>
      </c>
      <c r="M41" s="535">
        <v>1</v>
      </c>
      <c r="N41" s="535">
        <v>1</v>
      </c>
      <c r="O41" s="535">
        <v>2</v>
      </c>
      <c r="P41" s="535">
        <v>0</v>
      </c>
      <c r="Q41" s="535">
        <v>0</v>
      </c>
      <c r="R41" s="535">
        <v>0</v>
      </c>
      <c r="S41" s="535">
        <v>0</v>
      </c>
      <c r="T41" s="535">
        <v>0</v>
      </c>
      <c r="U41" s="535">
        <v>1</v>
      </c>
      <c r="V41" s="535">
        <v>0</v>
      </c>
      <c r="W41" s="535">
        <v>0</v>
      </c>
      <c r="X41" s="535">
        <v>0</v>
      </c>
      <c r="Y41" s="535">
        <v>0</v>
      </c>
      <c r="Z41" s="535">
        <v>1</v>
      </c>
      <c r="AA41" s="535">
        <v>0</v>
      </c>
      <c r="AB41" s="535">
        <v>0</v>
      </c>
      <c r="AC41" s="535">
        <v>0</v>
      </c>
      <c r="AD41" s="535">
        <v>0</v>
      </c>
      <c r="AE41" s="535">
        <v>42</v>
      </c>
      <c r="AF41" s="535">
        <v>0</v>
      </c>
      <c r="AG41" s="535">
        <v>0</v>
      </c>
      <c r="AH41" s="535">
        <v>1</v>
      </c>
      <c r="AI41" s="535">
        <v>0</v>
      </c>
      <c r="AJ41" s="535">
        <v>1</v>
      </c>
      <c r="AK41" s="535">
        <v>0</v>
      </c>
      <c r="AL41" s="535">
        <v>1</v>
      </c>
      <c r="AM41" s="535">
        <v>0</v>
      </c>
      <c r="AN41" s="535">
        <v>0</v>
      </c>
      <c r="AO41" s="535">
        <v>0</v>
      </c>
      <c r="AP41" s="535">
        <v>0</v>
      </c>
      <c r="AQ41" s="535">
        <v>0</v>
      </c>
      <c r="AR41" s="535">
        <v>0</v>
      </c>
      <c r="AS41" s="535">
        <v>0</v>
      </c>
      <c r="AT41" s="535">
        <v>1</v>
      </c>
      <c r="AU41" s="535">
        <v>3</v>
      </c>
      <c r="AV41" s="535">
        <v>0</v>
      </c>
      <c r="AW41" s="535">
        <v>0</v>
      </c>
      <c r="AX41" s="535">
        <v>1</v>
      </c>
      <c r="AY41" s="535">
        <v>0</v>
      </c>
      <c r="AZ41" s="535">
        <v>0</v>
      </c>
      <c r="BA41" s="535">
        <v>0</v>
      </c>
      <c r="BB41" s="535">
        <v>0</v>
      </c>
      <c r="BC41" s="535">
        <v>0</v>
      </c>
      <c r="BD41" s="535">
        <v>0</v>
      </c>
      <c r="BE41" s="535">
        <v>0</v>
      </c>
      <c r="BF41" s="535">
        <v>0</v>
      </c>
      <c r="BG41" s="535">
        <v>0</v>
      </c>
      <c r="BH41" s="535">
        <v>0</v>
      </c>
      <c r="BI41" s="535">
        <v>0</v>
      </c>
      <c r="BJ41" s="535">
        <v>0</v>
      </c>
      <c r="BK41" s="535">
        <v>0</v>
      </c>
      <c r="BL41" s="760">
        <v>83</v>
      </c>
    </row>
    <row r="42" spans="1:64" x14ac:dyDescent="0.25">
      <c r="A42" s="640" t="s">
        <v>116</v>
      </c>
      <c r="B42" s="75" t="s">
        <v>117</v>
      </c>
      <c r="C42" s="534">
        <v>0</v>
      </c>
      <c r="D42" s="534">
        <v>0</v>
      </c>
      <c r="E42" s="534">
        <v>0</v>
      </c>
      <c r="F42" s="534">
        <v>0</v>
      </c>
      <c r="G42" s="534">
        <v>3</v>
      </c>
      <c r="H42" s="534">
        <v>0</v>
      </c>
      <c r="I42" s="534">
        <v>0</v>
      </c>
      <c r="J42" s="534">
        <v>0</v>
      </c>
      <c r="K42" s="534">
        <v>0</v>
      </c>
      <c r="L42" s="534">
        <v>0</v>
      </c>
      <c r="M42" s="534">
        <v>0</v>
      </c>
      <c r="N42" s="534">
        <v>0</v>
      </c>
      <c r="O42" s="534">
        <v>0</v>
      </c>
      <c r="P42" s="534">
        <v>0</v>
      </c>
      <c r="Q42" s="534">
        <v>0</v>
      </c>
      <c r="R42" s="534">
        <v>0</v>
      </c>
      <c r="S42" s="534">
        <v>0</v>
      </c>
      <c r="T42" s="534">
        <v>0</v>
      </c>
      <c r="U42" s="534">
        <v>0</v>
      </c>
      <c r="V42" s="534">
        <v>0</v>
      </c>
      <c r="W42" s="534">
        <v>1</v>
      </c>
      <c r="X42" s="534">
        <v>4</v>
      </c>
      <c r="Y42" s="534">
        <v>1</v>
      </c>
      <c r="Z42" s="534">
        <v>0</v>
      </c>
      <c r="AA42" s="534">
        <v>0</v>
      </c>
      <c r="AB42" s="534">
        <v>0</v>
      </c>
      <c r="AC42" s="534">
        <v>0</v>
      </c>
      <c r="AD42" s="534">
        <v>0</v>
      </c>
      <c r="AE42" s="534">
        <v>0</v>
      </c>
      <c r="AF42" s="534">
        <v>0</v>
      </c>
      <c r="AG42" s="534">
        <v>55</v>
      </c>
      <c r="AH42" s="534">
        <v>0</v>
      </c>
      <c r="AI42" s="534">
        <v>9</v>
      </c>
      <c r="AJ42" s="534">
        <v>1</v>
      </c>
      <c r="AK42" s="534">
        <v>0</v>
      </c>
      <c r="AL42" s="534">
        <v>1</v>
      </c>
      <c r="AM42" s="534">
        <v>0</v>
      </c>
      <c r="AN42" s="534">
        <v>0</v>
      </c>
      <c r="AO42" s="534">
        <v>0</v>
      </c>
      <c r="AP42" s="534">
        <v>0</v>
      </c>
      <c r="AQ42" s="534">
        <v>0</v>
      </c>
      <c r="AR42" s="534">
        <v>0</v>
      </c>
      <c r="AS42" s="534">
        <v>0</v>
      </c>
      <c r="AT42" s="534">
        <v>2</v>
      </c>
      <c r="AU42" s="534">
        <v>0</v>
      </c>
      <c r="AV42" s="534">
        <v>0</v>
      </c>
      <c r="AW42" s="534">
        <v>0</v>
      </c>
      <c r="AX42" s="534">
        <v>1</v>
      </c>
      <c r="AY42" s="534">
        <v>0</v>
      </c>
      <c r="AZ42" s="534">
        <v>0</v>
      </c>
      <c r="BA42" s="534">
        <v>0</v>
      </c>
      <c r="BB42" s="534">
        <v>0</v>
      </c>
      <c r="BC42" s="534">
        <v>0</v>
      </c>
      <c r="BD42" s="534">
        <v>1</v>
      </c>
      <c r="BE42" s="534">
        <v>1</v>
      </c>
      <c r="BF42" s="534">
        <v>0</v>
      </c>
      <c r="BG42" s="534">
        <v>2</v>
      </c>
      <c r="BH42" s="534">
        <v>0</v>
      </c>
      <c r="BI42" s="534">
        <v>1</v>
      </c>
      <c r="BJ42" s="534">
        <v>8</v>
      </c>
      <c r="BK42" s="534">
        <v>0</v>
      </c>
      <c r="BL42" s="759">
        <v>91</v>
      </c>
    </row>
    <row r="43" spans="1:64" x14ac:dyDescent="0.25">
      <c r="A43" s="638" t="s">
        <v>119</v>
      </c>
      <c r="B43" s="73" t="s">
        <v>120</v>
      </c>
      <c r="C43" s="535">
        <v>0</v>
      </c>
      <c r="D43" s="535">
        <v>0</v>
      </c>
      <c r="E43" s="535">
        <v>0</v>
      </c>
      <c r="F43" s="535">
        <v>1</v>
      </c>
      <c r="G43" s="535">
        <v>5</v>
      </c>
      <c r="H43" s="535">
        <v>2</v>
      </c>
      <c r="I43" s="535">
        <v>1</v>
      </c>
      <c r="J43" s="535">
        <v>0</v>
      </c>
      <c r="K43" s="535">
        <v>0</v>
      </c>
      <c r="L43" s="535">
        <v>7</v>
      </c>
      <c r="M43" s="535">
        <v>0</v>
      </c>
      <c r="N43" s="535">
        <v>0</v>
      </c>
      <c r="O43" s="535">
        <v>1</v>
      </c>
      <c r="P43" s="535">
        <v>2</v>
      </c>
      <c r="Q43" s="535">
        <v>0</v>
      </c>
      <c r="R43" s="535">
        <v>0</v>
      </c>
      <c r="S43" s="535">
        <v>0</v>
      </c>
      <c r="T43" s="535">
        <v>1</v>
      </c>
      <c r="U43" s="535">
        <v>0</v>
      </c>
      <c r="V43" s="535">
        <v>0</v>
      </c>
      <c r="W43" s="535">
        <v>3</v>
      </c>
      <c r="X43" s="535">
        <v>4</v>
      </c>
      <c r="Y43" s="535">
        <v>1</v>
      </c>
      <c r="Z43" s="535">
        <v>0</v>
      </c>
      <c r="AA43" s="535">
        <v>0</v>
      </c>
      <c r="AB43" s="535">
        <v>0</v>
      </c>
      <c r="AC43" s="535">
        <v>0</v>
      </c>
      <c r="AD43" s="535">
        <v>1</v>
      </c>
      <c r="AE43" s="535">
        <v>0</v>
      </c>
      <c r="AF43" s="535">
        <v>0</v>
      </c>
      <c r="AG43" s="535">
        <v>15</v>
      </c>
      <c r="AH43" s="535">
        <v>0</v>
      </c>
      <c r="AI43" s="535">
        <v>22</v>
      </c>
      <c r="AJ43" s="535">
        <v>1</v>
      </c>
      <c r="AK43" s="535">
        <v>0</v>
      </c>
      <c r="AL43" s="535">
        <v>1</v>
      </c>
      <c r="AM43" s="535">
        <v>0</v>
      </c>
      <c r="AN43" s="535">
        <v>0</v>
      </c>
      <c r="AO43" s="535">
        <v>4</v>
      </c>
      <c r="AP43" s="535">
        <v>1</v>
      </c>
      <c r="AQ43" s="535">
        <v>1</v>
      </c>
      <c r="AR43" s="535">
        <v>0</v>
      </c>
      <c r="AS43" s="535">
        <v>1</v>
      </c>
      <c r="AT43" s="535">
        <v>0</v>
      </c>
      <c r="AU43" s="535">
        <v>0</v>
      </c>
      <c r="AV43" s="535">
        <v>0</v>
      </c>
      <c r="AW43" s="535">
        <v>3</v>
      </c>
      <c r="AX43" s="535">
        <v>0</v>
      </c>
      <c r="AY43" s="535">
        <v>0</v>
      </c>
      <c r="AZ43" s="535">
        <v>0</v>
      </c>
      <c r="BA43" s="535">
        <v>0</v>
      </c>
      <c r="BB43" s="535">
        <v>0</v>
      </c>
      <c r="BC43" s="535">
        <v>0</v>
      </c>
      <c r="BD43" s="535">
        <v>0</v>
      </c>
      <c r="BE43" s="535">
        <v>0</v>
      </c>
      <c r="BF43" s="535">
        <v>0</v>
      </c>
      <c r="BG43" s="535">
        <v>0</v>
      </c>
      <c r="BH43" s="535">
        <v>0</v>
      </c>
      <c r="BI43" s="535">
        <v>0</v>
      </c>
      <c r="BJ43" s="535">
        <v>2</v>
      </c>
      <c r="BK43" s="535" t="s">
        <v>238</v>
      </c>
      <c r="BL43" s="760">
        <v>80</v>
      </c>
    </row>
    <row r="44" spans="1:64" x14ac:dyDescent="0.25">
      <c r="A44" s="640" t="s">
        <v>119</v>
      </c>
      <c r="B44" s="75" t="s">
        <v>123</v>
      </c>
      <c r="C44" s="534">
        <v>0</v>
      </c>
      <c r="D44" s="534">
        <v>1</v>
      </c>
      <c r="E44" s="534">
        <v>3</v>
      </c>
      <c r="F44" s="534">
        <v>0</v>
      </c>
      <c r="G44" s="534">
        <v>38</v>
      </c>
      <c r="H44" s="534">
        <v>0</v>
      </c>
      <c r="I44" s="534">
        <v>4</v>
      </c>
      <c r="J44" s="534">
        <v>0</v>
      </c>
      <c r="K44" s="534">
        <v>0</v>
      </c>
      <c r="L44" s="534">
        <v>20</v>
      </c>
      <c r="M44" s="534">
        <v>3</v>
      </c>
      <c r="N44" s="534">
        <v>2</v>
      </c>
      <c r="O44" s="534">
        <v>0</v>
      </c>
      <c r="P44" s="534">
        <v>1</v>
      </c>
      <c r="Q44" s="534">
        <v>0</v>
      </c>
      <c r="R44" s="534">
        <v>0</v>
      </c>
      <c r="S44" s="534">
        <v>0</v>
      </c>
      <c r="T44" s="534">
        <v>0</v>
      </c>
      <c r="U44" s="534">
        <v>0</v>
      </c>
      <c r="V44" s="534">
        <v>0</v>
      </c>
      <c r="W44" s="534">
        <v>3</v>
      </c>
      <c r="X44" s="534">
        <v>2</v>
      </c>
      <c r="Y44" s="534">
        <v>7</v>
      </c>
      <c r="Z44" s="534">
        <v>1</v>
      </c>
      <c r="AA44" s="534">
        <v>0</v>
      </c>
      <c r="AB44" s="534">
        <v>2</v>
      </c>
      <c r="AC44" s="534">
        <v>0</v>
      </c>
      <c r="AD44" s="534">
        <v>0</v>
      </c>
      <c r="AE44" s="534">
        <v>0</v>
      </c>
      <c r="AF44" s="534">
        <v>0</v>
      </c>
      <c r="AG44" s="534">
        <v>49</v>
      </c>
      <c r="AH44" s="534">
        <v>3</v>
      </c>
      <c r="AI44" s="534">
        <v>177</v>
      </c>
      <c r="AJ44" s="534">
        <v>4</v>
      </c>
      <c r="AK44" s="534">
        <v>0</v>
      </c>
      <c r="AL44" s="534">
        <v>3</v>
      </c>
      <c r="AM44" s="534">
        <v>0</v>
      </c>
      <c r="AN44" s="534">
        <v>1</v>
      </c>
      <c r="AO44" s="534">
        <v>5</v>
      </c>
      <c r="AP44" s="534">
        <v>1</v>
      </c>
      <c r="AQ44" s="534">
        <v>0</v>
      </c>
      <c r="AR44" s="534">
        <v>0</v>
      </c>
      <c r="AS44" s="534">
        <v>0</v>
      </c>
      <c r="AT44" s="534">
        <v>10</v>
      </c>
      <c r="AU44" s="534">
        <v>0</v>
      </c>
      <c r="AV44" s="534">
        <v>0</v>
      </c>
      <c r="AW44" s="534">
        <v>9</v>
      </c>
      <c r="AX44" s="534">
        <v>5</v>
      </c>
      <c r="AY44" s="534">
        <v>0</v>
      </c>
      <c r="AZ44" s="534">
        <v>1</v>
      </c>
      <c r="BA44" s="534">
        <v>0</v>
      </c>
      <c r="BB44" s="534">
        <v>1</v>
      </c>
      <c r="BC44" s="534">
        <v>0</v>
      </c>
      <c r="BD44" s="534">
        <v>3</v>
      </c>
      <c r="BE44" s="534">
        <v>1</v>
      </c>
      <c r="BF44" s="534">
        <v>0</v>
      </c>
      <c r="BG44" s="534">
        <v>11</v>
      </c>
      <c r="BH44" s="534">
        <v>0</v>
      </c>
      <c r="BI44" s="534">
        <v>0</v>
      </c>
      <c r="BJ44" s="534">
        <v>0</v>
      </c>
      <c r="BK44" s="534">
        <v>11</v>
      </c>
      <c r="BL44" s="759">
        <v>382</v>
      </c>
    </row>
    <row r="45" spans="1:64" x14ac:dyDescent="0.25">
      <c r="A45" s="638" t="s">
        <v>119</v>
      </c>
      <c r="B45" s="73" t="s">
        <v>125</v>
      </c>
      <c r="C45" s="535">
        <v>0</v>
      </c>
      <c r="D45" s="535">
        <v>0</v>
      </c>
      <c r="E45" s="535">
        <v>0</v>
      </c>
      <c r="F45" s="535">
        <v>0</v>
      </c>
      <c r="G45" s="535">
        <v>0</v>
      </c>
      <c r="H45" s="535">
        <v>0</v>
      </c>
      <c r="I45" s="535">
        <v>0</v>
      </c>
      <c r="J45" s="535">
        <v>0</v>
      </c>
      <c r="K45" s="535">
        <v>0</v>
      </c>
      <c r="L45" s="535">
        <v>0</v>
      </c>
      <c r="M45" s="535">
        <v>0</v>
      </c>
      <c r="N45" s="535">
        <v>0</v>
      </c>
      <c r="O45" s="535">
        <v>0</v>
      </c>
      <c r="P45" s="535">
        <v>0</v>
      </c>
      <c r="Q45" s="535">
        <v>0</v>
      </c>
      <c r="R45" s="535">
        <v>0</v>
      </c>
      <c r="S45" s="535">
        <v>0</v>
      </c>
      <c r="T45" s="535">
        <v>0</v>
      </c>
      <c r="U45" s="535">
        <v>0</v>
      </c>
      <c r="V45" s="535">
        <v>0</v>
      </c>
      <c r="W45" s="535">
        <v>0</v>
      </c>
      <c r="X45" s="535">
        <v>0</v>
      </c>
      <c r="Y45" s="535">
        <v>0</v>
      </c>
      <c r="Z45" s="535">
        <v>0</v>
      </c>
      <c r="AA45" s="535">
        <v>0</v>
      </c>
      <c r="AB45" s="535">
        <v>0</v>
      </c>
      <c r="AC45" s="535">
        <v>0</v>
      </c>
      <c r="AD45" s="535">
        <v>0</v>
      </c>
      <c r="AE45" s="535">
        <v>0</v>
      </c>
      <c r="AF45" s="535">
        <v>0</v>
      </c>
      <c r="AG45" s="535">
        <v>1</v>
      </c>
      <c r="AH45" s="535">
        <v>0</v>
      </c>
      <c r="AI45" s="535">
        <v>39</v>
      </c>
      <c r="AJ45" s="535">
        <v>0</v>
      </c>
      <c r="AK45" s="535">
        <v>0</v>
      </c>
      <c r="AL45" s="535">
        <v>0</v>
      </c>
      <c r="AM45" s="535">
        <v>0</v>
      </c>
      <c r="AN45" s="535">
        <v>0</v>
      </c>
      <c r="AO45" s="535">
        <v>1</v>
      </c>
      <c r="AP45" s="535">
        <v>0</v>
      </c>
      <c r="AQ45" s="535">
        <v>0</v>
      </c>
      <c r="AR45" s="535">
        <v>0</v>
      </c>
      <c r="AS45" s="535">
        <v>0</v>
      </c>
      <c r="AT45" s="535">
        <v>0</v>
      </c>
      <c r="AU45" s="535">
        <v>0</v>
      </c>
      <c r="AV45" s="535">
        <v>1</v>
      </c>
      <c r="AW45" s="535">
        <v>0</v>
      </c>
      <c r="AX45" s="535">
        <v>0</v>
      </c>
      <c r="AY45" s="535">
        <v>0</v>
      </c>
      <c r="AZ45" s="535">
        <v>0</v>
      </c>
      <c r="BA45" s="535">
        <v>0</v>
      </c>
      <c r="BB45" s="535">
        <v>0</v>
      </c>
      <c r="BC45" s="535">
        <v>0</v>
      </c>
      <c r="BD45" s="535">
        <v>0</v>
      </c>
      <c r="BE45" s="535">
        <v>0</v>
      </c>
      <c r="BF45" s="535">
        <v>0</v>
      </c>
      <c r="BG45" s="535">
        <v>0</v>
      </c>
      <c r="BH45" s="535">
        <v>0</v>
      </c>
      <c r="BI45" s="535">
        <v>0</v>
      </c>
      <c r="BJ45" s="535">
        <v>2</v>
      </c>
      <c r="BK45" s="535">
        <v>0</v>
      </c>
      <c r="BL45" s="760">
        <v>44</v>
      </c>
    </row>
    <row r="46" spans="1:64" x14ac:dyDescent="0.25">
      <c r="A46" s="640" t="s">
        <v>119</v>
      </c>
      <c r="B46" s="75" t="s">
        <v>127</v>
      </c>
      <c r="C46" s="534">
        <v>0</v>
      </c>
      <c r="D46" s="534">
        <v>2</v>
      </c>
      <c r="E46" s="534">
        <v>2</v>
      </c>
      <c r="F46" s="534">
        <v>0</v>
      </c>
      <c r="G46" s="534">
        <v>12</v>
      </c>
      <c r="H46" s="534">
        <v>0</v>
      </c>
      <c r="I46" s="534">
        <v>3</v>
      </c>
      <c r="J46" s="534">
        <v>0</v>
      </c>
      <c r="K46" s="534">
        <v>0</v>
      </c>
      <c r="L46" s="534">
        <v>7</v>
      </c>
      <c r="M46" s="534">
        <v>2</v>
      </c>
      <c r="N46" s="534">
        <v>1</v>
      </c>
      <c r="O46" s="534">
        <v>1</v>
      </c>
      <c r="P46" s="534">
        <v>2</v>
      </c>
      <c r="Q46" s="534">
        <v>1</v>
      </c>
      <c r="R46" s="534">
        <v>0</v>
      </c>
      <c r="S46" s="534">
        <v>0</v>
      </c>
      <c r="T46" s="534">
        <v>0</v>
      </c>
      <c r="U46" s="534">
        <v>0</v>
      </c>
      <c r="V46" s="534">
        <v>0</v>
      </c>
      <c r="W46" s="534">
        <v>2</v>
      </c>
      <c r="X46" s="534">
        <v>0</v>
      </c>
      <c r="Y46" s="534">
        <v>1</v>
      </c>
      <c r="Z46" s="534">
        <v>0</v>
      </c>
      <c r="AA46" s="534">
        <v>0</v>
      </c>
      <c r="AB46" s="534">
        <v>1</v>
      </c>
      <c r="AC46" s="534">
        <v>2</v>
      </c>
      <c r="AD46" s="534">
        <v>0</v>
      </c>
      <c r="AE46" s="534">
        <v>1</v>
      </c>
      <c r="AF46" s="534">
        <v>0</v>
      </c>
      <c r="AG46" s="534">
        <v>21</v>
      </c>
      <c r="AH46" s="534">
        <v>0</v>
      </c>
      <c r="AI46" s="534">
        <v>34</v>
      </c>
      <c r="AJ46" s="534">
        <v>0</v>
      </c>
      <c r="AK46" s="534">
        <v>0</v>
      </c>
      <c r="AL46" s="534">
        <v>1</v>
      </c>
      <c r="AM46" s="534">
        <v>0</v>
      </c>
      <c r="AN46" s="534">
        <v>0</v>
      </c>
      <c r="AO46" s="534">
        <v>1</v>
      </c>
      <c r="AP46" s="534">
        <v>0</v>
      </c>
      <c r="AQ46" s="534">
        <v>1</v>
      </c>
      <c r="AR46" s="534">
        <v>0</v>
      </c>
      <c r="AS46" s="534">
        <v>0</v>
      </c>
      <c r="AT46" s="534">
        <v>2</v>
      </c>
      <c r="AU46" s="534">
        <v>1</v>
      </c>
      <c r="AV46" s="534">
        <v>0</v>
      </c>
      <c r="AW46" s="534">
        <v>6</v>
      </c>
      <c r="AX46" s="534">
        <v>1</v>
      </c>
      <c r="AY46" s="534">
        <v>0</v>
      </c>
      <c r="AZ46" s="534">
        <v>4</v>
      </c>
      <c r="BA46" s="534">
        <v>0</v>
      </c>
      <c r="BB46" s="534">
        <v>0</v>
      </c>
      <c r="BC46" s="534">
        <v>0</v>
      </c>
      <c r="BD46" s="534">
        <v>0</v>
      </c>
      <c r="BE46" s="534">
        <v>0</v>
      </c>
      <c r="BF46" s="534">
        <v>0</v>
      </c>
      <c r="BG46" s="534">
        <v>0</v>
      </c>
      <c r="BH46" s="534">
        <v>0</v>
      </c>
      <c r="BI46" s="534">
        <v>0</v>
      </c>
      <c r="BJ46" s="534">
        <v>0</v>
      </c>
      <c r="BK46" s="534">
        <v>0</v>
      </c>
      <c r="BL46" s="759">
        <v>112</v>
      </c>
    </row>
    <row r="47" spans="1:64" x14ac:dyDescent="0.25">
      <c r="A47" s="638" t="s">
        <v>119</v>
      </c>
      <c r="B47" s="73" t="s">
        <v>128</v>
      </c>
      <c r="C47" s="535" t="s">
        <v>238</v>
      </c>
      <c r="D47" s="535" t="s">
        <v>238</v>
      </c>
      <c r="E47" s="535">
        <v>1</v>
      </c>
      <c r="F47" s="535" t="s">
        <v>238</v>
      </c>
      <c r="G47" s="535">
        <v>1</v>
      </c>
      <c r="H47" s="535" t="s">
        <v>238</v>
      </c>
      <c r="I47" s="535" t="s">
        <v>238</v>
      </c>
      <c r="J47" s="535" t="s">
        <v>238</v>
      </c>
      <c r="K47" s="535" t="s">
        <v>238</v>
      </c>
      <c r="L47" s="535" t="s">
        <v>238</v>
      </c>
      <c r="M47" s="535" t="s">
        <v>238</v>
      </c>
      <c r="N47" s="535" t="s">
        <v>238</v>
      </c>
      <c r="O47" s="535" t="s">
        <v>238</v>
      </c>
      <c r="P47" s="535" t="s">
        <v>238</v>
      </c>
      <c r="Q47" s="535" t="s">
        <v>238</v>
      </c>
      <c r="R47" s="535" t="s">
        <v>238</v>
      </c>
      <c r="S47" s="535" t="s">
        <v>238</v>
      </c>
      <c r="T47" s="535" t="s">
        <v>238</v>
      </c>
      <c r="U47" s="535" t="s">
        <v>238</v>
      </c>
      <c r="V47" s="535" t="s">
        <v>238</v>
      </c>
      <c r="W47" s="535" t="s">
        <v>238</v>
      </c>
      <c r="X47" s="535">
        <v>1</v>
      </c>
      <c r="Y47" s="535" t="s">
        <v>238</v>
      </c>
      <c r="Z47" s="535" t="s">
        <v>238</v>
      </c>
      <c r="AA47" s="535" t="s">
        <v>238</v>
      </c>
      <c r="AB47" s="535" t="s">
        <v>238</v>
      </c>
      <c r="AC47" s="535" t="s">
        <v>238</v>
      </c>
      <c r="AD47" s="535" t="s">
        <v>238</v>
      </c>
      <c r="AE47" s="535" t="s">
        <v>238</v>
      </c>
      <c r="AF47" s="535" t="s">
        <v>238</v>
      </c>
      <c r="AG47" s="535">
        <v>1</v>
      </c>
      <c r="AH47" s="535" t="s">
        <v>238</v>
      </c>
      <c r="AI47" s="535">
        <v>83</v>
      </c>
      <c r="AJ47" s="535" t="s">
        <v>238</v>
      </c>
      <c r="AK47" s="535" t="s">
        <v>238</v>
      </c>
      <c r="AL47" s="535" t="s">
        <v>238</v>
      </c>
      <c r="AM47" s="535" t="s">
        <v>238</v>
      </c>
      <c r="AN47" s="535" t="s">
        <v>238</v>
      </c>
      <c r="AO47" s="535">
        <v>1</v>
      </c>
      <c r="AP47" s="535" t="s">
        <v>238</v>
      </c>
      <c r="AQ47" s="535" t="s">
        <v>238</v>
      </c>
      <c r="AR47" s="535" t="s">
        <v>238</v>
      </c>
      <c r="AS47" s="535" t="s">
        <v>238</v>
      </c>
      <c r="AT47" s="535">
        <v>1</v>
      </c>
      <c r="AU47" s="535" t="s">
        <v>238</v>
      </c>
      <c r="AV47" s="535" t="s">
        <v>238</v>
      </c>
      <c r="AW47" s="535">
        <v>2</v>
      </c>
      <c r="AX47" s="535">
        <v>1</v>
      </c>
      <c r="AY47" s="535" t="s">
        <v>238</v>
      </c>
      <c r="AZ47" s="535" t="s">
        <v>238</v>
      </c>
      <c r="BA47" s="535" t="s">
        <v>238</v>
      </c>
      <c r="BB47" s="535" t="s">
        <v>238</v>
      </c>
      <c r="BC47" s="535" t="s">
        <v>238</v>
      </c>
      <c r="BD47" s="535">
        <v>1</v>
      </c>
      <c r="BE47" s="535" t="s">
        <v>238</v>
      </c>
      <c r="BF47" s="535" t="s">
        <v>238</v>
      </c>
      <c r="BG47" s="535">
        <v>1</v>
      </c>
      <c r="BH47" s="535" t="s">
        <v>238</v>
      </c>
      <c r="BI47" s="535" t="s">
        <v>238</v>
      </c>
      <c r="BJ47" s="535">
        <v>1</v>
      </c>
      <c r="BK47" s="535" t="s">
        <v>238</v>
      </c>
      <c r="BL47" s="760">
        <v>95</v>
      </c>
    </row>
    <row r="48" spans="1:64" x14ac:dyDescent="0.25">
      <c r="A48" s="640" t="s">
        <v>131</v>
      </c>
      <c r="B48" s="75" t="s">
        <v>132</v>
      </c>
      <c r="C48" s="534">
        <v>0</v>
      </c>
      <c r="D48" s="534">
        <v>0</v>
      </c>
      <c r="E48" s="534">
        <v>0</v>
      </c>
      <c r="F48" s="534">
        <v>1</v>
      </c>
      <c r="G48" s="534">
        <v>0</v>
      </c>
      <c r="H48" s="534">
        <v>1</v>
      </c>
      <c r="I48" s="534">
        <v>0</v>
      </c>
      <c r="J48" s="534">
        <v>0</v>
      </c>
      <c r="K48" s="534">
        <v>0</v>
      </c>
      <c r="L48" s="534">
        <v>3</v>
      </c>
      <c r="M48" s="534">
        <v>1</v>
      </c>
      <c r="N48" s="534">
        <v>0</v>
      </c>
      <c r="O48" s="534">
        <v>0</v>
      </c>
      <c r="P48" s="534">
        <v>0</v>
      </c>
      <c r="Q48" s="534">
        <v>0</v>
      </c>
      <c r="R48" s="534">
        <v>0</v>
      </c>
      <c r="S48" s="534">
        <v>0</v>
      </c>
      <c r="T48" s="534">
        <v>0</v>
      </c>
      <c r="U48" s="534">
        <v>0</v>
      </c>
      <c r="V48" s="534">
        <v>1</v>
      </c>
      <c r="W48" s="534">
        <v>0</v>
      </c>
      <c r="X48" s="534">
        <v>0</v>
      </c>
      <c r="Y48" s="534">
        <v>0</v>
      </c>
      <c r="Z48" s="534">
        <v>0</v>
      </c>
      <c r="AA48" s="534">
        <v>0</v>
      </c>
      <c r="AB48" s="534">
        <v>0</v>
      </c>
      <c r="AC48" s="534">
        <v>0</v>
      </c>
      <c r="AD48" s="534">
        <v>0</v>
      </c>
      <c r="AE48" s="534">
        <v>0</v>
      </c>
      <c r="AF48" s="534">
        <v>0</v>
      </c>
      <c r="AG48" s="534">
        <v>0</v>
      </c>
      <c r="AH48" s="534">
        <v>0</v>
      </c>
      <c r="AI48" s="534">
        <v>0</v>
      </c>
      <c r="AJ48" s="534">
        <v>69</v>
      </c>
      <c r="AK48" s="534">
        <v>0</v>
      </c>
      <c r="AL48" s="534">
        <v>0</v>
      </c>
      <c r="AM48" s="534">
        <v>0</v>
      </c>
      <c r="AN48" s="534">
        <v>0</v>
      </c>
      <c r="AO48" s="534">
        <v>1</v>
      </c>
      <c r="AP48" s="534">
        <v>0</v>
      </c>
      <c r="AQ48" s="534">
        <v>0</v>
      </c>
      <c r="AR48" s="534">
        <v>0</v>
      </c>
      <c r="AS48" s="534">
        <v>0</v>
      </c>
      <c r="AT48" s="534">
        <v>1</v>
      </c>
      <c r="AU48" s="534">
        <v>1</v>
      </c>
      <c r="AV48" s="534">
        <v>0</v>
      </c>
      <c r="AW48" s="534">
        <v>1</v>
      </c>
      <c r="AX48" s="534">
        <v>1</v>
      </c>
      <c r="AY48" s="534">
        <v>0</v>
      </c>
      <c r="AZ48" s="534">
        <v>0</v>
      </c>
      <c r="BA48" s="534">
        <v>0</v>
      </c>
      <c r="BB48" s="534">
        <v>0</v>
      </c>
      <c r="BC48" s="534">
        <v>0</v>
      </c>
      <c r="BD48" s="534">
        <v>0</v>
      </c>
      <c r="BE48" s="534">
        <v>0</v>
      </c>
      <c r="BF48" s="534">
        <v>0</v>
      </c>
      <c r="BG48" s="534">
        <v>1</v>
      </c>
      <c r="BH48" s="534">
        <v>0</v>
      </c>
      <c r="BI48" s="534">
        <v>0</v>
      </c>
      <c r="BJ48" s="534">
        <v>0</v>
      </c>
      <c r="BK48" s="534">
        <v>0</v>
      </c>
      <c r="BL48" s="759">
        <v>82</v>
      </c>
    </row>
    <row r="49" spans="1:64" x14ac:dyDescent="0.25">
      <c r="A49" s="638" t="s">
        <v>131</v>
      </c>
      <c r="B49" s="73" t="s">
        <v>133</v>
      </c>
      <c r="C49" s="535" t="s">
        <v>238</v>
      </c>
      <c r="D49" s="535" t="s">
        <v>238</v>
      </c>
      <c r="E49" s="535" t="s">
        <v>238</v>
      </c>
      <c r="F49" s="535" t="s">
        <v>238</v>
      </c>
      <c r="G49" s="535" t="s">
        <v>238</v>
      </c>
      <c r="H49" s="535" t="s">
        <v>238</v>
      </c>
      <c r="I49" s="535" t="s">
        <v>238</v>
      </c>
      <c r="J49" s="535" t="s">
        <v>238</v>
      </c>
      <c r="K49" s="535" t="s">
        <v>238</v>
      </c>
      <c r="L49" s="535" t="s">
        <v>238</v>
      </c>
      <c r="M49" s="535" t="s">
        <v>238</v>
      </c>
      <c r="N49" s="535" t="s">
        <v>238</v>
      </c>
      <c r="O49" s="535" t="s">
        <v>238</v>
      </c>
      <c r="P49" s="535" t="s">
        <v>238</v>
      </c>
      <c r="Q49" s="535" t="s">
        <v>238</v>
      </c>
      <c r="R49" s="535" t="s">
        <v>238</v>
      </c>
      <c r="S49" s="535" t="s">
        <v>238</v>
      </c>
      <c r="T49" s="535" t="s">
        <v>238</v>
      </c>
      <c r="U49" s="535" t="s">
        <v>238</v>
      </c>
      <c r="V49" s="535" t="s">
        <v>238</v>
      </c>
      <c r="W49" s="535" t="s">
        <v>238</v>
      </c>
      <c r="X49" s="535" t="s">
        <v>238</v>
      </c>
      <c r="Y49" s="535" t="s">
        <v>238</v>
      </c>
      <c r="Z49" s="535" t="s">
        <v>238</v>
      </c>
      <c r="AA49" s="535" t="s">
        <v>238</v>
      </c>
      <c r="AB49" s="535" t="s">
        <v>238</v>
      </c>
      <c r="AC49" s="535" t="s">
        <v>238</v>
      </c>
      <c r="AD49" s="535" t="s">
        <v>238</v>
      </c>
      <c r="AE49" s="535" t="s">
        <v>238</v>
      </c>
      <c r="AF49" s="535" t="s">
        <v>238</v>
      </c>
      <c r="AG49" s="535" t="s">
        <v>238</v>
      </c>
      <c r="AH49" s="535" t="s">
        <v>238</v>
      </c>
      <c r="AI49" s="535" t="s">
        <v>238</v>
      </c>
      <c r="AJ49" s="535">
        <v>53</v>
      </c>
      <c r="AK49" s="535" t="s">
        <v>238</v>
      </c>
      <c r="AL49" s="535" t="s">
        <v>238</v>
      </c>
      <c r="AM49" s="535" t="s">
        <v>238</v>
      </c>
      <c r="AN49" s="535" t="s">
        <v>238</v>
      </c>
      <c r="AO49" s="535" t="s">
        <v>238</v>
      </c>
      <c r="AP49" s="535" t="s">
        <v>238</v>
      </c>
      <c r="AQ49" s="535" t="s">
        <v>238</v>
      </c>
      <c r="AR49" s="535" t="s">
        <v>238</v>
      </c>
      <c r="AS49" s="535" t="s">
        <v>238</v>
      </c>
      <c r="AT49" s="535" t="s">
        <v>238</v>
      </c>
      <c r="AU49" s="535" t="s">
        <v>238</v>
      </c>
      <c r="AV49" s="535" t="s">
        <v>238</v>
      </c>
      <c r="AW49" s="535" t="s">
        <v>238</v>
      </c>
      <c r="AX49" s="535" t="s">
        <v>238</v>
      </c>
      <c r="AY49" s="535" t="s">
        <v>238</v>
      </c>
      <c r="AZ49" s="535" t="s">
        <v>238</v>
      </c>
      <c r="BA49" s="535" t="s">
        <v>238</v>
      </c>
      <c r="BB49" s="535" t="s">
        <v>238</v>
      </c>
      <c r="BC49" s="535" t="s">
        <v>238</v>
      </c>
      <c r="BD49" s="535" t="s">
        <v>238</v>
      </c>
      <c r="BE49" s="535" t="s">
        <v>238</v>
      </c>
      <c r="BF49" s="535" t="s">
        <v>238</v>
      </c>
      <c r="BG49" s="535" t="s">
        <v>238</v>
      </c>
      <c r="BH49" s="535" t="s">
        <v>238</v>
      </c>
      <c r="BI49" s="535" t="s">
        <v>238</v>
      </c>
      <c r="BJ49" s="535" t="s">
        <v>238</v>
      </c>
      <c r="BK49" s="535" t="s">
        <v>238</v>
      </c>
      <c r="BL49" s="760">
        <v>53</v>
      </c>
    </row>
    <row r="50" spans="1:64" x14ac:dyDescent="0.25">
      <c r="A50" s="640" t="s">
        <v>136</v>
      </c>
      <c r="B50" s="75" t="s">
        <v>137</v>
      </c>
      <c r="C50" s="534">
        <v>0</v>
      </c>
      <c r="D50" s="534">
        <v>0</v>
      </c>
      <c r="E50" s="534">
        <v>0</v>
      </c>
      <c r="F50" s="534">
        <v>0</v>
      </c>
      <c r="G50" s="534">
        <v>1</v>
      </c>
      <c r="H50" s="534">
        <v>0</v>
      </c>
      <c r="I50" s="534">
        <v>0</v>
      </c>
      <c r="J50" s="534">
        <v>0</v>
      </c>
      <c r="K50" s="534">
        <v>0</v>
      </c>
      <c r="L50" s="534">
        <v>2</v>
      </c>
      <c r="M50" s="534">
        <v>0</v>
      </c>
      <c r="N50" s="534">
        <v>0</v>
      </c>
      <c r="O50" s="534">
        <v>0</v>
      </c>
      <c r="P50" s="534">
        <v>1</v>
      </c>
      <c r="Q50" s="534">
        <v>0</v>
      </c>
      <c r="R50" s="534">
        <v>0</v>
      </c>
      <c r="S50" s="534">
        <v>0</v>
      </c>
      <c r="T50" s="534">
        <v>0</v>
      </c>
      <c r="U50" s="534">
        <v>0</v>
      </c>
      <c r="V50" s="534">
        <v>0</v>
      </c>
      <c r="W50" s="534">
        <v>0</v>
      </c>
      <c r="X50" s="534">
        <v>0</v>
      </c>
      <c r="Y50" s="534">
        <v>0</v>
      </c>
      <c r="Z50" s="534">
        <v>0</v>
      </c>
      <c r="AA50" s="534">
        <v>0</v>
      </c>
      <c r="AB50" s="534">
        <v>1</v>
      </c>
      <c r="AC50" s="534">
        <v>0</v>
      </c>
      <c r="AD50" s="534">
        <v>0</v>
      </c>
      <c r="AE50" s="534">
        <v>0</v>
      </c>
      <c r="AF50" s="534">
        <v>0</v>
      </c>
      <c r="AG50" s="534">
        <v>0</v>
      </c>
      <c r="AH50" s="534">
        <v>0</v>
      </c>
      <c r="AI50" s="534">
        <v>0</v>
      </c>
      <c r="AJ50" s="534">
        <v>0</v>
      </c>
      <c r="AK50" s="534">
        <v>0</v>
      </c>
      <c r="AL50" s="534">
        <v>98</v>
      </c>
      <c r="AM50" s="534">
        <v>0</v>
      </c>
      <c r="AN50" s="534">
        <v>0</v>
      </c>
      <c r="AO50" s="534">
        <v>0</v>
      </c>
      <c r="AP50" s="534">
        <v>0</v>
      </c>
      <c r="AQ50" s="534">
        <v>0</v>
      </c>
      <c r="AR50" s="534">
        <v>0</v>
      </c>
      <c r="AS50" s="534">
        <v>0</v>
      </c>
      <c r="AT50" s="534">
        <v>0</v>
      </c>
      <c r="AU50" s="534">
        <v>6</v>
      </c>
      <c r="AV50" s="534">
        <v>0</v>
      </c>
      <c r="AW50" s="534">
        <v>0</v>
      </c>
      <c r="AX50" s="534">
        <v>1</v>
      </c>
      <c r="AY50" s="534">
        <v>0</v>
      </c>
      <c r="AZ50" s="534">
        <v>0</v>
      </c>
      <c r="BA50" s="534">
        <v>0</v>
      </c>
      <c r="BB50" s="534">
        <v>0</v>
      </c>
      <c r="BC50" s="534">
        <v>0</v>
      </c>
      <c r="BD50" s="534">
        <v>0</v>
      </c>
      <c r="BE50" s="534">
        <v>0</v>
      </c>
      <c r="BF50" s="534">
        <v>0</v>
      </c>
      <c r="BG50" s="534">
        <v>0</v>
      </c>
      <c r="BH50" s="534">
        <v>0</v>
      </c>
      <c r="BI50" s="534">
        <v>0</v>
      </c>
      <c r="BJ50" s="534">
        <v>0</v>
      </c>
      <c r="BK50" s="534">
        <v>0</v>
      </c>
      <c r="BL50" s="759">
        <v>110</v>
      </c>
    </row>
    <row r="51" spans="1:64" x14ac:dyDescent="0.25">
      <c r="A51" s="638" t="s">
        <v>136</v>
      </c>
      <c r="B51" s="73" t="s">
        <v>139</v>
      </c>
      <c r="C51" s="535">
        <v>0</v>
      </c>
      <c r="D51" s="535">
        <v>0</v>
      </c>
      <c r="E51" s="535">
        <v>1</v>
      </c>
      <c r="F51" s="535">
        <v>0</v>
      </c>
      <c r="G51" s="535">
        <v>3</v>
      </c>
      <c r="H51" s="535">
        <v>0</v>
      </c>
      <c r="I51" s="535">
        <v>0</v>
      </c>
      <c r="J51" s="535">
        <v>0</v>
      </c>
      <c r="K51" s="535">
        <v>0</v>
      </c>
      <c r="L51" s="535">
        <v>9</v>
      </c>
      <c r="M51" s="535">
        <v>2</v>
      </c>
      <c r="N51" s="535">
        <v>1</v>
      </c>
      <c r="O51" s="535">
        <v>2</v>
      </c>
      <c r="P51" s="535">
        <v>3</v>
      </c>
      <c r="Q51" s="535">
        <v>0</v>
      </c>
      <c r="R51" s="535">
        <v>0</v>
      </c>
      <c r="S51" s="535">
        <v>0</v>
      </c>
      <c r="T51" s="535">
        <v>0</v>
      </c>
      <c r="U51" s="535">
        <v>0</v>
      </c>
      <c r="V51" s="535">
        <v>0</v>
      </c>
      <c r="W51" s="535">
        <v>0</v>
      </c>
      <c r="X51" s="535">
        <v>0</v>
      </c>
      <c r="Y51" s="535">
        <v>4</v>
      </c>
      <c r="Z51" s="535">
        <v>1</v>
      </c>
      <c r="AA51" s="535">
        <v>0</v>
      </c>
      <c r="AB51" s="535">
        <v>0</v>
      </c>
      <c r="AC51" s="535">
        <v>1</v>
      </c>
      <c r="AD51" s="535">
        <v>0</v>
      </c>
      <c r="AE51" s="535">
        <v>0</v>
      </c>
      <c r="AF51" s="535">
        <v>0</v>
      </c>
      <c r="AG51" s="535">
        <v>2</v>
      </c>
      <c r="AH51" s="535">
        <v>0</v>
      </c>
      <c r="AI51" s="535">
        <v>5</v>
      </c>
      <c r="AJ51" s="535">
        <v>0</v>
      </c>
      <c r="AK51" s="535">
        <v>0</v>
      </c>
      <c r="AL51" s="535">
        <v>22</v>
      </c>
      <c r="AM51" s="535">
        <v>0</v>
      </c>
      <c r="AN51" s="535">
        <v>0</v>
      </c>
      <c r="AO51" s="535">
        <v>1</v>
      </c>
      <c r="AP51" s="535">
        <v>0</v>
      </c>
      <c r="AQ51" s="535">
        <v>0</v>
      </c>
      <c r="AR51" s="535">
        <v>0</v>
      </c>
      <c r="AS51" s="535">
        <v>1</v>
      </c>
      <c r="AT51" s="535">
        <v>1</v>
      </c>
      <c r="AU51" s="535">
        <v>1</v>
      </c>
      <c r="AV51" s="535">
        <v>0</v>
      </c>
      <c r="AW51" s="535">
        <v>1</v>
      </c>
      <c r="AX51" s="535">
        <v>1</v>
      </c>
      <c r="AY51" s="535">
        <v>0</v>
      </c>
      <c r="AZ51" s="535">
        <v>1</v>
      </c>
      <c r="BA51" s="535">
        <v>0</v>
      </c>
      <c r="BB51" s="535">
        <v>0</v>
      </c>
      <c r="BC51" s="535">
        <v>1</v>
      </c>
      <c r="BD51" s="535">
        <v>1</v>
      </c>
      <c r="BE51" s="535">
        <v>0</v>
      </c>
      <c r="BF51" s="535">
        <v>0</v>
      </c>
      <c r="BG51" s="535">
        <v>2</v>
      </c>
      <c r="BH51" s="535">
        <v>0</v>
      </c>
      <c r="BI51" s="535">
        <v>0</v>
      </c>
      <c r="BJ51" s="535">
        <v>9</v>
      </c>
      <c r="BK51" s="535">
        <v>0</v>
      </c>
      <c r="BL51" s="760">
        <v>76</v>
      </c>
    </row>
    <row r="52" spans="1:64" x14ac:dyDescent="0.25">
      <c r="A52" s="640" t="s">
        <v>140</v>
      </c>
      <c r="B52" s="75" t="s">
        <v>141</v>
      </c>
      <c r="C52" s="534" t="s">
        <v>238</v>
      </c>
      <c r="D52" s="534" t="s">
        <v>238</v>
      </c>
      <c r="E52" s="534" t="s">
        <v>238</v>
      </c>
      <c r="F52" s="534">
        <v>1</v>
      </c>
      <c r="G52" s="534" t="s">
        <v>238</v>
      </c>
      <c r="H52" s="534" t="s">
        <v>238</v>
      </c>
      <c r="I52" s="534" t="s">
        <v>238</v>
      </c>
      <c r="J52" s="534" t="s">
        <v>238</v>
      </c>
      <c r="K52" s="534" t="s">
        <v>238</v>
      </c>
      <c r="L52" s="534" t="s">
        <v>238</v>
      </c>
      <c r="M52" s="534" t="s">
        <v>238</v>
      </c>
      <c r="N52" s="534" t="s">
        <v>238</v>
      </c>
      <c r="O52" s="534" t="s">
        <v>238</v>
      </c>
      <c r="P52" s="534" t="s">
        <v>238</v>
      </c>
      <c r="Q52" s="534" t="s">
        <v>238</v>
      </c>
      <c r="R52" s="534" t="s">
        <v>238</v>
      </c>
      <c r="S52" s="534">
        <v>1</v>
      </c>
      <c r="T52" s="534" t="s">
        <v>238</v>
      </c>
      <c r="U52" s="534" t="s">
        <v>238</v>
      </c>
      <c r="V52" s="534" t="s">
        <v>238</v>
      </c>
      <c r="W52" s="534" t="s">
        <v>238</v>
      </c>
      <c r="X52" s="534" t="s">
        <v>238</v>
      </c>
      <c r="Y52" s="534" t="s">
        <v>238</v>
      </c>
      <c r="Z52" s="534" t="s">
        <v>238</v>
      </c>
      <c r="AA52" s="534" t="s">
        <v>238</v>
      </c>
      <c r="AB52" s="534">
        <v>1</v>
      </c>
      <c r="AC52" s="534" t="s">
        <v>238</v>
      </c>
      <c r="AD52" s="534" t="s">
        <v>238</v>
      </c>
      <c r="AE52" s="534" t="s">
        <v>238</v>
      </c>
      <c r="AF52" s="534" t="s">
        <v>238</v>
      </c>
      <c r="AG52" s="534" t="s">
        <v>238</v>
      </c>
      <c r="AH52" s="534" t="s">
        <v>238</v>
      </c>
      <c r="AI52" s="534" t="s">
        <v>238</v>
      </c>
      <c r="AJ52" s="534" t="s">
        <v>238</v>
      </c>
      <c r="AK52" s="534" t="s">
        <v>238</v>
      </c>
      <c r="AL52" s="534" t="s">
        <v>238</v>
      </c>
      <c r="AM52" s="534">
        <v>41</v>
      </c>
      <c r="AN52" s="534" t="s">
        <v>238</v>
      </c>
      <c r="AO52" s="534" t="s">
        <v>238</v>
      </c>
      <c r="AP52" s="534" t="s">
        <v>238</v>
      </c>
      <c r="AQ52" s="534" t="s">
        <v>238</v>
      </c>
      <c r="AR52" s="534" t="s">
        <v>238</v>
      </c>
      <c r="AS52" s="534" t="s">
        <v>238</v>
      </c>
      <c r="AT52" s="534">
        <v>3</v>
      </c>
      <c r="AU52" s="534">
        <v>7</v>
      </c>
      <c r="AV52" s="534" t="s">
        <v>238</v>
      </c>
      <c r="AW52" s="534" t="s">
        <v>238</v>
      </c>
      <c r="AX52" s="534" t="s">
        <v>238</v>
      </c>
      <c r="AY52" s="534" t="s">
        <v>238</v>
      </c>
      <c r="AZ52" s="534" t="s">
        <v>238</v>
      </c>
      <c r="BA52" s="534" t="s">
        <v>238</v>
      </c>
      <c r="BB52" s="534" t="s">
        <v>238</v>
      </c>
      <c r="BC52" s="534" t="s">
        <v>238</v>
      </c>
      <c r="BD52" s="534" t="s">
        <v>238</v>
      </c>
      <c r="BE52" s="534" t="s">
        <v>238</v>
      </c>
      <c r="BF52" s="534" t="s">
        <v>238</v>
      </c>
      <c r="BG52" s="534" t="s">
        <v>238</v>
      </c>
      <c r="BH52" s="534" t="s">
        <v>238</v>
      </c>
      <c r="BI52" s="534" t="s">
        <v>238</v>
      </c>
      <c r="BJ52" s="534" t="s">
        <v>238</v>
      </c>
      <c r="BK52" s="534" t="s">
        <v>238</v>
      </c>
      <c r="BL52" s="759">
        <v>54</v>
      </c>
    </row>
    <row r="53" spans="1:64" x14ac:dyDescent="0.25">
      <c r="A53" s="638" t="s">
        <v>142</v>
      </c>
      <c r="B53" s="73" t="s">
        <v>143</v>
      </c>
      <c r="C53" s="535" t="s">
        <v>238</v>
      </c>
      <c r="D53" s="535" t="s">
        <v>238</v>
      </c>
      <c r="E53" s="535">
        <v>7</v>
      </c>
      <c r="F53" s="535" t="s">
        <v>238</v>
      </c>
      <c r="G53" s="535">
        <v>3</v>
      </c>
      <c r="H53" s="535">
        <v>1</v>
      </c>
      <c r="I53" s="535" t="s">
        <v>238</v>
      </c>
      <c r="J53" s="535" t="s">
        <v>238</v>
      </c>
      <c r="K53" s="535" t="s">
        <v>238</v>
      </c>
      <c r="L53" s="535" t="s">
        <v>238</v>
      </c>
      <c r="M53" s="535" t="s">
        <v>238</v>
      </c>
      <c r="N53" s="535">
        <v>3</v>
      </c>
      <c r="O53" s="535">
        <v>1</v>
      </c>
      <c r="P53" s="535" t="s">
        <v>238</v>
      </c>
      <c r="Q53" s="535" t="s">
        <v>238</v>
      </c>
      <c r="R53" s="535" t="s">
        <v>238</v>
      </c>
      <c r="S53" s="535" t="s">
        <v>238</v>
      </c>
      <c r="T53" s="535" t="s">
        <v>238</v>
      </c>
      <c r="U53" s="535" t="s">
        <v>238</v>
      </c>
      <c r="V53" s="535" t="s">
        <v>238</v>
      </c>
      <c r="W53" s="535" t="s">
        <v>238</v>
      </c>
      <c r="X53" s="535" t="s">
        <v>238</v>
      </c>
      <c r="Y53" s="535">
        <v>1</v>
      </c>
      <c r="Z53" s="535">
        <v>1</v>
      </c>
      <c r="AA53" s="535" t="s">
        <v>238</v>
      </c>
      <c r="AB53" s="535" t="s">
        <v>238</v>
      </c>
      <c r="AC53" s="535">
        <v>1</v>
      </c>
      <c r="AD53" s="535" t="s">
        <v>238</v>
      </c>
      <c r="AE53" s="535" t="s">
        <v>238</v>
      </c>
      <c r="AF53" s="535" t="s">
        <v>238</v>
      </c>
      <c r="AG53" s="535" t="s">
        <v>238</v>
      </c>
      <c r="AH53" s="535" t="s">
        <v>238</v>
      </c>
      <c r="AI53" s="535" t="s">
        <v>238</v>
      </c>
      <c r="AJ53" s="535" t="s">
        <v>238</v>
      </c>
      <c r="AK53" s="535">
        <v>1</v>
      </c>
      <c r="AL53" s="535" t="s">
        <v>238</v>
      </c>
      <c r="AM53" s="535" t="s">
        <v>238</v>
      </c>
      <c r="AN53" s="535">
        <v>43</v>
      </c>
      <c r="AO53" s="535" t="s">
        <v>238</v>
      </c>
      <c r="AP53" s="535" t="s">
        <v>238</v>
      </c>
      <c r="AQ53" s="535">
        <v>1</v>
      </c>
      <c r="AR53" s="535">
        <v>1</v>
      </c>
      <c r="AS53" s="535" t="s">
        <v>238</v>
      </c>
      <c r="AT53" s="535">
        <v>1</v>
      </c>
      <c r="AU53" s="535">
        <v>5</v>
      </c>
      <c r="AV53" s="535" t="s">
        <v>238</v>
      </c>
      <c r="AW53" s="535">
        <v>1</v>
      </c>
      <c r="AX53" s="535">
        <v>3</v>
      </c>
      <c r="AY53" s="535" t="s">
        <v>238</v>
      </c>
      <c r="AZ53" s="535">
        <v>1</v>
      </c>
      <c r="BA53" s="535" t="s">
        <v>238</v>
      </c>
      <c r="BB53" s="535" t="s">
        <v>238</v>
      </c>
      <c r="BC53" s="535" t="s">
        <v>238</v>
      </c>
      <c r="BD53" s="535" t="s">
        <v>238</v>
      </c>
      <c r="BE53" s="535" t="s">
        <v>238</v>
      </c>
      <c r="BF53" s="535" t="s">
        <v>238</v>
      </c>
      <c r="BG53" s="535" t="s">
        <v>238</v>
      </c>
      <c r="BH53" s="535" t="s">
        <v>238</v>
      </c>
      <c r="BI53" s="535" t="s">
        <v>238</v>
      </c>
      <c r="BJ53" s="535">
        <v>1</v>
      </c>
      <c r="BK53" s="535" t="s">
        <v>238</v>
      </c>
      <c r="BL53" s="760">
        <v>76</v>
      </c>
    </row>
    <row r="54" spans="1:64" x14ac:dyDescent="0.25">
      <c r="A54" s="640" t="s">
        <v>145</v>
      </c>
      <c r="B54" s="75" t="s">
        <v>146</v>
      </c>
      <c r="C54" s="534">
        <v>0</v>
      </c>
      <c r="D54" s="534">
        <v>0</v>
      </c>
      <c r="E54" s="534">
        <v>2</v>
      </c>
      <c r="F54" s="534">
        <v>0</v>
      </c>
      <c r="G54" s="534">
        <v>1</v>
      </c>
      <c r="H54" s="534">
        <v>0</v>
      </c>
      <c r="I54" s="534">
        <v>1</v>
      </c>
      <c r="J54" s="534">
        <v>4</v>
      </c>
      <c r="K54" s="534">
        <v>0</v>
      </c>
      <c r="L54" s="534">
        <v>5</v>
      </c>
      <c r="M54" s="534">
        <v>2</v>
      </c>
      <c r="N54" s="534">
        <v>0</v>
      </c>
      <c r="O54" s="534">
        <v>0</v>
      </c>
      <c r="P54" s="534">
        <v>2</v>
      </c>
      <c r="Q54" s="534">
        <v>0</v>
      </c>
      <c r="R54" s="534">
        <v>0</v>
      </c>
      <c r="S54" s="534">
        <v>0</v>
      </c>
      <c r="T54" s="534">
        <v>0</v>
      </c>
      <c r="U54" s="534">
        <v>0</v>
      </c>
      <c r="V54" s="534">
        <v>0</v>
      </c>
      <c r="W54" s="534">
        <v>3</v>
      </c>
      <c r="X54" s="534">
        <v>0</v>
      </c>
      <c r="Y54" s="534">
        <v>1</v>
      </c>
      <c r="Z54" s="534">
        <v>0</v>
      </c>
      <c r="AA54" s="534">
        <v>0</v>
      </c>
      <c r="AB54" s="534">
        <v>1</v>
      </c>
      <c r="AC54" s="534">
        <v>0</v>
      </c>
      <c r="AD54" s="534">
        <v>0</v>
      </c>
      <c r="AE54" s="534">
        <v>0</v>
      </c>
      <c r="AF54" s="534">
        <v>0</v>
      </c>
      <c r="AG54" s="534">
        <v>17</v>
      </c>
      <c r="AH54" s="534">
        <v>0</v>
      </c>
      <c r="AI54" s="534">
        <v>9</v>
      </c>
      <c r="AJ54" s="534">
        <v>1</v>
      </c>
      <c r="AK54" s="534">
        <v>0</v>
      </c>
      <c r="AL54" s="534">
        <v>0</v>
      </c>
      <c r="AM54" s="534">
        <v>0</v>
      </c>
      <c r="AN54" s="534">
        <v>0</v>
      </c>
      <c r="AO54" s="534">
        <v>71</v>
      </c>
      <c r="AP54" s="534">
        <v>0</v>
      </c>
      <c r="AQ54" s="534">
        <v>0</v>
      </c>
      <c r="AR54" s="534">
        <v>0</v>
      </c>
      <c r="AS54" s="534">
        <v>2</v>
      </c>
      <c r="AT54" s="534">
        <v>3</v>
      </c>
      <c r="AU54" s="534">
        <v>2</v>
      </c>
      <c r="AV54" s="534">
        <v>1</v>
      </c>
      <c r="AW54" s="534">
        <v>4</v>
      </c>
      <c r="AX54" s="534">
        <v>0</v>
      </c>
      <c r="AY54" s="534">
        <v>0</v>
      </c>
      <c r="AZ54" s="534">
        <v>0</v>
      </c>
      <c r="BA54" s="534">
        <v>0</v>
      </c>
      <c r="BB54" s="534">
        <v>0</v>
      </c>
      <c r="BC54" s="534">
        <v>0</v>
      </c>
      <c r="BD54" s="534">
        <v>0</v>
      </c>
      <c r="BE54" s="534">
        <v>0</v>
      </c>
      <c r="BF54" s="534">
        <v>0</v>
      </c>
      <c r="BG54" s="534">
        <v>5</v>
      </c>
      <c r="BH54" s="534">
        <v>0</v>
      </c>
      <c r="BI54" s="534">
        <v>0</v>
      </c>
      <c r="BJ54" s="534">
        <v>3</v>
      </c>
      <c r="BK54" s="534">
        <v>0</v>
      </c>
      <c r="BL54" s="759">
        <v>140</v>
      </c>
    </row>
    <row r="55" spans="1:64" x14ac:dyDescent="0.25">
      <c r="A55" s="638" t="s">
        <v>145</v>
      </c>
      <c r="B55" s="73" t="s">
        <v>150</v>
      </c>
      <c r="C55" s="535" t="s">
        <v>238</v>
      </c>
      <c r="D55" s="535" t="s">
        <v>238</v>
      </c>
      <c r="E55" s="535">
        <v>4</v>
      </c>
      <c r="F55" s="535" t="s">
        <v>238</v>
      </c>
      <c r="G55" s="535">
        <v>13</v>
      </c>
      <c r="H55" s="535">
        <v>2</v>
      </c>
      <c r="I55" s="535" t="s">
        <v>238</v>
      </c>
      <c r="J55" s="535" t="s">
        <v>238</v>
      </c>
      <c r="K55" s="535" t="s">
        <v>238</v>
      </c>
      <c r="L55" s="535">
        <v>11</v>
      </c>
      <c r="M55" s="535">
        <v>2</v>
      </c>
      <c r="N55" s="535" t="s">
        <v>238</v>
      </c>
      <c r="O55" s="535" t="s">
        <v>238</v>
      </c>
      <c r="P55" s="535">
        <v>3</v>
      </c>
      <c r="Q55" s="535">
        <v>2</v>
      </c>
      <c r="R55" s="535">
        <v>1</v>
      </c>
      <c r="S55" s="535" t="s">
        <v>238</v>
      </c>
      <c r="T55" s="535" t="s">
        <v>238</v>
      </c>
      <c r="U55" s="535" t="s">
        <v>238</v>
      </c>
      <c r="V55" s="535" t="s">
        <v>238</v>
      </c>
      <c r="W55" s="535">
        <v>2</v>
      </c>
      <c r="X55" s="535">
        <v>4</v>
      </c>
      <c r="Y55" s="535">
        <v>3</v>
      </c>
      <c r="Z55" s="535" t="s">
        <v>238</v>
      </c>
      <c r="AA55" s="535" t="s">
        <v>238</v>
      </c>
      <c r="AB55" s="535" t="s">
        <v>238</v>
      </c>
      <c r="AC55" s="535" t="s">
        <v>238</v>
      </c>
      <c r="AD55" s="535" t="s">
        <v>238</v>
      </c>
      <c r="AE55" s="535" t="s">
        <v>238</v>
      </c>
      <c r="AF55" s="535">
        <v>1</v>
      </c>
      <c r="AG55" s="535">
        <v>15</v>
      </c>
      <c r="AH55" s="535" t="s">
        <v>238</v>
      </c>
      <c r="AI55" s="535">
        <v>19</v>
      </c>
      <c r="AJ55" s="535" t="s">
        <v>238</v>
      </c>
      <c r="AK55" s="535" t="s">
        <v>238</v>
      </c>
      <c r="AL55" s="535" t="s">
        <v>238</v>
      </c>
      <c r="AM55" s="535" t="s">
        <v>238</v>
      </c>
      <c r="AN55" s="535">
        <v>2</v>
      </c>
      <c r="AO55" s="535">
        <v>12</v>
      </c>
      <c r="AP55" s="535">
        <v>1</v>
      </c>
      <c r="AQ55" s="535">
        <v>3</v>
      </c>
      <c r="AR55" s="535" t="s">
        <v>238</v>
      </c>
      <c r="AS55" s="535" t="s">
        <v>238</v>
      </c>
      <c r="AT55" s="535">
        <v>2</v>
      </c>
      <c r="AU55" s="535" t="s">
        <v>238</v>
      </c>
      <c r="AV55" s="535" t="s">
        <v>238</v>
      </c>
      <c r="AW55" s="535">
        <v>8</v>
      </c>
      <c r="AX55" s="535">
        <v>2</v>
      </c>
      <c r="AY55" s="535">
        <v>1</v>
      </c>
      <c r="AZ55" s="535">
        <v>1</v>
      </c>
      <c r="BA55" s="535">
        <v>1</v>
      </c>
      <c r="BB55" s="535" t="s">
        <v>238</v>
      </c>
      <c r="BC55" s="535" t="s">
        <v>238</v>
      </c>
      <c r="BD55" s="535" t="s">
        <v>238</v>
      </c>
      <c r="BE55" s="535">
        <v>1</v>
      </c>
      <c r="BF55" s="535" t="s">
        <v>238</v>
      </c>
      <c r="BG55" s="535" t="s">
        <v>238</v>
      </c>
      <c r="BH55" s="535">
        <v>2</v>
      </c>
      <c r="BI55" s="535" t="s">
        <v>238</v>
      </c>
      <c r="BJ55" s="535">
        <v>6</v>
      </c>
      <c r="BK55" s="535">
        <v>1</v>
      </c>
      <c r="BL55" s="760">
        <v>125</v>
      </c>
    </row>
    <row r="56" spans="1:64" x14ac:dyDescent="0.25">
      <c r="A56" s="640" t="s">
        <v>145</v>
      </c>
      <c r="B56" s="75" t="s">
        <v>153</v>
      </c>
      <c r="C56" s="534">
        <v>2</v>
      </c>
      <c r="D56" s="534" t="s">
        <v>238</v>
      </c>
      <c r="E56" s="534">
        <v>2</v>
      </c>
      <c r="F56" s="534" t="s">
        <v>238</v>
      </c>
      <c r="G56" s="534">
        <v>6</v>
      </c>
      <c r="H56" s="534" t="s">
        <v>238</v>
      </c>
      <c r="I56" s="534" t="s">
        <v>238</v>
      </c>
      <c r="J56" s="534" t="s">
        <v>238</v>
      </c>
      <c r="K56" s="534" t="s">
        <v>238</v>
      </c>
      <c r="L56" s="534">
        <v>2</v>
      </c>
      <c r="M56" s="534" t="s">
        <v>238</v>
      </c>
      <c r="N56" s="534" t="s">
        <v>238</v>
      </c>
      <c r="O56" s="534">
        <v>1</v>
      </c>
      <c r="P56" s="534">
        <v>1</v>
      </c>
      <c r="Q56" s="534" t="s">
        <v>238</v>
      </c>
      <c r="R56" s="534" t="s">
        <v>238</v>
      </c>
      <c r="S56" s="534" t="s">
        <v>238</v>
      </c>
      <c r="T56" s="534" t="s">
        <v>238</v>
      </c>
      <c r="U56" s="534" t="s">
        <v>238</v>
      </c>
      <c r="V56" s="534" t="s">
        <v>238</v>
      </c>
      <c r="W56" s="534">
        <v>1</v>
      </c>
      <c r="X56" s="534">
        <v>1</v>
      </c>
      <c r="Y56" s="534">
        <v>1</v>
      </c>
      <c r="Z56" s="534" t="s">
        <v>238</v>
      </c>
      <c r="AA56" s="534" t="s">
        <v>238</v>
      </c>
      <c r="AB56" s="534" t="s">
        <v>238</v>
      </c>
      <c r="AC56" s="534" t="s">
        <v>238</v>
      </c>
      <c r="AD56" s="534" t="s">
        <v>238</v>
      </c>
      <c r="AE56" s="534" t="s">
        <v>238</v>
      </c>
      <c r="AF56" s="534" t="s">
        <v>238</v>
      </c>
      <c r="AG56" s="534">
        <v>3</v>
      </c>
      <c r="AH56" s="534" t="s">
        <v>238</v>
      </c>
      <c r="AI56" s="534">
        <v>5</v>
      </c>
      <c r="AJ56" s="534">
        <v>1</v>
      </c>
      <c r="AK56" s="534" t="s">
        <v>238</v>
      </c>
      <c r="AL56" s="534">
        <v>2</v>
      </c>
      <c r="AM56" s="534" t="s">
        <v>238</v>
      </c>
      <c r="AN56" s="534" t="s">
        <v>238</v>
      </c>
      <c r="AO56" s="534">
        <v>38</v>
      </c>
      <c r="AP56" s="534" t="s">
        <v>238</v>
      </c>
      <c r="AQ56" s="534" t="s">
        <v>238</v>
      </c>
      <c r="AR56" s="534" t="s">
        <v>238</v>
      </c>
      <c r="AS56" s="534" t="s">
        <v>238</v>
      </c>
      <c r="AT56" s="534">
        <v>1</v>
      </c>
      <c r="AU56" s="534" t="s">
        <v>238</v>
      </c>
      <c r="AV56" s="534" t="s">
        <v>238</v>
      </c>
      <c r="AW56" s="534">
        <v>5</v>
      </c>
      <c r="AX56" s="534" t="s">
        <v>238</v>
      </c>
      <c r="AY56" s="534" t="s">
        <v>238</v>
      </c>
      <c r="AZ56" s="534" t="s">
        <v>238</v>
      </c>
      <c r="BA56" s="534" t="s">
        <v>238</v>
      </c>
      <c r="BB56" s="534" t="s">
        <v>238</v>
      </c>
      <c r="BC56" s="534" t="s">
        <v>238</v>
      </c>
      <c r="BD56" s="534" t="s">
        <v>238</v>
      </c>
      <c r="BE56" s="534" t="s">
        <v>238</v>
      </c>
      <c r="BF56" s="534" t="s">
        <v>238</v>
      </c>
      <c r="BG56" s="534" t="s">
        <v>238</v>
      </c>
      <c r="BH56" s="534" t="s">
        <v>238</v>
      </c>
      <c r="BI56" s="534" t="s">
        <v>238</v>
      </c>
      <c r="BJ56" s="534">
        <v>7</v>
      </c>
      <c r="BK56" s="534">
        <v>1</v>
      </c>
      <c r="BL56" s="759">
        <v>80</v>
      </c>
    </row>
    <row r="57" spans="1:64" x14ac:dyDescent="0.25">
      <c r="A57" s="638" t="s">
        <v>154</v>
      </c>
      <c r="B57" s="73" t="s">
        <v>155</v>
      </c>
      <c r="C57" s="535">
        <v>0</v>
      </c>
      <c r="D57" s="535">
        <v>0</v>
      </c>
      <c r="E57" s="535">
        <v>0</v>
      </c>
      <c r="F57" s="535">
        <v>1</v>
      </c>
      <c r="G57" s="535">
        <v>0</v>
      </c>
      <c r="H57" s="535">
        <v>0</v>
      </c>
      <c r="I57" s="535">
        <v>0</v>
      </c>
      <c r="J57" s="535">
        <v>1</v>
      </c>
      <c r="K57" s="535" t="s">
        <v>238</v>
      </c>
      <c r="L57" s="535">
        <v>0</v>
      </c>
      <c r="M57" s="535">
        <v>2</v>
      </c>
      <c r="N57" s="535">
        <v>0</v>
      </c>
      <c r="O57" s="535">
        <v>1</v>
      </c>
      <c r="P57" s="535">
        <v>0</v>
      </c>
      <c r="Q57" s="535">
        <v>1</v>
      </c>
      <c r="R57" s="535">
        <v>0</v>
      </c>
      <c r="S57" s="535">
        <v>0</v>
      </c>
      <c r="T57" s="535">
        <v>0</v>
      </c>
      <c r="U57" s="535">
        <v>2</v>
      </c>
      <c r="V57" s="535">
        <v>0</v>
      </c>
      <c r="W57" s="535">
        <v>0</v>
      </c>
      <c r="X57" s="535">
        <v>0</v>
      </c>
      <c r="Y57" s="535">
        <v>0</v>
      </c>
      <c r="Z57" s="535">
        <v>0</v>
      </c>
      <c r="AA57" s="535">
        <v>1</v>
      </c>
      <c r="AB57" s="535">
        <v>0</v>
      </c>
      <c r="AC57" s="535">
        <v>0</v>
      </c>
      <c r="AD57" s="535">
        <v>0</v>
      </c>
      <c r="AE57" s="535">
        <v>0</v>
      </c>
      <c r="AF57" s="535">
        <v>1</v>
      </c>
      <c r="AG57" s="535">
        <v>0</v>
      </c>
      <c r="AH57" s="535">
        <v>0</v>
      </c>
      <c r="AI57" s="535">
        <v>3</v>
      </c>
      <c r="AJ57" s="535">
        <v>0</v>
      </c>
      <c r="AK57" s="535">
        <v>0</v>
      </c>
      <c r="AL57" s="535">
        <v>1</v>
      </c>
      <c r="AM57" s="535">
        <v>0</v>
      </c>
      <c r="AN57" s="535">
        <v>0</v>
      </c>
      <c r="AO57" s="535">
        <v>0</v>
      </c>
      <c r="AP57" s="535">
        <v>0</v>
      </c>
      <c r="AQ57" s="535">
        <v>55</v>
      </c>
      <c r="AR57" s="535">
        <v>0</v>
      </c>
      <c r="AS57" s="535">
        <v>0</v>
      </c>
      <c r="AT57" s="535">
        <v>0</v>
      </c>
      <c r="AU57" s="535">
        <v>1</v>
      </c>
      <c r="AV57" s="535">
        <v>0</v>
      </c>
      <c r="AW57" s="535">
        <v>3</v>
      </c>
      <c r="AX57" s="535">
        <v>1</v>
      </c>
      <c r="AY57" s="535">
        <v>1</v>
      </c>
      <c r="AZ57" s="535" t="s">
        <v>238</v>
      </c>
      <c r="BA57" s="535" t="s">
        <v>238</v>
      </c>
      <c r="BB57" s="535" t="s">
        <v>238</v>
      </c>
      <c r="BC57" s="535" t="s">
        <v>238</v>
      </c>
      <c r="BD57" s="535" t="s">
        <v>238</v>
      </c>
      <c r="BE57" s="535" t="s">
        <v>238</v>
      </c>
      <c r="BF57" s="535" t="s">
        <v>238</v>
      </c>
      <c r="BG57" s="535" t="s">
        <v>238</v>
      </c>
      <c r="BH57" s="535" t="s">
        <v>238</v>
      </c>
      <c r="BI57" s="535" t="s">
        <v>238</v>
      </c>
      <c r="BJ57" s="535" t="s">
        <v>238</v>
      </c>
      <c r="BK57" s="535" t="s">
        <v>238</v>
      </c>
      <c r="BL57" s="760">
        <v>75</v>
      </c>
    </row>
    <row r="58" spans="1:64" x14ac:dyDescent="0.25">
      <c r="A58" s="640" t="s">
        <v>157</v>
      </c>
      <c r="B58" s="75" t="s">
        <v>158</v>
      </c>
      <c r="C58" s="534">
        <v>2</v>
      </c>
      <c r="D58" s="534">
        <v>0</v>
      </c>
      <c r="E58" s="534">
        <v>0</v>
      </c>
      <c r="F58" s="534">
        <v>0</v>
      </c>
      <c r="G58" s="534">
        <v>1</v>
      </c>
      <c r="H58" s="534">
        <v>0</v>
      </c>
      <c r="I58" s="534">
        <v>0</v>
      </c>
      <c r="J58" s="534">
        <v>0</v>
      </c>
      <c r="K58" s="534">
        <v>0</v>
      </c>
      <c r="L58" s="534">
        <v>3</v>
      </c>
      <c r="M58" s="534">
        <v>10</v>
      </c>
      <c r="N58" s="534">
        <v>0</v>
      </c>
      <c r="O58" s="534">
        <v>0</v>
      </c>
      <c r="P58" s="534">
        <v>2</v>
      </c>
      <c r="Q58" s="534">
        <v>1</v>
      </c>
      <c r="R58" s="534">
        <v>0</v>
      </c>
      <c r="S58" s="534">
        <v>0</v>
      </c>
      <c r="T58" s="534">
        <v>0</v>
      </c>
      <c r="U58" s="534">
        <v>5</v>
      </c>
      <c r="V58" s="534">
        <v>0</v>
      </c>
      <c r="W58" s="534">
        <v>4</v>
      </c>
      <c r="X58" s="534">
        <v>0</v>
      </c>
      <c r="Y58" s="534">
        <v>0</v>
      </c>
      <c r="Z58" s="534">
        <v>0</v>
      </c>
      <c r="AA58" s="534">
        <v>2</v>
      </c>
      <c r="AB58" s="534">
        <v>0</v>
      </c>
      <c r="AC58" s="534">
        <v>0</v>
      </c>
      <c r="AD58" s="534">
        <v>1</v>
      </c>
      <c r="AE58" s="534">
        <v>1</v>
      </c>
      <c r="AF58" s="534">
        <v>0</v>
      </c>
      <c r="AG58" s="534">
        <v>0</v>
      </c>
      <c r="AH58" s="534">
        <v>0</v>
      </c>
      <c r="AI58" s="534">
        <v>3</v>
      </c>
      <c r="AJ58" s="534">
        <v>2</v>
      </c>
      <c r="AK58" s="534">
        <v>0</v>
      </c>
      <c r="AL58" s="534">
        <v>0</v>
      </c>
      <c r="AM58" s="534">
        <v>0</v>
      </c>
      <c r="AN58" s="534">
        <v>0</v>
      </c>
      <c r="AO58" s="534">
        <v>0</v>
      </c>
      <c r="AP58" s="534">
        <v>0</v>
      </c>
      <c r="AQ58" s="534">
        <v>1</v>
      </c>
      <c r="AR58" s="534">
        <v>0</v>
      </c>
      <c r="AS58" s="534">
        <v>15</v>
      </c>
      <c r="AT58" s="534">
        <v>4</v>
      </c>
      <c r="AU58" s="534">
        <v>0</v>
      </c>
      <c r="AV58" s="534">
        <v>0</v>
      </c>
      <c r="AW58" s="534">
        <v>1</v>
      </c>
      <c r="AX58" s="534">
        <v>0</v>
      </c>
      <c r="AY58" s="534">
        <v>1</v>
      </c>
      <c r="AZ58" s="534">
        <v>0</v>
      </c>
      <c r="BA58" s="534">
        <v>0</v>
      </c>
      <c r="BB58" s="534">
        <v>0</v>
      </c>
      <c r="BC58" s="534">
        <v>1</v>
      </c>
      <c r="BD58" s="534">
        <v>0</v>
      </c>
      <c r="BE58" s="534">
        <v>0</v>
      </c>
      <c r="BF58" s="534">
        <v>0</v>
      </c>
      <c r="BG58" s="534">
        <v>1</v>
      </c>
      <c r="BH58" s="534">
        <v>0</v>
      </c>
      <c r="BI58" s="534">
        <v>0</v>
      </c>
      <c r="BJ58" s="534">
        <v>0</v>
      </c>
      <c r="BK58" s="534">
        <v>0</v>
      </c>
      <c r="BL58" s="759">
        <v>61</v>
      </c>
    </row>
    <row r="59" spans="1:64" x14ac:dyDescent="0.25">
      <c r="A59" s="638" t="s">
        <v>157</v>
      </c>
      <c r="B59" s="73" t="s">
        <v>161</v>
      </c>
      <c r="C59" s="535">
        <v>1</v>
      </c>
      <c r="D59" s="535">
        <v>0</v>
      </c>
      <c r="E59" s="535">
        <v>0</v>
      </c>
      <c r="F59" s="535">
        <v>26</v>
      </c>
      <c r="G59" s="535">
        <v>0</v>
      </c>
      <c r="H59" s="535">
        <v>0</v>
      </c>
      <c r="I59" s="535">
        <v>0</v>
      </c>
      <c r="J59" s="535">
        <v>0</v>
      </c>
      <c r="K59" s="535">
        <v>0</v>
      </c>
      <c r="L59" s="535">
        <v>5</v>
      </c>
      <c r="M59" s="535">
        <v>4</v>
      </c>
      <c r="N59" s="535">
        <v>0</v>
      </c>
      <c r="O59" s="535">
        <v>0</v>
      </c>
      <c r="P59" s="535">
        <v>0</v>
      </c>
      <c r="Q59" s="535">
        <v>0</v>
      </c>
      <c r="R59" s="535">
        <v>0</v>
      </c>
      <c r="S59" s="535">
        <v>0</v>
      </c>
      <c r="T59" s="535">
        <v>0</v>
      </c>
      <c r="U59" s="535">
        <v>1</v>
      </c>
      <c r="V59" s="535">
        <v>0</v>
      </c>
      <c r="W59" s="535">
        <v>1</v>
      </c>
      <c r="X59" s="535">
        <v>0</v>
      </c>
      <c r="Y59" s="535">
        <v>0</v>
      </c>
      <c r="Z59" s="535">
        <v>0</v>
      </c>
      <c r="AA59" s="535">
        <v>6</v>
      </c>
      <c r="AB59" s="535">
        <v>0</v>
      </c>
      <c r="AC59" s="535">
        <v>0</v>
      </c>
      <c r="AD59" s="535">
        <v>0</v>
      </c>
      <c r="AE59" s="535">
        <v>0</v>
      </c>
      <c r="AF59" s="535">
        <v>0</v>
      </c>
      <c r="AG59" s="535">
        <v>0</v>
      </c>
      <c r="AH59" s="535">
        <v>0</v>
      </c>
      <c r="AI59" s="535">
        <v>0</v>
      </c>
      <c r="AJ59" s="535">
        <v>1</v>
      </c>
      <c r="AK59" s="535">
        <v>0</v>
      </c>
      <c r="AL59" s="535">
        <v>1</v>
      </c>
      <c r="AM59" s="535">
        <v>0</v>
      </c>
      <c r="AN59" s="535">
        <v>0</v>
      </c>
      <c r="AO59" s="535">
        <v>0</v>
      </c>
      <c r="AP59" s="535">
        <v>0</v>
      </c>
      <c r="AQ59" s="535">
        <v>1</v>
      </c>
      <c r="AR59" s="535">
        <v>0</v>
      </c>
      <c r="AS59" s="535">
        <v>46</v>
      </c>
      <c r="AT59" s="535">
        <v>4</v>
      </c>
      <c r="AU59" s="535">
        <v>0</v>
      </c>
      <c r="AV59" s="535">
        <v>0</v>
      </c>
      <c r="AW59" s="535">
        <v>2</v>
      </c>
      <c r="AX59" s="535">
        <v>0</v>
      </c>
      <c r="AY59" s="535">
        <v>0</v>
      </c>
      <c r="AZ59" s="535">
        <v>0</v>
      </c>
      <c r="BA59" s="535">
        <v>0</v>
      </c>
      <c r="BB59" s="535">
        <v>0</v>
      </c>
      <c r="BC59" s="535">
        <v>0</v>
      </c>
      <c r="BD59" s="535">
        <v>0</v>
      </c>
      <c r="BE59" s="535">
        <v>0</v>
      </c>
      <c r="BF59" s="535">
        <v>0</v>
      </c>
      <c r="BG59" s="535">
        <v>0</v>
      </c>
      <c r="BH59" s="535">
        <v>0</v>
      </c>
      <c r="BI59" s="535">
        <v>0</v>
      </c>
      <c r="BJ59" s="535">
        <v>0</v>
      </c>
      <c r="BK59" s="535">
        <v>0</v>
      </c>
      <c r="BL59" s="760">
        <v>99</v>
      </c>
    </row>
    <row r="60" spans="1:64" x14ac:dyDescent="0.25">
      <c r="A60" s="640" t="s">
        <v>163</v>
      </c>
      <c r="B60" s="75" t="s">
        <v>890</v>
      </c>
      <c r="C60" s="534">
        <v>0</v>
      </c>
      <c r="D60" s="534">
        <v>1</v>
      </c>
      <c r="E60" s="534">
        <v>0</v>
      </c>
      <c r="F60" s="534">
        <v>2</v>
      </c>
      <c r="G60" s="534">
        <v>0</v>
      </c>
      <c r="H60" s="534">
        <v>0</v>
      </c>
      <c r="I60" s="534">
        <v>0</v>
      </c>
      <c r="J60" s="534">
        <v>0</v>
      </c>
      <c r="K60" s="534">
        <v>0</v>
      </c>
      <c r="L60" s="534">
        <v>0</v>
      </c>
      <c r="M60" s="534">
        <v>0</v>
      </c>
      <c r="N60" s="534">
        <v>0</v>
      </c>
      <c r="O60" s="534">
        <v>0</v>
      </c>
      <c r="P60" s="534">
        <v>0</v>
      </c>
      <c r="Q60" s="534">
        <v>0</v>
      </c>
      <c r="R60" s="534">
        <v>0</v>
      </c>
      <c r="S60" s="534">
        <v>0</v>
      </c>
      <c r="T60" s="534">
        <v>0</v>
      </c>
      <c r="U60" s="534">
        <v>1</v>
      </c>
      <c r="V60" s="534">
        <v>0</v>
      </c>
      <c r="W60" s="534">
        <v>0</v>
      </c>
      <c r="X60" s="534">
        <v>0</v>
      </c>
      <c r="Y60" s="534">
        <v>0</v>
      </c>
      <c r="Z60" s="534">
        <v>0</v>
      </c>
      <c r="AA60" s="534">
        <v>0</v>
      </c>
      <c r="AB60" s="534">
        <v>0</v>
      </c>
      <c r="AC60" s="534">
        <v>0</v>
      </c>
      <c r="AD60" s="534">
        <v>0</v>
      </c>
      <c r="AE60" s="534">
        <v>0</v>
      </c>
      <c r="AF60" s="534">
        <v>0</v>
      </c>
      <c r="AG60" s="534">
        <v>0</v>
      </c>
      <c r="AH60" s="534">
        <v>1</v>
      </c>
      <c r="AI60" s="534">
        <v>0</v>
      </c>
      <c r="AJ60" s="534">
        <v>0</v>
      </c>
      <c r="AK60" s="534">
        <v>0</v>
      </c>
      <c r="AL60" s="534">
        <v>0</v>
      </c>
      <c r="AM60" s="534">
        <v>0</v>
      </c>
      <c r="AN60" s="534">
        <v>0</v>
      </c>
      <c r="AO60" s="534">
        <v>1</v>
      </c>
      <c r="AP60" s="534">
        <v>0</v>
      </c>
      <c r="AQ60" s="534">
        <v>0</v>
      </c>
      <c r="AR60" s="534">
        <v>0</v>
      </c>
      <c r="AS60" s="534">
        <v>0</v>
      </c>
      <c r="AT60" s="534">
        <v>95</v>
      </c>
      <c r="AU60" s="534">
        <v>2</v>
      </c>
      <c r="AV60" s="534">
        <v>0</v>
      </c>
      <c r="AW60" s="534">
        <v>0</v>
      </c>
      <c r="AX60" s="534">
        <v>0</v>
      </c>
      <c r="AY60" s="534">
        <v>0</v>
      </c>
      <c r="AZ60" s="534">
        <v>0</v>
      </c>
      <c r="BA60" s="534">
        <v>0</v>
      </c>
      <c r="BB60" s="534">
        <v>0</v>
      </c>
      <c r="BC60" s="534">
        <v>0</v>
      </c>
      <c r="BD60" s="534">
        <v>0</v>
      </c>
      <c r="BE60" s="534">
        <v>0</v>
      </c>
      <c r="BF60" s="534">
        <v>0</v>
      </c>
      <c r="BG60" s="534">
        <v>0</v>
      </c>
      <c r="BH60" s="534">
        <v>0</v>
      </c>
      <c r="BI60" s="534">
        <v>0</v>
      </c>
      <c r="BJ60" s="534">
        <v>1</v>
      </c>
      <c r="BK60" s="534">
        <v>0</v>
      </c>
      <c r="BL60" s="759">
        <v>104</v>
      </c>
    </row>
    <row r="61" spans="1:64" x14ac:dyDescent="0.25">
      <c r="A61" s="638" t="s">
        <v>163</v>
      </c>
      <c r="B61" s="73" t="s">
        <v>166</v>
      </c>
      <c r="C61" s="535">
        <v>0</v>
      </c>
      <c r="D61" s="535">
        <v>0</v>
      </c>
      <c r="E61" s="535">
        <v>0</v>
      </c>
      <c r="F61" s="535">
        <v>0</v>
      </c>
      <c r="G61" s="535">
        <v>0</v>
      </c>
      <c r="H61" s="535">
        <v>0</v>
      </c>
      <c r="I61" s="535">
        <v>0</v>
      </c>
      <c r="J61" s="535">
        <v>0</v>
      </c>
      <c r="K61" s="535">
        <v>0</v>
      </c>
      <c r="L61" s="535">
        <v>1</v>
      </c>
      <c r="M61" s="535">
        <v>0</v>
      </c>
      <c r="N61" s="535">
        <v>0</v>
      </c>
      <c r="O61" s="535">
        <v>0</v>
      </c>
      <c r="P61" s="535">
        <v>0</v>
      </c>
      <c r="Q61" s="535">
        <v>0</v>
      </c>
      <c r="R61" s="535">
        <v>0</v>
      </c>
      <c r="S61" s="535">
        <v>0</v>
      </c>
      <c r="T61" s="535">
        <v>0</v>
      </c>
      <c r="U61" s="535">
        <v>0</v>
      </c>
      <c r="V61" s="535">
        <v>0</v>
      </c>
      <c r="W61" s="535">
        <v>0</v>
      </c>
      <c r="X61" s="535">
        <v>0</v>
      </c>
      <c r="Y61" s="535">
        <v>0</v>
      </c>
      <c r="Z61" s="535">
        <v>0</v>
      </c>
      <c r="AA61" s="535">
        <v>0</v>
      </c>
      <c r="AB61" s="535">
        <v>0</v>
      </c>
      <c r="AC61" s="535">
        <v>0</v>
      </c>
      <c r="AD61" s="535">
        <v>0</v>
      </c>
      <c r="AE61" s="535">
        <v>0</v>
      </c>
      <c r="AF61" s="535">
        <v>0</v>
      </c>
      <c r="AG61" s="535">
        <v>0</v>
      </c>
      <c r="AH61" s="535">
        <v>0</v>
      </c>
      <c r="AI61" s="535">
        <v>0</v>
      </c>
      <c r="AJ61" s="535">
        <v>0</v>
      </c>
      <c r="AK61" s="535">
        <v>0</v>
      </c>
      <c r="AL61" s="535">
        <v>0</v>
      </c>
      <c r="AM61" s="535">
        <v>0</v>
      </c>
      <c r="AN61" s="535">
        <v>0</v>
      </c>
      <c r="AO61" s="535">
        <v>0</v>
      </c>
      <c r="AP61" s="535">
        <v>0</v>
      </c>
      <c r="AQ61" s="535">
        <v>0</v>
      </c>
      <c r="AR61" s="535">
        <v>0</v>
      </c>
      <c r="AS61" s="535">
        <v>0</v>
      </c>
      <c r="AT61" s="535">
        <v>102</v>
      </c>
      <c r="AU61" s="535">
        <v>0</v>
      </c>
      <c r="AV61" s="535">
        <v>0</v>
      </c>
      <c r="AW61" s="535">
        <v>0</v>
      </c>
      <c r="AX61" s="535">
        <v>0</v>
      </c>
      <c r="AY61" s="535">
        <v>0</v>
      </c>
      <c r="AZ61" s="535">
        <v>0</v>
      </c>
      <c r="BA61" s="535">
        <v>0</v>
      </c>
      <c r="BB61" s="535">
        <v>0</v>
      </c>
      <c r="BC61" s="535">
        <v>0</v>
      </c>
      <c r="BD61" s="535">
        <v>0</v>
      </c>
      <c r="BE61" s="535">
        <v>0</v>
      </c>
      <c r="BF61" s="535">
        <v>0</v>
      </c>
      <c r="BG61" s="535">
        <v>0</v>
      </c>
      <c r="BH61" s="535">
        <v>0</v>
      </c>
      <c r="BI61" s="535">
        <v>0</v>
      </c>
      <c r="BJ61" s="535">
        <v>0</v>
      </c>
      <c r="BK61" s="535">
        <v>0</v>
      </c>
      <c r="BL61" s="760">
        <v>103</v>
      </c>
    </row>
    <row r="62" spans="1:64" x14ac:dyDescent="0.25">
      <c r="A62" s="640" t="s">
        <v>163</v>
      </c>
      <c r="B62" s="75" t="s">
        <v>167</v>
      </c>
      <c r="C62" s="534" t="s">
        <v>238</v>
      </c>
      <c r="D62" s="534" t="s">
        <v>238</v>
      </c>
      <c r="E62" s="534" t="s">
        <v>238</v>
      </c>
      <c r="F62" s="534" t="s">
        <v>238</v>
      </c>
      <c r="G62" s="534">
        <v>1</v>
      </c>
      <c r="H62" s="534" t="s">
        <v>238</v>
      </c>
      <c r="I62" s="534" t="s">
        <v>238</v>
      </c>
      <c r="J62" s="534" t="s">
        <v>238</v>
      </c>
      <c r="K62" s="534" t="s">
        <v>238</v>
      </c>
      <c r="L62" s="534">
        <v>1</v>
      </c>
      <c r="M62" s="534" t="s">
        <v>238</v>
      </c>
      <c r="N62" s="534" t="s">
        <v>238</v>
      </c>
      <c r="O62" s="534">
        <v>1</v>
      </c>
      <c r="P62" s="534" t="s">
        <v>238</v>
      </c>
      <c r="Q62" s="534" t="s">
        <v>238</v>
      </c>
      <c r="R62" s="534" t="s">
        <v>238</v>
      </c>
      <c r="S62" s="534" t="s">
        <v>238</v>
      </c>
      <c r="T62" s="534" t="s">
        <v>238</v>
      </c>
      <c r="U62" s="534" t="s">
        <v>238</v>
      </c>
      <c r="V62" s="534" t="s">
        <v>238</v>
      </c>
      <c r="W62" s="534" t="s">
        <v>238</v>
      </c>
      <c r="X62" s="534" t="s">
        <v>238</v>
      </c>
      <c r="Y62" s="534" t="s">
        <v>238</v>
      </c>
      <c r="Z62" s="534" t="s">
        <v>238</v>
      </c>
      <c r="AA62" s="534" t="s">
        <v>238</v>
      </c>
      <c r="AB62" s="534" t="s">
        <v>238</v>
      </c>
      <c r="AC62" s="534" t="s">
        <v>238</v>
      </c>
      <c r="AD62" s="534" t="s">
        <v>238</v>
      </c>
      <c r="AE62" s="534" t="s">
        <v>238</v>
      </c>
      <c r="AF62" s="534" t="s">
        <v>238</v>
      </c>
      <c r="AG62" s="534" t="s">
        <v>238</v>
      </c>
      <c r="AH62" s="534">
        <v>1</v>
      </c>
      <c r="AI62" s="534" t="s">
        <v>238</v>
      </c>
      <c r="AJ62" s="534" t="s">
        <v>238</v>
      </c>
      <c r="AK62" s="534" t="s">
        <v>238</v>
      </c>
      <c r="AL62" s="534" t="s">
        <v>238</v>
      </c>
      <c r="AM62" s="534" t="s">
        <v>238</v>
      </c>
      <c r="AN62" s="534" t="s">
        <v>238</v>
      </c>
      <c r="AO62" s="534" t="s">
        <v>238</v>
      </c>
      <c r="AP62" s="534" t="s">
        <v>238</v>
      </c>
      <c r="AQ62" s="534" t="s">
        <v>238</v>
      </c>
      <c r="AR62" s="534" t="s">
        <v>238</v>
      </c>
      <c r="AS62" s="534" t="s">
        <v>238</v>
      </c>
      <c r="AT62" s="534">
        <v>95</v>
      </c>
      <c r="AU62" s="534" t="s">
        <v>238</v>
      </c>
      <c r="AV62" s="534" t="s">
        <v>238</v>
      </c>
      <c r="AW62" s="534">
        <v>1</v>
      </c>
      <c r="AX62" s="534" t="s">
        <v>238</v>
      </c>
      <c r="AY62" s="534" t="s">
        <v>238</v>
      </c>
      <c r="AZ62" s="534" t="s">
        <v>238</v>
      </c>
      <c r="BA62" s="534" t="s">
        <v>238</v>
      </c>
      <c r="BB62" s="534" t="s">
        <v>238</v>
      </c>
      <c r="BC62" s="534" t="s">
        <v>238</v>
      </c>
      <c r="BD62" s="534" t="s">
        <v>238</v>
      </c>
      <c r="BE62" s="534" t="s">
        <v>238</v>
      </c>
      <c r="BF62" s="534" t="s">
        <v>238</v>
      </c>
      <c r="BG62" s="534" t="s">
        <v>238</v>
      </c>
      <c r="BH62" s="534" t="s">
        <v>238</v>
      </c>
      <c r="BI62" s="534" t="s">
        <v>238</v>
      </c>
      <c r="BJ62" s="534" t="s">
        <v>238</v>
      </c>
      <c r="BK62" s="534" t="s">
        <v>238</v>
      </c>
      <c r="BL62" s="759">
        <v>100</v>
      </c>
    </row>
    <row r="63" spans="1:64" x14ac:dyDescent="0.25">
      <c r="A63" s="638" t="s">
        <v>170</v>
      </c>
      <c r="B63" s="73" t="s">
        <v>171</v>
      </c>
      <c r="C63" s="535">
        <v>0</v>
      </c>
      <c r="D63" s="535">
        <v>1</v>
      </c>
      <c r="E63" s="535">
        <v>5</v>
      </c>
      <c r="F63" s="535">
        <v>0</v>
      </c>
      <c r="G63" s="535">
        <v>18</v>
      </c>
      <c r="H63" s="535">
        <v>1</v>
      </c>
      <c r="I63" s="535">
        <v>1</v>
      </c>
      <c r="J63" s="535">
        <v>0</v>
      </c>
      <c r="K63" s="535">
        <v>1</v>
      </c>
      <c r="L63" s="535">
        <v>3</v>
      </c>
      <c r="M63" s="535">
        <v>0</v>
      </c>
      <c r="N63" s="535">
        <v>0</v>
      </c>
      <c r="O63" s="535">
        <v>5</v>
      </c>
      <c r="P63" s="535">
        <v>3</v>
      </c>
      <c r="Q63" s="535">
        <v>0</v>
      </c>
      <c r="R63" s="535">
        <v>0</v>
      </c>
      <c r="S63" s="535">
        <v>0</v>
      </c>
      <c r="T63" s="535">
        <v>0</v>
      </c>
      <c r="U63" s="535">
        <v>0</v>
      </c>
      <c r="V63" s="535">
        <v>0</v>
      </c>
      <c r="W63" s="535">
        <v>0</v>
      </c>
      <c r="X63" s="535">
        <v>0</v>
      </c>
      <c r="Y63" s="535">
        <v>1</v>
      </c>
      <c r="Z63" s="535">
        <v>1</v>
      </c>
      <c r="AA63" s="535">
        <v>0</v>
      </c>
      <c r="AB63" s="535">
        <v>0</v>
      </c>
      <c r="AC63" s="535">
        <v>0</v>
      </c>
      <c r="AD63" s="535">
        <v>1</v>
      </c>
      <c r="AE63" s="535">
        <v>1</v>
      </c>
      <c r="AF63" s="535">
        <v>0</v>
      </c>
      <c r="AG63" s="535">
        <v>1</v>
      </c>
      <c r="AH63" s="535">
        <v>0</v>
      </c>
      <c r="AI63" s="535">
        <v>1</v>
      </c>
      <c r="AJ63" s="535">
        <v>1</v>
      </c>
      <c r="AK63" s="535">
        <v>0</v>
      </c>
      <c r="AL63" s="535">
        <v>1</v>
      </c>
      <c r="AM63" s="535">
        <v>0</v>
      </c>
      <c r="AN63" s="535">
        <v>2</v>
      </c>
      <c r="AO63" s="535">
        <v>0</v>
      </c>
      <c r="AP63" s="535">
        <v>0</v>
      </c>
      <c r="AQ63" s="535">
        <v>2</v>
      </c>
      <c r="AR63" s="535">
        <v>0</v>
      </c>
      <c r="AS63" s="535">
        <v>0</v>
      </c>
      <c r="AT63" s="535">
        <v>5</v>
      </c>
      <c r="AU63" s="535">
        <v>24</v>
      </c>
      <c r="AV63" s="535">
        <v>0</v>
      </c>
      <c r="AW63" s="535">
        <v>0</v>
      </c>
      <c r="AX63" s="535">
        <v>2</v>
      </c>
      <c r="AY63" s="535">
        <v>0</v>
      </c>
      <c r="AZ63" s="535">
        <v>2</v>
      </c>
      <c r="BA63" s="535">
        <v>0</v>
      </c>
      <c r="BB63" s="535">
        <v>0</v>
      </c>
      <c r="BC63" s="535">
        <v>0</v>
      </c>
      <c r="BD63" s="535">
        <v>0</v>
      </c>
      <c r="BE63" s="535">
        <v>0</v>
      </c>
      <c r="BF63" s="535">
        <v>0</v>
      </c>
      <c r="BG63" s="535">
        <v>0</v>
      </c>
      <c r="BH63" s="535">
        <v>0</v>
      </c>
      <c r="BI63" s="535">
        <v>0</v>
      </c>
      <c r="BJ63" s="535">
        <v>0</v>
      </c>
      <c r="BK63" s="535">
        <v>1</v>
      </c>
      <c r="BL63" s="760">
        <v>84</v>
      </c>
    </row>
    <row r="64" spans="1:64" x14ac:dyDescent="0.25">
      <c r="A64" s="640" t="s">
        <v>170</v>
      </c>
      <c r="B64" s="75" t="s">
        <v>173</v>
      </c>
      <c r="C64" s="534">
        <v>0</v>
      </c>
      <c r="D64" s="534">
        <v>0</v>
      </c>
      <c r="E64" s="534">
        <v>0</v>
      </c>
      <c r="F64" s="534">
        <v>0</v>
      </c>
      <c r="G64" s="534">
        <v>3</v>
      </c>
      <c r="H64" s="534">
        <v>0</v>
      </c>
      <c r="I64" s="534">
        <v>0</v>
      </c>
      <c r="J64" s="534">
        <v>0</v>
      </c>
      <c r="K64" s="534">
        <v>0</v>
      </c>
      <c r="L64" s="534">
        <v>1</v>
      </c>
      <c r="M64" s="534">
        <v>0</v>
      </c>
      <c r="N64" s="534">
        <v>0</v>
      </c>
      <c r="O64" s="534">
        <v>3</v>
      </c>
      <c r="P64" s="534">
        <v>0</v>
      </c>
      <c r="Q64" s="534">
        <v>0</v>
      </c>
      <c r="R64" s="534">
        <v>0</v>
      </c>
      <c r="S64" s="534">
        <v>0</v>
      </c>
      <c r="T64" s="534">
        <v>0</v>
      </c>
      <c r="U64" s="534">
        <v>0</v>
      </c>
      <c r="V64" s="534">
        <v>0</v>
      </c>
      <c r="W64" s="534">
        <v>0</v>
      </c>
      <c r="X64" s="534">
        <v>0</v>
      </c>
      <c r="Y64" s="534">
        <v>0</v>
      </c>
      <c r="Z64" s="534">
        <v>0</v>
      </c>
      <c r="AA64" s="534">
        <v>0</v>
      </c>
      <c r="AB64" s="534">
        <v>2</v>
      </c>
      <c r="AC64" s="534">
        <v>5</v>
      </c>
      <c r="AD64" s="534">
        <v>0</v>
      </c>
      <c r="AE64" s="534">
        <v>1</v>
      </c>
      <c r="AF64" s="534">
        <v>0</v>
      </c>
      <c r="AG64" s="534">
        <v>0</v>
      </c>
      <c r="AH64" s="534">
        <v>1</v>
      </c>
      <c r="AI64" s="534">
        <v>0</v>
      </c>
      <c r="AJ64" s="534">
        <v>0</v>
      </c>
      <c r="AK64" s="534">
        <v>0</v>
      </c>
      <c r="AL64" s="534">
        <v>0</v>
      </c>
      <c r="AM64" s="534">
        <v>0</v>
      </c>
      <c r="AN64" s="534">
        <v>0</v>
      </c>
      <c r="AO64" s="534">
        <v>0</v>
      </c>
      <c r="AP64" s="534">
        <v>0</v>
      </c>
      <c r="AQ64" s="534">
        <v>0</v>
      </c>
      <c r="AR64" s="534">
        <v>0</v>
      </c>
      <c r="AS64" s="534">
        <v>0</v>
      </c>
      <c r="AT64" s="534">
        <v>0</v>
      </c>
      <c r="AU64" s="534">
        <v>29</v>
      </c>
      <c r="AV64" s="534">
        <v>0</v>
      </c>
      <c r="AW64" s="534">
        <v>0</v>
      </c>
      <c r="AX64" s="534">
        <v>0</v>
      </c>
      <c r="AY64" s="534">
        <v>0</v>
      </c>
      <c r="AZ64" s="534">
        <v>0</v>
      </c>
      <c r="BA64" s="534">
        <v>1</v>
      </c>
      <c r="BB64" s="534">
        <v>0</v>
      </c>
      <c r="BC64" s="534">
        <v>0</v>
      </c>
      <c r="BD64" s="534">
        <v>0</v>
      </c>
      <c r="BE64" s="534">
        <v>0</v>
      </c>
      <c r="BF64" s="534">
        <v>0</v>
      </c>
      <c r="BG64" s="534">
        <v>0</v>
      </c>
      <c r="BH64" s="534">
        <v>0</v>
      </c>
      <c r="BI64" s="534">
        <v>0</v>
      </c>
      <c r="BJ64" s="534">
        <v>0</v>
      </c>
      <c r="BK64" s="534">
        <v>0</v>
      </c>
      <c r="BL64" s="759">
        <v>46</v>
      </c>
    </row>
    <row r="65" spans="1:64" x14ac:dyDescent="0.25">
      <c r="A65" s="638" t="s">
        <v>175</v>
      </c>
      <c r="B65" s="73" t="s">
        <v>176</v>
      </c>
      <c r="C65" s="535" t="s">
        <v>238</v>
      </c>
      <c r="D65" s="535" t="s">
        <v>238</v>
      </c>
      <c r="E65" s="535">
        <v>1</v>
      </c>
      <c r="F65" s="535" t="s">
        <v>238</v>
      </c>
      <c r="G65" s="535">
        <v>3</v>
      </c>
      <c r="H65" s="535" t="s">
        <v>238</v>
      </c>
      <c r="I65" s="535" t="s">
        <v>238</v>
      </c>
      <c r="J65" s="535" t="s">
        <v>238</v>
      </c>
      <c r="K65" s="535" t="s">
        <v>238</v>
      </c>
      <c r="L65" s="535">
        <v>6</v>
      </c>
      <c r="M65" s="535">
        <v>2</v>
      </c>
      <c r="N65" s="535" t="s">
        <v>238</v>
      </c>
      <c r="O65" s="535" t="s">
        <v>238</v>
      </c>
      <c r="P65" s="535">
        <v>1</v>
      </c>
      <c r="Q65" s="535" t="s">
        <v>238</v>
      </c>
      <c r="R65" s="535" t="s">
        <v>238</v>
      </c>
      <c r="S65" s="535">
        <v>1</v>
      </c>
      <c r="T65" s="535" t="s">
        <v>238</v>
      </c>
      <c r="U65" s="535" t="s">
        <v>238</v>
      </c>
      <c r="V65" s="535" t="s">
        <v>238</v>
      </c>
      <c r="W65" s="535" t="s">
        <v>238</v>
      </c>
      <c r="X65" s="535" t="s">
        <v>238</v>
      </c>
      <c r="Y65" s="535" t="s">
        <v>238</v>
      </c>
      <c r="Z65" s="535" t="s">
        <v>238</v>
      </c>
      <c r="AA65" s="535" t="s">
        <v>238</v>
      </c>
      <c r="AB65" s="535" t="s">
        <v>238</v>
      </c>
      <c r="AC65" s="535" t="s">
        <v>238</v>
      </c>
      <c r="AD65" s="535" t="s">
        <v>238</v>
      </c>
      <c r="AE65" s="535" t="s">
        <v>238</v>
      </c>
      <c r="AF65" s="535" t="s">
        <v>238</v>
      </c>
      <c r="AG65" s="535" t="s">
        <v>238</v>
      </c>
      <c r="AH65" s="535" t="s">
        <v>238</v>
      </c>
      <c r="AI65" s="535">
        <v>2</v>
      </c>
      <c r="AJ65" s="535">
        <v>4</v>
      </c>
      <c r="AK65" s="535" t="s">
        <v>238</v>
      </c>
      <c r="AL65" s="535">
        <v>1</v>
      </c>
      <c r="AM65" s="535" t="s">
        <v>238</v>
      </c>
      <c r="AN65" s="535" t="s">
        <v>238</v>
      </c>
      <c r="AO65" s="535">
        <v>2</v>
      </c>
      <c r="AP65" s="535" t="s">
        <v>238</v>
      </c>
      <c r="AQ65" s="535">
        <v>2</v>
      </c>
      <c r="AR65" s="535" t="s">
        <v>238</v>
      </c>
      <c r="AS65" s="535">
        <v>1</v>
      </c>
      <c r="AT65" s="535">
        <v>3</v>
      </c>
      <c r="AU65" s="535">
        <v>3</v>
      </c>
      <c r="AV65" s="535" t="s">
        <v>238</v>
      </c>
      <c r="AW65" s="535">
        <v>61</v>
      </c>
      <c r="AX65" s="535">
        <v>1</v>
      </c>
      <c r="AY65" s="535" t="s">
        <v>238</v>
      </c>
      <c r="AZ65" s="535" t="s">
        <v>238</v>
      </c>
      <c r="BA65" s="535" t="s">
        <v>238</v>
      </c>
      <c r="BB65" s="535">
        <v>1</v>
      </c>
      <c r="BC65" s="535" t="s">
        <v>238</v>
      </c>
      <c r="BD65" s="535" t="s">
        <v>238</v>
      </c>
      <c r="BE65" s="535" t="s">
        <v>238</v>
      </c>
      <c r="BF65" s="535" t="s">
        <v>238</v>
      </c>
      <c r="BG65" s="535" t="s">
        <v>238</v>
      </c>
      <c r="BH65" s="535" t="s">
        <v>238</v>
      </c>
      <c r="BI65" s="535" t="s">
        <v>238</v>
      </c>
      <c r="BJ65" s="535">
        <v>3</v>
      </c>
      <c r="BK65" s="535" t="s">
        <v>238</v>
      </c>
      <c r="BL65" s="760">
        <v>98</v>
      </c>
    </row>
    <row r="66" spans="1:64" x14ac:dyDescent="0.25">
      <c r="A66" s="640" t="s">
        <v>177</v>
      </c>
      <c r="B66" s="75" t="s">
        <v>178</v>
      </c>
      <c r="C66" s="534" t="s">
        <v>238</v>
      </c>
      <c r="D66" s="534">
        <v>1</v>
      </c>
      <c r="E66" s="534">
        <v>1</v>
      </c>
      <c r="F66" s="534" t="s">
        <v>238</v>
      </c>
      <c r="G66" s="534" t="s">
        <v>238</v>
      </c>
      <c r="H66" s="534" t="s">
        <v>238</v>
      </c>
      <c r="I66" s="534" t="s">
        <v>238</v>
      </c>
      <c r="J66" s="534" t="s">
        <v>238</v>
      </c>
      <c r="K66" s="534" t="s">
        <v>238</v>
      </c>
      <c r="L66" s="534" t="s">
        <v>238</v>
      </c>
      <c r="M66" s="534" t="s">
        <v>238</v>
      </c>
      <c r="N66" s="534">
        <v>2</v>
      </c>
      <c r="O66" s="534" t="s">
        <v>238</v>
      </c>
      <c r="P66" s="534" t="s">
        <v>238</v>
      </c>
      <c r="Q66" s="534" t="s">
        <v>238</v>
      </c>
      <c r="R66" s="534" t="s">
        <v>238</v>
      </c>
      <c r="S66" s="534" t="s">
        <v>238</v>
      </c>
      <c r="T66" s="534" t="s">
        <v>238</v>
      </c>
      <c r="U66" s="534" t="s">
        <v>238</v>
      </c>
      <c r="V66" s="534" t="s">
        <v>238</v>
      </c>
      <c r="W66" s="534" t="s">
        <v>238</v>
      </c>
      <c r="X66" s="534" t="s">
        <v>238</v>
      </c>
      <c r="Y66" s="534" t="s">
        <v>238</v>
      </c>
      <c r="Z66" s="534" t="s">
        <v>238</v>
      </c>
      <c r="AA66" s="534" t="s">
        <v>238</v>
      </c>
      <c r="AB66" s="534" t="s">
        <v>238</v>
      </c>
      <c r="AC66" s="534" t="s">
        <v>238</v>
      </c>
      <c r="AD66" s="534" t="s">
        <v>238</v>
      </c>
      <c r="AE66" s="534" t="s">
        <v>238</v>
      </c>
      <c r="AF66" s="534" t="s">
        <v>238</v>
      </c>
      <c r="AG66" s="534" t="s">
        <v>238</v>
      </c>
      <c r="AH66" s="534">
        <v>1</v>
      </c>
      <c r="AI66" s="534" t="s">
        <v>238</v>
      </c>
      <c r="AJ66" s="534" t="s">
        <v>238</v>
      </c>
      <c r="AK66" s="534" t="s">
        <v>238</v>
      </c>
      <c r="AL66" s="534" t="s">
        <v>238</v>
      </c>
      <c r="AM66" s="534" t="s">
        <v>238</v>
      </c>
      <c r="AN66" s="534" t="s">
        <v>238</v>
      </c>
      <c r="AO66" s="534" t="s">
        <v>238</v>
      </c>
      <c r="AP66" s="534" t="s">
        <v>238</v>
      </c>
      <c r="AQ66" s="534" t="s">
        <v>238</v>
      </c>
      <c r="AR66" s="534" t="s">
        <v>238</v>
      </c>
      <c r="AS66" s="534" t="s">
        <v>238</v>
      </c>
      <c r="AT66" s="534" t="s">
        <v>238</v>
      </c>
      <c r="AU66" s="534" t="s">
        <v>238</v>
      </c>
      <c r="AV66" s="534" t="s">
        <v>238</v>
      </c>
      <c r="AW66" s="534" t="s">
        <v>238</v>
      </c>
      <c r="AX66" s="534">
        <v>58</v>
      </c>
      <c r="AY66" s="534" t="s">
        <v>238</v>
      </c>
      <c r="AZ66" s="534" t="s">
        <v>238</v>
      </c>
      <c r="BA66" s="534" t="s">
        <v>238</v>
      </c>
      <c r="BB66" s="534" t="s">
        <v>238</v>
      </c>
      <c r="BC66" s="534" t="s">
        <v>238</v>
      </c>
      <c r="BD66" s="534" t="s">
        <v>238</v>
      </c>
      <c r="BE66" s="534" t="s">
        <v>238</v>
      </c>
      <c r="BF66" s="534" t="s">
        <v>238</v>
      </c>
      <c r="BG66" s="534" t="s">
        <v>238</v>
      </c>
      <c r="BH66" s="534" t="s">
        <v>238</v>
      </c>
      <c r="BI66" s="534" t="s">
        <v>238</v>
      </c>
      <c r="BJ66" s="534" t="s">
        <v>238</v>
      </c>
      <c r="BK66" s="534" t="s">
        <v>238</v>
      </c>
      <c r="BL66" s="759">
        <v>63</v>
      </c>
    </row>
    <row r="67" spans="1:64" x14ac:dyDescent="0.25">
      <c r="A67" s="638" t="s">
        <v>180</v>
      </c>
      <c r="B67" s="73" t="s">
        <v>181</v>
      </c>
      <c r="C67" s="535">
        <v>0</v>
      </c>
      <c r="D67" s="535">
        <v>0</v>
      </c>
      <c r="E67" s="535">
        <v>0</v>
      </c>
      <c r="F67" s="535">
        <v>0</v>
      </c>
      <c r="G67" s="535">
        <v>0</v>
      </c>
      <c r="H67" s="535">
        <v>0</v>
      </c>
      <c r="I67" s="535">
        <v>0</v>
      </c>
      <c r="J67" s="535">
        <v>0</v>
      </c>
      <c r="K67" s="535">
        <v>0</v>
      </c>
      <c r="L67" s="535">
        <v>0</v>
      </c>
      <c r="M67" s="535">
        <v>0</v>
      </c>
      <c r="N67" s="535">
        <v>0</v>
      </c>
      <c r="O67" s="535">
        <v>0</v>
      </c>
      <c r="P67" s="535">
        <v>0</v>
      </c>
      <c r="Q67" s="535">
        <v>0</v>
      </c>
      <c r="R67" s="535">
        <v>0</v>
      </c>
      <c r="S67" s="535">
        <v>0</v>
      </c>
      <c r="T67" s="535">
        <v>0</v>
      </c>
      <c r="U67" s="535">
        <v>1</v>
      </c>
      <c r="V67" s="535">
        <v>0</v>
      </c>
      <c r="W67" s="535">
        <v>0</v>
      </c>
      <c r="X67" s="535">
        <v>0</v>
      </c>
      <c r="Y67" s="535">
        <v>0</v>
      </c>
      <c r="Z67" s="535">
        <v>0</v>
      </c>
      <c r="AA67" s="535">
        <v>0</v>
      </c>
      <c r="AB67" s="535">
        <v>0</v>
      </c>
      <c r="AC67" s="535">
        <v>0</v>
      </c>
      <c r="AD67" s="535">
        <v>0</v>
      </c>
      <c r="AE67" s="535">
        <v>0</v>
      </c>
      <c r="AF67" s="535">
        <v>0</v>
      </c>
      <c r="AG67" s="535">
        <v>0</v>
      </c>
      <c r="AH67" s="535">
        <v>0</v>
      </c>
      <c r="AI67" s="535">
        <v>0</v>
      </c>
      <c r="AJ67" s="535">
        <v>1</v>
      </c>
      <c r="AK67" s="535">
        <v>0</v>
      </c>
      <c r="AL67" s="535">
        <v>1</v>
      </c>
      <c r="AM67" s="535">
        <v>0</v>
      </c>
      <c r="AN67" s="535">
        <v>0</v>
      </c>
      <c r="AO67" s="535">
        <v>1</v>
      </c>
      <c r="AP67" s="535">
        <v>0</v>
      </c>
      <c r="AQ67" s="535">
        <v>0</v>
      </c>
      <c r="AR67" s="535">
        <v>0</v>
      </c>
      <c r="AS67" s="535">
        <v>0</v>
      </c>
      <c r="AT67" s="535">
        <v>0</v>
      </c>
      <c r="AU67" s="535">
        <v>0</v>
      </c>
      <c r="AV67" s="535">
        <v>0</v>
      </c>
      <c r="AW67" s="535">
        <v>2</v>
      </c>
      <c r="AX67" s="535">
        <v>0</v>
      </c>
      <c r="AY67" s="535">
        <v>40</v>
      </c>
      <c r="AZ67" s="535">
        <v>0</v>
      </c>
      <c r="BA67" s="535">
        <v>0</v>
      </c>
      <c r="BB67" s="535">
        <v>0</v>
      </c>
      <c r="BC67" s="535">
        <v>0</v>
      </c>
      <c r="BD67" s="535">
        <v>0</v>
      </c>
      <c r="BE67" s="535">
        <v>0</v>
      </c>
      <c r="BF67" s="535">
        <v>0</v>
      </c>
      <c r="BG67" s="535">
        <v>0</v>
      </c>
      <c r="BH67" s="535">
        <v>0</v>
      </c>
      <c r="BI67" s="535">
        <v>0</v>
      </c>
      <c r="BJ67" s="535">
        <v>4</v>
      </c>
      <c r="BK67" s="535">
        <v>0</v>
      </c>
      <c r="BL67" s="760">
        <v>50</v>
      </c>
    </row>
    <row r="68" spans="1:64" x14ac:dyDescent="0.25">
      <c r="A68" s="640" t="s">
        <v>183</v>
      </c>
      <c r="B68" s="75" t="s">
        <v>184</v>
      </c>
      <c r="C68" s="534" t="s">
        <v>238</v>
      </c>
      <c r="D68" s="534" t="s">
        <v>238</v>
      </c>
      <c r="E68" s="534" t="s">
        <v>238</v>
      </c>
      <c r="F68" s="534" t="s">
        <v>238</v>
      </c>
      <c r="G68" s="534">
        <v>1</v>
      </c>
      <c r="H68" s="534" t="s">
        <v>238</v>
      </c>
      <c r="I68" s="534" t="s">
        <v>238</v>
      </c>
      <c r="J68" s="534" t="s">
        <v>238</v>
      </c>
      <c r="K68" s="534" t="s">
        <v>238</v>
      </c>
      <c r="L68" s="534">
        <v>8</v>
      </c>
      <c r="M68" s="534" t="s">
        <v>238</v>
      </c>
      <c r="N68" s="534" t="s">
        <v>238</v>
      </c>
      <c r="O68" s="534" t="s">
        <v>238</v>
      </c>
      <c r="P68" s="534">
        <v>21</v>
      </c>
      <c r="Q68" s="534">
        <v>2</v>
      </c>
      <c r="R68" s="534">
        <v>1</v>
      </c>
      <c r="S68" s="534" t="s">
        <v>238</v>
      </c>
      <c r="T68" s="534" t="s">
        <v>238</v>
      </c>
      <c r="U68" s="534" t="s">
        <v>238</v>
      </c>
      <c r="V68" s="534" t="s">
        <v>238</v>
      </c>
      <c r="W68" s="534" t="s">
        <v>238</v>
      </c>
      <c r="X68" s="534" t="s">
        <v>238</v>
      </c>
      <c r="Y68" s="534">
        <v>6</v>
      </c>
      <c r="Z68" s="534">
        <v>5</v>
      </c>
      <c r="AA68" s="534" t="s">
        <v>238</v>
      </c>
      <c r="AB68" s="534" t="s">
        <v>238</v>
      </c>
      <c r="AC68" s="534" t="s">
        <v>238</v>
      </c>
      <c r="AD68" s="534" t="s">
        <v>238</v>
      </c>
      <c r="AE68" s="534" t="s">
        <v>238</v>
      </c>
      <c r="AF68" s="534" t="s">
        <v>238</v>
      </c>
      <c r="AG68" s="534" t="s">
        <v>238</v>
      </c>
      <c r="AH68" s="534" t="s">
        <v>238</v>
      </c>
      <c r="AI68" s="534" t="s">
        <v>238</v>
      </c>
      <c r="AJ68" s="534" t="s">
        <v>238</v>
      </c>
      <c r="AK68" s="534" t="s">
        <v>238</v>
      </c>
      <c r="AL68" s="534">
        <v>2</v>
      </c>
      <c r="AM68" s="534" t="s">
        <v>238</v>
      </c>
      <c r="AN68" s="534" t="s">
        <v>238</v>
      </c>
      <c r="AO68" s="534" t="s">
        <v>238</v>
      </c>
      <c r="AP68" s="534" t="s">
        <v>238</v>
      </c>
      <c r="AQ68" s="534" t="s">
        <v>238</v>
      </c>
      <c r="AR68" s="534">
        <v>1</v>
      </c>
      <c r="AS68" s="534" t="s">
        <v>238</v>
      </c>
      <c r="AT68" s="534">
        <v>1</v>
      </c>
      <c r="AU68" s="534">
        <v>1</v>
      </c>
      <c r="AV68" s="534" t="s">
        <v>238</v>
      </c>
      <c r="AW68" s="534" t="s">
        <v>238</v>
      </c>
      <c r="AX68" s="534" t="s">
        <v>238</v>
      </c>
      <c r="AY68" s="534" t="s">
        <v>238</v>
      </c>
      <c r="AZ68" s="534">
        <v>52</v>
      </c>
      <c r="BA68" s="534" t="s">
        <v>238</v>
      </c>
      <c r="BB68" s="534" t="s">
        <v>238</v>
      </c>
      <c r="BC68" s="534" t="s">
        <v>238</v>
      </c>
      <c r="BD68" s="534" t="s">
        <v>238</v>
      </c>
      <c r="BE68" s="534" t="s">
        <v>238</v>
      </c>
      <c r="BF68" s="534" t="s">
        <v>238</v>
      </c>
      <c r="BG68" s="534" t="s">
        <v>238</v>
      </c>
      <c r="BH68" s="534" t="s">
        <v>238</v>
      </c>
      <c r="BI68" s="534" t="s">
        <v>238</v>
      </c>
      <c r="BJ68" s="534" t="s">
        <v>238</v>
      </c>
      <c r="BK68" s="534" t="s">
        <v>238</v>
      </c>
      <c r="BL68" s="759">
        <v>101</v>
      </c>
    </row>
    <row r="69" spans="1:64" ht="13.8" thickBot="1" x14ac:dyDescent="0.3">
      <c r="A69" s="638" t="s">
        <v>186</v>
      </c>
      <c r="B69" s="73" t="s">
        <v>187</v>
      </c>
      <c r="C69" s="535">
        <v>1</v>
      </c>
      <c r="D69" s="535" t="s">
        <v>238</v>
      </c>
      <c r="E69" s="535" t="s">
        <v>238</v>
      </c>
      <c r="F69" s="535" t="s">
        <v>238</v>
      </c>
      <c r="G69" s="535" t="s">
        <v>238</v>
      </c>
      <c r="H69" s="535" t="s">
        <v>238</v>
      </c>
      <c r="I69" s="535" t="s">
        <v>238</v>
      </c>
      <c r="J69" s="535" t="s">
        <v>238</v>
      </c>
      <c r="K69" s="535" t="s">
        <v>238</v>
      </c>
      <c r="L69" s="535" t="s">
        <v>238</v>
      </c>
      <c r="M69" s="535" t="s">
        <v>238</v>
      </c>
      <c r="N69" s="535" t="s">
        <v>238</v>
      </c>
      <c r="O69" s="535" t="s">
        <v>238</v>
      </c>
      <c r="P69" s="535" t="s">
        <v>238</v>
      </c>
      <c r="Q69" s="535" t="s">
        <v>238</v>
      </c>
      <c r="R69" s="535" t="s">
        <v>238</v>
      </c>
      <c r="S69" s="535" t="s">
        <v>238</v>
      </c>
      <c r="T69" s="535" t="s">
        <v>238</v>
      </c>
      <c r="U69" s="535" t="s">
        <v>238</v>
      </c>
      <c r="V69" s="535" t="s">
        <v>238</v>
      </c>
      <c r="W69" s="535" t="s">
        <v>238</v>
      </c>
      <c r="X69" s="535" t="s">
        <v>238</v>
      </c>
      <c r="Y69" s="535" t="s">
        <v>238</v>
      </c>
      <c r="Z69" s="535" t="s">
        <v>238</v>
      </c>
      <c r="AA69" s="535" t="s">
        <v>238</v>
      </c>
      <c r="AB69" s="535" t="s">
        <v>238</v>
      </c>
      <c r="AC69" s="535" t="s">
        <v>238</v>
      </c>
      <c r="AD69" s="535" t="s">
        <v>238</v>
      </c>
      <c r="AE69" s="535" t="s">
        <v>238</v>
      </c>
      <c r="AF69" s="535" t="s">
        <v>238</v>
      </c>
      <c r="AG69" s="535" t="s">
        <v>238</v>
      </c>
      <c r="AH69" s="535" t="s">
        <v>238</v>
      </c>
      <c r="AI69" s="535" t="s">
        <v>238</v>
      </c>
      <c r="AJ69" s="535" t="s">
        <v>238</v>
      </c>
      <c r="AK69" s="535" t="s">
        <v>238</v>
      </c>
      <c r="AL69" s="535" t="s">
        <v>238</v>
      </c>
      <c r="AM69" s="535" t="s">
        <v>238</v>
      </c>
      <c r="AN69" s="535" t="s">
        <v>238</v>
      </c>
      <c r="AO69" s="535" t="s">
        <v>238</v>
      </c>
      <c r="AP69" s="535" t="s">
        <v>238</v>
      </c>
      <c r="AQ69" s="535" t="s">
        <v>238</v>
      </c>
      <c r="AR69" s="535" t="s">
        <v>238</v>
      </c>
      <c r="AS69" s="535" t="s">
        <v>238</v>
      </c>
      <c r="AT69" s="535" t="s">
        <v>238</v>
      </c>
      <c r="AU69" s="535" t="s">
        <v>238</v>
      </c>
      <c r="AV69" s="535" t="s">
        <v>238</v>
      </c>
      <c r="AW69" s="535" t="s">
        <v>238</v>
      </c>
      <c r="AX69" s="535" t="s">
        <v>238</v>
      </c>
      <c r="AY69" s="535" t="s">
        <v>238</v>
      </c>
      <c r="AZ69" s="535" t="s">
        <v>238</v>
      </c>
      <c r="BA69" s="535" t="s">
        <v>238</v>
      </c>
      <c r="BB69" s="535">
        <v>39</v>
      </c>
      <c r="BC69" s="535" t="s">
        <v>238</v>
      </c>
      <c r="BD69" s="535" t="s">
        <v>238</v>
      </c>
      <c r="BE69" s="535" t="s">
        <v>238</v>
      </c>
      <c r="BF69" s="535" t="s">
        <v>238</v>
      </c>
      <c r="BG69" s="535" t="s">
        <v>238</v>
      </c>
      <c r="BH69" s="535" t="s">
        <v>238</v>
      </c>
      <c r="BI69" s="535" t="s">
        <v>238</v>
      </c>
      <c r="BJ69" s="535" t="s">
        <v>238</v>
      </c>
      <c r="BK69" s="535" t="s">
        <v>238</v>
      </c>
      <c r="BL69" s="760">
        <v>40</v>
      </c>
    </row>
    <row r="70" spans="1:64" ht="13.8" thickBot="1" x14ac:dyDescent="0.3">
      <c r="A70" s="761"/>
      <c r="B70" s="762" t="s">
        <v>239</v>
      </c>
      <c r="C70" s="763">
        <f>SUM(C4:C69)</f>
        <v>57</v>
      </c>
      <c r="D70" s="763">
        <f t="shared" ref="D70:BI70" si="0">SUM(D4:D69)</f>
        <v>11</v>
      </c>
      <c r="E70" s="763">
        <f t="shared" si="0"/>
        <v>116</v>
      </c>
      <c r="F70" s="763">
        <f t="shared" si="0"/>
        <v>43</v>
      </c>
      <c r="G70" s="763">
        <f t="shared" si="0"/>
        <v>772</v>
      </c>
      <c r="H70" s="763">
        <f t="shared" si="0"/>
        <v>68</v>
      </c>
      <c r="I70" s="763">
        <f t="shared" si="0"/>
        <v>55</v>
      </c>
      <c r="J70" s="763">
        <f t="shared" si="0"/>
        <v>8</v>
      </c>
      <c r="K70" s="763">
        <f t="shared" si="0"/>
        <v>5</v>
      </c>
      <c r="L70" s="763">
        <f t="shared" si="0"/>
        <v>428</v>
      </c>
      <c r="M70" s="763">
        <f t="shared" si="0"/>
        <v>166</v>
      </c>
      <c r="N70" s="763">
        <f t="shared" si="0"/>
        <v>30</v>
      </c>
      <c r="O70" s="763">
        <f t="shared" si="0"/>
        <v>38</v>
      </c>
      <c r="P70" s="763">
        <f t="shared" si="0"/>
        <v>259</v>
      </c>
      <c r="Q70" s="763">
        <f t="shared" si="0"/>
        <v>107</v>
      </c>
      <c r="R70" s="763">
        <f t="shared" si="0"/>
        <v>63</v>
      </c>
      <c r="S70" s="763">
        <f t="shared" si="0"/>
        <v>45</v>
      </c>
      <c r="T70" s="763">
        <f t="shared" si="0"/>
        <v>79</v>
      </c>
      <c r="U70" s="763">
        <f t="shared" si="0"/>
        <v>86</v>
      </c>
      <c r="V70" s="763">
        <f t="shared" si="0"/>
        <v>16</v>
      </c>
      <c r="W70" s="763">
        <f t="shared" si="0"/>
        <v>124</v>
      </c>
      <c r="X70" s="763">
        <f t="shared" si="0"/>
        <v>126</v>
      </c>
      <c r="Y70" s="763">
        <f t="shared" si="0"/>
        <v>231</v>
      </c>
      <c r="Z70" s="763">
        <f t="shared" si="0"/>
        <v>100</v>
      </c>
      <c r="AA70" s="763">
        <f t="shared" si="0"/>
        <v>53</v>
      </c>
      <c r="AB70" s="763">
        <f t="shared" si="0"/>
        <v>96</v>
      </c>
      <c r="AC70" s="763">
        <f t="shared" si="0"/>
        <v>16</v>
      </c>
      <c r="AD70" s="763">
        <f t="shared" si="0"/>
        <v>58</v>
      </c>
      <c r="AE70" s="763">
        <f t="shared" si="0"/>
        <v>55</v>
      </c>
      <c r="AF70" s="763">
        <f t="shared" si="0"/>
        <v>16</v>
      </c>
      <c r="AG70" s="763">
        <f t="shared" si="0"/>
        <v>237</v>
      </c>
      <c r="AH70" s="763">
        <f t="shared" si="0"/>
        <v>23</v>
      </c>
      <c r="AI70" s="763">
        <v>496</v>
      </c>
      <c r="AJ70" s="763">
        <f t="shared" si="0"/>
        <v>173</v>
      </c>
      <c r="AK70" s="763">
        <f t="shared" si="0"/>
        <v>17</v>
      </c>
      <c r="AL70" s="763">
        <f t="shared" si="0"/>
        <v>166</v>
      </c>
      <c r="AM70" s="763">
        <f t="shared" si="0"/>
        <v>48</v>
      </c>
      <c r="AN70" s="763">
        <f t="shared" si="0"/>
        <v>57</v>
      </c>
      <c r="AO70" s="763">
        <f t="shared" si="0"/>
        <v>172</v>
      </c>
      <c r="AP70" s="763">
        <f t="shared" si="0"/>
        <v>17</v>
      </c>
      <c r="AQ70" s="763">
        <f t="shared" si="0"/>
        <v>74</v>
      </c>
      <c r="AR70" s="763">
        <f t="shared" si="0"/>
        <v>18</v>
      </c>
      <c r="AS70" s="763">
        <f t="shared" si="0"/>
        <v>90</v>
      </c>
      <c r="AT70" s="763">
        <f t="shared" si="0"/>
        <v>399</v>
      </c>
      <c r="AU70" s="763">
        <f t="shared" si="0"/>
        <v>132</v>
      </c>
      <c r="AV70" s="763">
        <f t="shared" si="0"/>
        <v>4</v>
      </c>
      <c r="AW70" s="763">
        <f t="shared" si="0"/>
        <v>177</v>
      </c>
      <c r="AX70" s="763">
        <f t="shared" si="0"/>
        <v>118</v>
      </c>
      <c r="AY70" s="763">
        <f t="shared" si="0"/>
        <v>44</v>
      </c>
      <c r="AZ70" s="763">
        <f t="shared" si="0"/>
        <v>101</v>
      </c>
      <c r="BA70" s="763">
        <f t="shared" si="0"/>
        <v>10</v>
      </c>
      <c r="BB70" s="763">
        <f t="shared" si="0"/>
        <v>42</v>
      </c>
      <c r="BC70" s="763">
        <f t="shared" si="0"/>
        <v>3</v>
      </c>
      <c r="BD70" s="763">
        <f t="shared" si="0"/>
        <v>19</v>
      </c>
      <c r="BE70" s="763">
        <f t="shared" si="0"/>
        <v>10</v>
      </c>
      <c r="BF70" s="763">
        <f t="shared" si="0"/>
        <v>1</v>
      </c>
      <c r="BG70" s="763">
        <f t="shared" si="0"/>
        <v>67</v>
      </c>
      <c r="BH70" s="763">
        <f t="shared" si="0"/>
        <v>2</v>
      </c>
      <c r="BI70" s="763">
        <f t="shared" si="0"/>
        <v>3</v>
      </c>
      <c r="BJ70" s="763">
        <f t="shared" ref="BJ70:BL70" si="1">SUM(BJ4:BJ69)</f>
        <v>92</v>
      </c>
      <c r="BK70" s="763">
        <f t="shared" si="1"/>
        <v>25</v>
      </c>
      <c r="BL70" s="764">
        <f t="shared" si="1"/>
        <v>6165</v>
      </c>
    </row>
    <row r="72" spans="1:64" x14ac:dyDescent="0.25">
      <c r="A72" s="250" t="s">
        <v>517</v>
      </c>
      <c r="D72" s="536" t="s">
        <v>518</v>
      </c>
      <c r="J72" s="536" t="s">
        <v>571</v>
      </c>
      <c r="P72" s="536" t="s">
        <v>564</v>
      </c>
      <c r="V72" s="536" t="s">
        <v>556</v>
      </c>
      <c r="AB72" s="536" t="s">
        <v>548</v>
      </c>
      <c r="AH72" s="536" t="s">
        <v>540</v>
      </c>
      <c r="AN72" s="536" t="s">
        <v>532</v>
      </c>
      <c r="AS72" s="536" t="s">
        <v>524</v>
      </c>
      <c r="AX72" s="536" t="s">
        <v>577</v>
      </c>
      <c r="BE72" s="537" t="s">
        <v>561</v>
      </c>
      <c r="BJ72" s="976" t="s">
        <v>553</v>
      </c>
      <c r="BK72" s="976"/>
      <c r="BL72" s="976"/>
    </row>
    <row r="73" spans="1:64" x14ac:dyDescent="0.25">
      <c r="A73" s="251" t="s">
        <v>526</v>
      </c>
      <c r="D73" s="536" t="s">
        <v>527</v>
      </c>
      <c r="J73" s="536" t="s">
        <v>519</v>
      </c>
      <c r="P73" s="536" t="s">
        <v>572</v>
      </c>
      <c r="V73" s="536" t="s">
        <v>565</v>
      </c>
      <c r="AB73" s="536" t="s">
        <v>557</v>
      </c>
      <c r="AH73" s="536" t="s">
        <v>549</v>
      </c>
      <c r="AN73" s="536" t="s">
        <v>541</v>
      </c>
      <c r="AS73" s="536" t="s">
        <v>533</v>
      </c>
      <c r="AX73" s="536" t="s">
        <v>525</v>
      </c>
      <c r="BE73" s="537" t="s">
        <v>570</v>
      </c>
      <c r="BJ73" s="976"/>
      <c r="BK73" s="976"/>
      <c r="BL73" s="976"/>
    </row>
    <row r="74" spans="1:64" x14ac:dyDescent="0.25">
      <c r="A74" s="252" t="s">
        <v>464</v>
      </c>
      <c r="D74" s="536" t="s">
        <v>536</v>
      </c>
      <c r="J74" s="536" t="s">
        <v>528</v>
      </c>
      <c r="P74" s="536" t="s">
        <v>520</v>
      </c>
      <c r="V74" s="536" t="s">
        <v>573</v>
      </c>
      <c r="AB74" s="536" t="s">
        <v>566</v>
      </c>
      <c r="AH74" s="536" t="s">
        <v>558</v>
      </c>
      <c r="AN74" s="536" t="s">
        <v>550</v>
      </c>
      <c r="AS74" s="536" t="s">
        <v>542</v>
      </c>
      <c r="AX74" s="536" t="s">
        <v>534</v>
      </c>
      <c r="BE74" s="537" t="s">
        <v>578</v>
      </c>
      <c r="BJ74" s="976" t="s">
        <v>562</v>
      </c>
      <c r="BK74" s="976"/>
      <c r="BL74" s="976"/>
    </row>
    <row r="75" spans="1:64" x14ac:dyDescent="0.25">
      <c r="D75" s="536" t="s">
        <v>545</v>
      </c>
      <c r="J75" s="536" t="s">
        <v>537</v>
      </c>
      <c r="P75" s="536" t="s">
        <v>529</v>
      </c>
      <c r="V75" s="536" t="s">
        <v>521</v>
      </c>
      <c r="AB75" s="536" t="s">
        <v>574</v>
      </c>
      <c r="AH75" s="536" t="s">
        <v>567</v>
      </c>
      <c r="AN75" s="536" t="s">
        <v>559</v>
      </c>
      <c r="AS75" s="536" t="s">
        <v>551</v>
      </c>
      <c r="AX75" s="536" t="s">
        <v>543</v>
      </c>
      <c r="BE75" s="537" t="s">
        <v>535</v>
      </c>
      <c r="BJ75" s="976"/>
      <c r="BK75" s="976"/>
      <c r="BL75" s="976"/>
    </row>
    <row r="76" spans="1:64" x14ac:dyDescent="0.25">
      <c r="D76" s="536" t="s">
        <v>554</v>
      </c>
      <c r="J76" s="536" t="s">
        <v>546</v>
      </c>
      <c r="P76" s="536" t="s">
        <v>538</v>
      </c>
      <c r="V76" s="536" t="s">
        <v>530</v>
      </c>
      <c r="AB76" s="536" t="s">
        <v>522</v>
      </c>
      <c r="AH76" s="536" t="s">
        <v>575</v>
      </c>
      <c r="AN76" s="536" t="s">
        <v>568</v>
      </c>
      <c r="AS76" s="536" t="s">
        <v>560</v>
      </c>
      <c r="AX76" s="536" t="s">
        <v>552</v>
      </c>
      <c r="BE76" s="537" t="s">
        <v>806</v>
      </c>
    </row>
    <row r="77" spans="1:64" x14ac:dyDescent="0.25">
      <c r="D77" s="536" t="s">
        <v>563</v>
      </c>
      <c r="J77" s="536" t="s">
        <v>555</v>
      </c>
      <c r="P77" s="536" t="s">
        <v>547</v>
      </c>
      <c r="V77" s="536" t="s">
        <v>539</v>
      </c>
      <c r="AB77" s="536" t="s">
        <v>531</v>
      </c>
      <c r="AH77" s="536" t="s">
        <v>523</v>
      </c>
      <c r="AN77" s="536" t="s">
        <v>576</v>
      </c>
      <c r="AS77" s="536" t="s">
        <v>569</v>
      </c>
      <c r="BE77" s="537" t="s">
        <v>544</v>
      </c>
    </row>
  </sheetData>
  <mergeCells count="4">
    <mergeCell ref="A2:B2"/>
    <mergeCell ref="A1:B1"/>
    <mergeCell ref="BJ72:BL73"/>
    <mergeCell ref="BJ74:BL75"/>
  </mergeCells>
  <hyperlinks>
    <hyperlink ref="A2:B2" location="TOC!A1" display="Return to Table of Contents"/>
  </hyperlinks>
  <pageMargins left="0.25" right="0.25" top="0.75" bottom="0.75" header="0.3" footer="0.3"/>
  <pageSetup scale="69" fitToWidth="0" orientation="portrait" r:id="rId1"/>
  <headerFooter>
    <oddHeader>&amp;L2016-17 Survey of Dental Education
Report 1 - Academic Programs, Enrollment, and Graduates</oddHeader>
  </headerFooter>
  <colBreaks count="1" manualBreakCount="1">
    <brk id="55" max="7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heetViews>
  <sheetFormatPr defaultColWidth="9.109375" defaultRowHeight="13.2" x14ac:dyDescent="0.25"/>
  <cols>
    <col min="1" max="14" width="9.109375" style="55"/>
    <col min="15" max="15" width="11" style="55" customWidth="1"/>
    <col min="16" max="16384" width="9.109375" style="55"/>
  </cols>
  <sheetData>
    <row r="1" spans="1:12" ht="15.6" x14ac:dyDescent="0.25">
      <c r="A1" s="30" t="s">
        <v>595</v>
      </c>
    </row>
    <row r="2" spans="1:12" x14ac:dyDescent="0.25">
      <c r="A2" s="932" t="s">
        <v>1</v>
      </c>
      <c r="B2" s="932"/>
      <c r="C2" s="932"/>
      <c r="L2" s="332"/>
    </row>
    <row r="5" spans="1:12" x14ac:dyDescent="0.25">
      <c r="B5" s="55" t="s">
        <v>596</v>
      </c>
      <c r="C5" s="55" t="s">
        <v>597</v>
      </c>
      <c r="D5" s="55" t="s">
        <v>598</v>
      </c>
      <c r="E5" s="55" t="s">
        <v>599</v>
      </c>
      <c r="G5" s="55" t="s">
        <v>599</v>
      </c>
      <c r="H5" s="55" t="s">
        <v>598</v>
      </c>
      <c r="I5" s="55" t="s">
        <v>597</v>
      </c>
      <c r="J5" s="55" t="s">
        <v>596</v>
      </c>
    </row>
    <row r="6" spans="1:12" x14ac:dyDescent="0.25">
      <c r="A6" s="55" t="s">
        <v>412</v>
      </c>
      <c r="B6" s="268">
        <v>2968</v>
      </c>
      <c r="C6" s="268">
        <v>3166</v>
      </c>
      <c r="D6" s="268">
        <v>2943</v>
      </c>
      <c r="E6" s="268">
        <v>3021</v>
      </c>
      <c r="G6" s="333">
        <f>E6/(SUM(E6:E8))*100</f>
        <v>49.002433090024333</v>
      </c>
      <c r="H6" s="334">
        <f>D6/(SUM(D6:D8))*100</f>
        <v>49.271722752385742</v>
      </c>
      <c r="I6" s="334">
        <f>C6/(SUM(C6:C8))*100</f>
        <v>49.530663329161449</v>
      </c>
      <c r="J6" s="334">
        <f>B6/(SUM($B6:$B8))*100</f>
        <v>48.28371563364243</v>
      </c>
    </row>
    <row r="7" spans="1:12" x14ac:dyDescent="0.25">
      <c r="A7" s="55" t="s">
        <v>413</v>
      </c>
      <c r="B7" s="267">
        <v>3179</v>
      </c>
      <c r="C7" s="267">
        <v>3225</v>
      </c>
      <c r="D7" s="267">
        <v>3030</v>
      </c>
      <c r="E7" s="267">
        <v>3119</v>
      </c>
      <c r="G7" s="333">
        <f>E7/(SUM(E6:E8))*100</f>
        <v>50.59205190592052</v>
      </c>
      <c r="H7" s="334">
        <f>D7/(SUM(D6:D8))*100</f>
        <v>50.728277247614258</v>
      </c>
      <c r="I7" s="334">
        <f>C7/(SUM(C6:C8))*100</f>
        <v>50.45369211514393</v>
      </c>
      <c r="J7" s="334">
        <f>B7/(SUM($B6:$B8))*100</f>
        <v>51.71628436635757</v>
      </c>
    </row>
    <row r="8" spans="1:12" x14ac:dyDescent="0.25">
      <c r="A8" s="55" t="s">
        <v>414</v>
      </c>
      <c r="B8" s="55">
        <v>0</v>
      </c>
      <c r="C8" s="55">
        <v>1</v>
      </c>
      <c r="D8" s="55">
        <v>0</v>
      </c>
      <c r="E8" s="335">
        <v>25</v>
      </c>
      <c r="G8" s="333">
        <f>E8/(SUM(E7:E8))*100</f>
        <v>0.7951653944020356</v>
      </c>
      <c r="H8" s="334">
        <f>D8/(SUM(D7:D8))*100</f>
        <v>0</v>
      </c>
      <c r="I8" s="334">
        <f>C8/(SUM(C7:C8))*100</f>
        <v>3.0998140111593304E-2</v>
      </c>
      <c r="J8" s="334">
        <f>B8/(SUM($B6:$B8))*100</f>
        <v>0</v>
      </c>
    </row>
    <row r="9" spans="1:12" x14ac:dyDescent="0.25">
      <c r="A9" s="55" t="s">
        <v>415</v>
      </c>
      <c r="B9" s="336">
        <f>SUM(B6:B8)</f>
        <v>6147</v>
      </c>
      <c r="C9" s="336">
        <f>SUM(C6:C8)</f>
        <v>6392</v>
      </c>
      <c r="D9" s="336">
        <f>SUM(D6:D8)</f>
        <v>5973</v>
      </c>
      <c r="E9" s="336">
        <f>SUM(E6:E8)</f>
        <v>6165</v>
      </c>
    </row>
    <row r="21" spans="16:16" x14ac:dyDescent="0.25">
      <c r="P21" s="332"/>
    </row>
    <row r="37" spans="1:10" x14ac:dyDescent="0.25">
      <c r="A37" s="936" t="s">
        <v>600</v>
      </c>
      <c r="B37" s="936"/>
      <c r="C37" s="936"/>
      <c r="D37" s="936"/>
      <c r="E37" s="936"/>
      <c r="F37" s="936"/>
      <c r="G37" s="936"/>
      <c r="H37" s="936"/>
      <c r="I37" s="936"/>
      <c r="J37" s="936"/>
    </row>
    <row r="38" spans="1:10" x14ac:dyDescent="0.25">
      <c r="A38" s="936"/>
      <c r="B38" s="936"/>
      <c r="C38" s="936"/>
      <c r="D38" s="936"/>
      <c r="E38" s="936"/>
      <c r="F38" s="936"/>
      <c r="G38" s="936"/>
      <c r="H38" s="936"/>
      <c r="I38" s="936"/>
      <c r="J38" s="936"/>
    </row>
    <row r="39" spans="1:10" x14ac:dyDescent="0.25">
      <c r="A39" s="936"/>
      <c r="B39" s="936"/>
      <c r="C39" s="936"/>
      <c r="D39" s="936"/>
      <c r="E39" s="936"/>
      <c r="F39" s="936"/>
      <c r="G39" s="936"/>
      <c r="H39" s="936"/>
      <c r="I39" s="936"/>
      <c r="J39" s="936"/>
    </row>
    <row r="41" spans="1:10" x14ac:dyDescent="0.25">
      <c r="A41" s="66" t="s">
        <v>601</v>
      </c>
    </row>
    <row r="42" spans="1:10" x14ac:dyDescent="0.25">
      <c r="A42" s="66" t="s">
        <v>395</v>
      </c>
    </row>
  </sheetData>
  <mergeCells count="2">
    <mergeCell ref="A2:C2"/>
    <mergeCell ref="A37:J39"/>
  </mergeCells>
  <hyperlinks>
    <hyperlink ref="A2:C2" location="TOC!A1" display="Return to Table of Contents"/>
  </hyperlinks>
  <pageMargins left="0.25" right="0.25" top="0.75" bottom="0.75" header="0.3" footer="0.3"/>
  <pageSetup scale="96" orientation="landscape" r:id="rId1"/>
  <headerFooter>
    <oddHeader>&amp;L2016-17 Survey of Dental Education
Report 1 - Academic Programs, Enrollment, and Graduates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workbookViewId="0">
      <pane xSplit="2" ySplit="4" topLeftCell="C5" activePane="bottomRight" state="frozen"/>
      <selection pane="topRight" activeCell="C1" sqref="C1"/>
      <selection pane="bottomLeft" activeCell="A7" sqref="A7"/>
      <selection pane="bottomRight"/>
    </sheetView>
  </sheetViews>
  <sheetFormatPr defaultColWidth="9.109375" defaultRowHeight="13.2" x14ac:dyDescent="0.25"/>
  <cols>
    <col min="1" max="1" width="5.6640625" style="1" customWidth="1"/>
    <col min="2" max="2" width="56.5546875" style="1" customWidth="1"/>
    <col min="3" max="18" width="8.6640625" style="1" customWidth="1"/>
    <col min="19" max="16384" width="9.109375" style="1"/>
  </cols>
  <sheetData>
    <row r="1" spans="1:18" x14ac:dyDescent="0.25">
      <c r="A1" s="2" t="s">
        <v>329</v>
      </c>
    </row>
    <row r="2" spans="1:18" ht="13.8" thickBot="1" x14ac:dyDescent="0.3">
      <c r="A2" s="934" t="s">
        <v>1</v>
      </c>
      <c r="B2" s="934"/>
    </row>
    <row r="3" spans="1:18" ht="13.5" customHeight="1" x14ac:dyDescent="0.25">
      <c r="A3" s="950" t="s">
        <v>2</v>
      </c>
      <c r="B3" s="978" t="s">
        <v>3</v>
      </c>
      <c r="C3" s="971" t="s">
        <v>330</v>
      </c>
      <c r="D3" s="972"/>
      <c r="E3" s="973"/>
      <c r="F3" s="971" t="s">
        <v>331</v>
      </c>
      <c r="G3" s="972"/>
      <c r="H3" s="973"/>
      <c r="I3" s="971" t="s">
        <v>332</v>
      </c>
      <c r="J3" s="972"/>
      <c r="K3" s="973"/>
      <c r="L3" s="971" t="s">
        <v>583</v>
      </c>
      <c r="M3" s="972"/>
      <c r="N3" s="973"/>
      <c r="O3" s="971" t="s">
        <v>249</v>
      </c>
      <c r="P3" s="972"/>
      <c r="Q3" s="973"/>
      <c r="R3" s="594"/>
    </row>
    <row r="4" spans="1:18" ht="15.6" x14ac:dyDescent="0.25">
      <c r="A4" s="977"/>
      <c r="B4" s="979"/>
      <c r="C4" s="581" t="s">
        <v>242</v>
      </c>
      <c r="D4" s="581" t="s">
        <v>243</v>
      </c>
      <c r="E4" s="582" t="s">
        <v>434</v>
      </c>
      <c r="F4" s="581" t="s">
        <v>242</v>
      </c>
      <c r="G4" s="581" t="s">
        <v>243</v>
      </c>
      <c r="H4" s="582" t="s">
        <v>38</v>
      </c>
      <c r="I4" s="581" t="s">
        <v>242</v>
      </c>
      <c r="J4" s="581" t="s">
        <v>243</v>
      </c>
      <c r="K4" s="582" t="s">
        <v>38</v>
      </c>
      <c r="L4" s="581" t="s">
        <v>242</v>
      </c>
      <c r="M4" s="581" t="s">
        <v>243</v>
      </c>
      <c r="N4" s="582" t="s">
        <v>38</v>
      </c>
      <c r="O4" s="581" t="s">
        <v>242</v>
      </c>
      <c r="P4" s="581" t="s">
        <v>243</v>
      </c>
      <c r="Q4" s="582" t="s">
        <v>38</v>
      </c>
      <c r="R4" s="595" t="s">
        <v>239</v>
      </c>
    </row>
    <row r="5" spans="1:18" ht="12.75" customHeight="1" x14ac:dyDescent="0.25">
      <c r="A5" s="596" t="s">
        <v>10</v>
      </c>
      <c r="B5" s="567" t="s">
        <v>11</v>
      </c>
      <c r="C5" s="253">
        <v>31</v>
      </c>
      <c r="D5" s="254">
        <v>30</v>
      </c>
      <c r="E5" s="255" t="s">
        <v>238</v>
      </c>
      <c r="F5" s="253">
        <v>26</v>
      </c>
      <c r="G5" s="254">
        <v>32</v>
      </c>
      <c r="H5" s="255" t="s">
        <v>238</v>
      </c>
      <c r="I5" s="253">
        <v>33</v>
      </c>
      <c r="J5" s="254">
        <v>36</v>
      </c>
      <c r="K5" s="255" t="s">
        <v>238</v>
      </c>
      <c r="L5" s="253">
        <v>33</v>
      </c>
      <c r="M5" s="254">
        <v>29</v>
      </c>
      <c r="N5" s="255" t="s">
        <v>238</v>
      </c>
      <c r="O5" s="253">
        <v>123</v>
      </c>
      <c r="P5" s="254">
        <v>127</v>
      </c>
      <c r="Q5" s="255">
        <v>0</v>
      </c>
      <c r="R5" s="597">
        <v>250</v>
      </c>
    </row>
    <row r="6" spans="1:18" ht="12.75" customHeight="1" x14ac:dyDescent="0.25">
      <c r="A6" s="598" t="s">
        <v>18</v>
      </c>
      <c r="B6" s="568" t="s">
        <v>19</v>
      </c>
      <c r="C6" s="256">
        <v>31</v>
      </c>
      <c r="D6" s="257">
        <v>42</v>
      </c>
      <c r="E6" s="258" t="s">
        <v>238</v>
      </c>
      <c r="F6" s="256">
        <v>38</v>
      </c>
      <c r="G6" s="257">
        <v>37</v>
      </c>
      <c r="H6" s="258" t="s">
        <v>238</v>
      </c>
      <c r="I6" s="256">
        <v>39</v>
      </c>
      <c r="J6" s="257">
        <v>34</v>
      </c>
      <c r="K6" s="258" t="s">
        <v>238</v>
      </c>
      <c r="L6" s="256">
        <v>36</v>
      </c>
      <c r="M6" s="257">
        <v>39</v>
      </c>
      <c r="N6" s="258" t="s">
        <v>238</v>
      </c>
      <c r="O6" s="256">
        <v>144</v>
      </c>
      <c r="P6" s="257">
        <v>152</v>
      </c>
      <c r="Q6" s="258">
        <v>0</v>
      </c>
      <c r="R6" s="599">
        <v>296</v>
      </c>
    </row>
    <row r="7" spans="1:18" ht="12.75" customHeight="1" x14ac:dyDescent="0.25">
      <c r="A7" s="596" t="s">
        <v>18</v>
      </c>
      <c r="B7" s="567" t="s">
        <v>23</v>
      </c>
      <c r="C7" s="253">
        <v>84</v>
      </c>
      <c r="D7" s="259">
        <v>57</v>
      </c>
      <c r="E7" s="255" t="s">
        <v>238</v>
      </c>
      <c r="F7" s="253">
        <v>70</v>
      </c>
      <c r="G7" s="259">
        <v>73</v>
      </c>
      <c r="H7" s="255" t="s">
        <v>238</v>
      </c>
      <c r="I7" s="253">
        <v>89</v>
      </c>
      <c r="J7" s="259">
        <v>52</v>
      </c>
      <c r="K7" s="255" t="s">
        <v>238</v>
      </c>
      <c r="L7" s="253">
        <v>82</v>
      </c>
      <c r="M7" s="259">
        <v>59</v>
      </c>
      <c r="N7" s="255" t="s">
        <v>238</v>
      </c>
      <c r="O7" s="253">
        <v>325</v>
      </c>
      <c r="P7" s="259">
        <v>241</v>
      </c>
      <c r="Q7" s="255">
        <v>0</v>
      </c>
      <c r="R7" s="597">
        <v>566</v>
      </c>
    </row>
    <row r="8" spans="1:18" ht="12.75" customHeight="1" x14ac:dyDescent="0.25">
      <c r="A8" s="598" t="s">
        <v>26</v>
      </c>
      <c r="B8" s="568" t="s">
        <v>584</v>
      </c>
      <c r="C8" s="256">
        <v>81</v>
      </c>
      <c r="D8" s="257">
        <v>60</v>
      </c>
      <c r="E8" s="258" t="s">
        <v>238</v>
      </c>
      <c r="F8" s="256">
        <v>104</v>
      </c>
      <c r="G8" s="257">
        <v>61</v>
      </c>
      <c r="H8" s="258" t="s">
        <v>238</v>
      </c>
      <c r="I8" s="256">
        <v>81</v>
      </c>
      <c r="J8" s="257">
        <v>78</v>
      </c>
      <c r="K8" s="258" t="s">
        <v>238</v>
      </c>
      <c r="L8" s="256" t="s">
        <v>238</v>
      </c>
      <c r="M8" s="257" t="s">
        <v>238</v>
      </c>
      <c r="N8" s="258" t="s">
        <v>238</v>
      </c>
      <c r="O8" s="256">
        <v>266</v>
      </c>
      <c r="P8" s="257">
        <v>199</v>
      </c>
      <c r="Q8" s="258">
        <v>0</v>
      </c>
      <c r="R8" s="599">
        <v>465</v>
      </c>
    </row>
    <row r="9" spans="1:18" ht="12.75" customHeight="1" x14ac:dyDescent="0.25">
      <c r="A9" s="596" t="s">
        <v>26</v>
      </c>
      <c r="B9" s="567" t="s">
        <v>31</v>
      </c>
      <c r="C9" s="253">
        <v>35</v>
      </c>
      <c r="D9" s="259">
        <v>54</v>
      </c>
      <c r="E9" s="255">
        <v>1</v>
      </c>
      <c r="F9" s="253">
        <v>35</v>
      </c>
      <c r="G9" s="259">
        <v>56</v>
      </c>
      <c r="H9" s="255" t="s">
        <v>238</v>
      </c>
      <c r="I9" s="253">
        <v>43</v>
      </c>
      <c r="J9" s="259">
        <v>74</v>
      </c>
      <c r="K9" s="255" t="s">
        <v>238</v>
      </c>
      <c r="L9" s="253">
        <v>38</v>
      </c>
      <c r="M9" s="259">
        <v>78</v>
      </c>
      <c r="N9" s="255" t="s">
        <v>238</v>
      </c>
      <c r="O9" s="253">
        <v>151</v>
      </c>
      <c r="P9" s="259">
        <v>262</v>
      </c>
      <c r="Q9" s="255">
        <v>1</v>
      </c>
      <c r="R9" s="597">
        <v>414</v>
      </c>
    </row>
    <row r="10" spans="1:18" ht="12.75" customHeight="1" x14ac:dyDescent="0.25">
      <c r="A10" s="598" t="s">
        <v>26</v>
      </c>
      <c r="B10" s="568" t="s">
        <v>32</v>
      </c>
      <c r="C10" s="256">
        <v>40</v>
      </c>
      <c r="D10" s="257">
        <v>47</v>
      </c>
      <c r="E10" s="258" t="s">
        <v>238</v>
      </c>
      <c r="F10" s="256">
        <v>48</v>
      </c>
      <c r="G10" s="257">
        <v>36</v>
      </c>
      <c r="H10" s="258" t="s">
        <v>238</v>
      </c>
      <c r="I10" s="256">
        <v>46</v>
      </c>
      <c r="J10" s="257">
        <v>61</v>
      </c>
      <c r="K10" s="258" t="s">
        <v>238</v>
      </c>
      <c r="L10" s="256">
        <v>53</v>
      </c>
      <c r="M10" s="257">
        <v>54</v>
      </c>
      <c r="N10" s="258" t="s">
        <v>238</v>
      </c>
      <c r="O10" s="256">
        <v>187</v>
      </c>
      <c r="P10" s="257">
        <v>198</v>
      </c>
      <c r="Q10" s="258">
        <v>0</v>
      </c>
      <c r="R10" s="599">
        <v>385</v>
      </c>
    </row>
    <row r="11" spans="1:18" ht="12.75" customHeight="1" x14ac:dyDescent="0.25">
      <c r="A11" s="596" t="s">
        <v>26</v>
      </c>
      <c r="B11" s="567" t="s">
        <v>34</v>
      </c>
      <c r="C11" s="253">
        <v>69</v>
      </c>
      <c r="D11" s="259">
        <v>75</v>
      </c>
      <c r="E11" s="255" t="s">
        <v>238</v>
      </c>
      <c r="F11" s="253">
        <v>67</v>
      </c>
      <c r="G11" s="259">
        <v>73</v>
      </c>
      <c r="H11" s="255" t="s">
        <v>238</v>
      </c>
      <c r="I11" s="253">
        <v>98</v>
      </c>
      <c r="J11" s="259">
        <v>80</v>
      </c>
      <c r="K11" s="255" t="s">
        <v>238</v>
      </c>
      <c r="L11" s="253">
        <v>102</v>
      </c>
      <c r="M11" s="259">
        <v>87</v>
      </c>
      <c r="N11" s="255" t="s">
        <v>238</v>
      </c>
      <c r="O11" s="253">
        <v>336</v>
      </c>
      <c r="P11" s="259">
        <v>315</v>
      </c>
      <c r="Q11" s="255">
        <v>0</v>
      </c>
      <c r="R11" s="597">
        <v>651</v>
      </c>
    </row>
    <row r="12" spans="1:18" ht="12.75" customHeight="1" x14ac:dyDescent="0.25">
      <c r="A12" s="598" t="s">
        <v>26</v>
      </c>
      <c r="B12" s="568" t="s">
        <v>37</v>
      </c>
      <c r="C12" s="256">
        <v>73</v>
      </c>
      <c r="D12" s="257">
        <v>30</v>
      </c>
      <c r="E12" s="258" t="s">
        <v>238</v>
      </c>
      <c r="F12" s="256">
        <v>57</v>
      </c>
      <c r="G12" s="257">
        <v>42</v>
      </c>
      <c r="H12" s="258" t="s">
        <v>238</v>
      </c>
      <c r="I12" s="256">
        <v>59</v>
      </c>
      <c r="J12" s="257">
        <v>61</v>
      </c>
      <c r="K12" s="258" t="s">
        <v>238</v>
      </c>
      <c r="L12" s="256">
        <v>64</v>
      </c>
      <c r="M12" s="257">
        <v>44</v>
      </c>
      <c r="N12" s="258" t="s">
        <v>238</v>
      </c>
      <c r="O12" s="256">
        <v>253</v>
      </c>
      <c r="P12" s="257">
        <v>177</v>
      </c>
      <c r="Q12" s="258">
        <v>0</v>
      </c>
      <c r="R12" s="599">
        <v>430</v>
      </c>
    </row>
    <row r="13" spans="1:18" ht="12.75" customHeight="1" x14ac:dyDescent="0.25">
      <c r="A13" s="596" t="s">
        <v>26</v>
      </c>
      <c r="B13" s="567" t="s">
        <v>40</v>
      </c>
      <c r="C13" s="253">
        <v>35</v>
      </c>
      <c r="D13" s="259">
        <v>35</v>
      </c>
      <c r="E13" s="255" t="s">
        <v>238</v>
      </c>
      <c r="F13" s="253">
        <v>33</v>
      </c>
      <c r="G13" s="259">
        <v>36</v>
      </c>
      <c r="H13" s="255" t="s">
        <v>238</v>
      </c>
      <c r="I13" s="253">
        <v>37</v>
      </c>
      <c r="J13" s="259">
        <v>31</v>
      </c>
      <c r="K13" s="255" t="s">
        <v>238</v>
      </c>
      <c r="L13" s="253">
        <v>35</v>
      </c>
      <c r="M13" s="259">
        <v>34</v>
      </c>
      <c r="N13" s="255" t="s">
        <v>238</v>
      </c>
      <c r="O13" s="253">
        <v>140</v>
      </c>
      <c r="P13" s="259">
        <v>136</v>
      </c>
      <c r="Q13" s="255">
        <v>0</v>
      </c>
      <c r="R13" s="597">
        <v>276</v>
      </c>
    </row>
    <row r="14" spans="1:18" ht="12.75" customHeight="1" x14ac:dyDescent="0.25">
      <c r="A14" s="600" t="s">
        <v>42</v>
      </c>
      <c r="B14" s="260" t="s">
        <v>43</v>
      </c>
      <c r="C14" s="261">
        <v>41</v>
      </c>
      <c r="D14" s="262">
        <v>39</v>
      </c>
      <c r="E14" s="263">
        <v>1</v>
      </c>
      <c r="F14" s="261">
        <v>40</v>
      </c>
      <c r="G14" s="262">
        <v>42</v>
      </c>
      <c r="H14" s="263" t="s">
        <v>238</v>
      </c>
      <c r="I14" s="261">
        <v>57</v>
      </c>
      <c r="J14" s="262">
        <v>59</v>
      </c>
      <c r="K14" s="263" t="s">
        <v>238</v>
      </c>
      <c r="L14" s="261">
        <v>52</v>
      </c>
      <c r="M14" s="262">
        <v>66</v>
      </c>
      <c r="N14" s="263" t="s">
        <v>238</v>
      </c>
      <c r="O14" s="261">
        <v>190</v>
      </c>
      <c r="P14" s="262">
        <v>206</v>
      </c>
      <c r="Q14" s="263">
        <v>1</v>
      </c>
      <c r="R14" s="601">
        <v>397</v>
      </c>
    </row>
    <row r="15" spans="1:18" ht="12.75" customHeight="1" x14ac:dyDescent="0.25">
      <c r="A15" s="596" t="s">
        <v>45</v>
      </c>
      <c r="B15" s="567" t="s">
        <v>46</v>
      </c>
      <c r="C15" s="253">
        <v>24</v>
      </c>
      <c r="D15" s="259">
        <v>25</v>
      </c>
      <c r="E15" s="255" t="s">
        <v>238</v>
      </c>
      <c r="F15" s="253">
        <v>19</v>
      </c>
      <c r="G15" s="259">
        <v>23</v>
      </c>
      <c r="H15" s="255" t="s">
        <v>238</v>
      </c>
      <c r="I15" s="253">
        <v>22</v>
      </c>
      <c r="J15" s="259">
        <v>22</v>
      </c>
      <c r="K15" s="255" t="s">
        <v>238</v>
      </c>
      <c r="L15" s="253">
        <v>21</v>
      </c>
      <c r="M15" s="259">
        <v>22</v>
      </c>
      <c r="N15" s="255" t="s">
        <v>238</v>
      </c>
      <c r="O15" s="253">
        <v>86</v>
      </c>
      <c r="P15" s="259">
        <v>92</v>
      </c>
      <c r="Q15" s="255">
        <v>0</v>
      </c>
      <c r="R15" s="597">
        <v>178</v>
      </c>
    </row>
    <row r="16" spans="1:18" ht="12.75" customHeight="1" x14ac:dyDescent="0.25">
      <c r="A16" s="598" t="s">
        <v>49</v>
      </c>
      <c r="B16" s="568" t="s">
        <v>50</v>
      </c>
      <c r="C16" s="256">
        <v>31</v>
      </c>
      <c r="D16" s="257">
        <v>46</v>
      </c>
      <c r="E16" s="258" t="s">
        <v>238</v>
      </c>
      <c r="F16" s="256">
        <v>36</v>
      </c>
      <c r="G16" s="257">
        <v>41</v>
      </c>
      <c r="H16" s="258" t="s">
        <v>238</v>
      </c>
      <c r="I16" s="256">
        <v>34</v>
      </c>
      <c r="J16" s="257">
        <v>42</v>
      </c>
      <c r="K16" s="258" t="s">
        <v>238</v>
      </c>
      <c r="L16" s="256">
        <v>34</v>
      </c>
      <c r="M16" s="257">
        <v>39</v>
      </c>
      <c r="N16" s="258" t="s">
        <v>238</v>
      </c>
      <c r="O16" s="256">
        <v>135</v>
      </c>
      <c r="P16" s="257">
        <v>168</v>
      </c>
      <c r="Q16" s="258">
        <v>0</v>
      </c>
      <c r="R16" s="599">
        <v>303</v>
      </c>
    </row>
    <row r="17" spans="1:18" ht="12.75" customHeight="1" x14ac:dyDescent="0.25">
      <c r="A17" s="596" t="s">
        <v>52</v>
      </c>
      <c r="B17" s="567" t="s">
        <v>53</v>
      </c>
      <c r="C17" s="253">
        <v>47</v>
      </c>
      <c r="D17" s="259">
        <v>46</v>
      </c>
      <c r="E17" s="255" t="s">
        <v>238</v>
      </c>
      <c r="F17" s="253">
        <v>36</v>
      </c>
      <c r="G17" s="259">
        <v>57</v>
      </c>
      <c r="H17" s="255" t="s">
        <v>238</v>
      </c>
      <c r="I17" s="253">
        <v>35</v>
      </c>
      <c r="J17" s="259">
        <v>56</v>
      </c>
      <c r="K17" s="255" t="s">
        <v>238</v>
      </c>
      <c r="L17" s="253">
        <v>45</v>
      </c>
      <c r="M17" s="259">
        <v>50</v>
      </c>
      <c r="N17" s="255" t="s">
        <v>238</v>
      </c>
      <c r="O17" s="253">
        <v>163</v>
      </c>
      <c r="P17" s="259">
        <v>209</v>
      </c>
      <c r="Q17" s="255">
        <v>0</v>
      </c>
      <c r="R17" s="597">
        <v>372</v>
      </c>
    </row>
    <row r="18" spans="1:18" ht="12.75" customHeight="1" x14ac:dyDescent="0.25">
      <c r="A18" s="598" t="s">
        <v>52</v>
      </c>
      <c r="B18" s="568" t="s">
        <v>54</v>
      </c>
      <c r="C18" s="256">
        <v>65</v>
      </c>
      <c r="D18" s="257">
        <v>60</v>
      </c>
      <c r="E18" s="258" t="s">
        <v>238</v>
      </c>
      <c r="F18" s="256">
        <v>63</v>
      </c>
      <c r="G18" s="257">
        <v>64</v>
      </c>
      <c r="H18" s="258" t="s">
        <v>238</v>
      </c>
      <c r="I18" s="256">
        <v>60</v>
      </c>
      <c r="J18" s="257">
        <v>68</v>
      </c>
      <c r="K18" s="258" t="s">
        <v>238</v>
      </c>
      <c r="L18" s="256">
        <v>64</v>
      </c>
      <c r="M18" s="257">
        <v>59</v>
      </c>
      <c r="N18" s="258" t="s">
        <v>238</v>
      </c>
      <c r="O18" s="256">
        <v>252</v>
      </c>
      <c r="P18" s="257">
        <v>251</v>
      </c>
      <c r="Q18" s="258">
        <v>0</v>
      </c>
      <c r="R18" s="599">
        <v>503</v>
      </c>
    </row>
    <row r="19" spans="1:18" ht="12.75" customHeight="1" x14ac:dyDescent="0.25">
      <c r="A19" s="596" t="s">
        <v>52</v>
      </c>
      <c r="B19" s="567" t="s">
        <v>56</v>
      </c>
      <c r="C19" s="253">
        <v>51</v>
      </c>
      <c r="D19" s="259">
        <v>49</v>
      </c>
      <c r="E19" s="255" t="s">
        <v>238</v>
      </c>
      <c r="F19" s="253">
        <v>49</v>
      </c>
      <c r="G19" s="259">
        <v>51</v>
      </c>
      <c r="H19" s="255" t="s">
        <v>238</v>
      </c>
      <c r="I19" s="253">
        <v>60</v>
      </c>
      <c r="J19" s="259">
        <v>40</v>
      </c>
      <c r="K19" s="255" t="s">
        <v>238</v>
      </c>
      <c r="L19" s="253">
        <v>59</v>
      </c>
      <c r="M19" s="259">
        <v>41</v>
      </c>
      <c r="N19" s="255" t="s">
        <v>238</v>
      </c>
      <c r="O19" s="253">
        <v>219</v>
      </c>
      <c r="P19" s="259">
        <v>181</v>
      </c>
      <c r="Q19" s="255">
        <v>0</v>
      </c>
      <c r="R19" s="597">
        <v>400</v>
      </c>
    </row>
    <row r="20" spans="1:18" ht="12.75" customHeight="1" x14ac:dyDescent="0.25">
      <c r="A20" s="598" t="s">
        <v>58</v>
      </c>
      <c r="B20" s="568" t="s">
        <v>888</v>
      </c>
      <c r="C20" s="256">
        <v>46</v>
      </c>
      <c r="D20" s="257">
        <v>48</v>
      </c>
      <c r="E20" s="258" t="s">
        <v>238</v>
      </c>
      <c r="F20" s="256">
        <v>46</v>
      </c>
      <c r="G20" s="257">
        <v>44</v>
      </c>
      <c r="H20" s="258" t="s">
        <v>238</v>
      </c>
      <c r="I20" s="256">
        <v>46</v>
      </c>
      <c r="J20" s="257">
        <v>37</v>
      </c>
      <c r="K20" s="258" t="s">
        <v>238</v>
      </c>
      <c r="L20" s="256">
        <v>46</v>
      </c>
      <c r="M20" s="257">
        <v>34</v>
      </c>
      <c r="N20" s="258" t="s">
        <v>238</v>
      </c>
      <c r="O20" s="256">
        <v>184</v>
      </c>
      <c r="P20" s="257">
        <v>163</v>
      </c>
      <c r="Q20" s="258">
        <v>0</v>
      </c>
      <c r="R20" s="599">
        <v>347</v>
      </c>
    </row>
    <row r="21" spans="1:18" ht="12.75" customHeight="1" x14ac:dyDescent="0.25">
      <c r="A21" s="596" t="s">
        <v>60</v>
      </c>
      <c r="B21" s="567" t="s">
        <v>61</v>
      </c>
      <c r="C21" s="253">
        <v>22</v>
      </c>
      <c r="D21" s="259">
        <v>27</v>
      </c>
      <c r="E21" s="255" t="s">
        <v>238</v>
      </c>
      <c r="F21" s="253">
        <v>32</v>
      </c>
      <c r="G21" s="259">
        <v>19</v>
      </c>
      <c r="H21" s="255" t="s">
        <v>238</v>
      </c>
      <c r="I21" s="253">
        <v>28</v>
      </c>
      <c r="J21" s="259">
        <v>24</v>
      </c>
      <c r="K21" s="255" t="s">
        <v>238</v>
      </c>
      <c r="L21" s="253">
        <v>33</v>
      </c>
      <c r="M21" s="259">
        <v>19</v>
      </c>
      <c r="N21" s="255" t="s">
        <v>238</v>
      </c>
      <c r="O21" s="253">
        <v>115</v>
      </c>
      <c r="P21" s="259">
        <v>89</v>
      </c>
      <c r="Q21" s="255">
        <v>0</v>
      </c>
      <c r="R21" s="597">
        <v>204</v>
      </c>
    </row>
    <row r="22" spans="1:18" ht="12.75" customHeight="1" x14ac:dyDescent="0.25">
      <c r="A22" s="598" t="s">
        <v>60</v>
      </c>
      <c r="B22" s="568" t="s">
        <v>63</v>
      </c>
      <c r="C22" s="256">
        <v>29</v>
      </c>
      <c r="D22" s="257">
        <v>39</v>
      </c>
      <c r="E22" s="258">
        <v>3</v>
      </c>
      <c r="F22" s="256">
        <v>26</v>
      </c>
      <c r="G22" s="257">
        <v>26</v>
      </c>
      <c r="H22" s="258" t="s">
        <v>238</v>
      </c>
      <c r="I22" s="256">
        <v>48</v>
      </c>
      <c r="J22" s="257">
        <v>55</v>
      </c>
      <c r="K22" s="258" t="s">
        <v>238</v>
      </c>
      <c r="L22" s="256">
        <v>46</v>
      </c>
      <c r="M22" s="257">
        <v>55</v>
      </c>
      <c r="N22" s="258" t="s">
        <v>238</v>
      </c>
      <c r="O22" s="256">
        <v>149</v>
      </c>
      <c r="P22" s="257">
        <v>175</v>
      </c>
      <c r="Q22" s="258">
        <v>3</v>
      </c>
      <c r="R22" s="599">
        <v>327</v>
      </c>
    </row>
    <row r="23" spans="1:18" ht="12.75" customHeight="1" x14ac:dyDescent="0.25">
      <c r="A23" s="596" t="s">
        <v>60</v>
      </c>
      <c r="B23" s="567" t="s">
        <v>66</v>
      </c>
      <c r="C23" s="253">
        <v>66</v>
      </c>
      <c r="D23" s="259">
        <v>65</v>
      </c>
      <c r="E23" s="255" t="s">
        <v>238</v>
      </c>
      <c r="F23" s="253">
        <v>80</v>
      </c>
      <c r="G23" s="259">
        <v>50</v>
      </c>
      <c r="H23" s="255" t="s">
        <v>238</v>
      </c>
      <c r="I23" s="253">
        <v>66</v>
      </c>
      <c r="J23" s="259">
        <v>60</v>
      </c>
      <c r="K23" s="255" t="s">
        <v>238</v>
      </c>
      <c r="L23" s="253">
        <v>71</v>
      </c>
      <c r="M23" s="259">
        <v>54</v>
      </c>
      <c r="N23" s="255" t="s">
        <v>238</v>
      </c>
      <c r="O23" s="253">
        <v>283</v>
      </c>
      <c r="P23" s="259">
        <v>229</v>
      </c>
      <c r="Q23" s="255">
        <v>0</v>
      </c>
      <c r="R23" s="597">
        <v>512</v>
      </c>
    </row>
    <row r="24" spans="1:18" ht="12.75" customHeight="1" x14ac:dyDescent="0.25">
      <c r="A24" s="598" t="s">
        <v>68</v>
      </c>
      <c r="B24" s="568" t="s">
        <v>69</v>
      </c>
      <c r="C24" s="256">
        <v>57</v>
      </c>
      <c r="D24" s="257">
        <v>48</v>
      </c>
      <c r="E24" s="258">
        <v>1</v>
      </c>
      <c r="F24" s="256">
        <v>56</v>
      </c>
      <c r="G24" s="257">
        <v>49</v>
      </c>
      <c r="H24" s="258" t="s">
        <v>238</v>
      </c>
      <c r="I24" s="256">
        <v>60</v>
      </c>
      <c r="J24" s="257">
        <v>57</v>
      </c>
      <c r="K24" s="258" t="s">
        <v>238</v>
      </c>
      <c r="L24" s="256">
        <v>51</v>
      </c>
      <c r="M24" s="257">
        <v>58</v>
      </c>
      <c r="N24" s="258" t="s">
        <v>238</v>
      </c>
      <c r="O24" s="256">
        <v>224</v>
      </c>
      <c r="P24" s="257">
        <v>212</v>
      </c>
      <c r="Q24" s="258">
        <v>1</v>
      </c>
      <c r="R24" s="599">
        <v>437</v>
      </c>
    </row>
    <row r="25" spans="1:18" ht="12.75" customHeight="1" x14ac:dyDescent="0.25">
      <c r="A25" s="596" t="s">
        <v>71</v>
      </c>
      <c r="B25" s="567" t="s">
        <v>72</v>
      </c>
      <c r="C25" s="253">
        <v>41</v>
      </c>
      <c r="D25" s="259">
        <v>42</v>
      </c>
      <c r="E25" s="255" t="s">
        <v>238</v>
      </c>
      <c r="F25" s="253">
        <v>44</v>
      </c>
      <c r="G25" s="259">
        <v>35</v>
      </c>
      <c r="H25" s="255" t="s">
        <v>238</v>
      </c>
      <c r="I25" s="253">
        <v>46</v>
      </c>
      <c r="J25" s="259">
        <v>36</v>
      </c>
      <c r="K25" s="255" t="s">
        <v>238</v>
      </c>
      <c r="L25" s="253">
        <v>40</v>
      </c>
      <c r="M25" s="259">
        <v>40</v>
      </c>
      <c r="N25" s="255" t="s">
        <v>238</v>
      </c>
      <c r="O25" s="253">
        <v>171</v>
      </c>
      <c r="P25" s="259">
        <v>153</v>
      </c>
      <c r="Q25" s="255">
        <v>0</v>
      </c>
      <c r="R25" s="597">
        <v>324</v>
      </c>
    </row>
    <row r="26" spans="1:18" ht="12.75" customHeight="1" x14ac:dyDescent="0.25">
      <c r="A26" s="598" t="s">
        <v>74</v>
      </c>
      <c r="B26" s="568" t="s">
        <v>75</v>
      </c>
      <c r="C26" s="256">
        <v>35</v>
      </c>
      <c r="D26" s="257">
        <v>30</v>
      </c>
      <c r="E26" s="258">
        <v>1</v>
      </c>
      <c r="F26" s="256">
        <v>32</v>
      </c>
      <c r="G26" s="257">
        <v>34</v>
      </c>
      <c r="H26" s="258" t="s">
        <v>238</v>
      </c>
      <c r="I26" s="256">
        <v>30</v>
      </c>
      <c r="J26" s="257">
        <v>38</v>
      </c>
      <c r="K26" s="258" t="s">
        <v>238</v>
      </c>
      <c r="L26" s="256">
        <v>34</v>
      </c>
      <c r="M26" s="257">
        <v>32</v>
      </c>
      <c r="N26" s="258" t="s">
        <v>238</v>
      </c>
      <c r="O26" s="256">
        <v>131</v>
      </c>
      <c r="P26" s="257">
        <v>134</v>
      </c>
      <c r="Q26" s="258">
        <v>1</v>
      </c>
      <c r="R26" s="599">
        <v>266</v>
      </c>
    </row>
    <row r="27" spans="1:18" ht="12.75" customHeight="1" x14ac:dyDescent="0.25">
      <c r="A27" s="596" t="s">
        <v>74</v>
      </c>
      <c r="B27" s="567" t="s">
        <v>77</v>
      </c>
      <c r="C27" s="253">
        <v>61</v>
      </c>
      <c r="D27" s="259">
        <v>56</v>
      </c>
      <c r="E27" s="255">
        <v>2</v>
      </c>
      <c r="F27" s="253">
        <v>63</v>
      </c>
      <c r="G27" s="259">
        <v>56</v>
      </c>
      <c r="H27" s="255" t="s">
        <v>238</v>
      </c>
      <c r="I27" s="253">
        <v>77</v>
      </c>
      <c r="J27" s="259">
        <v>44</v>
      </c>
      <c r="K27" s="255" t="s">
        <v>238</v>
      </c>
      <c r="L27" s="253">
        <v>61</v>
      </c>
      <c r="M27" s="259">
        <v>53</v>
      </c>
      <c r="N27" s="255" t="s">
        <v>238</v>
      </c>
      <c r="O27" s="253">
        <v>262</v>
      </c>
      <c r="P27" s="259">
        <v>209</v>
      </c>
      <c r="Q27" s="255">
        <v>2</v>
      </c>
      <c r="R27" s="597">
        <v>473</v>
      </c>
    </row>
    <row r="28" spans="1:18" ht="12.75" customHeight="1" x14ac:dyDescent="0.25">
      <c r="A28" s="598" t="s">
        <v>79</v>
      </c>
      <c r="B28" s="568" t="s">
        <v>889</v>
      </c>
      <c r="C28" s="256">
        <v>28</v>
      </c>
      <c r="D28" s="257">
        <v>38</v>
      </c>
      <c r="E28" s="258" t="s">
        <v>238</v>
      </c>
      <c r="F28" s="256">
        <v>32</v>
      </c>
      <c r="G28" s="257">
        <v>32</v>
      </c>
      <c r="H28" s="258" t="s">
        <v>238</v>
      </c>
      <c r="I28" s="256">
        <v>32</v>
      </c>
      <c r="J28" s="257">
        <v>32</v>
      </c>
      <c r="K28" s="258" t="s">
        <v>238</v>
      </c>
      <c r="L28" s="256">
        <v>34</v>
      </c>
      <c r="M28" s="257">
        <v>30</v>
      </c>
      <c r="N28" s="258" t="s">
        <v>238</v>
      </c>
      <c r="O28" s="256">
        <v>126</v>
      </c>
      <c r="P28" s="257">
        <v>132</v>
      </c>
      <c r="Q28" s="258">
        <v>0</v>
      </c>
      <c r="R28" s="599">
        <v>258</v>
      </c>
    </row>
    <row r="29" spans="1:18" ht="12.75" customHeight="1" x14ac:dyDescent="0.25">
      <c r="A29" s="596" t="s">
        <v>81</v>
      </c>
      <c r="B29" s="567" t="s">
        <v>82</v>
      </c>
      <c r="C29" s="253">
        <v>32</v>
      </c>
      <c r="D29" s="259">
        <v>32</v>
      </c>
      <c r="E29" s="255" t="s">
        <v>238</v>
      </c>
      <c r="F29" s="253">
        <v>30</v>
      </c>
      <c r="G29" s="259">
        <v>33</v>
      </c>
      <c r="H29" s="255" t="s">
        <v>238</v>
      </c>
      <c r="I29" s="253">
        <v>32</v>
      </c>
      <c r="J29" s="259">
        <v>30</v>
      </c>
      <c r="K29" s="255">
        <v>1</v>
      </c>
      <c r="L29" s="253">
        <v>32</v>
      </c>
      <c r="M29" s="259">
        <v>30</v>
      </c>
      <c r="N29" s="255" t="s">
        <v>238</v>
      </c>
      <c r="O29" s="253">
        <v>126</v>
      </c>
      <c r="P29" s="259">
        <v>125</v>
      </c>
      <c r="Q29" s="255">
        <v>1</v>
      </c>
      <c r="R29" s="597">
        <v>252</v>
      </c>
    </row>
    <row r="30" spans="1:18" ht="12.75" customHeight="1" x14ac:dyDescent="0.25">
      <c r="A30" s="598" t="s">
        <v>83</v>
      </c>
      <c r="B30" s="568" t="s">
        <v>84</v>
      </c>
      <c r="C30" s="256">
        <v>63</v>
      </c>
      <c r="D30" s="257">
        <v>69</v>
      </c>
      <c r="E30" s="258" t="s">
        <v>238</v>
      </c>
      <c r="F30" s="256">
        <v>60</v>
      </c>
      <c r="G30" s="257">
        <v>74</v>
      </c>
      <c r="H30" s="258" t="s">
        <v>238</v>
      </c>
      <c r="I30" s="256">
        <v>64</v>
      </c>
      <c r="J30" s="257">
        <v>69</v>
      </c>
      <c r="K30" s="258" t="s">
        <v>238</v>
      </c>
      <c r="L30" s="256">
        <v>63</v>
      </c>
      <c r="M30" s="257">
        <v>67</v>
      </c>
      <c r="N30" s="258" t="s">
        <v>238</v>
      </c>
      <c r="O30" s="256">
        <v>250</v>
      </c>
      <c r="P30" s="257">
        <v>279</v>
      </c>
      <c r="Q30" s="258">
        <v>0</v>
      </c>
      <c r="R30" s="599">
        <v>529</v>
      </c>
    </row>
    <row r="31" spans="1:18" ht="12.75" customHeight="1" x14ac:dyDescent="0.25">
      <c r="A31" s="596" t="s">
        <v>87</v>
      </c>
      <c r="B31" s="567" t="s">
        <v>88</v>
      </c>
      <c r="C31" s="253">
        <v>14</v>
      </c>
      <c r="D31" s="259">
        <v>21</v>
      </c>
      <c r="E31" s="255" t="s">
        <v>238</v>
      </c>
      <c r="F31" s="253">
        <v>11</v>
      </c>
      <c r="G31" s="259">
        <v>23</v>
      </c>
      <c r="H31" s="255" t="s">
        <v>238</v>
      </c>
      <c r="I31" s="253">
        <v>17</v>
      </c>
      <c r="J31" s="259">
        <v>18</v>
      </c>
      <c r="K31" s="255" t="s">
        <v>238</v>
      </c>
      <c r="L31" s="253">
        <v>23</v>
      </c>
      <c r="M31" s="259">
        <v>12</v>
      </c>
      <c r="N31" s="255" t="s">
        <v>238</v>
      </c>
      <c r="O31" s="253">
        <v>65</v>
      </c>
      <c r="P31" s="259">
        <v>74</v>
      </c>
      <c r="Q31" s="255">
        <v>0</v>
      </c>
      <c r="R31" s="597">
        <v>139</v>
      </c>
    </row>
    <row r="32" spans="1:18" ht="12.75" customHeight="1" x14ac:dyDescent="0.25">
      <c r="A32" s="598" t="s">
        <v>87</v>
      </c>
      <c r="B32" s="568" t="s">
        <v>91</v>
      </c>
      <c r="C32" s="256">
        <v>63</v>
      </c>
      <c r="D32" s="257">
        <v>53</v>
      </c>
      <c r="E32" s="258" t="s">
        <v>238</v>
      </c>
      <c r="F32" s="256">
        <v>51</v>
      </c>
      <c r="G32" s="257">
        <v>59</v>
      </c>
      <c r="H32" s="258" t="s">
        <v>238</v>
      </c>
      <c r="I32" s="256">
        <v>101</v>
      </c>
      <c r="J32" s="257">
        <v>94</v>
      </c>
      <c r="K32" s="258" t="s">
        <v>238</v>
      </c>
      <c r="L32" s="256">
        <v>79</v>
      </c>
      <c r="M32" s="257">
        <v>109</v>
      </c>
      <c r="N32" s="258" t="s">
        <v>238</v>
      </c>
      <c r="O32" s="256">
        <v>294</v>
      </c>
      <c r="P32" s="257">
        <v>315</v>
      </c>
      <c r="Q32" s="258">
        <v>0</v>
      </c>
      <c r="R32" s="599">
        <v>609</v>
      </c>
    </row>
    <row r="33" spans="1:18" ht="12.75" customHeight="1" x14ac:dyDescent="0.25">
      <c r="A33" s="596" t="s">
        <v>87</v>
      </c>
      <c r="B33" s="567" t="s">
        <v>93</v>
      </c>
      <c r="C33" s="253">
        <v>84</v>
      </c>
      <c r="D33" s="259">
        <v>119</v>
      </c>
      <c r="E33" s="255" t="s">
        <v>238</v>
      </c>
      <c r="F33" s="253">
        <v>85</v>
      </c>
      <c r="G33" s="259">
        <v>114</v>
      </c>
      <c r="H33" s="255" t="s">
        <v>238</v>
      </c>
      <c r="I33" s="253">
        <v>90</v>
      </c>
      <c r="J33" s="259">
        <v>117</v>
      </c>
      <c r="K33" s="255" t="s">
        <v>238</v>
      </c>
      <c r="L33" s="253">
        <v>95</v>
      </c>
      <c r="M33" s="259">
        <v>119</v>
      </c>
      <c r="N33" s="255" t="s">
        <v>238</v>
      </c>
      <c r="O33" s="253">
        <v>354</v>
      </c>
      <c r="P33" s="259">
        <v>469</v>
      </c>
      <c r="Q33" s="255">
        <v>0</v>
      </c>
      <c r="R33" s="597">
        <v>823</v>
      </c>
    </row>
    <row r="34" spans="1:18" ht="12.75" customHeight="1" x14ac:dyDescent="0.25">
      <c r="A34" s="598" t="s">
        <v>94</v>
      </c>
      <c r="B34" s="568" t="s">
        <v>95</v>
      </c>
      <c r="C34" s="256">
        <v>72</v>
      </c>
      <c r="D34" s="257">
        <v>72</v>
      </c>
      <c r="E34" s="258" t="s">
        <v>238</v>
      </c>
      <c r="F34" s="256">
        <v>86</v>
      </c>
      <c r="G34" s="257">
        <v>56</v>
      </c>
      <c r="H34" s="258" t="s">
        <v>238</v>
      </c>
      <c r="I34" s="256">
        <v>75</v>
      </c>
      <c r="J34" s="257">
        <v>69</v>
      </c>
      <c r="K34" s="258" t="s">
        <v>238</v>
      </c>
      <c r="L34" s="256">
        <v>81</v>
      </c>
      <c r="M34" s="257">
        <v>56</v>
      </c>
      <c r="N34" s="258" t="s">
        <v>238</v>
      </c>
      <c r="O34" s="256">
        <v>314</v>
      </c>
      <c r="P34" s="257">
        <v>253</v>
      </c>
      <c r="Q34" s="258">
        <v>0</v>
      </c>
      <c r="R34" s="599">
        <v>567</v>
      </c>
    </row>
    <row r="35" spans="1:18" ht="12.75" customHeight="1" x14ac:dyDescent="0.25">
      <c r="A35" s="596" t="s">
        <v>94</v>
      </c>
      <c r="B35" s="567" t="s">
        <v>96</v>
      </c>
      <c r="C35" s="253">
        <v>64</v>
      </c>
      <c r="D35" s="259">
        <v>45</v>
      </c>
      <c r="E35" s="255" t="s">
        <v>238</v>
      </c>
      <c r="F35" s="253">
        <v>61</v>
      </c>
      <c r="G35" s="259">
        <v>45</v>
      </c>
      <c r="H35" s="255" t="s">
        <v>238</v>
      </c>
      <c r="I35" s="253">
        <v>62</v>
      </c>
      <c r="J35" s="259">
        <v>67</v>
      </c>
      <c r="K35" s="255" t="s">
        <v>238</v>
      </c>
      <c r="L35" s="253">
        <v>71</v>
      </c>
      <c r="M35" s="259">
        <v>46</v>
      </c>
      <c r="N35" s="255" t="s">
        <v>238</v>
      </c>
      <c r="O35" s="253">
        <v>258</v>
      </c>
      <c r="P35" s="259">
        <v>203</v>
      </c>
      <c r="Q35" s="255">
        <v>0</v>
      </c>
      <c r="R35" s="597">
        <v>461</v>
      </c>
    </row>
    <row r="36" spans="1:18" ht="12.75" customHeight="1" x14ac:dyDescent="0.25">
      <c r="A36" s="598" t="s">
        <v>98</v>
      </c>
      <c r="B36" s="568" t="s">
        <v>99</v>
      </c>
      <c r="C36" s="256">
        <v>54</v>
      </c>
      <c r="D36" s="257">
        <v>57</v>
      </c>
      <c r="E36" s="258" t="s">
        <v>238</v>
      </c>
      <c r="F36" s="256">
        <v>47</v>
      </c>
      <c r="G36" s="257">
        <v>62</v>
      </c>
      <c r="H36" s="258" t="s">
        <v>238</v>
      </c>
      <c r="I36" s="256">
        <v>64</v>
      </c>
      <c r="J36" s="257">
        <v>51</v>
      </c>
      <c r="K36" s="258" t="s">
        <v>238</v>
      </c>
      <c r="L36" s="256">
        <v>57</v>
      </c>
      <c r="M36" s="257">
        <v>51</v>
      </c>
      <c r="N36" s="258" t="s">
        <v>238</v>
      </c>
      <c r="O36" s="256">
        <v>222</v>
      </c>
      <c r="P36" s="257">
        <v>221</v>
      </c>
      <c r="Q36" s="258">
        <v>0</v>
      </c>
      <c r="R36" s="599">
        <v>443</v>
      </c>
    </row>
    <row r="37" spans="1:18" ht="12.75" customHeight="1" x14ac:dyDescent="0.25">
      <c r="A37" s="596" t="s">
        <v>101</v>
      </c>
      <c r="B37" s="567" t="s">
        <v>102</v>
      </c>
      <c r="C37" s="253">
        <v>20</v>
      </c>
      <c r="D37" s="259">
        <v>20</v>
      </c>
      <c r="E37" s="255" t="s">
        <v>238</v>
      </c>
      <c r="F37" s="253">
        <v>18</v>
      </c>
      <c r="G37" s="259">
        <v>19</v>
      </c>
      <c r="H37" s="255" t="s">
        <v>238</v>
      </c>
      <c r="I37" s="253">
        <v>19</v>
      </c>
      <c r="J37" s="259">
        <v>16</v>
      </c>
      <c r="K37" s="255" t="s">
        <v>238</v>
      </c>
      <c r="L37" s="253">
        <v>12</v>
      </c>
      <c r="M37" s="259">
        <v>24</v>
      </c>
      <c r="N37" s="255" t="s">
        <v>238</v>
      </c>
      <c r="O37" s="253">
        <v>69</v>
      </c>
      <c r="P37" s="259">
        <v>79</v>
      </c>
      <c r="Q37" s="255">
        <v>0</v>
      </c>
      <c r="R37" s="597">
        <v>148</v>
      </c>
    </row>
    <row r="38" spans="1:18" ht="12.75" customHeight="1" x14ac:dyDescent="0.25">
      <c r="A38" s="598" t="s">
        <v>103</v>
      </c>
      <c r="B38" s="568" t="s">
        <v>104</v>
      </c>
      <c r="C38" s="256">
        <v>54</v>
      </c>
      <c r="D38" s="257">
        <v>55</v>
      </c>
      <c r="E38" s="258" t="s">
        <v>238</v>
      </c>
      <c r="F38" s="256">
        <v>62</v>
      </c>
      <c r="G38" s="257">
        <v>46</v>
      </c>
      <c r="H38" s="258" t="s">
        <v>238</v>
      </c>
      <c r="I38" s="256">
        <v>65</v>
      </c>
      <c r="J38" s="257">
        <v>44</v>
      </c>
      <c r="K38" s="258" t="s">
        <v>238</v>
      </c>
      <c r="L38" s="256">
        <v>67</v>
      </c>
      <c r="M38" s="257">
        <v>40</v>
      </c>
      <c r="N38" s="258" t="s">
        <v>238</v>
      </c>
      <c r="O38" s="256">
        <v>248</v>
      </c>
      <c r="P38" s="257">
        <v>185</v>
      </c>
      <c r="Q38" s="258">
        <v>0</v>
      </c>
      <c r="R38" s="599">
        <v>433</v>
      </c>
    </row>
    <row r="39" spans="1:18" ht="12.75" customHeight="1" x14ac:dyDescent="0.25">
      <c r="A39" s="596" t="s">
        <v>103</v>
      </c>
      <c r="B39" s="567" t="s">
        <v>105</v>
      </c>
      <c r="C39" s="253">
        <v>25</v>
      </c>
      <c r="D39" s="259">
        <v>17</v>
      </c>
      <c r="E39" s="255" t="s">
        <v>238</v>
      </c>
      <c r="F39" s="253">
        <v>14</v>
      </c>
      <c r="G39" s="259">
        <v>28</v>
      </c>
      <c r="H39" s="255" t="s">
        <v>238</v>
      </c>
      <c r="I39" s="253">
        <v>17</v>
      </c>
      <c r="J39" s="259">
        <v>25</v>
      </c>
      <c r="K39" s="255" t="s">
        <v>238</v>
      </c>
      <c r="L39" s="253">
        <v>20</v>
      </c>
      <c r="M39" s="259">
        <v>22</v>
      </c>
      <c r="N39" s="255" t="s">
        <v>238</v>
      </c>
      <c r="O39" s="253">
        <v>76</v>
      </c>
      <c r="P39" s="259">
        <v>92</v>
      </c>
      <c r="Q39" s="255">
        <v>0</v>
      </c>
      <c r="R39" s="597">
        <v>168</v>
      </c>
    </row>
    <row r="40" spans="1:18" ht="12.75" customHeight="1" x14ac:dyDescent="0.25">
      <c r="A40" s="598" t="s">
        <v>107</v>
      </c>
      <c r="B40" s="568" t="s">
        <v>108</v>
      </c>
      <c r="C40" s="256">
        <v>54</v>
      </c>
      <c r="D40" s="257">
        <v>31</v>
      </c>
      <c r="E40" s="258" t="s">
        <v>238</v>
      </c>
      <c r="F40" s="256">
        <v>53</v>
      </c>
      <c r="G40" s="257">
        <v>29</v>
      </c>
      <c r="H40" s="258" t="s">
        <v>238</v>
      </c>
      <c r="I40" s="256">
        <v>45</v>
      </c>
      <c r="J40" s="257">
        <v>40</v>
      </c>
      <c r="K40" s="258" t="s">
        <v>238</v>
      </c>
      <c r="L40" s="256">
        <v>55</v>
      </c>
      <c r="M40" s="257">
        <v>33</v>
      </c>
      <c r="N40" s="258" t="s">
        <v>238</v>
      </c>
      <c r="O40" s="256">
        <v>207</v>
      </c>
      <c r="P40" s="257">
        <v>133</v>
      </c>
      <c r="Q40" s="258">
        <v>0</v>
      </c>
      <c r="R40" s="599">
        <v>340</v>
      </c>
    </row>
    <row r="41" spans="1:18" ht="12.75" customHeight="1" x14ac:dyDescent="0.25">
      <c r="A41" s="596" t="s">
        <v>107</v>
      </c>
      <c r="B41" s="567" t="s">
        <v>111</v>
      </c>
      <c r="C41" s="253">
        <v>29</v>
      </c>
      <c r="D41" s="259">
        <v>19</v>
      </c>
      <c r="E41" s="255" t="s">
        <v>238</v>
      </c>
      <c r="F41" s="253">
        <v>23</v>
      </c>
      <c r="G41" s="259">
        <v>26</v>
      </c>
      <c r="H41" s="255" t="s">
        <v>238</v>
      </c>
      <c r="I41" s="253">
        <v>31</v>
      </c>
      <c r="J41" s="259">
        <v>17</v>
      </c>
      <c r="K41" s="255" t="s">
        <v>238</v>
      </c>
      <c r="L41" s="253">
        <v>25</v>
      </c>
      <c r="M41" s="259">
        <v>21</v>
      </c>
      <c r="N41" s="255" t="s">
        <v>238</v>
      </c>
      <c r="O41" s="253">
        <v>108</v>
      </c>
      <c r="P41" s="259">
        <v>83</v>
      </c>
      <c r="Q41" s="255">
        <v>0</v>
      </c>
      <c r="R41" s="597">
        <v>191</v>
      </c>
    </row>
    <row r="42" spans="1:18" ht="12.75" customHeight="1" x14ac:dyDescent="0.25">
      <c r="A42" s="598" t="s">
        <v>113</v>
      </c>
      <c r="B42" s="568" t="s">
        <v>114</v>
      </c>
      <c r="C42" s="256">
        <v>49</v>
      </c>
      <c r="D42" s="257">
        <v>34</v>
      </c>
      <c r="E42" s="258" t="s">
        <v>238</v>
      </c>
      <c r="F42" s="256">
        <v>43</v>
      </c>
      <c r="G42" s="257">
        <v>34</v>
      </c>
      <c r="H42" s="258" t="s">
        <v>238</v>
      </c>
      <c r="I42" s="256">
        <v>47</v>
      </c>
      <c r="J42" s="257">
        <v>33</v>
      </c>
      <c r="K42" s="258" t="s">
        <v>238</v>
      </c>
      <c r="L42" s="256">
        <v>40</v>
      </c>
      <c r="M42" s="257">
        <v>34</v>
      </c>
      <c r="N42" s="258" t="s">
        <v>238</v>
      </c>
      <c r="O42" s="256">
        <v>179</v>
      </c>
      <c r="P42" s="257">
        <v>135</v>
      </c>
      <c r="Q42" s="258">
        <v>0</v>
      </c>
      <c r="R42" s="599">
        <v>314</v>
      </c>
    </row>
    <row r="43" spans="1:18" ht="12.75" customHeight="1" x14ac:dyDescent="0.25">
      <c r="A43" s="596" t="s">
        <v>116</v>
      </c>
      <c r="B43" s="567" t="s">
        <v>117</v>
      </c>
      <c r="C43" s="253">
        <v>47</v>
      </c>
      <c r="D43" s="259">
        <v>44</v>
      </c>
      <c r="E43" s="255" t="s">
        <v>238</v>
      </c>
      <c r="F43" s="253">
        <v>49</v>
      </c>
      <c r="G43" s="259">
        <v>44</v>
      </c>
      <c r="H43" s="255" t="s">
        <v>238</v>
      </c>
      <c r="I43" s="253">
        <v>48</v>
      </c>
      <c r="J43" s="259">
        <v>64</v>
      </c>
      <c r="K43" s="255" t="s">
        <v>238</v>
      </c>
      <c r="L43" s="253">
        <v>51</v>
      </c>
      <c r="M43" s="259">
        <v>68</v>
      </c>
      <c r="N43" s="255" t="s">
        <v>238</v>
      </c>
      <c r="O43" s="253">
        <v>195</v>
      </c>
      <c r="P43" s="259">
        <v>220</v>
      </c>
      <c r="Q43" s="255">
        <v>0</v>
      </c>
      <c r="R43" s="597">
        <v>415</v>
      </c>
    </row>
    <row r="44" spans="1:18" ht="12.75" customHeight="1" x14ac:dyDescent="0.25">
      <c r="A44" s="598" t="s">
        <v>119</v>
      </c>
      <c r="B44" s="568" t="s">
        <v>120</v>
      </c>
      <c r="C44" s="256">
        <v>36</v>
      </c>
      <c r="D44" s="257">
        <v>42</v>
      </c>
      <c r="E44" s="258">
        <v>2</v>
      </c>
      <c r="F44" s="256">
        <v>42</v>
      </c>
      <c r="G44" s="257">
        <v>38</v>
      </c>
      <c r="H44" s="258" t="s">
        <v>238</v>
      </c>
      <c r="I44" s="256">
        <v>44</v>
      </c>
      <c r="J44" s="257">
        <v>36</v>
      </c>
      <c r="K44" s="258" t="s">
        <v>238</v>
      </c>
      <c r="L44" s="256">
        <v>37</v>
      </c>
      <c r="M44" s="257">
        <v>43</v>
      </c>
      <c r="N44" s="258" t="s">
        <v>238</v>
      </c>
      <c r="O44" s="256">
        <v>159</v>
      </c>
      <c r="P44" s="257">
        <v>159</v>
      </c>
      <c r="Q44" s="258">
        <v>2</v>
      </c>
      <c r="R44" s="599">
        <v>320</v>
      </c>
    </row>
    <row r="45" spans="1:18" ht="12.75" customHeight="1" x14ac:dyDescent="0.25">
      <c r="A45" s="596" t="s">
        <v>119</v>
      </c>
      <c r="B45" s="567" t="s">
        <v>123</v>
      </c>
      <c r="C45" s="253">
        <v>200</v>
      </c>
      <c r="D45" s="259">
        <v>181</v>
      </c>
      <c r="E45" s="255">
        <v>1</v>
      </c>
      <c r="F45" s="253">
        <v>198</v>
      </c>
      <c r="G45" s="259">
        <v>184</v>
      </c>
      <c r="H45" s="255" t="s">
        <v>238</v>
      </c>
      <c r="I45" s="253">
        <v>194</v>
      </c>
      <c r="J45" s="259">
        <v>183</v>
      </c>
      <c r="K45" s="255" t="s">
        <v>238</v>
      </c>
      <c r="L45" s="253">
        <v>186</v>
      </c>
      <c r="M45" s="259">
        <v>182</v>
      </c>
      <c r="N45" s="255" t="s">
        <v>238</v>
      </c>
      <c r="O45" s="253">
        <v>778</v>
      </c>
      <c r="P45" s="259">
        <v>730</v>
      </c>
      <c r="Q45" s="255">
        <v>1</v>
      </c>
      <c r="R45" s="602">
        <v>1509</v>
      </c>
    </row>
    <row r="46" spans="1:18" ht="12.75" customHeight="1" x14ac:dyDescent="0.25">
      <c r="A46" s="598" t="s">
        <v>119</v>
      </c>
      <c r="B46" s="568" t="s">
        <v>125</v>
      </c>
      <c r="C46" s="256">
        <v>18</v>
      </c>
      <c r="D46" s="257">
        <v>25</v>
      </c>
      <c r="E46" s="258">
        <v>1</v>
      </c>
      <c r="F46" s="256">
        <v>21</v>
      </c>
      <c r="G46" s="257">
        <v>23</v>
      </c>
      <c r="H46" s="258" t="s">
        <v>238</v>
      </c>
      <c r="I46" s="256">
        <v>19</v>
      </c>
      <c r="J46" s="257">
        <v>24</v>
      </c>
      <c r="K46" s="258" t="s">
        <v>238</v>
      </c>
      <c r="L46" s="256">
        <v>20</v>
      </c>
      <c r="M46" s="257">
        <v>21</v>
      </c>
      <c r="N46" s="258" t="s">
        <v>238</v>
      </c>
      <c r="O46" s="256">
        <v>78</v>
      </c>
      <c r="P46" s="257">
        <v>93</v>
      </c>
      <c r="Q46" s="258">
        <v>1</v>
      </c>
      <c r="R46" s="599">
        <v>172</v>
      </c>
    </row>
    <row r="47" spans="1:18" ht="12.75" customHeight="1" x14ac:dyDescent="0.25">
      <c r="A47" s="596" t="s">
        <v>119</v>
      </c>
      <c r="B47" s="567" t="s">
        <v>585</v>
      </c>
      <c r="C47" s="253">
        <v>54</v>
      </c>
      <c r="D47" s="259">
        <v>56</v>
      </c>
      <c r="E47" s="255">
        <v>2</v>
      </c>
      <c r="F47" s="253" t="s">
        <v>238</v>
      </c>
      <c r="G47" s="259" t="s">
        <v>238</v>
      </c>
      <c r="H47" s="255" t="s">
        <v>238</v>
      </c>
      <c r="I47" s="253" t="s">
        <v>238</v>
      </c>
      <c r="J47" s="259" t="s">
        <v>238</v>
      </c>
      <c r="K47" s="255" t="s">
        <v>238</v>
      </c>
      <c r="L47" s="253" t="s">
        <v>238</v>
      </c>
      <c r="M47" s="259" t="s">
        <v>238</v>
      </c>
      <c r="N47" s="255" t="s">
        <v>238</v>
      </c>
      <c r="O47" s="253">
        <v>54</v>
      </c>
      <c r="P47" s="259">
        <v>56</v>
      </c>
      <c r="Q47" s="255">
        <v>2</v>
      </c>
      <c r="R47" s="597">
        <v>112</v>
      </c>
    </row>
    <row r="48" spans="1:18" ht="12.75" customHeight="1" x14ac:dyDescent="0.25">
      <c r="A48" s="598" t="s">
        <v>119</v>
      </c>
      <c r="B48" s="568" t="s">
        <v>128</v>
      </c>
      <c r="C48" s="256">
        <v>47</v>
      </c>
      <c r="D48" s="257">
        <v>48</v>
      </c>
      <c r="E48" s="258" t="s">
        <v>238</v>
      </c>
      <c r="F48" s="256">
        <v>54</v>
      </c>
      <c r="G48" s="257">
        <v>35</v>
      </c>
      <c r="H48" s="258" t="s">
        <v>238</v>
      </c>
      <c r="I48" s="256">
        <v>45</v>
      </c>
      <c r="J48" s="257">
        <v>68</v>
      </c>
      <c r="K48" s="258" t="s">
        <v>238</v>
      </c>
      <c r="L48" s="256">
        <v>51</v>
      </c>
      <c r="M48" s="257">
        <v>60</v>
      </c>
      <c r="N48" s="258" t="s">
        <v>238</v>
      </c>
      <c r="O48" s="256">
        <v>197</v>
      </c>
      <c r="P48" s="257">
        <v>211</v>
      </c>
      <c r="Q48" s="258">
        <v>0</v>
      </c>
      <c r="R48" s="599">
        <v>408</v>
      </c>
    </row>
    <row r="49" spans="1:18" ht="12.75" customHeight="1" x14ac:dyDescent="0.25">
      <c r="A49" s="596" t="s">
        <v>131</v>
      </c>
      <c r="B49" s="567" t="s">
        <v>132</v>
      </c>
      <c r="C49" s="253">
        <v>41</v>
      </c>
      <c r="D49" s="259">
        <v>41</v>
      </c>
      <c r="E49" s="255" t="s">
        <v>238</v>
      </c>
      <c r="F49" s="253">
        <v>41</v>
      </c>
      <c r="G49" s="259">
        <v>43</v>
      </c>
      <c r="H49" s="255" t="s">
        <v>238</v>
      </c>
      <c r="I49" s="253">
        <v>36</v>
      </c>
      <c r="J49" s="259">
        <v>43</v>
      </c>
      <c r="K49" s="255" t="s">
        <v>238</v>
      </c>
      <c r="L49" s="253">
        <v>40</v>
      </c>
      <c r="M49" s="259">
        <v>39</v>
      </c>
      <c r="N49" s="255" t="s">
        <v>238</v>
      </c>
      <c r="O49" s="253">
        <v>158</v>
      </c>
      <c r="P49" s="259">
        <v>166</v>
      </c>
      <c r="Q49" s="255">
        <v>0</v>
      </c>
      <c r="R49" s="597">
        <v>324</v>
      </c>
    </row>
    <row r="50" spans="1:18" ht="12.75" customHeight="1" x14ac:dyDescent="0.25">
      <c r="A50" s="598" t="s">
        <v>131</v>
      </c>
      <c r="B50" s="568" t="s">
        <v>133</v>
      </c>
      <c r="C50" s="256">
        <v>25</v>
      </c>
      <c r="D50" s="257">
        <v>28</v>
      </c>
      <c r="E50" s="258" t="s">
        <v>238</v>
      </c>
      <c r="F50" s="256">
        <v>25</v>
      </c>
      <c r="G50" s="257">
        <v>29</v>
      </c>
      <c r="H50" s="258" t="s">
        <v>238</v>
      </c>
      <c r="I50" s="256">
        <v>25</v>
      </c>
      <c r="J50" s="257">
        <v>29</v>
      </c>
      <c r="K50" s="258" t="s">
        <v>238</v>
      </c>
      <c r="L50" s="256">
        <v>24</v>
      </c>
      <c r="M50" s="257">
        <v>23</v>
      </c>
      <c r="N50" s="258" t="s">
        <v>238</v>
      </c>
      <c r="O50" s="256">
        <v>99</v>
      </c>
      <c r="P50" s="257">
        <v>109</v>
      </c>
      <c r="Q50" s="258">
        <v>0</v>
      </c>
      <c r="R50" s="599">
        <v>208</v>
      </c>
    </row>
    <row r="51" spans="1:18" ht="12.75" customHeight="1" x14ac:dyDescent="0.25">
      <c r="A51" s="596" t="s">
        <v>136</v>
      </c>
      <c r="B51" s="567" t="s">
        <v>137</v>
      </c>
      <c r="C51" s="253">
        <v>70</v>
      </c>
      <c r="D51" s="259">
        <v>40</v>
      </c>
      <c r="E51" s="255" t="s">
        <v>238</v>
      </c>
      <c r="F51" s="253">
        <v>70</v>
      </c>
      <c r="G51" s="259">
        <v>42</v>
      </c>
      <c r="H51" s="255" t="s">
        <v>238</v>
      </c>
      <c r="I51" s="253">
        <v>64</v>
      </c>
      <c r="J51" s="259">
        <v>42</v>
      </c>
      <c r="K51" s="255" t="s">
        <v>238</v>
      </c>
      <c r="L51" s="253">
        <v>69</v>
      </c>
      <c r="M51" s="259">
        <v>42</v>
      </c>
      <c r="N51" s="255" t="s">
        <v>238</v>
      </c>
      <c r="O51" s="253">
        <v>273</v>
      </c>
      <c r="P51" s="259">
        <v>166</v>
      </c>
      <c r="Q51" s="255">
        <v>0</v>
      </c>
      <c r="R51" s="597">
        <v>439</v>
      </c>
    </row>
    <row r="52" spans="1:18" ht="12.75" customHeight="1" x14ac:dyDescent="0.25">
      <c r="A52" s="598" t="s">
        <v>136</v>
      </c>
      <c r="B52" s="568" t="s">
        <v>139</v>
      </c>
      <c r="C52" s="256">
        <v>35</v>
      </c>
      <c r="D52" s="257">
        <v>40</v>
      </c>
      <c r="E52" s="258">
        <v>1</v>
      </c>
      <c r="F52" s="256">
        <v>36</v>
      </c>
      <c r="G52" s="257">
        <v>42</v>
      </c>
      <c r="H52" s="258" t="s">
        <v>238</v>
      </c>
      <c r="I52" s="256">
        <v>41</v>
      </c>
      <c r="J52" s="257">
        <v>33</v>
      </c>
      <c r="K52" s="258" t="s">
        <v>238</v>
      </c>
      <c r="L52" s="256">
        <v>37</v>
      </c>
      <c r="M52" s="257">
        <v>37</v>
      </c>
      <c r="N52" s="258" t="s">
        <v>238</v>
      </c>
      <c r="O52" s="256">
        <v>149</v>
      </c>
      <c r="P52" s="257">
        <v>152</v>
      </c>
      <c r="Q52" s="258">
        <v>1</v>
      </c>
      <c r="R52" s="599">
        <v>302</v>
      </c>
    </row>
    <row r="53" spans="1:18" ht="12.75" customHeight="1" x14ac:dyDescent="0.25">
      <c r="A53" s="596" t="s">
        <v>140</v>
      </c>
      <c r="B53" s="567" t="s">
        <v>141</v>
      </c>
      <c r="C53" s="253">
        <v>27</v>
      </c>
      <c r="D53" s="259">
        <v>27</v>
      </c>
      <c r="E53" s="255" t="s">
        <v>238</v>
      </c>
      <c r="F53" s="253">
        <v>36</v>
      </c>
      <c r="G53" s="259">
        <v>20</v>
      </c>
      <c r="H53" s="255" t="s">
        <v>238</v>
      </c>
      <c r="I53" s="253">
        <v>33</v>
      </c>
      <c r="J53" s="259">
        <v>29</v>
      </c>
      <c r="K53" s="255" t="s">
        <v>238</v>
      </c>
      <c r="L53" s="253">
        <v>38</v>
      </c>
      <c r="M53" s="259">
        <v>22</v>
      </c>
      <c r="N53" s="255" t="s">
        <v>238</v>
      </c>
      <c r="O53" s="253">
        <v>134</v>
      </c>
      <c r="P53" s="259">
        <v>98</v>
      </c>
      <c r="Q53" s="255">
        <v>0</v>
      </c>
      <c r="R53" s="597">
        <v>232</v>
      </c>
    </row>
    <row r="54" spans="1:18" ht="12.75" customHeight="1" x14ac:dyDescent="0.25">
      <c r="A54" s="598" t="s">
        <v>142</v>
      </c>
      <c r="B54" s="568" t="s">
        <v>143</v>
      </c>
      <c r="C54" s="256">
        <v>40</v>
      </c>
      <c r="D54" s="257">
        <v>36</v>
      </c>
      <c r="E54" s="258" t="s">
        <v>238</v>
      </c>
      <c r="F54" s="256">
        <v>43</v>
      </c>
      <c r="G54" s="257">
        <v>32</v>
      </c>
      <c r="H54" s="258" t="s">
        <v>238</v>
      </c>
      <c r="I54" s="256">
        <v>45</v>
      </c>
      <c r="J54" s="257">
        <v>25</v>
      </c>
      <c r="K54" s="258" t="s">
        <v>238</v>
      </c>
      <c r="L54" s="256">
        <v>45</v>
      </c>
      <c r="M54" s="257">
        <v>28</v>
      </c>
      <c r="N54" s="258" t="s">
        <v>238</v>
      </c>
      <c r="O54" s="256">
        <v>173</v>
      </c>
      <c r="P54" s="257">
        <v>121</v>
      </c>
      <c r="Q54" s="258">
        <v>0</v>
      </c>
      <c r="R54" s="599">
        <v>294</v>
      </c>
    </row>
    <row r="55" spans="1:18" ht="12.75" customHeight="1" x14ac:dyDescent="0.25">
      <c r="A55" s="596" t="s">
        <v>145</v>
      </c>
      <c r="B55" s="567" t="s">
        <v>146</v>
      </c>
      <c r="C55" s="253">
        <v>85</v>
      </c>
      <c r="D55" s="259">
        <v>53</v>
      </c>
      <c r="E55" s="255">
        <v>2</v>
      </c>
      <c r="F55" s="253">
        <v>68</v>
      </c>
      <c r="G55" s="259">
        <v>69</v>
      </c>
      <c r="H55" s="255" t="s">
        <v>238</v>
      </c>
      <c r="I55" s="253">
        <v>78</v>
      </c>
      <c r="J55" s="259">
        <v>60</v>
      </c>
      <c r="K55" s="255" t="s">
        <v>238</v>
      </c>
      <c r="L55" s="253">
        <v>68</v>
      </c>
      <c r="M55" s="259">
        <v>72</v>
      </c>
      <c r="N55" s="255" t="s">
        <v>238</v>
      </c>
      <c r="O55" s="253">
        <v>299</v>
      </c>
      <c r="P55" s="259">
        <v>254</v>
      </c>
      <c r="Q55" s="255">
        <v>2</v>
      </c>
      <c r="R55" s="597">
        <v>555</v>
      </c>
    </row>
    <row r="56" spans="1:18" ht="12.75" customHeight="1" x14ac:dyDescent="0.25">
      <c r="A56" s="598" t="s">
        <v>145</v>
      </c>
      <c r="B56" s="568" t="s">
        <v>150</v>
      </c>
      <c r="C56" s="256">
        <v>50</v>
      </c>
      <c r="D56" s="257">
        <v>72</v>
      </c>
      <c r="E56" s="258">
        <v>3</v>
      </c>
      <c r="F56" s="256">
        <v>47</v>
      </c>
      <c r="G56" s="257">
        <v>70</v>
      </c>
      <c r="H56" s="258" t="s">
        <v>238</v>
      </c>
      <c r="I56" s="256">
        <v>68</v>
      </c>
      <c r="J56" s="257">
        <v>82</v>
      </c>
      <c r="K56" s="258" t="s">
        <v>238</v>
      </c>
      <c r="L56" s="256">
        <v>71</v>
      </c>
      <c r="M56" s="257">
        <v>78</v>
      </c>
      <c r="N56" s="258" t="s">
        <v>238</v>
      </c>
      <c r="O56" s="256">
        <v>236</v>
      </c>
      <c r="P56" s="257">
        <v>302</v>
      </c>
      <c r="Q56" s="258">
        <v>3</v>
      </c>
      <c r="R56" s="599">
        <v>541</v>
      </c>
    </row>
    <row r="57" spans="1:18" ht="12.75" customHeight="1" x14ac:dyDescent="0.25">
      <c r="A57" s="596" t="s">
        <v>145</v>
      </c>
      <c r="B57" s="567" t="s">
        <v>153</v>
      </c>
      <c r="C57" s="253">
        <v>49</v>
      </c>
      <c r="D57" s="259">
        <v>30</v>
      </c>
      <c r="E57" s="255">
        <v>1</v>
      </c>
      <c r="F57" s="253">
        <v>35</v>
      </c>
      <c r="G57" s="259">
        <v>41</v>
      </c>
      <c r="H57" s="255" t="s">
        <v>238</v>
      </c>
      <c r="I57" s="253">
        <v>33</v>
      </c>
      <c r="J57" s="259">
        <v>52</v>
      </c>
      <c r="K57" s="255" t="s">
        <v>238</v>
      </c>
      <c r="L57" s="253">
        <v>45</v>
      </c>
      <c r="M57" s="259">
        <v>40</v>
      </c>
      <c r="N57" s="255" t="s">
        <v>238</v>
      </c>
      <c r="O57" s="253">
        <v>162</v>
      </c>
      <c r="P57" s="259">
        <v>163</v>
      </c>
      <c r="Q57" s="255">
        <v>1</v>
      </c>
      <c r="R57" s="597">
        <v>326</v>
      </c>
    </row>
    <row r="58" spans="1:18" ht="12.75" customHeight="1" x14ac:dyDescent="0.25">
      <c r="A58" s="598" t="s">
        <v>154</v>
      </c>
      <c r="B58" s="568" t="s">
        <v>155</v>
      </c>
      <c r="C58" s="256">
        <v>42</v>
      </c>
      <c r="D58" s="257">
        <v>33</v>
      </c>
      <c r="E58" s="258" t="s">
        <v>238</v>
      </c>
      <c r="F58" s="256">
        <v>39</v>
      </c>
      <c r="G58" s="257">
        <v>35</v>
      </c>
      <c r="H58" s="258" t="s">
        <v>238</v>
      </c>
      <c r="I58" s="256">
        <v>30</v>
      </c>
      <c r="J58" s="257">
        <v>43</v>
      </c>
      <c r="K58" s="258" t="s">
        <v>238</v>
      </c>
      <c r="L58" s="256">
        <v>40</v>
      </c>
      <c r="M58" s="257">
        <v>34</v>
      </c>
      <c r="N58" s="258" t="s">
        <v>238</v>
      </c>
      <c r="O58" s="256">
        <v>151</v>
      </c>
      <c r="P58" s="257">
        <v>145</v>
      </c>
      <c r="Q58" s="258">
        <v>0</v>
      </c>
      <c r="R58" s="599">
        <v>296</v>
      </c>
    </row>
    <row r="59" spans="1:18" ht="12.75" customHeight="1" x14ac:dyDescent="0.25">
      <c r="A59" s="596" t="s">
        <v>157</v>
      </c>
      <c r="B59" s="567" t="s">
        <v>158</v>
      </c>
      <c r="C59" s="253">
        <v>27</v>
      </c>
      <c r="D59" s="259">
        <v>34</v>
      </c>
      <c r="E59" s="255" t="s">
        <v>238</v>
      </c>
      <c r="F59" s="253">
        <v>18</v>
      </c>
      <c r="G59" s="259">
        <v>43</v>
      </c>
      <c r="H59" s="255" t="s">
        <v>238</v>
      </c>
      <c r="I59" s="253">
        <v>23</v>
      </c>
      <c r="J59" s="259">
        <v>33</v>
      </c>
      <c r="K59" s="255" t="s">
        <v>238</v>
      </c>
      <c r="L59" s="253">
        <v>31</v>
      </c>
      <c r="M59" s="259">
        <v>34</v>
      </c>
      <c r="N59" s="255" t="s">
        <v>238</v>
      </c>
      <c r="O59" s="253">
        <v>99</v>
      </c>
      <c r="P59" s="259">
        <v>144</v>
      </c>
      <c r="Q59" s="255">
        <v>0</v>
      </c>
      <c r="R59" s="597">
        <v>243</v>
      </c>
    </row>
    <row r="60" spans="1:18" ht="12.75" customHeight="1" x14ac:dyDescent="0.25">
      <c r="A60" s="598" t="s">
        <v>157</v>
      </c>
      <c r="B60" s="568" t="s">
        <v>161</v>
      </c>
      <c r="C60" s="256">
        <v>55</v>
      </c>
      <c r="D60" s="257">
        <v>44</v>
      </c>
      <c r="E60" s="258" t="s">
        <v>238</v>
      </c>
      <c r="F60" s="256">
        <v>57</v>
      </c>
      <c r="G60" s="257">
        <v>35</v>
      </c>
      <c r="H60" s="258" t="s">
        <v>238</v>
      </c>
      <c r="I60" s="256">
        <v>49</v>
      </c>
      <c r="J60" s="257">
        <v>41</v>
      </c>
      <c r="K60" s="258" t="s">
        <v>238</v>
      </c>
      <c r="L60" s="256">
        <v>64</v>
      </c>
      <c r="M60" s="257">
        <v>26</v>
      </c>
      <c r="N60" s="258" t="s">
        <v>238</v>
      </c>
      <c r="O60" s="256">
        <v>225</v>
      </c>
      <c r="P60" s="257">
        <v>146</v>
      </c>
      <c r="Q60" s="258">
        <v>0</v>
      </c>
      <c r="R60" s="599">
        <v>371</v>
      </c>
    </row>
    <row r="61" spans="1:18" ht="12.75" customHeight="1" x14ac:dyDescent="0.25">
      <c r="A61" s="596" t="s">
        <v>163</v>
      </c>
      <c r="B61" s="567" t="s">
        <v>890</v>
      </c>
      <c r="C61" s="253">
        <v>49</v>
      </c>
      <c r="D61" s="259">
        <v>55</v>
      </c>
      <c r="E61" s="255" t="s">
        <v>238</v>
      </c>
      <c r="F61" s="253">
        <v>56</v>
      </c>
      <c r="G61" s="259">
        <v>49</v>
      </c>
      <c r="H61" s="255" t="s">
        <v>238</v>
      </c>
      <c r="I61" s="253">
        <v>56</v>
      </c>
      <c r="J61" s="259">
        <v>52</v>
      </c>
      <c r="K61" s="255" t="s">
        <v>238</v>
      </c>
      <c r="L61" s="253">
        <v>49</v>
      </c>
      <c r="M61" s="259">
        <v>55</v>
      </c>
      <c r="N61" s="255" t="s">
        <v>238</v>
      </c>
      <c r="O61" s="253">
        <v>210</v>
      </c>
      <c r="P61" s="259">
        <v>211</v>
      </c>
      <c r="Q61" s="255">
        <v>0</v>
      </c>
      <c r="R61" s="597">
        <v>421</v>
      </c>
    </row>
    <row r="62" spans="1:18" ht="12.75" customHeight="1" x14ac:dyDescent="0.25">
      <c r="A62" s="598" t="s">
        <v>163</v>
      </c>
      <c r="B62" s="568" t="s">
        <v>166</v>
      </c>
      <c r="C62" s="256">
        <v>41</v>
      </c>
      <c r="D62" s="257">
        <v>62</v>
      </c>
      <c r="E62" s="258" t="s">
        <v>238</v>
      </c>
      <c r="F62" s="256">
        <v>40</v>
      </c>
      <c r="G62" s="257">
        <v>63</v>
      </c>
      <c r="H62" s="258" t="s">
        <v>238</v>
      </c>
      <c r="I62" s="256">
        <v>44</v>
      </c>
      <c r="J62" s="257">
        <v>55</v>
      </c>
      <c r="K62" s="258" t="s">
        <v>238</v>
      </c>
      <c r="L62" s="256">
        <v>55</v>
      </c>
      <c r="M62" s="257">
        <v>45</v>
      </c>
      <c r="N62" s="258" t="s">
        <v>238</v>
      </c>
      <c r="O62" s="256">
        <v>180</v>
      </c>
      <c r="P62" s="257">
        <v>225</v>
      </c>
      <c r="Q62" s="258">
        <v>0</v>
      </c>
      <c r="R62" s="599">
        <v>405</v>
      </c>
    </row>
    <row r="63" spans="1:18" ht="12.75" customHeight="1" x14ac:dyDescent="0.25">
      <c r="A63" s="596" t="s">
        <v>163</v>
      </c>
      <c r="B63" s="567" t="s">
        <v>167</v>
      </c>
      <c r="C63" s="253">
        <v>52</v>
      </c>
      <c r="D63" s="259">
        <v>48</v>
      </c>
      <c r="E63" s="255" t="s">
        <v>238</v>
      </c>
      <c r="F63" s="253">
        <v>54</v>
      </c>
      <c r="G63" s="259">
        <v>52</v>
      </c>
      <c r="H63" s="255" t="s">
        <v>238</v>
      </c>
      <c r="I63" s="253">
        <v>52</v>
      </c>
      <c r="J63" s="259">
        <v>64</v>
      </c>
      <c r="K63" s="255" t="s">
        <v>238</v>
      </c>
      <c r="L63" s="253">
        <v>43</v>
      </c>
      <c r="M63" s="259">
        <v>62</v>
      </c>
      <c r="N63" s="255" t="s">
        <v>238</v>
      </c>
      <c r="O63" s="253">
        <v>201</v>
      </c>
      <c r="P63" s="259">
        <v>226</v>
      </c>
      <c r="Q63" s="255">
        <v>0</v>
      </c>
      <c r="R63" s="597">
        <v>427</v>
      </c>
    </row>
    <row r="64" spans="1:18" ht="12.75" customHeight="1" x14ac:dyDescent="0.25">
      <c r="A64" s="598" t="s">
        <v>170</v>
      </c>
      <c r="B64" s="568" t="s">
        <v>171</v>
      </c>
      <c r="C64" s="256">
        <v>48</v>
      </c>
      <c r="D64" s="257">
        <v>36</v>
      </c>
      <c r="E64" s="258" t="s">
        <v>238</v>
      </c>
      <c r="F64" s="256">
        <v>45</v>
      </c>
      <c r="G64" s="257">
        <v>37</v>
      </c>
      <c r="H64" s="258" t="s">
        <v>238</v>
      </c>
      <c r="I64" s="256">
        <v>41</v>
      </c>
      <c r="J64" s="257">
        <v>39</v>
      </c>
      <c r="K64" s="258" t="s">
        <v>238</v>
      </c>
      <c r="L64" s="256">
        <v>64</v>
      </c>
      <c r="M64" s="257">
        <v>15</v>
      </c>
      <c r="N64" s="258" t="s">
        <v>238</v>
      </c>
      <c r="O64" s="256">
        <v>198</v>
      </c>
      <c r="P64" s="257">
        <v>127</v>
      </c>
      <c r="Q64" s="258">
        <v>0</v>
      </c>
      <c r="R64" s="599">
        <v>325</v>
      </c>
    </row>
    <row r="65" spans="1:21" ht="12.75" customHeight="1" x14ac:dyDescent="0.25">
      <c r="A65" s="596" t="s">
        <v>170</v>
      </c>
      <c r="B65" s="567" t="s">
        <v>173</v>
      </c>
      <c r="C65" s="253">
        <v>31</v>
      </c>
      <c r="D65" s="259">
        <v>14</v>
      </c>
      <c r="E65" s="255">
        <v>1</v>
      </c>
      <c r="F65" s="253">
        <v>17</v>
      </c>
      <c r="G65" s="259">
        <v>11</v>
      </c>
      <c r="H65" s="255" t="s">
        <v>238</v>
      </c>
      <c r="I65" s="253">
        <v>17</v>
      </c>
      <c r="J65" s="259">
        <v>6</v>
      </c>
      <c r="K65" s="255" t="s">
        <v>238</v>
      </c>
      <c r="L65" s="253">
        <v>16</v>
      </c>
      <c r="M65" s="259">
        <v>4</v>
      </c>
      <c r="N65" s="255" t="s">
        <v>238</v>
      </c>
      <c r="O65" s="253">
        <v>81</v>
      </c>
      <c r="P65" s="259">
        <v>35</v>
      </c>
      <c r="Q65" s="255">
        <v>1</v>
      </c>
      <c r="R65" s="597">
        <v>117</v>
      </c>
    </row>
    <row r="66" spans="1:21" ht="12.75" customHeight="1" x14ac:dyDescent="0.25">
      <c r="A66" s="598" t="s">
        <v>175</v>
      </c>
      <c r="B66" s="568" t="s">
        <v>176</v>
      </c>
      <c r="C66" s="256">
        <v>39</v>
      </c>
      <c r="D66" s="257">
        <v>58</v>
      </c>
      <c r="E66" s="258">
        <v>1</v>
      </c>
      <c r="F66" s="256">
        <v>57</v>
      </c>
      <c r="G66" s="257">
        <v>43</v>
      </c>
      <c r="H66" s="258" t="s">
        <v>238</v>
      </c>
      <c r="I66" s="256">
        <v>54</v>
      </c>
      <c r="J66" s="257">
        <v>48</v>
      </c>
      <c r="K66" s="258" t="s">
        <v>238</v>
      </c>
      <c r="L66" s="256">
        <v>47</v>
      </c>
      <c r="M66" s="257">
        <v>52</v>
      </c>
      <c r="N66" s="258" t="s">
        <v>238</v>
      </c>
      <c r="O66" s="256">
        <v>197</v>
      </c>
      <c r="P66" s="257">
        <v>201</v>
      </c>
      <c r="Q66" s="258">
        <v>1</v>
      </c>
      <c r="R66" s="599">
        <v>399</v>
      </c>
    </row>
    <row r="67" spans="1:21" ht="12.75" customHeight="1" x14ac:dyDescent="0.25">
      <c r="A67" s="596" t="s">
        <v>177</v>
      </c>
      <c r="B67" s="567" t="s">
        <v>178</v>
      </c>
      <c r="C67" s="253">
        <v>31</v>
      </c>
      <c r="D67" s="259">
        <v>32</v>
      </c>
      <c r="E67" s="255" t="s">
        <v>238</v>
      </c>
      <c r="F67" s="253">
        <v>29</v>
      </c>
      <c r="G67" s="259">
        <v>34</v>
      </c>
      <c r="H67" s="255" t="s">
        <v>238</v>
      </c>
      <c r="I67" s="253">
        <v>34</v>
      </c>
      <c r="J67" s="259">
        <v>32</v>
      </c>
      <c r="K67" s="255" t="s">
        <v>238</v>
      </c>
      <c r="L67" s="253">
        <v>35</v>
      </c>
      <c r="M67" s="259">
        <v>35</v>
      </c>
      <c r="N67" s="255" t="s">
        <v>238</v>
      </c>
      <c r="O67" s="253">
        <v>129</v>
      </c>
      <c r="P67" s="259">
        <v>133</v>
      </c>
      <c r="Q67" s="255">
        <v>0</v>
      </c>
      <c r="R67" s="597">
        <v>262</v>
      </c>
    </row>
    <row r="68" spans="1:21" ht="12.75" customHeight="1" x14ac:dyDescent="0.25">
      <c r="A68" s="598" t="s">
        <v>180</v>
      </c>
      <c r="B68" s="568" t="s">
        <v>181</v>
      </c>
      <c r="C68" s="256">
        <v>22</v>
      </c>
      <c r="D68" s="257">
        <v>28</v>
      </c>
      <c r="E68" s="258" t="s">
        <v>238</v>
      </c>
      <c r="F68" s="256">
        <v>22</v>
      </c>
      <c r="G68" s="257">
        <v>24</v>
      </c>
      <c r="H68" s="258" t="s">
        <v>238</v>
      </c>
      <c r="I68" s="256">
        <v>29</v>
      </c>
      <c r="J68" s="257">
        <v>29</v>
      </c>
      <c r="K68" s="258" t="s">
        <v>238</v>
      </c>
      <c r="L68" s="256">
        <v>31</v>
      </c>
      <c r="M68" s="257">
        <v>27</v>
      </c>
      <c r="N68" s="258" t="s">
        <v>238</v>
      </c>
      <c r="O68" s="256">
        <v>104</v>
      </c>
      <c r="P68" s="257">
        <v>108</v>
      </c>
      <c r="Q68" s="258">
        <v>0</v>
      </c>
      <c r="R68" s="599">
        <v>212</v>
      </c>
    </row>
    <row r="69" spans="1:21" ht="12.75" customHeight="1" x14ac:dyDescent="0.25">
      <c r="A69" s="596" t="s">
        <v>183</v>
      </c>
      <c r="B69" s="567" t="s">
        <v>184</v>
      </c>
      <c r="C69" s="253">
        <v>50</v>
      </c>
      <c r="D69" s="259">
        <v>50</v>
      </c>
      <c r="E69" s="255">
        <v>1</v>
      </c>
      <c r="F69" s="253">
        <v>45</v>
      </c>
      <c r="G69" s="259">
        <v>55</v>
      </c>
      <c r="H69" s="255" t="s">
        <v>238</v>
      </c>
      <c r="I69" s="253">
        <v>50</v>
      </c>
      <c r="J69" s="259">
        <v>52</v>
      </c>
      <c r="K69" s="255" t="s">
        <v>238</v>
      </c>
      <c r="L69" s="253">
        <v>53</v>
      </c>
      <c r="M69" s="259">
        <v>46</v>
      </c>
      <c r="N69" s="255" t="s">
        <v>238</v>
      </c>
      <c r="O69" s="253">
        <v>198</v>
      </c>
      <c r="P69" s="259">
        <v>203</v>
      </c>
      <c r="Q69" s="255">
        <v>1</v>
      </c>
      <c r="R69" s="597">
        <v>402</v>
      </c>
    </row>
    <row r="70" spans="1:21" ht="12.75" customHeight="1" thickBot="1" x14ac:dyDescent="0.3">
      <c r="A70" s="603" t="s">
        <v>186</v>
      </c>
      <c r="B70" s="572" t="s">
        <v>187</v>
      </c>
      <c r="C70" s="264">
        <v>8</v>
      </c>
      <c r="D70" s="265">
        <v>32</v>
      </c>
      <c r="E70" s="266" t="s">
        <v>238</v>
      </c>
      <c r="F70" s="264">
        <v>10</v>
      </c>
      <c r="G70" s="265">
        <v>33</v>
      </c>
      <c r="H70" s="266" t="s">
        <v>238</v>
      </c>
      <c r="I70" s="264">
        <v>18</v>
      </c>
      <c r="J70" s="265">
        <v>35</v>
      </c>
      <c r="K70" s="266" t="s">
        <v>238</v>
      </c>
      <c r="L70" s="264">
        <v>15</v>
      </c>
      <c r="M70" s="265">
        <v>38</v>
      </c>
      <c r="N70" s="266" t="s">
        <v>238</v>
      </c>
      <c r="O70" s="264">
        <v>51</v>
      </c>
      <c r="P70" s="265">
        <v>138</v>
      </c>
      <c r="Q70" s="266">
        <v>0</v>
      </c>
      <c r="R70" s="604">
        <v>189</v>
      </c>
    </row>
    <row r="71" spans="1:21" ht="12.75" customHeight="1" x14ac:dyDescent="0.25">
      <c r="A71" s="598"/>
      <c r="B71" s="121" t="s">
        <v>333</v>
      </c>
      <c r="C71" s="267">
        <v>3119</v>
      </c>
      <c r="D71" s="268">
        <v>3021</v>
      </c>
      <c r="E71" s="269">
        <v>25</v>
      </c>
      <c r="F71" s="267">
        <v>3030</v>
      </c>
      <c r="G71" s="268">
        <v>2943</v>
      </c>
      <c r="H71" s="269" t="s">
        <v>238</v>
      </c>
      <c r="I71" s="267">
        <v>3225</v>
      </c>
      <c r="J71" s="268">
        <v>3166</v>
      </c>
      <c r="K71" s="269">
        <v>1</v>
      </c>
      <c r="L71" s="267">
        <v>3179</v>
      </c>
      <c r="M71" s="268">
        <v>2968</v>
      </c>
      <c r="N71" s="269" t="s">
        <v>238</v>
      </c>
      <c r="O71" s="267">
        <v>12553</v>
      </c>
      <c r="P71" s="268">
        <v>12098</v>
      </c>
      <c r="Q71" s="269">
        <v>26</v>
      </c>
      <c r="R71" s="605">
        <v>24677</v>
      </c>
    </row>
    <row r="72" spans="1:21" ht="12.75" customHeight="1" x14ac:dyDescent="0.25">
      <c r="A72" s="596"/>
      <c r="B72" s="129" t="s">
        <v>334</v>
      </c>
      <c r="C72" s="270">
        <v>44</v>
      </c>
      <c r="D72" s="271">
        <v>42</v>
      </c>
      <c r="E72" s="272">
        <v>1</v>
      </c>
      <c r="F72" s="270">
        <v>43</v>
      </c>
      <c r="G72" s="271">
        <v>42</v>
      </c>
      <c r="H72" s="272" t="s">
        <v>238</v>
      </c>
      <c r="I72" s="270">
        <v>45</v>
      </c>
      <c r="J72" s="271">
        <v>43</v>
      </c>
      <c r="K72" s="272">
        <v>1</v>
      </c>
      <c r="L72" s="270">
        <v>46</v>
      </c>
      <c r="M72" s="271">
        <v>40</v>
      </c>
      <c r="N72" s="272" t="s">
        <v>238</v>
      </c>
      <c r="O72" s="270">
        <v>180</v>
      </c>
      <c r="P72" s="271">
        <v>166</v>
      </c>
      <c r="Q72" s="272">
        <v>0</v>
      </c>
      <c r="R72" s="606">
        <v>344</v>
      </c>
    </row>
    <row r="73" spans="1:21" ht="12.75" customHeight="1" x14ac:dyDescent="0.25">
      <c r="A73" s="598"/>
      <c r="B73" s="121" t="s">
        <v>335</v>
      </c>
      <c r="C73" s="267"/>
      <c r="D73" s="268">
        <v>60</v>
      </c>
      <c r="E73" s="269"/>
      <c r="F73" s="267"/>
      <c r="G73" s="268">
        <v>48</v>
      </c>
      <c r="H73" s="269"/>
      <c r="I73" s="267"/>
      <c r="J73" s="268">
        <v>28</v>
      </c>
      <c r="K73" s="269"/>
      <c r="L73" s="267"/>
      <c r="M73" s="268">
        <v>45</v>
      </c>
      <c r="N73" s="269"/>
      <c r="O73" s="267"/>
      <c r="P73" s="268"/>
      <c r="Q73" s="269"/>
      <c r="R73" s="605">
        <v>181</v>
      </c>
    </row>
    <row r="74" spans="1:21" ht="12.75" customHeight="1" thickBot="1" x14ac:dyDescent="0.3">
      <c r="A74" s="607"/>
      <c r="B74" s="246" t="s">
        <v>336</v>
      </c>
      <c r="C74" s="510"/>
      <c r="D74" s="511">
        <v>6165</v>
      </c>
      <c r="E74" s="512"/>
      <c r="F74" s="510"/>
      <c r="G74" s="511">
        <v>5973</v>
      </c>
      <c r="H74" s="512"/>
      <c r="I74" s="510"/>
      <c r="J74" s="511">
        <v>6392</v>
      </c>
      <c r="K74" s="512"/>
      <c r="L74" s="510"/>
      <c r="M74" s="511">
        <v>6147</v>
      </c>
      <c r="N74" s="275"/>
      <c r="O74" s="273"/>
      <c r="P74" s="274"/>
      <c r="Q74" s="275"/>
      <c r="R74" s="608"/>
      <c r="S74" s="517"/>
    </row>
    <row r="75" spans="1:21" ht="12.75" customHeight="1" x14ac:dyDescent="0.25">
      <c r="A75" s="598" t="s">
        <v>189</v>
      </c>
      <c r="B75" s="568" t="s">
        <v>190</v>
      </c>
      <c r="C75" s="276">
        <v>17</v>
      </c>
      <c r="D75" s="277">
        <v>15</v>
      </c>
      <c r="E75" s="278" t="s">
        <v>238</v>
      </c>
      <c r="F75" s="276">
        <v>20</v>
      </c>
      <c r="G75" s="277">
        <v>13</v>
      </c>
      <c r="H75" s="278" t="s">
        <v>238</v>
      </c>
      <c r="I75" s="276">
        <v>23</v>
      </c>
      <c r="J75" s="277">
        <v>14</v>
      </c>
      <c r="K75" s="278" t="s">
        <v>238</v>
      </c>
      <c r="L75" s="276">
        <v>21</v>
      </c>
      <c r="M75" s="277">
        <v>20</v>
      </c>
      <c r="N75" s="278">
        <v>1</v>
      </c>
      <c r="O75" s="276">
        <v>81</v>
      </c>
      <c r="P75" s="277">
        <v>62</v>
      </c>
      <c r="Q75" s="278">
        <v>1</v>
      </c>
      <c r="R75" s="609">
        <v>144</v>
      </c>
      <c r="S75" s="516"/>
      <c r="T75" s="516"/>
      <c r="U75" s="516"/>
    </row>
    <row r="76" spans="1:21" ht="12.75" customHeight="1" x14ac:dyDescent="0.25">
      <c r="A76" s="596" t="s">
        <v>192</v>
      </c>
      <c r="B76" s="567" t="s">
        <v>193</v>
      </c>
      <c r="C76" s="279">
        <v>28</v>
      </c>
      <c r="D76" s="280">
        <v>19</v>
      </c>
      <c r="E76" s="281" t="s">
        <v>238</v>
      </c>
      <c r="F76" s="279">
        <v>27</v>
      </c>
      <c r="G76" s="280">
        <v>21</v>
      </c>
      <c r="H76" s="281" t="s">
        <v>238</v>
      </c>
      <c r="I76" s="279">
        <v>35</v>
      </c>
      <c r="J76" s="280">
        <v>21</v>
      </c>
      <c r="K76" s="281" t="s">
        <v>238</v>
      </c>
      <c r="L76" s="279">
        <v>29</v>
      </c>
      <c r="M76" s="280">
        <v>28</v>
      </c>
      <c r="N76" s="281" t="s">
        <v>238</v>
      </c>
      <c r="O76" s="279">
        <v>119</v>
      </c>
      <c r="P76" s="280">
        <v>89</v>
      </c>
      <c r="Q76" s="281">
        <v>0</v>
      </c>
      <c r="R76" s="610">
        <v>208</v>
      </c>
      <c r="S76" s="516"/>
      <c r="T76" s="516"/>
      <c r="U76" s="516"/>
    </row>
    <row r="77" spans="1:21" ht="12.75" customHeight="1" x14ac:dyDescent="0.25">
      <c r="A77" s="598" t="s">
        <v>195</v>
      </c>
      <c r="B77" s="568" t="s">
        <v>196</v>
      </c>
      <c r="C77" s="276">
        <v>18</v>
      </c>
      <c r="D77" s="277">
        <v>11</v>
      </c>
      <c r="E77" s="278" t="s">
        <v>238</v>
      </c>
      <c r="F77" s="276">
        <v>17</v>
      </c>
      <c r="G77" s="277">
        <v>13</v>
      </c>
      <c r="H77" s="278" t="s">
        <v>238</v>
      </c>
      <c r="I77" s="276">
        <v>11</v>
      </c>
      <c r="J77" s="277">
        <v>22</v>
      </c>
      <c r="K77" s="278" t="s">
        <v>238</v>
      </c>
      <c r="L77" s="276">
        <v>17</v>
      </c>
      <c r="M77" s="277">
        <v>18</v>
      </c>
      <c r="N77" s="278" t="s">
        <v>238</v>
      </c>
      <c r="O77" s="276">
        <v>63</v>
      </c>
      <c r="P77" s="277">
        <v>64</v>
      </c>
      <c r="Q77" s="278">
        <v>0</v>
      </c>
      <c r="R77" s="609">
        <v>127</v>
      </c>
      <c r="S77" s="516"/>
      <c r="T77" s="516"/>
      <c r="U77" s="516"/>
    </row>
    <row r="78" spans="1:21" ht="12.75" customHeight="1" x14ac:dyDescent="0.25">
      <c r="A78" s="596" t="s">
        <v>199</v>
      </c>
      <c r="B78" s="567" t="s">
        <v>200</v>
      </c>
      <c r="C78" s="279">
        <v>13</v>
      </c>
      <c r="D78" s="280">
        <v>24</v>
      </c>
      <c r="E78" s="281" t="s">
        <v>238</v>
      </c>
      <c r="F78" s="279">
        <v>28</v>
      </c>
      <c r="G78" s="280">
        <v>11</v>
      </c>
      <c r="H78" s="281" t="s">
        <v>238</v>
      </c>
      <c r="I78" s="279">
        <v>27</v>
      </c>
      <c r="J78" s="280">
        <v>20</v>
      </c>
      <c r="K78" s="281" t="s">
        <v>238</v>
      </c>
      <c r="L78" s="279">
        <v>24</v>
      </c>
      <c r="M78" s="280">
        <v>25</v>
      </c>
      <c r="N78" s="281" t="s">
        <v>238</v>
      </c>
      <c r="O78" s="279">
        <v>92</v>
      </c>
      <c r="P78" s="280">
        <v>80</v>
      </c>
      <c r="Q78" s="281">
        <v>0</v>
      </c>
      <c r="R78" s="610">
        <v>172</v>
      </c>
      <c r="S78" s="516"/>
      <c r="T78" s="516"/>
      <c r="U78" s="516"/>
    </row>
    <row r="79" spans="1:21" ht="12.75" customHeight="1" x14ac:dyDescent="0.25">
      <c r="A79" s="598" t="s">
        <v>202</v>
      </c>
      <c r="B79" s="568" t="s">
        <v>203</v>
      </c>
      <c r="C79" s="276">
        <v>42</v>
      </c>
      <c r="D79" s="277">
        <v>54</v>
      </c>
      <c r="E79" s="278" t="s">
        <v>238</v>
      </c>
      <c r="F79" s="276">
        <v>48</v>
      </c>
      <c r="G79" s="277">
        <v>48</v>
      </c>
      <c r="H79" s="278" t="s">
        <v>238</v>
      </c>
      <c r="I79" s="276">
        <v>51</v>
      </c>
      <c r="J79" s="277">
        <v>69</v>
      </c>
      <c r="K79" s="278" t="s">
        <v>238</v>
      </c>
      <c r="L79" s="276">
        <v>58</v>
      </c>
      <c r="M79" s="277">
        <v>62</v>
      </c>
      <c r="N79" s="278" t="s">
        <v>238</v>
      </c>
      <c r="O79" s="276">
        <v>199</v>
      </c>
      <c r="P79" s="277">
        <v>233</v>
      </c>
      <c r="Q79" s="278">
        <v>0</v>
      </c>
      <c r="R79" s="609">
        <v>432</v>
      </c>
      <c r="S79" s="516"/>
      <c r="T79" s="516"/>
      <c r="U79" s="516"/>
    </row>
    <row r="80" spans="1:21" ht="12.75" customHeight="1" x14ac:dyDescent="0.25">
      <c r="A80" s="596" t="s">
        <v>202</v>
      </c>
      <c r="B80" s="567" t="s">
        <v>205</v>
      </c>
      <c r="C80" s="280" t="s">
        <v>368</v>
      </c>
      <c r="D80" s="280" t="s">
        <v>368</v>
      </c>
      <c r="E80" s="281" t="s">
        <v>368</v>
      </c>
      <c r="F80" s="279" t="s">
        <v>368</v>
      </c>
      <c r="G80" s="280" t="s">
        <v>368</v>
      </c>
      <c r="H80" s="281" t="s">
        <v>368</v>
      </c>
      <c r="I80" s="279" t="s">
        <v>368</v>
      </c>
      <c r="J80" s="280" t="s">
        <v>368</v>
      </c>
      <c r="K80" s="281" t="s">
        <v>368</v>
      </c>
      <c r="L80" s="279" t="s">
        <v>368</v>
      </c>
      <c r="M80" s="280" t="s">
        <v>368</v>
      </c>
      <c r="N80" s="281" t="s">
        <v>368</v>
      </c>
      <c r="O80" s="279" t="s">
        <v>368</v>
      </c>
      <c r="P80" s="280" t="s">
        <v>368</v>
      </c>
      <c r="Q80" s="281" t="s">
        <v>368</v>
      </c>
      <c r="R80" s="610" t="s">
        <v>368</v>
      </c>
      <c r="S80" s="516"/>
      <c r="T80" s="516"/>
      <c r="U80" s="516"/>
    </row>
    <row r="81" spans="1:21" ht="12.75" customHeight="1" x14ac:dyDescent="0.25">
      <c r="A81" s="598" t="s">
        <v>207</v>
      </c>
      <c r="B81" s="568" t="s">
        <v>208</v>
      </c>
      <c r="C81" s="276" t="s">
        <v>238</v>
      </c>
      <c r="D81" s="277" t="s">
        <v>238</v>
      </c>
      <c r="E81" s="278">
        <v>39</v>
      </c>
      <c r="F81" s="276">
        <v>15</v>
      </c>
      <c r="G81" s="277">
        <v>21</v>
      </c>
      <c r="H81" s="278" t="s">
        <v>238</v>
      </c>
      <c r="I81" s="276">
        <v>9</v>
      </c>
      <c r="J81" s="277">
        <v>31</v>
      </c>
      <c r="K81" s="278" t="s">
        <v>238</v>
      </c>
      <c r="L81" s="276">
        <v>18</v>
      </c>
      <c r="M81" s="277">
        <v>19</v>
      </c>
      <c r="N81" s="278" t="s">
        <v>238</v>
      </c>
      <c r="O81" s="276">
        <v>42</v>
      </c>
      <c r="P81" s="277">
        <v>71</v>
      </c>
      <c r="Q81" s="278">
        <v>39</v>
      </c>
      <c r="R81" s="609">
        <v>152</v>
      </c>
      <c r="S81" s="516"/>
      <c r="T81" s="516"/>
      <c r="U81" s="516"/>
    </row>
    <row r="82" spans="1:21" ht="12.75" customHeight="1" x14ac:dyDescent="0.25">
      <c r="A82" s="596" t="s">
        <v>207</v>
      </c>
      <c r="B82" s="567" t="s">
        <v>790</v>
      </c>
      <c r="C82" s="279">
        <v>33</v>
      </c>
      <c r="D82" s="280">
        <v>56</v>
      </c>
      <c r="E82" s="281">
        <v>0</v>
      </c>
      <c r="F82" s="279">
        <v>35</v>
      </c>
      <c r="G82" s="280">
        <v>51</v>
      </c>
      <c r="H82" s="281">
        <v>0</v>
      </c>
      <c r="I82" s="279">
        <v>26</v>
      </c>
      <c r="J82" s="280">
        <v>58</v>
      </c>
      <c r="K82" s="281">
        <v>0</v>
      </c>
      <c r="L82" s="279">
        <v>73</v>
      </c>
      <c r="M82" s="280">
        <v>92</v>
      </c>
      <c r="N82" s="281">
        <v>0</v>
      </c>
      <c r="O82" s="279">
        <v>167</v>
      </c>
      <c r="P82" s="280">
        <v>257</v>
      </c>
      <c r="Q82" s="281">
        <v>0</v>
      </c>
      <c r="R82" s="610">
        <v>424</v>
      </c>
      <c r="S82" s="516"/>
      <c r="T82" s="516"/>
      <c r="U82" s="516"/>
    </row>
    <row r="83" spans="1:21" ht="12.75" customHeight="1" x14ac:dyDescent="0.25">
      <c r="A83" s="598" t="s">
        <v>207</v>
      </c>
      <c r="B83" s="568" t="s">
        <v>212</v>
      </c>
      <c r="C83" s="276">
        <v>22</v>
      </c>
      <c r="D83" s="277">
        <v>29</v>
      </c>
      <c r="E83" s="278" t="s">
        <v>238</v>
      </c>
      <c r="F83" s="276">
        <v>22</v>
      </c>
      <c r="G83" s="277">
        <v>35</v>
      </c>
      <c r="H83" s="278" t="s">
        <v>238</v>
      </c>
      <c r="I83" s="276">
        <v>14</v>
      </c>
      <c r="J83" s="277">
        <v>33</v>
      </c>
      <c r="K83" s="278" t="s">
        <v>238</v>
      </c>
      <c r="L83" s="276">
        <v>19</v>
      </c>
      <c r="M83" s="277">
        <v>31</v>
      </c>
      <c r="N83" s="278" t="s">
        <v>238</v>
      </c>
      <c r="O83" s="276">
        <v>77</v>
      </c>
      <c r="P83" s="277">
        <v>128</v>
      </c>
      <c r="Q83" s="278">
        <v>0</v>
      </c>
      <c r="R83" s="609">
        <v>205</v>
      </c>
      <c r="S83" s="516"/>
      <c r="T83" s="516"/>
      <c r="U83" s="516"/>
    </row>
    <row r="84" spans="1:21" ht="12.75" customHeight="1" thickBot="1" x14ac:dyDescent="0.3">
      <c r="A84" s="607" t="s">
        <v>214</v>
      </c>
      <c r="B84" s="282" t="s">
        <v>215</v>
      </c>
      <c r="C84" s="273">
        <v>15</v>
      </c>
      <c r="D84" s="274">
        <v>15</v>
      </c>
      <c r="E84" s="275" t="s">
        <v>238</v>
      </c>
      <c r="F84" s="273">
        <v>10</v>
      </c>
      <c r="G84" s="274">
        <v>18</v>
      </c>
      <c r="H84" s="275" t="s">
        <v>238</v>
      </c>
      <c r="I84" s="273">
        <v>15</v>
      </c>
      <c r="J84" s="274">
        <v>12</v>
      </c>
      <c r="K84" s="275" t="s">
        <v>238</v>
      </c>
      <c r="L84" s="273">
        <v>14</v>
      </c>
      <c r="M84" s="274">
        <v>11</v>
      </c>
      <c r="N84" s="275" t="s">
        <v>238</v>
      </c>
      <c r="O84" s="273">
        <v>54</v>
      </c>
      <c r="P84" s="274">
        <v>56</v>
      </c>
      <c r="Q84" s="275">
        <v>0</v>
      </c>
      <c r="R84" s="608">
        <v>110</v>
      </c>
      <c r="S84" s="516"/>
      <c r="T84" s="516"/>
      <c r="U84" s="516"/>
    </row>
    <row r="85" spans="1:21" ht="12.75" customHeight="1" x14ac:dyDescent="0.25">
      <c r="A85" s="598"/>
      <c r="B85" s="121" t="s">
        <v>337</v>
      </c>
      <c r="C85" s="267">
        <v>188</v>
      </c>
      <c r="D85" s="268">
        <v>223</v>
      </c>
      <c r="E85" s="269">
        <v>39</v>
      </c>
      <c r="F85" s="267">
        <v>222</v>
      </c>
      <c r="G85" s="268">
        <v>231</v>
      </c>
      <c r="H85" s="269">
        <v>0</v>
      </c>
      <c r="I85" s="267">
        <v>211</v>
      </c>
      <c r="J85" s="268">
        <v>280</v>
      </c>
      <c r="K85" s="269"/>
      <c r="L85" s="267">
        <v>273</v>
      </c>
      <c r="M85" s="268">
        <v>306</v>
      </c>
      <c r="N85" s="269">
        <v>1</v>
      </c>
      <c r="O85" s="267">
        <v>894</v>
      </c>
      <c r="P85" s="268">
        <v>1040</v>
      </c>
      <c r="Q85" s="269">
        <v>40</v>
      </c>
      <c r="R85" s="605">
        <v>1974</v>
      </c>
      <c r="S85" s="516"/>
      <c r="T85" s="516"/>
      <c r="U85" s="516"/>
    </row>
    <row r="86" spans="1:21" ht="12.75" customHeight="1" x14ac:dyDescent="0.25">
      <c r="A86" s="596"/>
      <c r="B86" s="129" t="s">
        <v>334</v>
      </c>
      <c r="C86" s="270">
        <v>20</v>
      </c>
      <c r="D86" s="271">
        <v>21.5</v>
      </c>
      <c r="E86" s="272">
        <v>39</v>
      </c>
      <c r="F86" s="270">
        <v>22</v>
      </c>
      <c r="G86" s="271">
        <v>21</v>
      </c>
      <c r="H86" s="272" t="s">
        <v>238</v>
      </c>
      <c r="I86" s="270">
        <v>23</v>
      </c>
      <c r="J86" s="271">
        <v>22</v>
      </c>
      <c r="K86" s="272" t="s">
        <v>238</v>
      </c>
      <c r="L86" s="270">
        <v>21</v>
      </c>
      <c r="M86" s="271">
        <v>25</v>
      </c>
      <c r="N86" s="272">
        <v>1</v>
      </c>
      <c r="O86" s="270">
        <v>81</v>
      </c>
      <c r="P86" s="271">
        <v>80</v>
      </c>
      <c r="Q86" s="272">
        <v>0</v>
      </c>
      <c r="R86" s="606">
        <v>172</v>
      </c>
    </row>
    <row r="87" spans="1:21" ht="12.75" customHeight="1" x14ac:dyDescent="0.25">
      <c r="A87" s="598"/>
      <c r="B87" s="121" t="s">
        <v>335</v>
      </c>
      <c r="C87" s="267"/>
      <c r="D87" s="268">
        <v>8</v>
      </c>
      <c r="E87" s="269"/>
      <c r="F87" s="267"/>
      <c r="G87" s="268">
        <v>9</v>
      </c>
      <c r="H87" s="269"/>
      <c r="I87" s="267"/>
      <c r="J87" s="268">
        <v>8</v>
      </c>
      <c r="K87" s="269"/>
      <c r="L87" s="267"/>
      <c r="M87" s="268">
        <v>1</v>
      </c>
      <c r="N87" s="269"/>
      <c r="O87" s="267"/>
      <c r="P87" s="268"/>
      <c r="Q87" s="269"/>
      <c r="R87" s="605">
        <v>26</v>
      </c>
    </row>
    <row r="88" spans="1:21" ht="12.75" customHeight="1" thickBot="1" x14ac:dyDescent="0.3">
      <c r="A88" s="607"/>
      <c r="B88" s="246" t="s">
        <v>338</v>
      </c>
      <c r="C88" s="611"/>
      <c r="D88" s="511">
        <v>450</v>
      </c>
      <c r="E88" s="512"/>
      <c r="F88" s="510"/>
      <c r="G88" s="511">
        <v>453</v>
      </c>
      <c r="H88" s="512"/>
      <c r="I88" s="510"/>
      <c r="J88" s="511">
        <v>491</v>
      </c>
      <c r="K88" s="512"/>
      <c r="L88" s="510"/>
      <c r="M88" s="511">
        <v>580</v>
      </c>
      <c r="N88" s="275"/>
      <c r="O88" s="611"/>
      <c r="P88" s="274"/>
      <c r="Q88" s="275"/>
      <c r="R88" s="608"/>
    </row>
    <row r="89" spans="1:21" x14ac:dyDescent="0.25">
      <c r="A89" s="47" t="s">
        <v>579</v>
      </c>
    </row>
    <row r="90" spans="1:21" x14ac:dyDescent="0.25">
      <c r="A90" s="283" t="s">
        <v>789</v>
      </c>
    </row>
    <row r="91" spans="1:21" x14ac:dyDescent="0.25">
      <c r="A91" s="235" t="s">
        <v>580</v>
      </c>
    </row>
    <row r="92" spans="1:21" x14ac:dyDescent="0.25">
      <c r="A92" s="284" t="s">
        <v>581</v>
      </c>
      <c r="R92" s="571"/>
    </row>
    <row r="93" spans="1:21" s="555" customFormat="1" x14ac:dyDescent="0.25">
      <c r="A93" s="569" t="s">
        <v>791</v>
      </c>
      <c r="R93" s="571"/>
    </row>
    <row r="95" spans="1:21" x14ac:dyDescent="0.25">
      <c r="A95" s="200" t="s">
        <v>582</v>
      </c>
      <c r="B95" s="200"/>
    </row>
    <row r="96" spans="1:21" x14ac:dyDescent="0.25">
      <c r="A96" s="163" t="s">
        <v>491</v>
      </c>
    </row>
  </sheetData>
  <mergeCells count="8">
    <mergeCell ref="O3:Q3"/>
    <mergeCell ref="A3:A4"/>
    <mergeCell ref="B3:B4"/>
    <mergeCell ref="A2:B2"/>
    <mergeCell ref="C3:E3"/>
    <mergeCell ref="F3:H3"/>
    <mergeCell ref="I3:K3"/>
    <mergeCell ref="L3:N3"/>
  </mergeCells>
  <hyperlinks>
    <hyperlink ref="A2:B2" location="TOC!A1" display="Return to Table of Contents"/>
  </hyperlinks>
  <pageMargins left="0.25" right="0.25" top="0.75" bottom="0.75" header="0.3" footer="0.3"/>
  <pageSetup scale="51" orientation="portrait" r:id="rId1"/>
  <headerFooter>
    <oddHeader>&amp;L2016-17 Survey of Dental Education
Report 1 - Academic Programs, Enrollment, and Graduates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pane xSplit="1" ySplit="3" topLeftCell="B4" activePane="bottomRight" state="frozen"/>
      <selection pane="topRight" activeCell="B1" sqref="B1"/>
      <selection pane="bottomLeft" activeCell="A4" sqref="A4"/>
      <selection pane="bottomRight"/>
    </sheetView>
  </sheetViews>
  <sheetFormatPr defaultColWidth="9.109375" defaultRowHeight="13.2" x14ac:dyDescent="0.25"/>
  <cols>
    <col min="1" max="1" width="5.6640625" style="1" customWidth="1"/>
    <col min="2" max="2" width="58.5546875" style="1" customWidth="1"/>
    <col min="3" max="3" width="8" style="1" customWidth="1"/>
    <col min="4" max="13" width="7.88671875" style="1" customWidth="1"/>
    <col min="14" max="16384" width="9.109375" style="1"/>
  </cols>
  <sheetData>
    <row r="1" spans="1:13" x14ac:dyDescent="0.25">
      <c r="A1" s="2" t="s">
        <v>339</v>
      </c>
    </row>
    <row r="2" spans="1:13" ht="13.8" thickBot="1" x14ac:dyDescent="0.3">
      <c r="A2" s="202" t="s">
        <v>1</v>
      </c>
    </row>
    <row r="3" spans="1:13" x14ac:dyDescent="0.25">
      <c r="A3" s="634" t="s">
        <v>2</v>
      </c>
      <c r="B3" s="635" t="s">
        <v>3</v>
      </c>
      <c r="C3" s="622" t="s">
        <v>226</v>
      </c>
      <c r="D3" s="622" t="s">
        <v>227</v>
      </c>
      <c r="E3" s="622" t="s">
        <v>228</v>
      </c>
      <c r="F3" s="622" t="s">
        <v>229</v>
      </c>
      <c r="G3" s="622" t="s">
        <v>230</v>
      </c>
      <c r="H3" s="622" t="s">
        <v>231</v>
      </c>
      <c r="I3" s="622" t="s">
        <v>232</v>
      </c>
      <c r="J3" s="622" t="s">
        <v>233</v>
      </c>
      <c r="K3" s="622" t="s">
        <v>234</v>
      </c>
      <c r="L3" s="622" t="s">
        <v>235</v>
      </c>
      <c r="M3" s="623" t="s">
        <v>236</v>
      </c>
    </row>
    <row r="4" spans="1:13" x14ac:dyDescent="0.25">
      <c r="A4" s="636" t="s">
        <v>10</v>
      </c>
      <c r="B4" s="70" t="s">
        <v>11</v>
      </c>
      <c r="C4" s="203">
        <v>221</v>
      </c>
      <c r="D4" s="203">
        <v>224</v>
      </c>
      <c r="E4" s="203">
        <v>228</v>
      </c>
      <c r="F4" s="203">
        <v>230</v>
      </c>
      <c r="G4" s="203">
        <v>239</v>
      </c>
      <c r="H4" s="203">
        <v>237</v>
      </c>
      <c r="I4" s="203">
        <v>229</v>
      </c>
      <c r="J4" s="203">
        <v>228</v>
      </c>
      <c r="K4" s="203">
        <v>235</v>
      </c>
      <c r="L4" s="203">
        <v>240</v>
      </c>
      <c r="M4" s="722">
        <v>250</v>
      </c>
    </row>
    <row r="5" spans="1:13" x14ac:dyDescent="0.25">
      <c r="A5" s="638" t="s">
        <v>18</v>
      </c>
      <c r="B5" s="73" t="s">
        <v>19</v>
      </c>
      <c r="C5" s="37">
        <v>217</v>
      </c>
      <c r="D5" s="37">
        <v>224</v>
      </c>
      <c r="E5" s="37">
        <v>238</v>
      </c>
      <c r="F5" s="37">
        <v>249</v>
      </c>
      <c r="G5" s="37">
        <v>263</v>
      </c>
      <c r="H5" s="37">
        <v>281</v>
      </c>
      <c r="I5" s="37">
        <v>290</v>
      </c>
      <c r="J5" s="37">
        <v>296</v>
      </c>
      <c r="K5" s="37">
        <v>301</v>
      </c>
      <c r="L5" s="37">
        <v>304</v>
      </c>
      <c r="M5" s="723">
        <v>296</v>
      </c>
    </row>
    <row r="6" spans="1:13" ht="15.6" x14ac:dyDescent="0.25">
      <c r="A6" s="640" t="s">
        <v>18</v>
      </c>
      <c r="B6" s="75" t="s">
        <v>418</v>
      </c>
      <c r="C6" s="41" t="s">
        <v>238</v>
      </c>
      <c r="D6" s="41" t="s">
        <v>238</v>
      </c>
      <c r="E6" s="41">
        <v>111</v>
      </c>
      <c r="F6" s="41">
        <v>223</v>
      </c>
      <c r="G6" s="41">
        <v>334</v>
      </c>
      <c r="H6" s="41">
        <v>442</v>
      </c>
      <c r="I6" s="41">
        <v>441</v>
      </c>
      <c r="J6" s="41">
        <v>467</v>
      </c>
      <c r="K6" s="41">
        <v>500</v>
      </c>
      <c r="L6" s="41">
        <v>529</v>
      </c>
      <c r="M6" s="724">
        <v>566</v>
      </c>
    </row>
    <row r="7" spans="1:13" x14ac:dyDescent="0.25">
      <c r="A7" s="638" t="s">
        <v>26</v>
      </c>
      <c r="B7" s="73" t="s">
        <v>27</v>
      </c>
      <c r="C7" s="37">
        <v>459</v>
      </c>
      <c r="D7" s="37">
        <v>463</v>
      </c>
      <c r="E7" s="37">
        <v>463</v>
      </c>
      <c r="F7" s="37">
        <v>476</v>
      </c>
      <c r="G7" s="37">
        <v>470</v>
      </c>
      <c r="H7" s="37">
        <v>472</v>
      </c>
      <c r="I7" s="37">
        <v>463</v>
      </c>
      <c r="J7" s="37">
        <v>469</v>
      </c>
      <c r="K7" s="37">
        <v>470</v>
      </c>
      <c r="L7" s="37">
        <v>458</v>
      </c>
      <c r="M7" s="723">
        <v>465</v>
      </c>
    </row>
    <row r="8" spans="1:13" x14ac:dyDescent="0.25">
      <c r="A8" s="640" t="s">
        <v>26</v>
      </c>
      <c r="B8" s="75" t="s">
        <v>31</v>
      </c>
      <c r="C8" s="41">
        <v>360</v>
      </c>
      <c r="D8" s="41">
        <v>362</v>
      </c>
      <c r="E8" s="41">
        <v>375</v>
      </c>
      <c r="F8" s="41">
        <v>381</v>
      </c>
      <c r="G8" s="41">
        <v>386</v>
      </c>
      <c r="H8" s="41">
        <v>389</v>
      </c>
      <c r="I8" s="41">
        <v>392</v>
      </c>
      <c r="J8" s="41">
        <v>393</v>
      </c>
      <c r="K8" s="41">
        <v>396</v>
      </c>
      <c r="L8" s="41">
        <v>402</v>
      </c>
      <c r="M8" s="724">
        <v>414</v>
      </c>
    </row>
    <row r="9" spans="1:13" x14ac:dyDescent="0.25">
      <c r="A9" s="638" t="s">
        <v>26</v>
      </c>
      <c r="B9" s="73" t="s">
        <v>32</v>
      </c>
      <c r="C9" s="37">
        <v>374</v>
      </c>
      <c r="D9" s="37">
        <v>371</v>
      </c>
      <c r="E9" s="37">
        <v>375</v>
      </c>
      <c r="F9" s="37">
        <v>374</v>
      </c>
      <c r="G9" s="37">
        <v>376</v>
      </c>
      <c r="H9" s="37">
        <v>382</v>
      </c>
      <c r="I9" s="285">
        <v>391</v>
      </c>
      <c r="J9" s="37">
        <v>398</v>
      </c>
      <c r="K9" s="37">
        <v>396</v>
      </c>
      <c r="L9" s="37">
        <v>388</v>
      </c>
      <c r="M9" s="723">
        <v>385</v>
      </c>
    </row>
    <row r="10" spans="1:13" x14ac:dyDescent="0.25">
      <c r="A10" s="640" t="s">
        <v>26</v>
      </c>
      <c r="B10" s="75" t="s">
        <v>34</v>
      </c>
      <c r="C10" s="41">
        <v>661</v>
      </c>
      <c r="D10" s="41">
        <v>674</v>
      </c>
      <c r="E10" s="41">
        <v>657</v>
      </c>
      <c r="F10" s="41">
        <v>647</v>
      </c>
      <c r="G10" s="41">
        <v>645</v>
      </c>
      <c r="H10" s="41">
        <v>639</v>
      </c>
      <c r="I10" s="41">
        <v>639</v>
      </c>
      <c r="J10" s="41">
        <v>637</v>
      </c>
      <c r="K10" s="41">
        <v>644</v>
      </c>
      <c r="L10" s="41">
        <v>653</v>
      </c>
      <c r="M10" s="724">
        <v>651</v>
      </c>
    </row>
    <row r="11" spans="1:13" x14ac:dyDescent="0.25">
      <c r="A11" s="638" t="s">
        <v>26</v>
      </c>
      <c r="B11" s="73" t="s">
        <v>37</v>
      </c>
      <c r="C11" s="37">
        <v>415</v>
      </c>
      <c r="D11" s="37">
        <v>410</v>
      </c>
      <c r="E11" s="37">
        <v>417</v>
      </c>
      <c r="F11" s="37">
        <v>429</v>
      </c>
      <c r="G11" s="37">
        <v>447</v>
      </c>
      <c r="H11" s="37">
        <v>450</v>
      </c>
      <c r="I11" s="37">
        <v>450</v>
      </c>
      <c r="J11" s="37">
        <v>449</v>
      </c>
      <c r="K11" s="37">
        <v>438</v>
      </c>
      <c r="L11" s="37">
        <v>427</v>
      </c>
      <c r="M11" s="723">
        <v>430</v>
      </c>
    </row>
    <row r="12" spans="1:13" ht="15.6" x14ac:dyDescent="0.25">
      <c r="A12" s="640" t="s">
        <v>26</v>
      </c>
      <c r="B12" s="75" t="s">
        <v>420</v>
      </c>
      <c r="C12" s="41" t="s">
        <v>238</v>
      </c>
      <c r="D12" s="41" t="s">
        <v>238</v>
      </c>
      <c r="E12" s="41" t="s">
        <v>238</v>
      </c>
      <c r="F12" s="41">
        <v>73</v>
      </c>
      <c r="G12" s="41">
        <v>142</v>
      </c>
      <c r="H12" s="41">
        <v>218</v>
      </c>
      <c r="I12" s="41">
        <v>278</v>
      </c>
      <c r="J12" s="41">
        <v>282</v>
      </c>
      <c r="K12" s="41">
        <v>278</v>
      </c>
      <c r="L12" s="41">
        <v>275</v>
      </c>
      <c r="M12" s="724">
        <v>276</v>
      </c>
    </row>
    <row r="13" spans="1:13" x14ac:dyDescent="0.25">
      <c r="A13" s="638" t="s">
        <v>42</v>
      </c>
      <c r="B13" s="73" t="s">
        <v>43</v>
      </c>
      <c r="C13" s="37">
        <v>192</v>
      </c>
      <c r="D13" s="37">
        <v>197</v>
      </c>
      <c r="E13" s="37">
        <v>220</v>
      </c>
      <c r="F13" s="286">
        <v>246</v>
      </c>
      <c r="G13" s="286">
        <v>264</v>
      </c>
      <c r="H13" s="286">
        <v>312</v>
      </c>
      <c r="I13" s="286">
        <v>342</v>
      </c>
      <c r="J13" s="286">
        <v>370</v>
      </c>
      <c r="K13" s="286">
        <v>398</v>
      </c>
      <c r="L13" s="286">
        <v>395</v>
      </c>
      <c r="M13" s="765">
        <v>397</v>
      </c>
    </row>
    <row r="14" spans="1:13" x14ac:dyDescent="0.25">
      <c r="A14" s="640" t="s">
        <v>45</v>
      </c>
      <c r="B14" s="75" t="s">
        <v>46</v>
      </c>
      <c r="C14" s="41">
        <v>159</v>
      </c>
      <c r="D14" s="41">
        <v>164</v>
      </c>
      <c r="E14" s="41">
        <v>172</v>
      </c>
      <c r="F14" s="41">
        <v>173</v>
      </c>
      <c r="G14" s="41">
        <v>178</v>
      </c>
      <c r="H14" s="41">
        <v>176</v>
      </c>
      <c r="I14" s="41">
        <v>169</v>
      </c>
      <c r="J14" s="41">
        <v>172</v>
      </c>
      <c r="K14" s="41">
        <v>170</v>
      </c>
      <c r="L14" s="41">
        <v>168</v>
      </c>
      <c r="M14" s="724">
        <v>178</v>
      </c>
    </row>
    <row r="15" spans="1:13" x14ac:dyDescent="0.25">
      <c r="A15" s="638" t="s">
        <v>49</v>
      </c>
      <c r="B15" s="73" t="s">
        <v>50</v>
      </c>
      <c r="C15" s="37">
        <v>316</v>
      </c>
      <c r="D15" s="37">
        <v>337</v>
      </c>
      <c r="E15" s="37">
        <v>319</v>
      </c>
      <c r="F15" s="37">
        <v>320</v>
      </c>
      <c r="G15" s="37">
        <v>304</v>
      </c>
      <c r="H15" s="37">
        <v>306</v>
      </c>
      <c r="I15" s="37">
        <v>303</v>
      </c>
      <c r="J15" s="37">
        <v>296</v>
      </c>
      <c r="K15" s="37">
        <v>292</v>
      </c>
      <c r="L15" s="37">
        <v>306</v>
      </c>
      <c r="M15" s="723">
        <v>303</v>
      </c>
    </row>
    <row r="16" spans="1:13" x14ac:dyDescent="0.25">
      <c r="A16" s="640" t="s">
        <v>52</v>
      </c>
      <c r="B16" s="75" t="s">
        <v>53</v>
      </c>
      <c r="C16" s="41">
        <v>325</v>
      </c>
      <c r="D16" s="41">
        <v>330</v>
      </c>
      <c r="E16" s="41">
        <v>328</v>
      </c>
      <c r="F16" s="41">
        <v>330</v>
      </c>
      <c r="G16" s="41">
        <v>330</v>
      </c>
      <c r="H16" s="41">
        <v>330</v>
      </c>
      <c r="I16" s="41">
        <v>327</v>
      </c>
      <c r="J16" s="41">
        <v>340</v>
      </c>
      <c r="K16" s="41">
        <v>347</v>
      </c>
      <c r="L16" s="41">
        <v>360</v>
      </c>
      <c r="M16" s="724">
        <v>372</v>
      </c>
    </row>
    <row r="17" spans="1:13" x14ac:dyDescent="0.25">
      <c r="A17" s="638" t="s">
        <v>52</v>
      </c>
      <c r="B17" s="73" t="s">
        <v>54</v>
      </c>
      <c r="C17" s="37">
        <v>413</v>
      </c>
      <c r="D17" s="37">
        <v>420</v>
      </c>
      <c r="E17" s="37">
        <v>423</v>
      </c>
      <c r="F17" s="37">
        <v>430</v>
      </c>
      <c r="G17" s="37">
        <v>429</v>
      </c>
      <c r="H17" s="37">
        <v>520</v>
      </c>
      <c r="I17" s="37">
        <v>524</v>
      </c>
      <c r="J17" s="37">
        <v>501</v>
      </c>
      <c r="K17" s="37">
        <v>500</v>
      </c>
      <c r="L17" s="37">
        <v>492</v>
      </c>
      <c r="M17" s="723">
        <v>503</v>
      </c>
    </row>
    <row r="18" spans="1:13" ht="15.6" x14ac:dyDescent="0.25">
      <c r="A18" s="640" t="s">
        <v>52</v>
      </c>
      <c r="B18" s="75" t="s">
        <v>421</v>
      </c>
      <c r="C18" s="41" t="s">
        <v>238</v>
      </c>
      <c r="D18" s="41" t="s">
        <v>238</v>
      </c>
      <c r="E18" s="41" t="s">
        <v>238</v>
      </c>
      <c r="F18" s="41" t="s">
        <v>238</v>
      </c>
      <c r="G18" s="41" t="s">
        <v>238</v>
      </c>
      <c r="H18" s="41" t="s">
        <v>238</v>
      </c>
      <c r="I18" s="41">
        <v>100</v>
      </c>
      <c r="J18" s="41">
        <v>200</v>
      </c>
      <c r="K18" s="41">
        <v>300</v>
      </c>
      <c r="L18" s="41">
        <v>401</v>
      </c>
      <c r="M18" s="724">
        <v>400</v>
      </c>
    </row>
    <row r="19" spans="1:13" x14ac:dyDescent="0.25">
      <c r="A19" s="638" t="s">
        <v>58</v>
      </c>
      <c r="B19" s="73" t="s">
        <v>888</v>
      </c>
      <c r="C19" s="37">
        <v>244</v>
      </c>
      <c r="D19" s="37">
        <v>245</v>
      </c>
      <c r="E19" s="37">
        <v>252</v>
      </c>
      <c r="F19" s="37">
        <v>258</v>
      </c>
      <c r="G19" s="37">
        <v>263</v>
      </c>
      <c r="H19" s="37">
        <v>282</v>
      </c>
      <c r="I19" s="37">
        <v>295</v>
      </c>
      <c r="J19" s="37">
        <v>314</v>
      </c>
      <c r="K19" s="37">
        <v>325</v>
      </c>
      <c r="L19" s="37">
        <v>333</v>
      </c>
      <c r="M19" s="723">
        <v>347</v>
      </c>
    </row>
    <row r="20" spans="1:13" x14ac:dyDescent="0.25">
      <c r="A20" s="640" t="s">
        <v>60</v>
      </c>
      <c r="B20" s="75" t="s">
        <v>61</v>
      </c>
      <c r="C20" s="41">
        <v>201</v>
      </c>
      <c r="D20" s="41">
        <v>197</v>
      </c>
      <c r="E20" s="41">
        <v>194</v>
      </c>
      <c r="F20" s="41">
        <v>196</v>
      </c>
      <c r="G20" s="41">
        <v>198</v>
      </c>
      <c r="H20" s="41">
        <v>194</v>
      </c>
      <c r="I20" s="41">
        <v>198</v>
      </c>
      <c r="J20" s="41">
        <v>199</v>
      </c>
      <c r="K20" s="41">
        <v>197</v>
      </c>
      <c r="L20" s="41">
        <v>201</v>
      </c>
      <c r="M20" s="724">
        <v>204</v>
      </c>
    </row>
    <row r="21" spans="1:13" x14ac:dyDescent="0.25">
      <c r="A21" s="638" t="s">
        <v>60</v>
      </c>
      <c r="B21" s="73" t="s">
        <v>63</v>
      </c>
      <c r="C21" s="37">
        <v>310</v>
      </c>
      <c r="D21" s="37">
        <v>318</v>
      </c>
      <c r="E21" s="37">
        <v>315</v>
      </c>
      <c r="F21" s="37">
        <v>316</v>
      </c>
      <c r="G21" s="37">
        <v>324</v>
      </c>
      <c r="H21" s="285">
        <v>329</v>
      </c>
      <c r="I21" s="285">
        <v>327</v>
      </c>
      <c r="J21" s="285">
        <v>317</v>
      </c>
      <c r="K21" s="285">
        <v>312</v>
      </c>
      <c r="L21" s="285">
        <v>313</v>
      </c>
      <c r="M21" s="766">
        <v>327</v>
      </c>
    </row>
    <row r="22" spans="1:13" ht="15.6" x14ac:dyDescent="0.25">
      <c r="A22" s="640" t="s">
        <v>60</v>
      </c>
      <c r="B22" s="75" t="s">
        <v>486</v>
      </c>
      <c r="C22" s="41" t="s">
        <v>238</v>
      </c>
      <c r="D22" s="41" t="s">
        <v>238</v>
      </c>
      <c r="E22" s="41" t="s">
        <v>238</v>
      </c>
      <c r="F22" s="41" t="s">
        <v>238</v>
      </c>
      <c r="G22" s="41" t="s">
        <v>238</v>
      </c>
      <c r="H22" s="41">
        <v>131</v>
      </c>
      <c r="I22" s="41">
        <v>261</v>
      </c>
      <c r="J22" s="41">
        <v>390</v>
      </c>
      <c r="K22" s="41">
        <v>516</v>
      </c>
      <c r="L22" s="41">
        <v>515</v>
      </c>
      <c r="M22" s="724">
        <v>512</v>
      </c>
    </row>
    <row r="23" spans="1:13" x14ac:dyDescent="0.25">
      <c r="A23" s="638" t="s">
        <v>68</v>
      </c>
      <c r="B23" s="73" t="s">
        <v>69</v>
      </c>
      <c r="C23" s="37">
        <v>403</v>
      </c>
      <c r="D23" s="37">
        <v>407</v>
      </c>
      <c r="E23" s="37">
        <v>414</v>
      </c>
      <c r="F23" s="37">
        <v>442</v>
      </c>
      <c r="G23" s="37">
        <v>429</v>
      </c>
      <c r="H23" s="37">
        <v>419</v>
      </c>
      <c r="I23" s="37">
        <v>417</v>
      </c>
      <c r="J23" s="37">
        <v>436</v>
      </c>
      <c r="K23" s="37">
        <v>452</v>
      </c>
      <c r="L23" s="37">
        <v>445</v>
      </c>
      <c r="M23" s="723">
        <v>437</v>
      </c>
    </row>
    <row r="24" spans="1:13" x14ac:dyDescent="0.25">
      <c r="A24" s="640" t="s">
        <v>71</v>
      </c>
      <c r="B24" s="75" t="s">
        <v>72</v>
      </c>
      <c r="C24" s="41">
        <v>300</v>
      </c>
      <c r="D24" s="41">
        <v>303</v>
      </c>
      <c r="E24" s="41">
        <v>309</v>
      </c>
      <c r="F24" s="41">
        <v>315</v>
      </c>
      <c r="G24" s="41">
        <v>315</v>
      </c>
      <c r="H24" s="41">
        <v>318</v>
      </c>
      <c r="I24" s="41">
        <v>318</v>
      </c>
      <c r="J24" s="41">
        <v>323</v>
      </c>
      <c r="K24" s="41">
        <v>328</v>
      </c>
      <c r="L24" s="41">
        <v>322</v>
      </c>
      <c r="M24" s="724">
        <v>324</v>
      </c>
    </row>
    <row r="25" spans="1:13" x14ac:dyDescent="0.25">
      <c r="A25" s="638" t="s">
        <v>74</v>
      </c>
      <c r="B25" s="73" t="s">
        <v>75</v>
      </c>
      <c r="C25" s="37">
        <v>218</v>
      </c>
      <c r="D25" s="37">
        <v>222</v>
      </c>
      <c r="E25" s="37">
        <v>224</v>
      </c>
      <c r="F25" s="37">
        <v>221</v>
      </c>
      <c r="G25" s="37">
        <v>230</v>
      </c>
      <c r="H25" s="37">
        <v>234</v>
      </c>
      <c r="I25" s="37">
        <v>227</v>
      </c>
      <c r="J25" s="37">
        <v>233</v>
      </c>
      <c r="K25" s="37">
        <v>243</v>
      </c>
      <c r="L25" s="37">
        <v>253</v>
      </c>
      <c r="M25" s="723">
        <v>266</v>
      </c>
    </row>
    <row r="26" spans="1:13" x14ac:dyDescent="0.25">
      <c r="A26" s="640" t="s">
        <v>74</v>
      </c>
      <c r="B26" s="75" t="s">
        <v>77</v>
      </c>
      <c r="C26" s="41">
        <v>317</v>
      </c>
      <c r="D26" s="41">
        <v>324</v>
      </c>
      <c r="E26" s="41">
        <v>332</v>
      </c>
      <c r="F26" s="41">
        <v>335</v>
      </c>
      <c r="G26" s="41">
        <v>367</v>
      </c>
      <c r="H26" s="41">
        <v>401</v>
      </c>
      <c r="I26" s="41">
        <v>433</v>
      </c>
      <c r="J26" s="41">
        <v>476</v>
      </c>
      <c r="K26" s="41">
        <v>477</v>
      </c>
      <c r="L26" s="41">
        <v>476</v>
      </c>
      <c r="M26" s="724">
        <v>473</v>
      </c>
    </row>
    <row r="27" spans="1:13" x14ac:dyDescent="0.25">
      <c r="A27" s="638" t="s">
        <v>79</v>
      </c>
      <c r="B27" s="73" t="s">
        <v>889</v>
      </c>
      <c r="C27" s="37">
        <v>240</v>
      </c>
      <c r="D27" s="37">
        <v>237</v>
      </c>
      <c r="E27" s="37">
        <v>237</v>
      </c>
      <c r="F27" s="37">
        <v>241</v>
      </c>
      <c r="G27" s="37">
        <v>246</v>
      </c>
      <c r="H27" s="37">
        <v>258</v>
      </c>
      <c r="I27" s="37">
        <v>262</v>
      </c>
      <c r="J27" s="37">
        <v>261</v>
      </c>
      <c r="K27" s="37">
        <v>260</v>
      </c>
      <c r="L27" s="37">
        <v>259</v>
      </c>
      <c r="M27" s="723">
        <v>258</v>
      </c>
    </row>
    <row r="28" spans="1:13" ht="15.6" x14ac:dyDescent="0.25">
      <c r="A28" s="640" t="s">
        <v>81</v>
      </c>
      <c r="B28" s="75" t="s">
        <v>422</v>
      </c>
      <c r="C28" s="41" t="s">
        <v>238</v>
      </c>
      <c r="D28" s="41" t="s">
        <v>238</v>
      </c>
      <c r="E28" s="41" t="s">
        <v>238</v>
      </c>
      <c r="F28" s="41" t="s">
        <v>238</v>
      </c>
      <c r="G28" s="41" t="s">
        <v>238</v>
      </c>
      <c r="H28" s="41" t="s">
        <v>238</v>
      </c>
      <c r="I28" s="41" t="s">
        <v>238</v>
      </c>
      <c r="J28" s="41">
        <v>64</v>
      </c>
      <c r="K28" s="41">
        <v>127</v>
      </c>
      <c r="L28" s="41">
        <v>189</v>
      </c>
      <c r="M28" s="724">
        <v>252</v>
      </c>
    </row>
    <row r="29" spans="1:13" x14ac:dyDescent="0.25">
      <c r="A29" s="638" t="s">
        <v>83</v>
      </c>
      <c r="B29" s="73" t="s">
        <v>84</v>
      </c>
      <c r="C29" s="37">
        <v>456</v>
      </c>
      <c r="D29" s="37">
        <v>481</v>
      </c>
      <c r="E29" s="37">
        <v>505</v>
      </c>
      <c r="F29" s="37">
        <v>516</v>
      </c>
      <c r="G29" s="37">
        <v>524</v>
      </c>
      <c r="H29" s="37">
        <v>514</v>
      </c>
      <c r="I29" s="37">
        <v>517</v>
      </c>
      <c r="J29" s="37">
        <v>514</v>
      </c>
      <c r="K29" s="37">
        <v>517</v>
      </c>
      <c r="L29" s="37">
        <v>520</v>
      </c>
      <c r="M29" s="723">
        <v>529</v>
      </c>
    </row>
    <row r="30" spans="1:13" x14ac:dyDescent="0.25">
      <c r="A30" s="640" t="s">
        <v>87</v>
      </c>
      <c r="B30" s="75" t="s">
        <v>88</v>
      </c>
      <c r="C30" s="41">
        <v>143</v>
      </c>
      <c r="D30" s="41">
        <v>148</v>
      </c>
      <c r="E30" s="41">
        <v>141</v>
      </c>
      <c r="F30" s="41">
        <v>148</v>
      </c>
      <c r="G30" s="41">
        <v>153</v>
      </c>
      <c r="H30" s="41">
        <v>149</v>
      </c>
      <c r="I30" s="41">
        <v>150</v>
      </c>
      <c r="J30" s="41">
        <v>148</v>
      </c>
      <c r="K30" s="41">
        <v>148</v>
      </c>
      <c r="L30" s="41">
        <v>143</v>
      </c>
      <c r="M30" s="724">
        <v>139</v>
      </c>
    </row>
    <row r="31" spans="1:13" x14ac:dyDescent="0.25">
      <c r="A31" s="638" t="s">
        <v>87</v>
      </c>
      <c r="B31" s="73" t="s">
        <v>91</v>
      </c>
      <c r="C31" s="37">
        <v>597</v>
      </c>
      <c r="D31" s="37">
        <v>602</v>
      </c>
      <c r="E31" s="37">
        <v>605</v>
      </c>
      <c r="F31" s="37">
        <v>607</v>
      </c>
      <c r="G31" s="37">
        <v>598</v>
      </c>
      <c r="H31" s="37">
        <v>603</v>
      </c>
      <c r="I31" s="37">
        <v>601</v>
      </c>
      <c r="J31" s="37">
        <v>608</v>
      </c>
      <c r="K31" s="37">
        <v>595</v>
      </c>
      <c r="L31" s="37">
        <v>599</v>
      </c>
      <c r="M31" s="723">
        <v>609</v>
      </c>
    </row>
    <row r="32" spans="1:13" x14ac:dyDescent="0.25">
      <c r="A32" s="640" t="s">
        <v>87</v>
      </c>
      <c r="B32" s="75" t="s">
        <v>93</v>
      </c>
      <c r="C32" s="41">
        <v>658</v>
      </c>
      <c r="D32" s="41">
        <v>688</v>
      </c>
      <c r="E32" s="41">
        <v>703</v>
      </c>
      <c r="F32" s="41">
        <v>719</v>
      </c>
      <c r="G32" s="41">
        <v>711</v>
      </c>
      <c r="H32" s="41">
        <v>740</v>
      </c>
      <c r="I32" s="41">
        <v>760</v>
      </c>
      <c r="J32" s="41">
        <v>768</v>
      </c>
      <c r="K32" s="41">
        <v>785</v>
      </c>
      <c r="L32" s="41">
        <v>803</v>
      </c>
      <c r="M32" s="724">
        <v>823</v>
      </c>
    </row>
    <row r="33" spans="1:13" x14ac:dyDescent="0.25">
      <c r="A33" s="638" t="s">
        <v>94</v>
      </c>
      <c r="B33" s="73" t="s">
        <v>95</v>
      </c>
      <c r="C33" s="37">
        <v>311</v>
      </c>
      <c r="D33" s="37">
        <v>312</v>
      </c>
      <c r="E33" s="37">
        <v>332</v>
      </c>
      <c r="F33" s="37">
        <v>349</v>
      </c>
      <c r="G33" s="37">
        <v>361</v>
      </c>
      <c r="H33" s="37">
        <v>375</v>
      </c>
      <c r="I33" s="37">
        <v>428</v>
      </c>
      <c r="J33" s="37">
        <v>477</v>
      </c>
      <c r="K33" s="37">
        <v>517</v>
      </c>
      <c r="L33" s="37">
        <v>567</v>
      </c>
      <c r="M33" s="723">
        <v>567</v>
      </c>
    </row>
    <row r="34" spans="1:13" x14ac:dyDescent="0.25">
      <c r="A34" s="640" t="s">
        <v>94</v>
      </c>
      <c r="B34" s="75" t="s">
        <v>96</v>
      </c>
      <c r="C34" s="41">
        <v>442</v>
      </c>
      <c r="D34" s="41">
        <v>442</v>
      </c>
      <c r="E34" s="41">
        <v>445</v>
      </c>
      <c r="F34" s="41">
        <v>443</v>
      </c>
      <c r="G34" s="41">
        <v>446</v>
      </c>
      <c r="H34" s="41">
        <v>442</v>
      </c>
      <c r="I34" s="41">
        <v>431</v>
      </c>
      <c r="J34" s="41">
        <v>436</v>
      </c>
      <c r="K34" s="41">
        <v>439</v>
      </c>
      <c r="L34" s="41">
        <v>447</v>
      </c>
      <c r="M34" s="724">
        <v>461</v>
      </c>
    </row>
    <row r="35" spans="1:13" x14ac:dyDescent="0.25">
      <c r="A35" s="638" t="s">
        <v>98</v>
      </c>
      <c r="B35" s="73" t="s">
        <v>99</v>
      </c>
      <c r="C35" s="37">
        <v>394</v>
      </c>
      <c r="D35" s="37">
        <v>396</v>
      </c>
      <c r="E35" s="37">
        <v>403</v>
      </c>
      <c r="F35" s="37">
        <v>403</v>
      </c>
      <c r="G35" s="37">
        <v>399</v>
      </c>
      <c r="H35" s="37">
        <v>412</v>
      </c>
      <c r="I35" s="37">
        <v>412</v>
      </c>
      <c r="J35" s="37">
        <v>414</v>
      </c>
      <c r="K35" s="37">
        <v>415</v>
      </c>
      <c r="L35" s="37">
        <v>428</v>
      </c>
      <c r="M35" s="723">
        <v>443</v>
      </c>
    </row>
    <row r="36" spans="1:13" x14ac:dyDescent="0.25">
      <c r="A36" s="640" t="s">
        <v>101</v>
      </c>
      <c r="B36" s="75" t="s">
        <v>102</v>
      </c>
      <c r="C36" s="41">
        <v>125</v>
      </c>
      <c r="D36" s="41">
        <v>134</v>
      </c>
      <c r="E36" s="41">
        <v>139</v>
      </c>
      <c r="F36" s="41">
        <v>146</v>
      </c>
      <c r="G36" s="41">
        <v>144</v>
      </c>
      <c r="H36" s="41">
        <v>142</v>
      </c>
      <c r="I36" s="41">
        <v>142</v>
      </c>
      <c r="J36" s="41">
        <v>141</v>
      </c>
      <c r="K36" s="41">
        <v>139</v>
      </c>
      <c r="L36" s="41">
        <v>143</v>
      </c>
      <c r="M36" s="724">
        <v>148</v>
      </c>
    </row>
    <row r="37" spans="1:13" x14ac:dyDescent="0.25">
      <c r="A37" s="638" t="s">
        <v>103</v>
      </c>
      <c r="B37" s="73" t="s">
        <v>104</v>
      </c>
      <c r="C37" s="37">
        <v>396</v>
      </c>
      <c r="D37" s="37">
        <v>400</v>
      </c>
      <c r="E37" s="37">
        <v>402</v>
      </c>
      <c r="F37" s="37">
        <v>402</v>
      </c>
      <c r="G37" s="37">
        <v>407</v>
      </c>
      <c r="H37" s="37">
        <v>417</v>
      </c>
      <c r="I37" s="37">
        <v>423</v>
      </c>
      <c r="J37" s="37">
        <v>425</v>
      </c>
      <c r="K37" s="37">
        <v>426</v>
      </c>
      <c r="L37" s="37">
        <v>432</v>
      </c>
      <c r="M37" s="723">
        <v>433</v>
      </c>
    </row>
    <row r="38" spans="1:13" ht="15.6" x14ac:dyDescent="0.25">
      <c r="A38" s="640" t="s">
        <v>103</v>
      </c>
      <c r="B38" s="75" t="s">
        <v>423</v>
      </c>
      <c r="C38" s="41" t="s">
        <v>238</v>
      </c>
      <c r="D38" s="41" t="s">
        <v>238</v>
      </c>
      <c r="E38" s="41" t="s">
        <v>238</v>
      </c>
      <c r="F38" s="41" t="s">
        <v>238</v>
      </c>
      <c r="G38" s="41" t="s">
        <v>238</v>
      </c>
      <c r="H38" s="41" t="s">
        <v>238</v>
      </c>
      <c r="I38" s="41" t="s">
        <v>238</v>
      </c>
      <c r="J38" s="41">
        <v>42</v>
      </c>
      <c r="K38" s="41">
        <v>84</v>
      </c>
      <c r="L38" s="41">
        <v>126</v>
      </c>
      <c r="M38" s="724">
        <v>168</v>
      </c>
    </row>
    <row r="39" spans="1:13" x14ac:dyDescent="0.25">
      <c r="A39" s="638" t="s">
        <v>107</v>
      </c>
      <c r="B39" s="73" t="s">
        <v>108</v>
      </c>
      <c r="C39" s="37">
        <v>337</v>
      </c>
      <c r="D39" s="37">
        <v>339</v>
      </c>
      <c r="E39" s="37">
        <v>340</v>
      </c>
      <c r="F39" s="37">
        <v>344</v>
      </c>
      <c r="G39" s="37">
        <v>341</v>
      </c>
      <c r="H39" s="37">
        <v>343</v>
      </c>
      <c r="I39" s="37">
        <v>345</v>
      </c>
      <c r="J39" s="37">
        <v>341</v>
      </c>
      <c r="K39" s="37">
        <v>345</v>
      </c>
      <c r="L39" s="37">
        <v>342</v>
      </c>
      <c r="M39" s="723">
        <v>340</v>
      </c>
    </row>
    <row r="40" spans="1:13" x14ac:dyDescent="0.25">
      <c r="A40" s="640" t="s">
        <v>107</v>
      </c>
      <c r="B40" s="75" t="s">
        <v>111</v>
      </c>
      <c r="C40" s="41">
        <v>182</v>
      </c>
      <c r="D40" s="41">
        <v>185</v>
      </c>
      <c r="E40" s="41">
        <v>182</v>
      </c>
      <c r="F40" s="41">
        <v>182</v>
      </c>
      <c r="G40" s="41">
        <v>181</v>
      </c>
      <c r="H40" s="41">
        <v>185</v>
      </c>
      <c r="I40" s="41">
        <v>187</v>
      </c>
      <c r="J40" s="41">
        <v>189</v>
      </c>
      <c r="K40" s="41">
        <v>190</v>
      </c>
      <c r="L40" s="41">
        <v>190</v>
      </c>
      <c r="M40" s="724">
        <v>191</v>
      </c>
    </row>
    <row r="41" spans="1:13" x14ac:dyDescent="0.25">
      <c r="A41" s="638" t="s">
        <v>113</v>
      </c>
      <c r="B41" s="73" t="s">
        <v>114</v>
      </c>
      <c r="C41" s="37">
        <v>295</v>
      </c>
      <c r="D41" s="37">
        <v>299</v>
      </c>
      <c r="E41" s="37">
        <v>311</v>
      </c>
      <c r="F41" s="37">
        <v>318</v>
      </c>
      <c r="G41" s="37">
        <v>321</v>
      </c>
      <c r="H41" s="37">
        <v>316</v>
      </c>
      <c r="I41" s="37">
        <v>313</v>
      </c>
      <c r="J41" s="37">
        <v>312</v>
      </c>
      <c r="K41" s="37">
        <v>315</v>
      </c>
      <c r="L41" s="37">
        <v>316</v>
      </c>
      <c r="M41" s="723">
        <v>314</v>
      </c>
    </row>
    <row r="42" spans="1:13" x14ac:dyDescent="0.25">
      <c r="A42" s="640" t="s">
        <v>116</v>
      </c>
      <c r="B42" s="75" t="s">
        <v>117</v>
      </c>
      <c r="C42" s="41">
        <v>337</v>
      </c>
      <c r="D42" s="41">
        <v>350</v>
      </c>
      <c r="E42" s="41">
        <v>381</v>
      </c>
      <c r="F42" s="41">
        <v>390</v>
      </c>
      <c r="G42" s="41">
        <v>399</v>
      </c>
      <c r="H42" s="41">
        <v>409</v>
      </c>
      <c r="I42" s="41">
        <v>411</v>
      </c>
      <c r="J42" s="41">
        <v>409</v>
      </c>
      <c r="K42" s="41">
        <v>399</v>
      </c>
      <c r="L42" s="41">
        <v>405</v>
      </c>
      <c r="M42" s="724">
        <v>415</v>
      </c>
    </row>
    <row r="43" spans="1:13" x14ac:dyDescent="0.25">
      <c r="A43" s="638" t="s">
        <v>119</v>
      </c>
      <c r="B43" s="73" t="s">
        <v>120</v>
      </c>
      <c r="C43" s="37">
        <v>304</v>
      </c>
      <c r="D43" s="37">
        <v>309</v>
      </c>
      <c r="E43" s="37">
        <v>307</v>
      </c>
      <c r="F43" s="37">
        <v>310</v>
      </c>
      <c r="G43" s="37">
        <v>306</v>
      </c>
      <c r="H43" s="37">
        <v>319</v>
      </c>
      <c r="I43" s="37">
        <v>321</v>
      </c>
      <c r="J43" s="37">
        <v>324</v>
      </c>
      <c r="K43" s="37">
        <v>316</v>
      </c>
      <c r="L43" s="37">
        <v>318</v>
      </c>
      <c r="M43" s="723">
        <v>320</v>
      </c>
    </row>
    <row r="44" spans="1:13" x14ac:dyDescent="0.25">
      <c r="A44" s="640" t="s">
        <v>119</v>
      </c>
      <c r="B44" s="75" t="s">
        <v>123</v>
      </c>
      <c r="C44" s="42">
        <v>1285</v>
      </c>
      <c r="D44" s="42">
        <v>1295</v>
      </c>
      <c r="E44" s="42">
        <v>1298</v>
      </c>
      <c r="F44" s="42">
        <v>1306</v>
      </c>
      <c r="G44" s="42">
        <v>1292</v>
      </c>
      <c r="H44" s="42">
        <v>1321</v>
      </c>
      <c r="I44" s="42">
        <v>1315</v>
      </c>
      <c r="J44" s="42">
        <v>1444</v>
      </c>
      <c r="K44" s="42">
        <v>1452</v>
      </c>
      <c r="L44" s="42">
        <v>1479</v>
      </c>
      <c r="M44" s="767">
        <v>1509</v>
      </c>
    </row>
    <row r="45" spans="1:13" x14ac:dyDescent="0.25">
      <c r="A45" s="638" t="s">
        <v>119</v>
      </c>
      <c r="B45" s="73" t="s">
        <v>125</v>
      </c>
      <c r="C45" s="37">
        <v>157</v>
      </c>
      <c r="D45" s="37">
        <v>156</v>
      </c>
      <c r="E45" s="37">
        <v>156</v>
      </c>
      <c r="F45" s="37">
        <v>158</v>
      </c>
      <c r="G45" s="37">
        <v>156</v>
      </c>
      <c r="H45" s="37">
        <v>159</v>
      </c>
      <c r="I45" s="37">
        <v>160</v>
      </c>
      <c r="J45" s="37">
        <v>165</v>
      </c>
      <c r="K45" s="37">
        <v>166</v>
      </c>
      <c r="L45" s="37">
        <v>168</v>
      </c>
      <c r="M45" s="723">
        <v>172</v>
      </c>
    </row>
    <row r="46" spans="1:13" ht="15.6" x14ac:dyDescent="0.25">
      <c r="A46" s="640" t="s">
        <v>119</v>
      </c>
      <c r="B46" s="75" t="s">
        <v>424</v>
      </c>
      <c r="C46" s="41" t="s">
        <v>238</v>
      </c>
      <c r="D46" s="41" t="s">
        <v>238</v>
      </c>
      <c r="E46" s="41" t="s">
        <v>238</v>
      </c>
      <c r="F46" s="41" t="s">
        <v>238</v>
      </c>
      <c r="G46" s="41" t="s">
        <v>238</v>
      </c>
      <c r="H46" s="41" t="s">
        <v>238</v>
      </c>
      <c r="I46" s="41" t="s">
        <v>238</v>
      </c>
      <c r="J46" s="41" t="s">
        <v>238</v>
      </c>
      <c r="K46" s="41" t="s">
        <v>238</v>
      </c>
      <c r="L46" s="41" t="s">
        <v>238</v>
      </c>
      <c r="M46" s="724">
        <v>112</v>
      </c>
    </row>
    <row r="47" spans="1:13" x14ac:dyDescent="0.25">
      <c r="A47" s="638" t="s">
        <v>119</v>
      </c>
      <c r="B47" s="73" t="s">
        <v>128</v>
      </c>
      <c r="C47" s="37">
        <v>342</v>
      </c>
      <c r="D47" s="37">
        <v>350</v>
      </c>
      <c r="E47" s="37">
        <v>351</v>
      </c>
      <c r="F47" s="37">
        <v>353</v>
      </c>
      <c r="G47" s="37">
        <v>357</v>
      </c>
      <c r="H47" s="37">
        <v>378</v>
      </c>
      <c r="I47" s="37">
        <v>401</v>
      </c>
      <c r="J47" s="37">
        <v>404</v>
      </c>
      <c r="K47" s="37">
        <v>407</v>
      </c>
      <c r="L47" s="37">
        <v>404</v>
      </c>
      <c r="M47" s="723">
        <v>408</v>
      </c>
    </row>
    <row r="48" spans="1:13" x14ac:dyDescent="0.25">
      <c r="A48" s="640" t="s">
        <v>131</v>
      </c>
      <c r="B48" s="75" t="s">
        <v>132</v>
      </c>
      <c r="C48" s="41">
        <v>321</v>
      </c>
      <c r="D48" s="41">
        <v>326</v>
      </c>
      <c r="E48" s="41">
        <v>324</v>
      </c>
      <c r="F48" s="41">
        <v>319</v>
      </c>
      <c r="G48" s="41">
        <v>323</v>
      </c>
      <c r="H48" s="41">
        <v>320</v>
      </c>
      <c r="I48" s="41">
        <v>325</v>
      </c>
      <c r="J48" s="41">
        <v>327</v>
      </c>
      <c r="K48" s="41">
        <v>326</v>
      </c>
      <c r="L48" s="41">
        <v>324</v>
      </c>
      <c r="M48" s="724">
        <v>324</v>
      </c>
    </row>
    <row r="49" spans="1:13" ht="15.6" x14ac:dyDescent="0.25">
      <c r="A49" s="638" t="s">
        <v>131</v>
      </c>
      <c r="B49" s="73" t="s">
        <v>425</v>
      </c>
      <c r="C49" s="37" t="s">
        <v>238</v>
      </c>
      <c r="D49" s="37" t="s">
        <v>238</v>
      </c>
      <c r="E49" s="37" t="s">
        <v>238</v>
      </c>
      <c r="F49" s="37" t="s">
        <v>238</v>
      </c>
      <c r="G49" s="37" t="s">
        <v>238</v>
      </c>
      <c r="H49" s="37">
        <v>52</v>
      </c>
      <c r="I49" s="37">
        <v>104</v>
      </c>
      <c r="J49" s="37">
        <v>154</v>
      </c>
      <c r="K49" s="37">
        <v>206</v>
      </c>
      <c r="L49" s="37">
        <v>206</v>
      </c>
      <c r="M49" s="723">
        <v>208</v>
      </c>
    </row>
    <row r="50" spans="1:13" x14ac:dyDescent="0.25">
      <c r="A50" s="640" t="s">
        <v>136</v>
      </c>
      <c r="B50" s="75" t="s">
        <v>137</v>
      </c>
      <c r="C50" s="41">
        <v>415</v>
      </c>
      <c r="D50" s="41">
        <v>427</v>
      </c>
      <c r="E50" s="41">
        <v>424</v>
      </c>
      <c r="F50" s="41">
        <v>423</v>
      </c>
      <c r="G50" s="41">
        <v>425</v>
      </c>
      <c r="H50" s="41">
        <v>421</v>
      </c>
      <c r="I50" s="41">
        <v>430</v>
      </c>
      <c r="J50" s="41">
        <v>430</v>
      </c>
      <c r="K50" s="41">
        <v>442</v>
      </c>
      <c r="L50" s="41">
        <v>444</v>
      </c>
      <c r="M50" s="724">
        <v>439</v>
      </c>
    </row>
    <row r="51" spans="1:13" x14ac:dyDescent="0.25">
      <c r="A51" s="638" t="s">
        <v>136</v>
      </c>
      <c r="B51" s="73" t="s">
        <v>139</v>
      </c>
      <c r="C51" s="37">
        <v>289</v>
      </c>
      <c r="D51" s="37">
        <v>304</v>
      </c>
      <c r="E51" s="37">
        <v>300</v>
      </c>
      <c r="F51" s="37">
        <v>291</v>
      </c>
      <c r="G51" s="37">
        <v>292</v>
      </c>
      <c r="H51" s="37">
        <v>282</v>
      </c>
      <c r="I51" s="37">
        <v>289</v>
      </c>
      <c r="J51" s="37">
        <v>292</v>
      </c>
      <c r="K51" s="37">
        <v>295</v>
      </c>
      <c r="L51" s="37">
        <v>292</v>
      </c>
      <c r="M51" s="723">
        <v>302</v>
      </c>
    </row>
    <row r="52" spans="1:13" x14ac:dyDescent="0.25">
      <c r="A52" s="640" t="s">
        <v>140</v>
      </c>
      <c r="B52" s="75" t="s">
        <v>141</v>
      </c>
      <c r="C52" s="41">
        <v>236</v>
      </c>
      <c r="D52" s="41">
        <v>234</v>
      </c>
      <c r="E52" s="41">
        <v>232</v>
      </c>
      <c r="F52" s="41">
        <v>235</v>
      </c>
      <c r="G52" s="41">
        <v>226</v>
      </c>
      <c r="H52" s="41">
        <v>228</v>
      </c>
      <c r="I52" s="41">
        <v>227</v>
      </c>
      <c r="J52" s="41">
        <v>230</v>
      </c>
      <c r="K52" s="41">
        <v>230</v>
      </c>
      <c r="L52" s="41">
        <v>231</v>
      </c>
      <c r="M52" s="724">
        <v>232</v>
      </c>
    </row>
    <row r="53" spans="1:13" x14ac:dyDescent="0.25">
      <c r="A53" s="638" t="s">
        <v>142</v>
      </c>
      <c r="B53" s="73" t="s">
        <v>143</v>
      </c>
      <c r="C53" s="37">
        <v>296</v>
      </c>
      <c r="D53" s="37">
        <v>296</v>
      </c>
      <c r="E53" s="37">
        <v>306</v>
      </c>
      <c r="F53" s="37">
        <v>301</v>
      </c>
      <c r="G53" s="37">
        <v>306</v>
      </c>
      <c r="H53" s="37">
        <v>296</v>
      </c>
      <c r="I53" s="37">
        <v>304</v>
      </c>
      <c r="J53" s="37">
        <v>304</v>
      </c>
      <c r="K53" s="37">
        <v>303</v>
      </c>
      <c r="L53" s="37">
        <v>298</v>
      </c>
      <c r="M53" s="723">
        <v>294</v>
      </c>
    </row>
    <row r="54" spans="1:13" x14ac:dyDescent="0.25">
      <c r="A54" s="640" t="s">
        <v>145</v>
      </c>
      <c r="B54" s="75" t="s">
        <v>146</v>
      </c>
      <c r="C54" s="41">
        <v>493</v>
      </c>
      <c r="D54" s="41">
        <v>494</v>
      </c>
      <c r="E54" s="41">
        <v>510</v>
      </c>
      <c r="F54" s="41">
        <v>518</v>
      </c>
      <c r="G54" s="41">
        <v>522</v>
      </c>
      <c r="H54" s="41">
        <v>524</v>
      </c>
      <c r="I54" s="41">
        <v>538</v>
      </c>
      <c r="J54" s="41">
        <v>546</v>
      </c>
      <c r="K54" s="41">
        <v>558</v>
      </c>
      <c r="L54" s="41">
        <v>559</v>
      </c>
      <c r="M54" s="724">
        <v>555</v>
      </c>
    </row>
    <row r="55" spans="1:13" x14ac:dyDescent="0.25">
      <c r="A55" s="638" t="s">
        <v>145</v>
      </c>
      <c r="B55" s="73" t="s">
        <v>150</v>
      </c>
      <c r="C55" s="37">
        <v>516</v>
      </c>
      <c r="D55" s="37">
        <v>517</v>
      </c>
      <c r="E55" s="37">
        <v>515</v>
      </c>
      <c r="F55" s="37">
        <v>510</v>
      </c>
      <c r="G55" s="37">
        <v>511</v>
      </c>
      <c r="H55" s="37">
        <v>525</v>
      </c>
      <c r="I55" s="37">
        <v>536</v>
      </c>
      <c r="J55" s="37">
        <v>542</v>
      </c>
      <c r="K55" s="37">
        <v>530</v>
      </c>
      <c r="L55" s="37">
        <v>534</v>
      </c>
      <c r="M55" s="723">
        <v>541</v>
      </c>
    </row>
    <row r="56" spans="1:13" x14ac:dyDescent="0.25">
      <c r="A56" s="640" t="s">
        <v>145</v>
      </c>
      <c r="B56" s="75" t="s">
        <v>153</v>
      </c>
      <c r="C56" s="41">
        <v>321</v>
      </c>
      <c r="D56" s="41">
        <v>314</v>
      </c>
      <c r="E56" s="41">
        <v>322</v>
      </c>
      <c r="F56" s="41">
        <v>317</v>
      </c>
      <c r="G56" s="41">
        <v>315</v>
      </c>
      <c r="H56" s="41">
        <v>313</v>
      </c>
      <c r="I56" s="41">
        <v>317</v>
      </c>
      <c r="J56" s="41">
        <v>321</v>
      </c>
      <c r="K56" s="41">
        <v>324</v>
      </c>
      <c r="L56" s="41">
        <v>324</v>
      </c>
      <c r="M56" s="724">
        <v>326</v>
      </c>
    </row>
    <row r="57" spans="1:13" x14ac:dyDescent="0.25">
      <c r="A57" s="638" t="s">
        <v>154</v>
      </c>
      <c r="B57" s="73" t="s">
        <v>155</v>
      </c>
      <c r="C57" s="37">
        <v>226</v>
      </c>
      <c r="D57" s="37">
        <v>223</v>
      </c>
      <c r="E57" s="37">
        <v>226</v>
      </c>
      <c r="F57" s="37">
        <v>227</v>
      </c>
      <c r="G57" s="37">
        <v>240</v>
      </c>
      <c r="H57" s="37">
        <v>258</v>
      </c>
      <c r="I57" s="37">
        <v>272</v>
      </c>
      <c r="J57" s="37">
        <v>288</v>
      </c>
      <c r="K57" s="37">
        <v>290</v>
      </c>
      <c r="L57" s="37">
        <v>293</v>
      </c>
      <c r="M57" s="723">
        <v>296</v>
      </c>
    </row>
    <row r="58" spans="1:13" x14ac:dyDescent="0.25">
      <c r="A58" s="640" t="s">
        <v>157</v>
      </c>
      <c r="B58" s="75" t="s">
        <v>158</v>
      </c>
      <c r="C58" s="41">
        <v>237</v>
      </c>
      <c r="D58" s="41">
        <v>242</v>
      </c>
      <c r="E58" s="41">
        <v>239</v>
      </c>
      <c r="F58" s="41">
        <v>234</v>
      </c>
      <c r="G58" s="41">
        <v>228</v>
      </c>
      <c r="H58" s="41">
        <v>224</v>
      </c>
      <c r="I58" s="41">
        <v>227</v>
      </c>
      <c r="J58" s="41">
        <v>230</v>
      </c>
      <c r="K58" s="41">
        <v>250</v>
      </c>
      <c r="L58" s="41">
        <v>242</v>
      </c>
      <c r="M58" s="724">
        <v>243</v>
      </c>
    </row>
    <row r="59" spans="1:13" x14ac:dyDescent="0.25">
      <c r="A59" s="638" t="s">
        <v>157</v>
      </c>
      <c r="B59" s="73" t="s">
        <v>161</v>
      </c>
      <c r="C59" s="37">
        <v>319</v>
      </c>
      <c r="D59" s="37">
        <v>315</v>
      </c>
      <c r="E59" s="37">
        <v>319</v>
      </c>
      <c r="F59" s="37">
        <v>317</v>
      </c>
      <c r="G59" s="37">
        <v>325</v>
      </c>
      <c r="H59" s="37">
        <v>325</v>
      </c>
      <c r="I59" s="37">
        <v>336</v>
      </c>
      <c r="J59" s="37">
        <v>348</v>
      </c>
      <c r="K59" s="37">
        <v>355</v>
      </c>
      <c r="L59" s="37">
        <v>362</v>
      </c>
      <c r="M59" s="723">
        <v>371</v>
      </c>
    </row>
    <row r="60" spans="1:13" x14ac:dyDescent="0.25">
      <c r="A60" s="640" t="s">
        <v>163</v>
      </c>
      <c r="B60" s="75" t="s">
        <v>890</v>
      </c>
      <c r="C60" s="41">
        <v>366</v>
      </c>
      <c r="D60" s="41">
        <v>377</v>
      </c>
      <c r="E60" s="41">
        <v>389</v>
      </c>
      <c r="F60" s="41">
        <v>395</v>
      </c>
      <c r="G60" s="41">
        <v>410</v>
      </c>
      <c r="H60" s="41">
        <v>413</v>
      </c>
      <c r="I60" s="41">
        <v>418</v>
      </c>
      <c r="J60" s="41">
        <v>417</v>
      </c>
      <c r="K60" s="41">
        <v>421</v>
      </c>
      <c r="L60" s="41">
        <v>419</v>
      </c>
      <c r="M60" s="724">
        <v>421</v>
      </c>
    </row>
    <row r="61" spans="1:13" x14ac:dyDescent="0.25">
      <c r="A61" s="638" t="s">
        <v>163</v>
      </c>
      <c r="B61" s="73" t="s">
        <v>166</v>
      </c>
      <c r="C61" s="37">
        <v>281</v>
      </c>
      <c r="D61" s="37">
        <v>301</v>
      </c>
      <c r="E61" s="37">
        <v>324</v>
      </c>
      <c r="F61" s="37">
        <v>329</v>
      </c>
      <c r="G61" s="37">
        <v>332</v>
      </c>
      <c r="H61" s="37">
        <v>336</v>
      </c>
      <c r="I61" s="37">
        <v>359</v>
      </c>
      <c r="J61" s="37">
        <v>371</v>
      </c>
      <c r="K61" s="37">
        <v>387</v>
      </c>
      <c r="L61" s="37">
        <v>402</v>
      </c>
      <c r="M61" s="723">
        <v>405</v>
      </c>
    </row>
    <row r="62" spans="1:13" x14ac:dyDescent="0.25">
      <c r="A62" s="640" t="s">
        <v>163</v>
      </c>
      <c r="B62" s="75" t="s">
        <v>167</v>
      </c>
      <c r="C62" s="41">
        <v>357</v>
      </c>
      <c r="D62" s="41">
        <v>374</v>
      </c>
      <c r="E62" s="41">
        <v>390</v>
      </c>
      <c r="F62" s="41">
        <v>401</v>
      </c>
      <c r="G62" s="41">
        <v>406</v>
      </c>
      <c r="H62" s="41">
        <v>398</v>
      </c>
      <c r="I62" s="41">
        <v>411</v>
      </c>
      <c r="J62" s="41">
        <v>414</v>
      </c>
      <c r="K62" s="41">
        <v>416</v>
      </c>
      <c r="L62" s="41">
        <v>418</v>
      </c>
      <c r="M62" s="724">
        <v>427</v>
      </c>
    </row>
    <row r="63" spans="1:13" ht="15.6" x14ac:dyDescent="0.25">
      <c r="A63" s="638" t="s">
        <v>170</v>
      </c>
      <c r="B63" s="73" t="s">
        <v>426</v>
      </c>
      <c r="C63" s="37" t="s">
        <v>238</v>
      </c>
      <c r="D63" s="37" t="s">
        <v>238</v>
      </c>
      <c r="E63" s="37" t="s">
        <v>238</v>
      </c>
      <c r="F63" s="37" t="s">
        <v>238</v>
      </c>
      <c r="G63" s="37" t="s">
        <v>238</v>
      </c>
      <c r="H63" s="37">
        <v>64</v>
      </c>
      <c r="I63" s="37">
        <v>144</v>
      </c>
      <c r="J63" s="37">
        <v>223</v>
      </c>
      <c r="K63" s="37">
        <v>303</v>
      </c>
      <c r="L63" s="37">
        <v>320</v>
      </c>
      <c r="M63" s="723">
        <v>325</v>
      </c>
    </row>
    <row r="64" spans="1:13" ht="15.6" x14ac:dyDescent="0.25">
      <c r="A64" s="640" t="s">
        <v>170</v>
      </c>
      <c r="B64" s="75" t="s">
        <v>427</v>
      </c>
      <c r="C64" s="41" t="s">
        <v>238</v>
      </c>
      <c r="D64" s="41" t="s">
        <v>238</v>
      </c>
      <c r="E64" s="41" t="s">
        <v>238</v>
      </c>
      <c r="F64" s="41" t="s">
        <v>238</v>
      </c>
      <c r="G64" s="41" t="s">
        <v>238</v>
      </c>
      <c r="H64" s="41" t="s">
        <v>238</v>
      </c>
      <c r="I64" s="41" t="s">
        <v>238</v>
      </c>
      <c r="J64" s="41">
        <v>20</v>
      </c>
      <c r="K64" s="41">
        <v>43</v>
      </c>
      <c r="L64" s="41">
        <v>71</v>
      </c>
      <c r="M64" s="724">
        <v>117</v>
      </c>
    </row>
    <row r="65" spans="1:13" x14ac:dyDescent="0.25">
      <c r="A65" s="638" t="s">
        <v>175</v>
      </c>
      <c r="B65" s="73" t="s">
        <v>176</v>
      </c>
      <c r="C65" s="37">
        <v>355</v>
      </c>
      <c r="D65" s="37">
        <v>366</v>
      </c>
      <c r="E65" s="37">
        <v>374</v>
      </c>
      <c r="F65" s="37">
        <v>384</v>
      </c>
      <c r="G65" s="37">
        <v>387</v>
      </c>
      <c r="H65" s="37">
        <v>393</v>
      </c>
      <c r="I65" s="37">
        <v>382</v>
      </c>
      <c r="J65" s="37">
        <v>374</v>
      </c>
      <c r="K65" s="37">
        <v>376</v>
      </c>
      <c r="L65" s="37">
        <v>392</v>
      </c>
      <c r="M65" s="723">
        <v>399</v>
      </c>
    </row>
    <row r="66" spans="1:13" x14ac:dyDescent="0.25">
      <c r="A66" s="640" t="s">
        <v>177</v>
      </c>
      <c r="B66" s="75" t="s">
        <v>178</v>
      </c>
      <c r="C66" s="41">
        <v>220</v>
      </c>
      <c r="D66" s="41">
        <v>218</v>
      </c>
      <c r="E66" s="41">
        <v>227</v>
      </c>
      <c r="F66" s="41">
        <v>235</v>
      </c>
      <c r="G66" s="41">
        <v>242</v>
      </c>
      <c r="H66" s="41">
        <v>253</v>
      </c>
      <c r="I66" s="41">
        <v>260</v>
      </c>
      <c r="J66" s="41">
        <v>261</v>
      </c>
      <c r="K66" s="41">
        <v>264</v>
      </c>
      <c r="L66" s="41">
        <v>261</v>
      </c>
      <c r="M66" s="724">
        <v>262</v>
      </c>
    </row>
    <row r="67" spans="1:13" x14ac:dyDescent="0.25">
      <c r="A67" s="638" t="s">
        <v>180</v>
      </c>
      <c r="B67" s="73" t="s">
        <v>181</v>
      </c>
      <c r="C67" s="37">
        <v>195</v>
      </c>
      <c r="D67" s="37">
        <v>197</v>
      </c>
      <c r="E67" s="37">
        <v>199</v>
      </c>
      <c r="F67" s="37">
        <v>199</v>
      </c>
      <c r="G67" s="37">
        <v>196</v>
      </c>
      <c r="H67" s="37">
        <v>194</v>
      </c>
      <c r="I67" s="37">
        <v>204</v>
      </c>
      <c r="J67" s="37">
        <v>218</v>
      </c>
      <c r="K67" s="37">
        <v>223</v>
      </c>
      <c r="L67" s="37">
        <v>219</v>
      </c>
      <c r="M67" s="723">
        <v>212</v>
      </c>
    </row>
    <row r="68" spans="1:13" x14ac:dyDescent="0.25">
      <c r="A68" s="640" t="s">
        <v>183</v>
      </c>
      <c r="B68" s="75" t="s">
        <v>184</v>
      </c>
      <c r="C68" s="41">
        <v>321</v>
      </c>
      <c r="D68" s="41">
        <v>325</v>
      </c>
      <c r="E68" s="41">
        <v>323</v>
      </c>
      <c r="F68" s="41">
        <v>319</v>
      </c>
      <c r="G68" s="41">
        <v>324</v>
      </c>
      <c r="H68" s="41">
        <v>321</v>
      </c>
      <c r="I68" s="41">
        <v>321</v>
      </c>
      <c r="J68" s="41">
        <v>344</v>
      </c>
      <c r="K68" s="41">
        <v>369</v>
      </c>
      <c r="L68" s="41">
        <v>385</v>
      </c>
      <c r="M68" s="724">
        <v>402</v>
      </c>
    </row>
    <row r="69" spans="1:13" ht="13.8" thickBot="1" x14ac:dyDescent="0.3">
      <c r="A69" s="686" t="s">
        <v>186</v>
      </c>
      <c r="B69" s="289" t="s">
        <v>187</v>
      </c>
      <c r="C69" s="46">
        <v>168</v>
      </c>
      <c r="D69" s="46">
        <v>177</v>
      </c>
      <c r="E69" s="46">
        <v>175</v>
      </c>
      <c r="F69" s="46">
        <v>166</v>
      </c>
      <c r="G69" s="46">
        <v>180</v>
      </c>
      <c r="H69" s="46">
        <v>194</v>
      </c>
      <c r="I69" s="46">
        <v>197</v>
      </c>
      <c r="J69" s="46">
        <v>200</v>
      </c>
      <c r="K69" s="46">
        <v>201</v>
      </c>
      <c r="L69" s="46">
        <v>187</v>
      </c>
      <c r="M69" s="768">
        <v>189</v>
      </c>
    </row>
    <row r="70" spans="1:13" x14ac:dyDescent="0.25">
      <c r="A70" s="640"/>
      <c r="B70" s="142" t="s">
        <v>239</v>
      </c>
      <c r="C70" s="287">
        <v>19038</v>
      </c>
      <c r="D70" s="287">
        <v>19342</v>
      </c>
      <c r="E70" s="287">
        <v>19742</v>
      </c>
      <c r="F70" s="287">
        <v>20119</v>
      </c>
      <c r="G70" s="287">
        <v>20465</v>
      </c>
      <c r="H70" s="287">
        <v>21278</v>
      </c>
      <c r="I70" s="287">
        <v>21994</v>
      </c>
      <c r="J70" s="287">
        <v>22926</v>
      </c>
      <c r="K70" s="287">
        <v>23669</v>
      </c>
      <c r="L70" s="287">
        <v>24117</v>
      </c>
      <c r="M70" s="769">
        <v>24677</v>
      </c>
    </row>
    <row r="71" spans="1:13" ht="16.2" thickBot="1" x14ac:dyDescent="0.3">
      <c r="A71" s="717"/>
      <c r="B71" s="770" t="s">
        <v>483</v>
      </c>
      <c r="C71" s="771">
        <v>156</v>
      </c>
      <c r="D71" s="771">
        <v>166</v>
      </c>
      <c r="E71" s="771">
        <v>228</v>
      </c>
      <c r="F71" s="771">
        <v>234</v>
      </c>
      <c r="G71" s="771">
        <v>196</v>
      </c>
      <c r="H71" s="771">
        <v>174</v>
      </c>
      <c r="I71" s="771">
        <v>160</v>
      </c>
      <c r="J71" s="771">
        <v>186</v>
      </c>
      <c r="K71" s="771">
        <v>171</v>
      </c>
      <c r="L71" s="771">
        <v>174</v>
      </c>
      <c r="M71" s="772">
        <v>181</v>
      </c>
    </row>
    <row r="72" spans="1:13" x14ac:dyDescent="0.25">
      <c r="A72" s="288" t="s">
        <v>586</v>
      </c>
    </row>
    <row r="73" spans="1:13" x14ac:dyDescent="0.25">
      <c r="A73" s="957" t="s">
        <v>770</v>
      </c>
      <c r="B73" s="957"/>
    </row>
    <row r="75" spans="1:13" x14ac:dyDescent="0.25">
      <c r="A75" s="47" t="s">
        <v>587</v>
      </c>
    </row>
    <row r="76" spans="1:13" x14ac:dyDescent="0.25">
      <c r="A76" s="163" t="s">
        <v>464</v>
      </c>
    </row>
  </sheetData>
  <mergeCells count="1">
    <mergeCell ref="A73:B73"/>
  </mergeCells>
  <hyperlinks>
    <hyperlink ref="A73:B73" location="Glossary!A1" display="2 Refer to glossary for definition."/>
  </hyperlinks>
  <pageMargins left="0.25" right="0.25" top="0.75" bottom="1" header="0.5" footer="0.5"/>
  <pageSetup scale="69" fitToHeight="0" orientation="portrait" r:id="rId1"/>
  <headerFooter>
    <oddHeader>&amp;L2016-17 Survey of Dental Education
Report 1 - Academic Programs, Enrollment, and Graduates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
  <sheetViews>
    <sheetView zoomScaleNormal="100" workbookViewId="0">
      <pane xSplit="2" ySplit="5" topLeftCell="AK6" activePane="bottomRight" state="frozen"/>
      <selection pane="topRight" activeCell="C1" sqref="C1"/>
      <selection pane="bottomLeft" activeCell="A6" sqref="A6"/>
      <selection pane="bottomRight" sqref="A1:B1"/>
    </sheetView>
  </sheetViews>
  <sheetFormatPr defaultColWidth="9.109375" defaultRowHeight="13.2" x14ac:dyDescent="0.25"/>
  <cols>
    <col min="1" max="1" width="5.5546875" style="1" customWidth="1"/>
    <col min="2" max="2" width="56.44140625" style="1" customWidth="1"/>
    <col min="3" max="3" width="7.5546875" style="1" customWidth="1"/>
    <col min="4" max="6" width="6.5546875" style="1" customWidth="1"/>
    <col min="7" max="7" width="7.88671875" style="1" customWidth="1"/>
    <col min="8" max="10" width="6.5546875" style="1" customWidth="1"/>
    <col min="11" max="11" width="8" style="1" customWidth="1"/>
    <col min="12" max="14" width="6.5546875" style="1" customWidth="1"/>
    <col min="15" max="15" width="7.6640625" style="1" customWidth="1"/>
    <col min="16" max="18" width="6.5546875" style="1" customWidth="1"/>
    <col min="19" max="19" width="7.5546875" style="1" customWidth="1"/>
    <col min="20" max="22" width="6.5546875" style="1" customWidth="1"/>
    <col min="23" max="23" width="7.44140625" style="1" customWidth="1"/>
    <col min="24" max="26" width="6.5546875" style="1" customWidth="1"/>
    <col min="27" max="27" width="7.6640625" style="1" customWidth="1"/>
    <col min="28" max="28" width="6.5546875" style="1" customWidth="1"/>
    <col min="29" max="29" width="7.5546875" style="1" customWidth="1"/>
    <col min="30" max="30" width="6.5546875" style="1" customWidth="1"/>
    <col min="31" max="31" width="7.5546875" style="1" customWidth="1"/>
    <col min="32" max="32" width="6.5546875" style="1" customWidth="1"/>
    <col min="33" max="33" width="7.6640625" style="1" customWidth="1"/>
    <col min="34" max="34" width="6.5546875" style="1" customWidth="1"/>
    <col min="35" max="35" width="8" style="1" customWidth="1"/>
    <col min="36" max="36" width="6.5546875" style="1" customWidth="1"/>
    <col min="37" max="37" width="7.6640625" style="1" customWidth="1"/>
    <col min="38" max="38" width="6.5546875" style="1" customWidth="1"/>
    <col min="39" max="39" width="7.5546875" style="1" customWidth="1"/>
    <col min="40" max="40" width="6.5546875" style="1" customWidth="1"/>
    <col min="41" max="41" width="7.44140625" style="1" customWidth="1"/>
    <col min="42" max="42" width="6.5546875" style="1" customWidth="1"/>
    <col min="43" max="43" width="6.5546875" style="516" customWidth="1"/>
    <col min="44" max="44" width="6.5546875" style="1" customWidth="1"/>
    <col min="45" max="45" width="8.33203125" style="1" customWidth="1"/>
    <col min="46" max="46" width="6.5546875" style="1" customWidth="1"/>
    <col min="47" max="47" width="7.6640625" style="1" customWidth="1"/>
    <col min="48" max="48" width="6.5546875" style="1" customWidth="1"/>
    <col min="49" max="49" width="7.33203125" style="516" customWidth="1"/>
    <col min="50" max="50" width="6.88671875" style="1" customWidth="1"/>
    <col min="51" max="16384" width="9.109375" style="1"/>
  </cols>
  <sheetData>
    <row r="1" spans="1:50" ht="26.25" customHeight="1" x14ac:dyDescent="0.25">
      <c r="A1" s="945" t="s">
        <v>340</v>
      </c>
      <c r="B1" s="945"/>
    </row>
    <row r="2" spans="1:50" ht="13.8" thickBot="1" x14ac:dyDescent="0.3">
      <c r="A2" s="24" t="s">
        <v>1</v>
      </c>
      <c r="B2" s="307"/>
    </row>
    <row r="3" spans="1:50" x14ac:dyDescent="0.25">
      <c r="A3" s="678"/>
      <c r="B3" s="773"/>
      <c r="C3" s="947" t="s">
        <v>226</v>
      </c>
      <c r="D3" s="947"/>
      <c r="E3" s="947"/>
      <c r="F3" s="948"/>
      <c r="G3" s="947" t="s">
        <v>227</v>
      </c>
      <c r="H3" s="947"/>
      <c r="I3" s="947"/>
      <c r="J3" s="948"/>
      <c r="K3" s="947" t="s">
        <v>591</v>
      </c>
      <c r="L3" s="947"/>
      <c r="M3" s="947"/>
      <c r="N3" s="948"/>
      <c r="O3" s="947" t="s">
        <v>229</v>
      </c>
      <c r="P3" s="947"/>
      <c r="Q3" s="947"/>
      <c r="R3" s="948"/>
      <c r="S3" s="947" t="s">
        <v>230</v>
      </c>
      <c r="T3" s="947"/>
      <c r="U3" s="947"/>
      <c r="V3" s="948"/>
      <c r="W3" s="947" t="s">
        <v>231</v>
      </c>
      <c r="X3" s="947"/>
      <c r="Y3" s="947"/>
      <c r="Z3" s="948"/>
      <c r="AA3" s="947" t="s">
        <v>232</v>
      </c>
      <c r="AB3" s="947"/>
      <c r="AC3" s="947"/>
      <c r="AD3" s="948"/>
      <c r="AE3" s="947" t="s">
        <v>233</v>
      </c>
      <c r="AF3" s="947"/>
      <c r="AG3" s="947"/>
      <c r="AH3" s="948"/>
      <c r="AI3" s="947" t="s">
        <v>234</v>
      </c>
      <c r="AJ3" s="947"/>
      <c r="AK3" s="947"/>
      <c r="AL3" s="948"/>
      <c r="AM3" s="947" t="s">
        <v>235</v>
      </c>
      <c r="AN3" s="947"/>
      <c r="AO3" s="947"/>
      <c r="AP3" s="947"/>
      <c r="AQ3" s="947"/>
      <c r="AR3" s="948"/>
      <c r="AS3" s="947" t="s">
        <v>236</v>
      </c>
      <c r="AT3" s="947"/>
      <c r="AU3" s="947"/>
      <c r="AV3" s="947"/>
      <c r="AW3" s="947"/>
      <c r="AX3" s="964"/>
    </row>
    <row r="4" spans="1:50" ht="12.75" customHeight="1" x14ac:dyDescent="0.25">
      <c r="A4" s="577"/>
      <c r="B4" s="583"/>
      <c r="C4" s="941" t="s">
        <v>242</v>
      </c>
      <c r="D4" s="941"/>
      <c r="E4" s="941" t="s">
        <v>243</v>
      </c>
      <c r="F4" s="969"/>
      <c r="G4" s="941" t="s">
        <v>242</v>
      </c>
      <c r="H4" s="941"/>
      <c r="I4" s="941" t="s">
        <v>243</v>
      </c>
      <c r="J4" s="969"/>
      <c r="K4" s="941" t="s">
        <v>242</v>
      </c>
      <c r="L4" s="941"/>
      <c r="M4" s="941" t="s">
        <v>243</v>
      </c>
      <c r="N4" s="969"/>
      <c r="O4" s="941" t="s">
        <v>242</v>
      </c>
      <c r="P4" s="941"/>
      <c r="Q4" s="941" t="s">
        <v>243</v>
      </c>
      <c r="R4" s="969"/>
      <c r="S4" s="941" t="s">
        <v>242</v>
      </c>
      <c r="T4" s="941"/>
      <c r="U4" s="941" t="s">
        <v>243</v>
      </c>
      <c r="V4" s="969"/>
      <c r="W4" s="941" t="s">
        <v>242</v>
      </c>
      <c r="X4" s="941"/>
      <c r="Y4" s="941" t="s">
        <v>243</v>
      </c>
      <c r="Z4" s="969"/>
      <c r="AA4" s="941" t="s">
        <v>242</v>
      </c>
      <c r="AB4" s="941"/>
      <c r="AC4" s="941" t="s">
        <v>243</v>
      </c>
      <c r="AD4" s="969"/>
      <c r="AE4" s="941" t="s">
        <v>242</v>
      </c>
      <c r="AF4" s="941"/>
      <c r="AG4" s="941" t="s">
        <v>243</v>
      </c>
      <c r="AH4" s="969"/>
      <c r="AI4" s="941" t="s">
        <v>242</v>
      </c>
      <c r="AJ4" s="941"/>
      <c r="AK4" s="941" t="s">
        <v>243</v>
      </c>
      <c r="AL4" s="969"/>
      <c r="AM4" s="941" t="s">
        <v>242</v>
      </c>
      <c r="AN4" s="941"/>
      <c r="AO4" s="941" t="s">
        <v>243</v>
      </c>
      <c r="AP4" s="941"/>
      <c r="AQ4" s="941" t="s">
        <v>592</v>
      </c>
      <c r="AR4" s="969"/>
      <c r="AS4" s="941" t="s">
        <v>242</v>
      </c>
      <c r="AT4" s="941"/>
      <c r="AU4" s="941" t="s">
        <v>243</v>
      </c>
      <c r="AV4" s="941"/>
      <c r="AW4" s="941" t="s">
        <v>38</v>
      </c>
      <c r="AX4" s="968"/>
    </row>
    <row r="5" spans="1:50" x14ac:dyDescent="0.25">
      <c r="A5" s="577" t="s">
        <v>2</v>
      </c>
      <c r="B5" s="583" t="s">
        <v>3</v>
      </c>
      <c r="C5" s="581" t="s">
        <v>244</v>
      </c>
      <c r="D5" s="581" t="s">
        <v>245</v>
      </c>
      <c r="E5" s="581" t="s">
        <v>244</v>
      </c>
      <c r="F5" s="582" t="s">
        <v>245</v>
      </c>
      <c r="G5" s="581" t="s">
        <v>244</v>
      </c>
      <c r="H5" s="581" t="s">
        <v>245</v>
      </c>
      <c r="I5" s="581" t="s">
        <v>244</v>
      </c>
      <c r="J5" s="582" t="s">
        <v>245</v>
      </c>
      <c r="K5" s="581" t="s">
        <v>244</v>
      </c>
      <c r="L5" s="581" t="s">
        <v>245</v>
      </c>
      <c r="M5" s="581" t="s">
        <v>244</v>
      </c>
      <c r="N5" s="582" t="s">
        <v>245</v>
      </c>
      <c r="O5" s="581" t="s">
        <v>244</v>
      </c>
      <c r="P5" s="581" t="s">
        <v>245</v>
      </c>
      <c r="Q5" s="581" t="s">
        <v>244</v>
      </c>
      <c r="R5" s="582" t="s">
        <v>245</v>
      </c>
      <c r="S5" s="581" t="s">
        <v>244</v>
      </c>
      <c r="T5" s="581" t="s">
        <v>245</v>
      </c>
      <c r="U5" s="581" t="s">
        <v>244</v>
      </c>
      <c r="V5" s="582" t="s">
        <v>245</v>
      </c>
      <c r="W5" s="581" t="s">
        <v>244</v>
      </c>
      <c r="X5" s="581" t="s">
        <v>245</v>
      </c>
      <c r="Y5" s="581" t="s">
        <v>244</v>
      </c>
      <c r="Z5" s="582" t="s">
        <v>245</v>
      </c>
      <c r="AA5" s="581" t="s">
        <v>244</v>
      </c>
      <c r="AB5" s="581" t="s">
        <v>245</v>
      </c>
      <c r="AC5" s="581" t="s">
        <v>244</v>
      </c>
      <c r="AD5" s="582" t="s">
        <v>245</v>
      </c>
      <c r="AE5" s="581" t="s">
        <v>244</v>
      </c>
      <c r="AF5" s="581" t="s">
        <v>245</v>
      </c>
      <c r="AG5" s="581" t="s">
        <v>244</v>
      </c>
      <c r="AH5" s="582" t="s">
        <v>245</v>
      </c>
      <c r="AI5" s="581" t="s">
        <v>244</v>
      </c>
      <c r="AJ5" s="581" t="s">
        <v>245</v>
      </c>
      <c r="AK5" s="581" t="s">
        <v>244</v>
      </c>
      <c r="AL5" s="582" t="s">
        <v>245</v>
      </c>
      <c r="AM5" s="581" t="s">
        <v>244</v>
      </c>
      <c r="AN5" s="581" t="s">
        <v>245</v>
      </c>
      <c r="AO5" s="581" t="s">
        <v>244</v>
      </c>
      <c r="AP5" s="581" t="s">
        <v>245</v>
      </c>
      <c r="AQ5" s="538" t="s">
        <v>244</v>
      </c>
      <c r="AR5" s="582" t="s">
        <v>245</v>
      </c>
      <c r="AS5" s="581" t="s">
        <v>244</v>
      </c>
      <c r="AT5" s="581" t="s">
        <v>245</v>
      </c>
      <c r="AU5" s="581" t="s">
        <v>244</v>
      </c>
      <c r="AV5" s="581" t="s">
        <v>245</v>
      </c>
      <c r="AW5" s="538" t="s">
        <v>244</v>
      </c>
      <c r="AX5" s="774" t="s">
        <v>245</v>
      </c>
    </row>
    <row r="6" spans="1:50" x14ac:dyDescent="0.25">
      <c r="A6" s="596" t="s">
        <v>10</v>
      </c>
      <c r="B6" s="70" t="s">
        <v>11</v>
      </c>
      <c r="C6" s="187">
        <v>127</v>
      </c>
      <c r="D6" s="91">
        <v>57.5</v>
      </c>
      <c r="E6" s="223">
        <v>94</v>
      </c>
      <c r="F6" s="93">
        <v>42.5</v>
      </c>
      <c r="G6" s="187">
        <v>130</v>
      </c>
      <c r="H6" s="91">
        <v>58</v>
      </c>
      <c r="I6" s="223">
        <v>94</v>
      </c>
      <c r="J6" s="93">
        <v>42</v>
      </c>
      <c r="K6" s="187">
        <v>137</v>
      </c>
      <c r="L6" s="91">
        <v>60.1</v>
      </c>
      <c r="M6" s="223">
        <v>91</v>
      </c>
      <c r="N6" s="93">
        <v>39.9</v>
      </c>
      <c r="O6" s="187">
        <v>134</v>
      </c>
      <c r="P6" s="91">
        <v>58.3</v>
      </c>
      <c r="Q6" s="223">
        <v>96</v>
      </c>
      <c r="R6" s="290">
        <v>41.7</v>
      </c>
      <c r="S6" s="10">
        <v>133</v>
      </c>
      <c r="T6" s="91">
        <v>55.6</v>
      </c>
      <c r="U6" s="223">
        <v>106</v>
      </c>
      <c r="V6" s="93">
        <v>44.4</v>
      </c>
      <c r="W6" s="187">
        <v>137</v>
      </c>
      <c r="X6" s="91">
        <v>57.8</v>
      </c>
      <c r="Y6" s="223">
        <v>100</v>
      </c>
      <c r="Z6" s="93">
        <v>42.2</v>
      </c>
      <c r="AA6" s="187">
        <v>133</v>
      </c>
      <c r="AB6" s="91">
        <v>58.1</v>
      </c>
      <c r="AC6" s="223">
        <v>96</v>
      </c>
      <c r="AD6" s="93">
        <v>41.9</v>
      </c>
      <c r="AE6" s="187">
        <v>133</v>
      </c>
      <c r="AF6" s="91">
        <v>58.3</v>
      </c>
      <c r="AG6" s="223">
        <v>95</v>
      </c>
      <c r="AH6" s="93">
        <v>41.7</v>
      </c>
      <c r="AI6" s="187">
        <v>135</v>
      </c>
      <c r="AJ6" s="91">
        <v>57.4</v>
      </c>
      <c r="AK6" s="223">
        <v>100</v>
      </c>
      <c r="AL6" s="93">
        <v>42.6</v>
      </c>
      <c r="AM6" s="187">
        <v>122</v>
      </c>
      <c r="AN6" s="91">
        <v>50.8</v>
      </c>
      <c r="AO6" s="223">
        <v>118</v>
      </c>
      <c r="AP6" s="224">
        <v>49.2</v>
      </c>
      <c r="AQ6" s="253">
        <v>0</v>
      </c>
      <c r="AR6" s="290">
        <v>0</v>
      </c>
      <c r="AS6" s="187">
        <v>123</v>
      </c>
      <c r="AT6" s="91">
        <v>49.2</v>
      </c>
      <c r="AU6" s="223">
        <v>127</v>
      </c>
      <c r="AV6" s="224">
        <v>50.8</v>
      </c>
      <c r="AW6" s="253">
        <v>0</v>
      </c>
      <c r="AX6" s="733">
        <v>0</v>
      </c>
    </row>
    <row r="7" spans="1:50" x14ac:dyDescent="0.25">
      <c r="A7" s="598" t="s">
        <v>18</v>
      </c>
      <c r="B7" s="73" t="s">
        <v>19</v>
      </c>
      <c r="C7" s="188">
        <v>115</v>
      </c>
      <c r="D7" s="87">
        <v>53</v>
      </c>
      <c r="E7" s="219">
        <v>102</v>
      </c>
      <c r="F7" s="89">
        <v>47</v>
      </c>
      <c r="G7" s="188">
        <v>115</v>
      </c>
      <c r="H7" s="87">
        <v>51.3</v>
      </c>
      <c r="I7" s="219">
        <v>109</v>
      </c>
      <c r="J7" s="89">
        <v>48.7</v>
      </c>
      <c r="K7" s="188">
        <v>113</v>
      </c>
      <c r="L7" s="87">
        <v>47.5</v>
      </c>
      <c r="M7" s="219">
        <v>125</v>
      </c>
      <c r="N7" s="89">
        <v>52.5</v>
      </c>
      <c r="O7" s="188">
        <v>121</v>
      </c>
      <c r="P7" s="87">
        <v>48.6</v>
      </c>
      <c r="Q7" s="219">
        <v>128</v>
      </c>
      <c r="R7" s="89">
        <v>51.4</v>
      </c>
      <c r="S7" s="188">
        <v>131</v>
      </c>
      <c r="T7" s="87">
        <v>49.8</v>
      </c>
      <c r="U7" s="219">
        <v>132</v>
      </c>
      <c r="V7" s="89">
        <v>50.2</v>
      </c>
      <c r="W7" s="188">
        <v>145</v>
      </c>
      <c r="X7" s="87">
        <v>51.6</v>
      </c>
      <c r="Y7" s="219">
        <v>136</v>
      </c>
      <c r="Z7" s="89">
        <v>48.4</v>
      </c>
      <c r="AA7" s="188">
        <v>157</v>
      </c>
      <c r="AB7" s="87">
        <v>54.1</v>
      </c>
      <c r="AC7" s="219">
        <v>133</v>
      </c>
      <c r="AD7" s="89">
        <v>45.9</v>
      </c>
      <c r="AE7" s="188">
        <v>158</v>
      </c>
      <c r="AF7" s="87">
        <v>53.4</v>
      </c>
      <c r="AG7" s="219">
        <v>138</v>
      </c>
      <c r="AH7" s="89">
        <v>46.6</v>
      </c>
      <c r="AI7" s="188">
        <v>162</v>
      </c>
      <c r="AJ7" s="87">
        <v>53.8</v>
      </c>
      <c r="AK7" s="219">
        <v>139</v>
      </c>
      <c r="AL7" s="89">
        <v>46.2</v>
      </c>
      <c r="AM7" s="188">
        <v>156</v>
      </c>
      <c r="AN7" s="87">
        <v>51.3</v>
      </c>
      <c r="AO7" s="219">
        <v>148</v>
      </c>
      <c r="AP7" s="220">
        <v>48.7</v>
      </c>
      <c r="AQ7" s="256">
        <v>0</v>
      </c>
      <c r="AR7" s="89">
        <v>0</v>
      </c>
      <c r="AS7" s="188">
        <v>144</v>
      </c>
      <c r="AT7" s="87">
        <v>48.6</v>
      </c>
      <c r="AU7" s="219">
        <v>152</v>
      </c>
      <c r="AV7" s="220">
        <v>51.4</v>
      </c>
      <c r="AW7" s="256">
        <v>0</v>
      </c>
      <c r="AX7" s="734">
        <v>0</v>
      </c>
    </row>
    <row r="8" spans="1:50" ht="15.6" x14ac:dyDescent="0.25">
      <c r="A8" s="596" t="s">
        <v>18</v>
      </c>
      <c r="B8" s="75" t="s">
        <v>418</v>
      </c>
      <c r="C8" s="187" t="s">
        <v>238</v>
      </c>
      <c r="D8" s="91" t="s">
        <v>238</v>
      </c>
      <c r="E8" s="223" t="s">
        <v>238</v>
      </c>
      <c r="F8" s="93" t="s">
        <v>238</v>
      </c>
      <c r="G8" s="187" t="s">
        <v>238</v>
      </c>
      <c r="H8" s="91" t="s">
        <v>238</v>
      </c>
      <c r="I8" s="223" t="s">
        <v>238</v>
      </c>
      <c r="J8" s="93" t="s">
        <v>238</v>
      </c>
      <c r="K8" s="187">
        <v>57</v>
      </c>
      <c r="L8" s="91">
        <v>51.4</v>
      </c>
      <c r="M8" s="223">
        <v>54</v>
      </c>
      <c r="N8" s="93">
        <v>48.6</v>
      </c>
      <c r="O8" s="187">
        <v>116</v>
      </c>
      <c r="P8" s="91">
        <v>52</v>
      </c>
      <c r="Q8" s="223">
        <v>107</v>
      </c>
      <c r="R8" s="93">
        <v>48</v>
      </c>
      <c r="S8" s="187">
        <v>185</v>
      </c>
      <c r="T8" s="91">
        <v>55.4</v>
      </c>
      <c r="U8" s="223">
        <v>149</v>
      </c>
      <c r="V8" s="93">
        <v>44.6</v>
      </c>
      <c r="W8" s="187">
        <v>248</v>
      </c>
      <c r="X8" s="91">
        <v>56.1</v>
      </c>
      <c r="Y8" s="223">
        <v>194</v>
      </c>
      <c r="Z8" s="93">
        <v>43.9</v>
      </c>
      <c r="AA8" s="187">
        <v>254</v>
      </c>
      <c r="AB8" s="91">
        <v>57.6</v>
      </c>
      <c r="AC8" s="223">
        <v>187</v>
      </c>
      <c r="AD8" s="93">
        <v>42.4</v>
      </c>
      <c r="AE8" s="187">
        <v>278</v>
      </c>
      <c r="AF8" s="91">
        <v>59.5</v>
      </c>
      <c r="AG8" s="223">
        <v>189</v>
      </c>
      <c r="AH8" s="93">
        <v>40.5</v>
      </c>
      <c r="AI8" s="187">
        <v>302</v>
      </c>
      <c r="AJ8" s="91">
        <v>60.4</v>
      </c>
      <c r="AK8" s="223">
        <v>198</v>
      </c>
      <c r="AL8" s="93">
        <v>39.6</v>
      </c>
      <c r="AM8" s="187">
        <v>305</v>
      </c>
      <c r="AN8" s="91">
        <v>57.7</v>
      </c>
      <c r="AO8" s="223">
        <v>224</v>
      </c>
      <c r="AP8" s="224">
        <v>42.3</v>
      </c>
      <c r="AQ8" s="253">
        <v>0</v>
      </c>
      <c r="AR8" s="93">
        <v>0</v>
      </c>
      <c r="AS8" s="187">
        <v>325</v>
      </c>
      <c r="AT8" s="91">
        <v>57.4</v>
      </c>
      <c r="AU8" s="223">
        <v>241</v>
      </c>
      <c r="AV8" s="224">
        <v>42.6</v>
      </c>
      <c r="AW8" s="253">
        <v>0</v>
      </c>
      <c r="AX8" s="733">
        <v>0</v>
      </c>
    </row>
    <row r="9" spans="1:50" x14ac:dyDescent="0.25">
      <c r="A9" s="598" t="s">
        <v>26</v>
      </c>
      <c r="B9" s="73" t="s">
        <v>27</v>
      </c>
      <c r="C9" s="188">
        <v>285</v>
      </c>
      <c r="D9" s="87">
        <v>62.1</v>
      </c>
      <c r="E9" s="219">
        <v>174</v>
      </c>
      <c r="F9" s="89">
        <v>37.9</v>
      </c>
      <c r="G9" s="188">
        <v>274</v>
      </c>
      <c r="H9" s="87">
        <v>59.2</v>
      </c>
      <c r="I9" s="219">
        <v>189</v>
      </c>
      <c r="J9" s="89">
        <v>40.799999999999997</v>
      </c>
      <c r="K9" s="188">
        <v>250</v>
      </c>
      <c r="L9" s="87">
        <v>54</v>
      </c>
      <c r="M9" s="219">
        <v>213</v>
      </c>
      <c r="N9" s="89">
        <v>46</v>
      </c>
      <c r="O9" s="188">
        <v>236</v>
      </c>
      <c r="P9" s="87">
        <v>49.6</v>
      </c>
      <c r="Q9" s="219">
        <v>240</v>
      </c>
      <c r="R9" s="89">
        <v>50.4</v>
      </c>
      <c r="S9" s="188">
        <v>221</v>
      </c>
      <c r="T9" s="87">
        <v>47</v>
      </c>
      <c r="U9" s="219">
        <v>249</v>
      </c>
      <c r="V9" s="89">
        <v>53</v>
      </c>
      <c r="W9" s="188">
        <v>226</v>
      </c>
      <c r="X9" s="87">
        <v>47.9</v>
      </c>
      <c r="Y9" s="219">
        <v>246</v>
      </c>
      <c r="Z9" s="89">
        <v>52.1</v>
      </c>
      <c r="AA9" s="188">
        <v>223</v>
      </c>
      <c r="AB9" s="87">
        <v>48.2</v>
      </c>
      <c r="AC9" s="219">
        <v>240</v>
      </c>
      <c r="AD9" s="89">
        <v>51.8</v>
      </c>
      <c r="AE9" s="188">
        <v>243</v>
      </c>
      <c r="AF9" s="87">
        <v>51.8</v>
      </c>
      <c r="AG9" s="219">
        <v>226</v>
      </c>
      <c r="AH9" s="89">
        <v>48.2</v>
      </c>
      <c r="AI9" s="188">
        <v>249</v>
      </c>
      <c r="AJ9" s="87">
        <v>53</v>
      </c>
      <c r="AK9" s="219">
        <v>221</v>
      </c>
      <c r="AL9" s="89">
        <v>47</v>
      </c>
      <c r="AM9" s="188">
        <v>262</v>
      </c>
      <c r="AN9" s="87">
        <v>57.2</v>
      </c>
      <c r="AO9" s="219">
        <v>196</v>
      </c>
      <c r="AP9" s="220">
        <v>42.8</v>
      </c>
      <c r="AQ9" s="256">
        <v>0</v>
      </c>
      <c r="AR9" s="89">
        <v>0</v>
      </c>
      <c r="AS9" s="188">
        <v>266</v>
      </c>
      <c r="AT9" s="87">
        <v>57.2</v>
      </c>
      <c r="AU9" s="219">
        <v>199</v>
      </c>
      <c r="AV9" s="220">
        <v>42.8</v>
      </c>
      <c r="AW9" s="256">
        <v>0</v>
      </c>
      <c r="AX9" s="734">
        <v>0</v>
      </c>
    </row>
    <row r="10" spans="1:50" x14ac:dyDescent="0.25">
      <c r="A10" s="596" t="s">
        <v>26</v>
      </c>
      <c r="B10" s="75" t="s">
        <v>31</v>
      </c>
      <c r="C10" s="187">
        <v>166</v>
      </c>
      <c r="D10" s="91">
        <v>46.1</v>
      </c>
      <c r="E10" s="223">
        <v>194</v>
      </c>
      <c r="F10" s="93">
        <v>53.9</v>
      </c>
      <c r="G10" s="187">
        <v>168</v>
      </c>
      <c r="H10" s="91">
        <v>46.4</v>
      </c>
      <c r="I10" s="223">
        <v>194</v>
      </c>
      <c r="J10" s="93">
        <v>53.6</v>
      </c>
      <c r="K10" s="187">
        <v>190</v>
      </c>
      <c r="L10" s="91">
        <v>50.7</v>
      </c>
      <c r="M10" s="223">
        <v>185</v>
      </c>
      <c r="N10" s="93">
        <v>49.3</v>
      </c>
      <c r="O10" s="187">
        <v>207</v>
      </c>
      <c r="P10" s="91">
        <v>54.3</v>
      </c>
      <c r="Q10" s="223">
        <v>174</v>
      </c>
      <c r="R10" s="93">
        <v>45.7</v>
      </c>
      <c r="S10" s="187">
        <v>210</v>
      </c>
      <c r="T10" s="91">
        <v>54.4</v>
      </c>
      <c r="U10" s="223">
        <v>176</v>
      </c>
      <c r="V10" s="93">
        <v>45.6</v>
      </c>
      <c r="W10" s="187">
        <v>208</v>
      </c>
      <c r="X10" s="91">
        <v>53.5</v>
      </c>
      <c r="Y10" s="223">
        <v>181</v>
      </c>
      <c r="Z10" s="93">
        <v>46.5</v>
      </c>
      <c r="AA10" s="187">
        <v>190</v>
      </c>
      <c r="AB10" s="91">
        <v>48.5</v>
      </c>
      <c r="AC10" s="223">
        <v>202</v>
      </c>
      <c r="AD10" s="93">
        <v>51.5</v>
      </c>
      <c r="AE10" s="187">
        <v>173</v>
      </c>
      <c r="AF10" s="91">
        <v>44</v>
      </c>
      <c r="AG10" s="223">
        <v>220</v>
      </c>
      <c r="AH10" s="93">
        <v>56</v>
      </c>
      <c r="AI10" s="187">
        <v>158</v>
      </c>
      <c r="AJ10" s="91">
        <v>39.9</v>
      </c>
      <c r="AK10" s="223">
        <v>238</v>
      </c>
      <c r="AL10" s="93">
        <v>60.1</v>
      </c>
      <c r="AM10" s="187">
        <v>148</v>
      </c>
      <c r="AN10" s="91">
        <v>36.799999999999997</v>
      </c>
      <c r="AO10" s="223">
        <v>254</v>
      </c>
      <c r="AP10" s="224">
        <v>63.2</v>
      </c>
      <c r="AQ10" s="253">
        <v>0</v>
      </c>
      <c r="AR10" s="93">
        <v>0</v>
      </c>
      <c r="AS10" s="187">
        <v>151</v>
      </c>
      <c r="AT10" s="91">
        <v>36.5</v>
      </c>
      <c r="AU10" s="223">
        <v>262</v>
      </c>
      <c r="AV10" s="224">
        <v>63.3</v>
      </c>
      <c r="AW10" s="253">
        <v>1</v>
      </c>
      <c r="AX10" s="733">
        <v>0.2</v>
      </c>
    </row>
    <row r="11" spans="1:50" x14ac:dyDescent="0.25">
      <c r="A11" s="598" t="s">
        <v>26</v>
      </c>
      <c r="B11" s="73" t="s">
        <v>32</v>
      </c>
      <c r="C11" s="188">
        <v>188</v>
      </c>
      <c r="D11" s="87">
        <v>50.3</v>
      </c>
      <c r="E11" s="219">
        <v>186</v>
      </c>
      <c r="F11" s="89">
        <v>49.7</v>
      </c>
      <c r="G11" s="188">
        <v>195</v>
      </c>
      <c r="H11" s="87">
        <v>52.6</v>
      </c>
      <c r="I11" s="219">
        <v>176</v>
      </c>
      <c r="J11" s="89">
        <v>47.4</v>
      </c>
      <c r="K11" s="188">
        <v>209</v>
      </c>
      <c r="L11" s="87">
        <v>55.7</v>
      </c>
      <c r="M11" s="219">
        <v>166</v>
      </c>
      <c r="N11" s="89">
        <v>44.3</v>
      </c>
      <c r="O11" s="188">
        <v>208</v>
      </c>
      <c r="P11" s="87">
        <v>55.6</v>
      </c>
      <c r="Q11" s="219">
        <v>166</v>
      </c>
      <c r="R11" s="89">
        <v>44.4</v>
      </c>
      <c r="S11" s="188">
        <v>205</v>
      </c>
      <c r="T11" s="87">
        <v>54.5</v>
      </c>
      <c r="U11" s="219">
        <v>171</v>
      </c>
      <c r="V11" s="89">
        <v>45.5</v>
      </c>
      <c r="W11" s="188">
        <v>212</v>
      </c>
      <c r="X11" s="87">
        <v>55.5</v>
      </c>
      <c r="Y11" s="219">
        <v>170</v>
      </c>
      <c r="Z11" s="89">
        <v>44.5</v>
      </c>
      <c r="AA11" s="291">
        <v>199</v>
      </c>
      <c r="AB11" s="292">
        <v>50.9</v>
      </c>
      <c r="AC11" s="293">
        <v>192</v>
      </c>
      <c r="AD11" s="294">
        <v>49.1</v>
      </c>
      <c r="AE11" s="188">
        <v>203</v>
      </c>
      <c r="AF11" s="87">
        <v>51</v>
      </c>
      <c r="AG11" s="219">
        <v>195</v>
      </c>
      <c r="AH11" s="89">
        <v>49</v>
      </c>
      <c r="AI11" s="188">
        <v>204</v>
      </c>
      <c r="AJ11" s="87">
        <v>51.5</v>
      </c>
      <c r="AK11" s="219">
        <v>192</v>
      </c>
      <c r="AL11" s="89">
        <v>48.5</v>
      </c>
      <c r="AM11" s="188">
        <v>190</v>
      </c>
      <c r="AN11" s="87">
        <v>49</v>
      </c>
      <c r="AO11" s="219">
        <v>198</v>
      </c>
      <c r="AP11" s="220">
        <v>51</v>
      </c>
      <c r="AQ11" s="256">
        <v>0</v>
      </c>
      <c r="AR11" s="89">
        <v>0</v>
      </c>
      <c r="AS11" s="188">
        <v>187</v>
      </c>
      <c r="AT11" s="87">
        <v>48.6</v>
      </c>
      <c r="AU11" s="219">
        <v>198</v>
      </c>
      <c r="AV11" s="220">
        <v>51.4</v>
      </c>
      <c r="AW11" s="256">
        <v>0</v>
      </c>
      <c r="AX11" s="734">
        <v>0</v>
      </c>
    </row>
    <row r="12" spans="1:50" x14ac:dyDescent="0.25">
      <c r="A12" s="596" t="s">
        <v>26</v>
      </c>
      <c r="B12" s="75" t="s">
        <v>34</v>
      </c>
      <c r="C12" s="187">
        <v>386</v>
      </c>
      <c r="D12" s="91">
        <v>58.4</v>
      </c>
      <c r="E12" s="223">
        <v>275</v>
      </c>
      <c r="F12" s="93">
        <v>41.6</v>
      </c>
      <c r="G12" s="187">
        <v>402</v>
      </c>
      <c r="H12" s="91">
        <v>59.6</v>
      </c>
      <c r="I12" s="223">
        <v>272</v>
      </c>
      <c r="J12" s="93">
        <v>40.4</v>
      </c>
      <c r="K12" s="187">
        <v>378</v>
      </c>
      <c r="L12" s="91">
        <v>57.5</v>
      </c>
      <c r="M12" s="223">
        <v>279</v>
      </c>
      <c r="N12" s="93">
        <v>42.5</v>
      </c>
      <c r="O12" s="187">
        <v>365</v>
      </c>
      <c r="P12" s="91">
        <v>56.4</v>
      </c>
      <c r="Q12" s="223">
        <v>282</v>
      </c>
      <c r="R12" s="93">
        <v>43.6</v>
      </c>
      <c r="S12" s="187">
        <v>364</v>
      </c>
      <c r="T12" s="91">
        <v>56.4</v>
      </c>
      <c r="U12" s="223">
        <v>281</v>
      </c>
      <c r="V12" s="93">
        <v>43.6</v>
      </c>
      <c r="W12" s="187">
        <v>342</v>
      </c>
      <c r="X12" s="91">
        <v>53.5</v>
      </c>
      <c r="Y12" s="223">
        <v>297</v>
      </c>
      <c r="Z12" s="93">
        <v>46.5</v>
      </c>
      <c r="AA12" s="187">
        <v>341</v>
      </c>
      <c r="AB12" s="91">
        <v>53.4</v>
      </c>
      <c r="AC12" s="223">
        <v>298</v>
      </c>
      <c r="AD12" s="93">
        <v>46.6</v>
      </c>
      <c r="AE12" s="187">
        <v>333</v>
      </c>
      <c r="AF12" s="91">
        <v>52.3</v>
      </c>
      <c r="AG12" s="223">
        <v>304</v>
      </c>
      <c r="AH12" s="93">
        <v>47.7</v>
      </c>
      <c r="AI12" s="187">
        <v>350</v>
      </c>
      <c r="AJ12" s="91">
        <v>54.3</v>
      </c>
      <c r="AK12" s="223">
        <v>294</v>
      </c>
      <c r="AL12" s="93">
        <v>45.7</v>
      </c>
      <c r="AM12" s="187">
        <v>341</v>
      </c>
      <c r="AN12" s="91">
        <v>52.2</v>
      </c>
      <c r="AO12" s="223">
        <v>311</v>
      </c>
      <c r="AP12" s="224">
        <v>47.6</v>
      </c>
      <c r="AQ12" s="253">
        <v>1</v>
      </c>
      <c r="AR12" s="93">
        <v>0.2</v>
      </c>
      <c r="AS12" s="187">
        <v>336</v>
      </c>
      <c r="AT12" s="91">
        <v>51.6</v>
      </c>
      <c r="AU12" s="223">
        <v>315</v>
      </c>
      <c r="AV12" s="224">
        <v>48.4</v>
      </c>
      <c r="AW12" s="253">
        <v>0</v>
      </c>
      <c r="AX12" s="733">
        <v>0</v>
      </c>
    </row>
    <row r="13" spans="1:50" x14ac:dyDescent="0.25">
      <c r="A13" s="598" t="s">
        <v>26</v>
      </c>
      <c r="B13" s="73" t="s">
        <v>37</v>
      </c>
      <c r="C13" s="188">
        <v>274</v>
      </c>
      <c r="D13" s="87">
        <v>66</v>
      </c>
      <c r="E13" s="219">
        <v>141</v>
      </c>
      <c r="F13" s="89">
        <v>34</v>
      </c>
      <c r="G13" s="188">
        <v>277</v>
      </c>
      <c r="H13" s="87">
        <v>67.599999999999994</v>
      </c>
      <c r="I13" s="219">
        <v>133</v>
      </c>
      <c r="J13" s="89">
        <v>32.4</v>
      </c>
      <c r="K13" s="188">
        <v>278</v>
      </c>
      <c r="L13" s="87">
        <v>66.7</v>
      </c>
      <c r="M13" s="219">
        <v>139</v>
      </c>
      <c r="N13" s="89">
        <v>33.299999999999997</v>
      </c>
      <c r="O13" s="188">
        <v>293</v>
      </c>
      <c r="P13" s="87">
        <v>68.3</v>
      </c>
      <c r="Q13" s="219">
        <v>136</v>
      </c>
      <c r="R13" s="89">
        <v>31.7</v>
      </c>
      <c r="S13" s="188">
        <v>297</v>
      </c>
      <c r="T13" s="87">
        <v>66.400000000000006</v>
      </c>
      <c r="U13" s="219">
        <v>150</v>
      </c>
      <c r="V13" s="89">
        <v>33.6</v>
      </c>
      <c r="W13" s="188">
        <v>289</v>
      </c>
      <c r="X13" s="87">
        <v>64.2</v>
      </c>
      <c r="Y13" s="219">
        <v>161</v>
      </c>
      <c r="Z13" s="89">
        <v>35.799999999999997</v>
      </c>
      <c r="AA13" s="188">
        <v>282</v>
      </c>
      <c r="AB13" s="87">
        <v>62.7</v>
      </c>
      <c r="AC13" s="219">
        <v>168</v>
      </c>
      <c r="AD13" s="89">
        <v>37.299999999999997</v>
      </c>
      <c r="AE13" s="188">
        <v>273</v>
      </c>
      <c r="AF13" s="87">
        <v>60.8</v>
      </c>
      <c r="AG13" s="219">
        <v>176</v>
      </c>
      <c r="AH13" s="89">
        <v>39.200000000000003</v>
      </c>
      <c r="AI13" s="188">
        <v>261</v>
      </c>
      <c r="AJ13" s="87">
        <v>59.6</v>
      </c>
      <c r="AK13" s="219">
        <v>177</v>
      </c>
      <c r="AL13" s="89">
        <v>40.4</v>
      </c>
      <c r="AM13" s="188">
        <v>247</v>
      </c>
      <c r="AN13" s="87">
        <v>57.8</v>
      </c>
      <c r="AO13" s="219">
        <v>180</v>
      </c>
      <c r="AP13" s="220">
        <v>42.2</v>
      </c>
      <c r="AQ13" s="256">
        <v>0</v>
      </c>
      <c r="AR13" s="89">
        <v>0</v>
      </c>
      <c r="AS13" s="188">
        <v>253</v>
      </c>
      <c r="AT13" s="87">
        <v>58.8</v>
      </c>
      <c r="AU13" s="219">
        <v>177</v>
      </c>
      <c r="AV13" s="220">
        <v>41.2</v>
      </c>
      <c r="AW13" s="256">
        <v>0</v>
      </c>
      <c r="AX13" s="734">
        <v>0</v>
      </c>
    </row>
    <row r="14" spans="1:50" ht="15.6" x14ac:dyDescent="0.25">
      <c r="A14" s="596" t="s">
        <v>26</v>
      </c>
      <c r="B14" s="75" t="s">
        <v>420</v>
      </c>
      <c r="C14" s="187" t="s">
        <v>238</v>
      </c>
      <c r="D14" s="91" t="s">
        <v>238</v>
      </c>
      <c r="E14" s="223" t="s">
        <v>238</v>
      </c>
      <c r="F14" s="93" t="s">
        <v>238</v>
      </c>
      <c r="G14" s="187" t="s">
        <v>238</v>
      </c>
      <c r="H14" s="91" t="s">
        <v>238</v>
      </c>
      <c r="I14" s="223" t="s">
        <v>238</v>
      </c>
      <c r="J14" s="93" t="s">
        <v>238</v>
      </c>
      <c r="K14" s="187" t="s">
        <v>238</v>
      </c>
      <c r="L14" s="91" t="s">
        <v>238</v>
      </c>
      <c r="M14" s="223" t="s">
        <v>238</v>
      </c>
      <c r="N14" s="93" t="s">
        <v>238</v>
      </c>
      <c r="O14" s="187">
        <v>43</v>
      </c>
      <c r="P14" s="91">
        <v>58.9</v>
      </c>
      <c r="Q14" s="223">
        <v>30</v>
      </c>
      <c r="R14" s="93">
        <v>41.1</v>
      </c>
      <c r="S14" s="187">
        <v>85</v>
      </c>
      <c r="T14" s="91">
        <v>59.9</v>
      </c>
      <c r="U14" s="223">
        <v>57</v>
      </c>
      <c r="V14" s="93">
        <v>40.1</v>
      </c>
      <c r="W14" s="187">
        <v>130</v>
      </c>
      <c r="X14" s="91">
        <v>59.6</v>
      </c>
      <c r="Y14" s="223">
        <v>88</v>
      </c>
      <c r="Z14" s="93">
        <v>40.4</v>
      </c>
      <c r="AA14" s="187">
        <v>162</v>
      </c>
      <c r="AB14" s="91">
        <v>58.3</v>
      </c>
      <c r="AC14" s="223">
        <v>116</v>
      </c>
      <c r="AD14" s="93">
        <v>41.7</v>
      </c>
      <c r="AE14" s="187">
        <v>158</v>
      </c>
      <c r="AF14" s="91">
        <v>56</v>
      </c>
      <c r="AG14" s="223">
        <v>124</v>
      </c>
      <c r="AH14" s="93">
        <v>44</v>
      </c>
      <c r="AI14" s="187">
        <v>152</v>
      </c>
      <c r="AJ14" s="91">
        <v>54.7</v>
      </c>
      <c r="AK14" s="223">
        <v>126</v>
      </c>
      <c r="AL14" s="93">
        <v>45.3</v>
      </c>
      <c r="AM14" s="187">
        <v>142</v>
      </c>
      <c r="AN14" s="91">
        <v>51.6</v>
      </c>
      <c r="AO14" s="223">
        <v>133</v>
      </c>
      <c r="AP14" s="224">
        <v>48.4</v>
      </c>
      <c r="AQ14" s="253">
        <v>0</v>
      </c>
      <c r="AR14" s="93">
        <v>0</v>
      </c>
      <c r="AS14" s="187">
        <v>140</v>
      </c>
      <c r="AT14" s="91">
        <v>50.7</v>
      </c>
      <c r="AU14" s="223">
        <v>136</v>
      </c>
      <c r="AV14" s="224">
        <v>49.3</v>
      </c>
      <c r="AW14" s="253">
        <v>0</v>
      </c>
      <c r="AX14" s="733">
        <v>0</v>
      </c>
    </row>
    <row r="15" spans="1:50" x14ac:dyDescent="0.25">
      <c r="A15" s="600" t="s">
        <v>42</v>
      </c>
      <c r="B15" s="73" t="s">
        <v>43</v>
      </c>
      <c r="C15" s="295">
        <v>114</v>
      </c>
      <c r="D15" s="296">
        <v>59.4</v>
      </c>
      <c r="E15" s="297">
        <v>78</v>
      </c>
      <c r="F15" s="298">
        <v>40.6</v>
      </c>
      <c r="G15" s="295">
        <v>118</v>
      </c>
      <c r="H15" s="296">
        <v>59.9</v>
      </c>
      <c r="I15" s="297">
        <v>79</v>
      </c>
      <c r="J15" s="298">
        <v>40.1</v>
      </c>
      <c r="K15" s="295">
        <v>130</v>
      </c>
      <c r="L15" s="296">
        <v>59.1</v>
      </c>
      <c r="M15" s="297">
        <v>90</v>
      </c>
      <c r="N15" s="298">
        <v>40.9</v>
      </c>
      <c r="O15" s="295">
        <v>141</v>
      </c>
      <c r="P15" s="296">
        <v>57.3</v>
      </c>
      <c r="Q15" s="297">
        <v>105</v>
      </c>
      <c r="R15" s="298">
        <v>42.7</v>
      </c>
      <c r="S15" s="295">
        <v>147</v>
      </c>
      <c r="T15" s="296">
        <v>55.7</v>
      </c>
      <c r="U15" s="297">
        <v>117</v>
      </c>
      <c r="V15" s="298">
        <v>44.3</v>
      </c>
      <c r="W15" s="295">
        <v>170</v>
      </c>
      <c r="X15" s="296">
        <v>54.5</v>
      </c>
      <c r="Y15" s="297">
        <v>142</v>
      </c>
      <c r="Z15" s="298">
        <v>45.5</v>
      </c>
      <c r="AA15" s="295">
        <v>186</v>
      </c>
      <c r="AB15" s="296">
        <v>54.4</v>
      </c>
      <c r="AC15" s="297">
        <v>156</v>
      </c>
      <c r="AD15" s="298">
        <v>45.6</v>
      </c>
      <c r="AE15" s="295">
        <v>194</v>
      </c>
      <c r="AF15" s="296">
        <v>52.4</v>
      </c>
      <c r="AG15" s="297">
        <v>176</v>
      </c>
      <c r="AH15" s="298">
        <v>47.6</v>
      </c>
      <c r="AI15" s="295">
        <v>217</v>
      </c>
      <c r="AJ15" s="296">
        <v>54.5</v>
      </c>
      <c r="AK15" s="297">
        <v>181</v>
      </c>
      <c r="AL15" s="298">
        <v>45.5</v>
      </c>
      <c r="AM15" s="295">
        <v>206</v>
      </c>
      <c r="AN15" s="296">
        <v>52.2</v>
      </c>
      <c r="AO15" s="297">
        <v>188</v>
      </c>
      <c r="AP15" s="299">
        <v>47.6</v>
      </c>
      <c r="AQ15" s="261">
        <v>1</v>
      </c>
      <c r="AR15" s="298">
        <v>0.3</v>
      </c>
      <c r="AS15" s="295">
        <v>190</v>
      </c>
      <c r="AT15" s="296">
        <v>47.9</v>
      </c>
      <c r="AU15" s="297">
        <v>206</v>
      </c>
      <c r="AV15" s="299">
        <v>51.9</v>
      </c>
      <c r="AW15" s="261">
        <v>1</v>
      </c>
      <c r="AX15" s="775">
        <v>0.3</v>
      </c>
    </row>
    <row r="16" spans="1:50" x14ac:dyDescent="0.25">
      <c r="A16" s="596" t="s">
        <v>45</v>
      </c>
      <c r="B16" s="75" t="s">
        <v>46</v>
      </c>
      <c r="C16" s="187">
        <v>78</v>
      </c>
      <c r="D16" s="91">
        <v>49.1</v>
      </c>
      <c r="E16" s="223">
        <v>81</v>
      </c>
      <c r="F16" s="93">
        <v>50.9</v>
      </c>
      <c r="G16" s="187">
        <v>82</v>
      </c>
      <c r="H16" s="91">
        <v>50</v>
      </c>
      <c r="I16" s="223">
        <v>82</v>
      </c>
      <c r="J16" s="93">
        <v>50</v>
      </c>
      <c r="K16" s="187">
        <v>88</v>
      </c>
      <c r="L16" s="91">
        <v>51.2</v>
      </c>
      <c r="M16" s="223">
        <v>84</v>
      </c>
      <c r="N16" s="93">
        <v>48.8</v>
      </c>
      <c r="O16" s="187">
        <v>84</v>
      </c>
      <c r="P16" s="91">
        <v>48.6</v>
      </c>
      <c r="Q16" s="223">
        <v>89</v>
      </c>
      <c r="R16" s="93">
        <v>51.4</v>
      </c>
      <c r="S16" s="187">
        <v>80</v>
      </c>
      <c r="T16" s="91">
        <v>44.9</v>
      </c>
      <c r="U16" s="223">
        <v>98</v>
      </c>
      <c r="V16" s="93">
        <v>55.1</v>
      </c>
      <c r="W16" s="187">
        <v>75</v>
      </c>
      <c r="X16" s="91">
        <v>42.6</v>
      </c>
      <c r="Y16" s="223">
        <v>101</v>
      </c>
      <c r="Z16" s="93">
        <v>57.4</v>
      </c>
      <c r="AA16" s="187">
        <v>77</v>
      </c>
      <c r="AB16" s="91">
        <v>45.6</v>
      </c>
      <c r="AC16" s="223">
        <v>92</v>
      </c>
      <c r="AD16" s="93">
        <v>54.4</v>
      </c>
      <c r="AE16" s="187">
        <v>83</v>
      </c>
      <c r="AF16" s="91">
        <v>48.3</v>
      </c>
      <c r="AG16" s="223">
        <v>89</v>
      </c>
      <c r="AH16" s="93">
        <v>51.7</v>
      </c>
      <c r="AI16" s="187">
        <v>81</v>
      </c>
      <c r="AJ16" s="91">
        <v>47.6</v>
      </c>
      <c r="AK16" s="223">
        <v>89</v>
      </c>
      <c r="AL16" s="93">
        <v>52.4</v>
      </c>
      <c r="AM16" s="187">
        <v>81</v>
      </c>
      <c r="AN16" s="91">
        <v>48.2</v>
      </c>
      <c r="AO16" s="223">
        <v>87</v>
      </c>
      <c r="AP16" s="224">
        <v>51.8</v>
      </c>
      <c r="AQ16" s="253">
        <v>0</v>
      </c>
      <c r="AR16" s="93">
        <v>0</v>
      </c>
      <c r="AS16" s="187">
        <v>86</v>
      </c>
      <c r="AT16" s="91">
        <v>48.3</v>
      </c>
      <c r="AU16" s="223">
        <v>92</v>
      </c>
      <c r="AV16" s="224">
        <v>51.7</v>
      </c>
      <c r="AW16" s="253">
        <v>0</v>
      </c>
      <c r="AX16" s="733">
        <v>0</v>
      </c>
    </row>
    <row r="17" spans="1:50" x14ac:dyDescent="0.25">
      <c r="A17" s="598" t="s">
        <v>49</v>
      </c>
      <c r="B17" s="73" t="s">
        <v>50</v>
      </c>
      <c r="C17" s="188">
        <v>150</v>
      </c>
      <c r="D17" s="87">
        <v>47.5</v>
      </c>
      <c r="E17" s="219">
        <v>166</v>
      </c>
      <c r="F17" s="89">
        <v>52.5</v>
      </c>
      <c r="G17" s="188">
        <v>167</v>
      </c>
      <c r="H17" s="87">
        <v>49.6</v>
      </c>
      <c r="I17" s="219">
        <v>170</v>
      </c>
      <c r="J17" s="89">
        <v>50.4</v>
      </c>
      <c r="K17" s="188">
        <v>161</v>
      </c>
      <c r="L17" s="87">
        <v>50.5</v>
      </c>
      <c r="M17" s="219">
        <v>158</v>
      </c>
      <c r="N17" s="89">
        <v>49.5</v>
      </c>
      <c r="O17" s="188">
        <v>170</v>
      </c>
      <c r="P17" s="87">
        <v>53.1</v>
      </c>
      <c r="Q17" s="219">
        <v>150</v>
      </c>
      <c r="R17" s="89">
        <v>46.9</v>
      </c>
      <c r="S17" s="188">
        <v>158</v>
      </c>
      <c r="T17" s="87">
        <v>52</v>
      </c>
      <c r="U17" s="219">
        <v>146</v>
      </c>
      <c r="V17" s="89">
        <v>48</v>
      </c>
      <c r="W17" s="188">
        <v>161</v>
      </c>
      <c r="X17" s="87">
        <v>52.6</v>
      </c>
      <c r="Y17" s="219">
        <v>145</v>
      </c>
      <c r="Z17" s="89">
        <v>47.4</v>
      </c>
      <c r="AA17" s="188">
        <v>156</v>
      </c>
      <c r="AB17" s="87">
        <v>51.5</v>
      </c>
      <c r="AC17" s="219">
        <v>147</v>
      </c>
      <c r="AD17" s="89">
        <v>48.5</v>
      </c>
      <c r="AE17" s="188">
        <v>144</v>
      </c>
      <c r="AF17" s="87">
        <v>48.6</v>
      </c>
      <c r="AG17" s="219">
        <v>152</v>
      </c>
      <c r="AH17" s="89">
        <v>51.4</v>
      </c>
      <c r="AI17" s="188">
        <v>132</v>
      </c>
      <c r="AJ17" s="87">
        <v>45.2</v>
      </c>
      <c r="AK17" s="219">
        <v>160</v>
      </c>
      <c r="AL17" s="89">
        <v>54.8</v>
      </c>
      <c r="AM17" s="188">
        <v>128</v>
      </c>
      <c r="AN17" s="87">
        <v>41.8</v>
      </c>
      <c r="AO17" s="219">
        <v>178</v>
      </c>
      <c r="AP17" s="220">
        <v>58.2</v>
      </c>
      <c r="AQ17" s="256">
        <v>0</v>
      </c>
      <c r="AR17" s="89">
        <v>0</v>
      </c>
      <c r="AS17" s="188">
        <v>135</v>
      </c>
      <c r="AT17" s="87">
        <v>44.6</v>
      </c>
      <c r="AU17" s="219">
        <v>168</v>
      </c>
      <c r="AV17" s="220">
        <v>55.4</v>
      </c>
      <c r="AW17" s="256">
        <v>0</v>
      </c>
      <c r="AX17" s="734">
        <v>0</v>
      </c>
    </row>
    <row r="18" spans="1:50" x14ac:dyDescent="0.25">
      <c r="A18" s="596" t="s">
        <v>52</v>
      </c>
      <c r="B18" s="75" t="s">
        <v>53</v>
      </c>
      <c r="C18" s="187">
        <v>178</v>
      </c>
      <c r="D18" s="91">
        <v>54.8</v>
      </c>
      <c r="E18" s="223">
        <v>147</v>
      </c>
      <c r="F18" s="93">
        <v>45.2</v>
      </c>
      <c r="G18" s="187">
        <v>170</v>
      </c>
      <c r="H18" s="91">
        <v>51.5</v>
      </c>
      <c r="I18" s="223">
        <v>160</v>
      </c>
      <c r="J18" s="93">
        <v>48.5</v>
      </c>
      <c r="K18" s="187">
        <v>154</v>
      </c>
      <c r="L18" s="91">
        <v>47</v>
      </c>
      <c r="M18" s="223">
        <v>174</v>
      </c>
      <c r="N18" s="93">
        <v>53</v>
      </c>
      <c r="O18" s="187">
        <v>151</v>
      </c>
      <c r="P18" s="91">
        <v>45.8</v>
      </c>
      <c r="Q18" s="223">
        <v>179</v>
      </c>
      <c r="R18" s="93">
        <v>54.2</v>
      </c>
      <c r="S18" s="187">
        <v>142</v>
      </c>
      <c r="T18" s="91">
        <v>43</v>
      </c>
      <c r="U18" s="223">
        <v>188</v>
      </c>
      <c r="V18" s="93">
        <v>57</v>
      </c>
      <c r="W18" s="187">
        <v>145</v>
      </c>
      <c r="X18" s="91">
        <v>43.9</v>
      </c>
      <c r="Y18" s="223">
        <v>185</v>
      </c>
      <c r="Z18" s="93">
        <v>56.1</v>
      </c>
      <c r="AA18" s="187">
        <v>148</v>
      </c>
      <c r="AB18" s="91">
        <v>45.3</v>
      </c>
      <c r="AC18" s="223">
        <v>179</v>
      </c>
      <c r="AD18" s="93">
        <v>54.7</v>
      </c>
      <c r="AE18" s="187">
        <v>154</v>
      </c>
      <c r="AF18" s="91">
        <v>45.3</v>
      </c>
      <c r="AG18" s="223">
        <v>186</v>
      </c>
      <c r="AH18" s="93">
        <v>54.7</v>
      </c>
      <c r="AI18" s="187">
        <v>151</v>
      </c>
      <c r="AJ18" s="91">
        <v>43.5</v>
      </c>
      <c r="AK18" s="223">
        <v>196</v>
      </c>
      <c r="AL18" s="93">
        <v>56.5</v>
      </c>
      <c r="AM18" s="187">
        <v>151</v>
      </c>
      <c r="AN18" s="91">
        <v>41.9</v>
      </c>
      <c r="AO18" s="223">
        <v>209</v>
      </c>
      <c r="AP18" s="224">
        <v>58.1</v>
      </c>
      <c r="AQ18" s="253">
        <v>0</v>
      </c>
      <c r="AR18" s="93">
        <v>0</v>
      </c>
      <c r="AS18" s="187">
        <v>163</v>
      </c>
      <c r="AT18" s="91">
        <v>43.8</v>
      </c>
      <c r="AU18" s="223">
        <v>209</v>
      </c>
      <c r="AV18" s="224">
        <v>56.2</v>
      </c>
      <c r="AW18" s="253">
        <v>0</v>
      </c>
      <c r="AX18" s="733">
        <v>0</v>
      </c>
    </row>
    <row r="19" spans="1:50" x14ac:dyDescent="0.25">
      <c r="A19" s="598" t="s">
        <v>52</v>
      </c>
      <c r="B19" s="73" t="s">
        <v>54</v>
      </c>
      <c r="C19" s="188">
        <v>246</v>
      </c>
      <c r="D19" s="87">
        <v>59.6</v>
      </c>
      <c r="E19" s="219">
        <v>167</v>
      </c>
      <c r="F19" s="89">
        <v>40.4</v>
      </c>
      <c r="G19" s="188">
        <v>241</v>
      </c>
      <c r="H19" s="87">
        <v>57.4</v>
      </c>
      <c r="I19" s="219">
        <v>179</v>
      </c>
      <c r="J19" s="89">
        <v>42.6</v>
      </c>
      <c r="K19" s="188">
        <v>242</v>
      </c>
      <c r="L19" s="87">
        <v>57.2</v>
      </c>
      <c r="M19" s="219">
        <v>181</v>
      </c>
      <c r="N19" s="89">
        <v>42.8</v>
      </c>
      <c r="O19" s="188">
        <v>227</v>
      </c>
      <c r="P19" s="87">
        <v>52.8</v>
      </c>
      <c r="Q19" s="219">
        <v>203</v>
      </c>
      <c r="R19" s="89">
        <v>47.2</v>
      </c>
      <c r="S19" s="188">
        <v>212</v>
      </c>
      <c r="T19" s="87">
        <v>49.4</v>
      </c>
      <c r="U19" s="219">
        <v>217</v>
      </c>
      <c r="V19" s="89">
        <v>50.6</v>
      </c>
      <c r="W19" s="188">
        <v>241</v>
      </c>
      <c r="X19" s="87">
        <v>46.3</v>
      </c>
      <c r="Y19" s="219">
        <v>279</v>
      </c>
      <c r="Z19" s="89">
        <v>53.7</v>
      </c>
      <c r="AA19" s="188">
        <v>241</v>
      </c>
      <c r="AB19" s="87">
        <v>46</v>
      </c>
      <c r="AC19" s="219">
        <v>283</v>
      </c>
      <c r="AD19" s="89">
        <v>54</v>
      </c>
      <c r="AE19" s="188">
        <v>245</v>
      </c>
      <c r="AF19" s="87">
        <v>48.9</v>
      </c>
      <c r="AG19" s="219">
        <v>256</v>
      </c>
      <c r="AH19" s="89">
        <v>51.1</v>
      </c>
      <c r="AI19" s="188">
        <v>245</v>
      </c>
      <c r="AJ19" s="87">
        <v>49</v>
      </c>
      <c r="AK19" s="219">
        <v>255</v>
      </c>
      <c r="AL19" s="89">
        <v>51</v>
      </c>
      <c r="AM19" s="188">
        <v>237</v>
      </c>
      <c r="AN19" s="87">
        <v>48.2</v>
      </c>
      <c r="AO19" s="219">
        <v>255</v>
      </c>
      <c r="AP19" s="220">
        <v>51.8</v>
      </c>
      <c r="AQ19" s="256">
        <v>0</v>
      </c>
      <c r="AR19" s="89">
        <v>0</v>
      </c>
      <c r="AS19" s="188">
        <v>252</v>
      </c>
      <c r="AT19" s="87">
        <v>50.1</v>
      </c>
      <c r="AU19" s="219">
        <v>251</v>
      </c>
      <c r="AV19" s="220">
        <v>49.9</v>
      </c>
      <c r="AW19" s="256">
        <v>0</v>
      </c>
      <c r="AX19" s="734">
        <v>0</v>
      </c>
    </row>
    <row r="20" spans="1:50" ht="15.6" x14ac:dyDescent="0.25">
      <c r="A20" s="596" t="s">
        <v>52</v>
      </c>
      <c r="B20" s="75" t="s">
        <v>421</v>
      </c>
      <c r="C20" s="187" t="s">
        <v>238</v>
      </c>
      <c r="D20" s="91" t="s">
        <v>238</v>
      </c>
      <c r="E20" s="223" t="s">
        <v>238</v>
      </c>
      <c r="F20" s="93" t="s">
        <v>238</v>
      </c>
      <c r="G20" s="187" t="s">
        <v>238</v>
      </c>
      <c r="H20" s="91" t="s">
        <v>238</v>
      </c>
      <c r="I20" s="223" t="s">
        <v>238</v>
      </c>
      <c r="J20" s="93" t="s">
        <v>238</v>
      </c>
      <c r="K20" s="187" t="s">
        <v>238</v>
      </c>
      <c r="L20" s="91" t="s">
        <v>238</v>
      </c>
      <c r="M20" s="223" t="s">
        <v>238</v>
      </c>
      <c r="N20" s="93" t="s">
        <v>238</v>
      </c>
      <c r="O20" s="187" t="s">
        <v>238</v>
      </c>
      <c r="P20" s="91" t="s">
        <v>238</v>
      </c>
      <c r="Q20" s="223" t="s">
        <v>238</v>
      </c>
      <c r="R20" s="93" t="s">
        <v>238</v>
      </c>
      <c r="S20" s="187" t="s">
        <v>238</v>
      </c>
      <c r="T20" s="91" t="s">
        <v>238</v>
      </c>
      <c r="U20" s="223" t="s">
        <v>238</v>
      </c>
      <c r="V20" s="93" t="s">
        <v>238</v>
      </c>
      <c r="W20" s="187" t="s">
        <v>238</v>
      </c>
      <c r="X20" s="91" t="s">
        <v>238</v>
      </c>
      <c r="Y20" s="223" t="s">
        <v>238</v>
      </c>
      <c r="Z20" s="93" t="s">
        <v>238</v>
      </c>
      <c r="AA20" s="187">
        <v>43</v>
      </c>
      <c r="AB20" s="91">
        <v>43</v>
      </c>
      <c r="AC20" s="223">
        <v>57</v>
      </c>
      <c r="AD20" s="93">
        <v>57</v>
      </c>
      <c r="AE20" s="187">
        <v>102</v>
      </c>
      <c r="AF20" s="91">
        <v>51</v>
      </c>
      <c r="AG20" s="223">
        <v>98</v>
      </c>
      <c r="AH20" s="93">
        <v>49</v>
      </c>
      <c r="AI20" s="187">
        <v>163</v>
      </c>
      <c r="AJ20" s="91">
        <v>54.3</v>
      </c>
      <c r="AK20" s="223">
        <v>137</v>
      </c>
      <c r="AL20" s="93">
        <v>45.7</v>
      </c>
      <c r="AM20" s="187">
        <v>211</v>
      </c>
      <c r="AN20" s="91">
        <v>52.6</v>
      </c>
      <c r="AO20" s="223">
        <v>184</v>
      </c>
      <c r="AP20" s="224">
        <v>45.9</v>
      </c>
      <c r="AQ20" s="253">
        <v>6</v>
      </c>
      <c r="AR20" s="93">
        <v>1.5</v>
      </c>
      <c r="AS20" s="187">
        <v>219</v>
      </c>
      <c r="AT20" s="91">
        <v>54.8</v>
      </c>
      <c r="AU20" s="223">
        <v>181</v>
      </c>
      <c r="AV20" s="224">
        <v>45.3</v>
      </c>
      <c r="AW20" s="253">
        <v>0</v>
      </c>
      <c r="AX20" s="733">
        <v>0</v>
      </c>
    </row>
    <row r="21" spans="1:50" x14ac:dyDescent="0.25">
      <c r="A21" s="598" t="s">
        <v>58</v>
      </c>
      <c r="B21" s="73" t="s">
        <v>888</v>
      </c>
      <c r="C21" s="188">
        <v>144</v>
      </c>
      <c r="D21" s="87">
        <v>59</v>
      </c>
      <c r="E21" s="219">
        <v>100</v>
      </c>
      <c r="F21" s="89">
        <v>41</v>
      </c>
      <c r="G21" s="188">
        <v>148</v>
      </c>
      <c r="H21" s="87">
        <v>60.4</v>
      </c>
      <c r="I21" s="219">
        <v>97</v>
      </c>
      <c r="J21" s="89">
        <v>39.6</v>
      </c>
      <c r="K21" s="188">
        <v>141</v>
      </c>
      <c r="L21" s="87">
        <v>56</v>
      </c>
      <c r="M21" s="219">
        <v>111</v>
      </c>
      <c r="N21" s="89">
        <v>44</v>
      </c>
      <c r="O21" s="188">
        <v>150</v>
      </c>
      <c r="P21" s="87">
        <v>58.1</v>
      </c>
      <c r="Q21" s="219">
        <v>108</v>
      </c>
      <c r="R21" s="89">
        <v>41.9</v>
      </c>
      <c r="S21" s="188">
        <v>147</v>
      </c>
      <c r="T21" s="87">
        <v>55.9</v>
      </c>
      <c r="U21" s="219">
        <v>116</v>
      </c>
      <c r="V21" s="89">
        <v>44.1</v>
      </c>
      <c r="W21" s="188">
        <v>153</v>
      </c>
      <c r="X21" s="87">
        <v>54.3</v>
      </c>
      <c r="Y21" s="219">
        <v>129</v>
      </c>
      <c r="Z21" s="89">
        <v>45.7</v>
      </c>
      <c r="AA21" s="188">
        <v>165</v>
      </c>
      <c r="AB21" s="87">
        <v>55.9</v>
      </c>
      <c r="AC21" s="219">
        <v>130</v>
      </c>
      <c r="AD21" s="89">
        <v>44.1</v>
      </c>
      <c r="AE21" s="188">
        <v>178</v>
      </c>
      <c r="AF21" s="87">
        <v>56.7</v>
      </c>
      <c r="AG21" s="219">
        <v>136</v>
      </c>
      <c r="AH21" s="89">
        <v>43.3</v>
      </c>
      <c r="AI21" s="188">
        <v>185</v>
      </c>
      <c r="AJ21" s="87">
        <v>56.9</v>
      </c>
      <c r="AK21" s="219">
        <v>140</v>
      </c>
      <c r="AL21" s="89">
        <v>43.1</v>
      </c>
      <c r="AM21" s="188">
        <v>196</v>
      </c>
      <c r="AN21" s="87">
        <v>58.9</v>
      </c>
      <c r="AO21" s="219">
        <v>137</v>
      </c>
      <c r="AP21" s="220">
        <v>41.1</v>
      </c>
      <c r="AQ21" s="256">
        <v>0</v>
      </c>
      <c r="AR21" s="89">
        <v>0</v>
      </c>
      <c r="AS21" s="188">
        <v>184</v>
      </c>
      <c r="AT21" s="87">
        <v>53</v>
      </c>
      <c r="AU21" s="219">
        <v>163</v>
      </c>
      <c r="AV21" s="220">
        <v>47</v>
      </c>
      <c r="AW21" s="256">
        <v>0</v>
      </c>
      <c r="AX21" s="734">
        <v>0</v>
      </c>
    </row>
    <row r="22" spans="1:50" x14ac:dyDescent="0.25">
      <c r="A22" s="596" t="s">
        <v>60</v>
      </c>
      <c r="B22" s="75" t="s">
        <v>61</v>
      </c>
      <c r="C22" s="187">
        <v>109</v>
      </c>
      <c r="D22" s="91">
        <v>54.2</v>
      </c>
      <c r="E22" s="223">
        <v>92</v>
      </c>
      <c r="F22" s="93">
        <v>45.8</v>
      </c>
      <c r="G22" s="187">
        <v>110</v>
      </c>
      <c r="H22" s="91">
        <v>55.8</v>
      </c>
      <c r="I22" s="223">
        <v>87</v>
      </c>
      <c r="J22" s="93">
        <v>44.2</v>
      </c>
      <c r="K22" s="187">
        <v>106</v>
      </c>
      <c r="L22" s="91">
        <v>54.6</v>
      </c>
      <c r="M22" s="223">
        <v>88</v>
      </c>
      <c r="N22" s="93">
        <v>45.4</v>
      </c>
      <c r="O22" s="187">
        <v>116</v>
      </c>
      <c r="P22" s="91">
        <v>59.2</v>
      </c>
      <c r="Q22" s="223">
        <v>80</v>
      </c>
      <c r="R22" s="93">
        <v>40.799999999999997</v>
      </c>
      <c r="S22" s="187">
        <v>119</v>
      </c>
      <c r="T22" s="91">
        <v>60.1</v>
      </c>
      <c r="U22" s="223">
        <v>79</v>
      </c>
      <c r="V22" s="93">
        <v>39.9</v>
      </c>
      <c r="W22" s="187">
        <v>116</v>
      </c>
      <c r="X22" s="91">
        <v>59.8</v>
      </c>
      <c r="Y22" s="223">
        <v>78</v>
      </c>
      <c r="Z22" s="93">
        <v>40.200000000000003</v>
      </c>
      <c r="AA22" s="187">
        <v>116</v>
      </c>
      <c r="AB22" s="91">
        <v>58.6</v>
      </c>
      <c r="AC22" s="223">
        <v>82</v>
      </c>
      <c r="AD22" s="93">
        <v>41.4</v>
      </c>
      <c r="AE22" s="187">
        <v>118</v>
      </c>
      <c r="AF22" s="91">
        <v>59.3</v>
      </c>
      <c r="AG22" s="223">
        <v>81</v>
      </c>
      <c r="AH22" s="93">
        <v>40.700000000000003</v>
      </c>
      <c r="AI22" s="187">
        <v>116</v>
      </c>
      <c r="AJ22" s="91">
        <v>58.9</v>
      </c>
      <c r="AK22" s="223">
        <v>81</v>
      </c>
      <c r="AL22" s="93">
        <v>41.1</v>
      </c>
      <c r="AM22" s="187">
        <v>120</v>
      </c>
      <c r="AN22" s="91">
        <v>59.7</v>
      </c>
      <c r="AO22" s="223">
        <v>81</v>
      </c>
      <c r="AP22" s="224">
        <v>40.299999999999997</v>
      </c>
      <c r="AQ22" s="253">
        <v>0</v>
      </c>
      <c r="AR22" s="93">
        <v>0</v>
      </c>
      <c r="AS22" s="187">
        <v>115</v>
      </c>
      <c r="AT22" s="91">
        <v>56.4</v>
      </c>
      <c r="AU22" s="223">
        <v>89</v>
      </c>
      <c r="AV22" s="224">
        <v>43.6</v>
      </c>
      <c r="AW22" s="253">
        <v>0</v>
      </c>
      <c r="AX22" s="733">
        <v>0</v>
      </c>
    </row>
    <row r="23" spans="1:50" x14ac:dyDescent="0.25">
      <c r="A23" s="598" t="s">
        <v>60</v>
      </c>
      <c r="B23" s="73" t="s">
        <v>63</v>
      </c>
      <c r="C23" s="188">
        <v>140</v>
      </c>
      <c r="D23" s="87">
        <v>45.2</v>
      </c>
      <c r="E23" s="219">
        <v>170</v>
      </c>
      <c r="F23" s="89">
        <v>54.8</v>
      </c>
      <c r="G23" s="188">
        <v>147</v>
      </c>
      <c r="H23" s="87">
        <v>46.2</v>
      </c>
      <c r="I23" s="219">
        <v>171</v>
      </c>
      <c r="J23" s="89">
        <v>53.8</v>
      </c>
      <c r="K23" s="188">
        <v>156</v>
      </c>
      <c r="L23" s="87">
        <v>49.5</v>
      </c>
      <c r="M23" s="219">
        <v>159</v>
      </c>
      <c r="N23" s="89">
        <v>50.5</v>
      </c>
      <c r="O23" s="188">
        <v>162</v>
      </c>
      <c r="P23" s="87">
        <v>51.3</v>
      </c>
      <c r="Q23" s="219">
        <v>154</v>
      </c>
      <c r="R23" s="89">
        <v>48.7</v>
      </c>
      <c r="S23" s="188">
        <v>158</v>
      </c>
      <c r="T23" s="87">
        <v>48.8</v>
      </c>
      <c r="U23" s="219">
        <v>166</v>
      </c>
      <c r="V23" s="89">
        <v>51.2</v>
      </c>
      <c r="W23" s="291">
        <v>157</v>
      </c>
      <c r="X23" s="292">
        <v>47.7</v>
      </c>
      <c r="Y23" s="293">
        <v>172</v>
      </c>
      <c r="Z23" s="294">
        <v>52.3</v>
      </c>
      <c r="AA23" s="291">
        <v>157</v>
      </c>
      <c r="AB23" s="292">
        <v>48</v>
      </c>
      <c r="AC23" s="293">
        <v>170</v>
      </c>
      <c r="AD23" s="294">
        <v>52</v>
      </c>
      <c r="AE23" s="291">
        <v>151</v>
      </c>
      <c r="AF23" s="292">
        <v>47.6</v>
      </c>
      <c r="AG23" s="293">
        <v>166</v>
      </c>
      <c r="AH23" s="294">
        <v>52.4</v>
      </c>
      <c r="AI23" s="291">
        <v>151</v>
      </c>
      <c r="AJ23" s="292">
        <v>48.4</v>
      </c>
      <c r="AK23" s="293">
        <v>161</v>
      </c>
      <c r="AL23" s="294">
        <v>51.6</v>
      </c>
      <c r="AM23" s="300">
        <v>149</v>
      </c>
      <c r="AN23" s="301">
        <v>47.6</v>
      </c>
      <c r="AO23" s="302">
        <v>164</v>
      </c>
      <c r="AP23" s="303">
        <v>52.4</v>
      </c>
      <c r="AQ23" s="539">
        <v>0</v>
      </c>
      <c r="AR23" s="305">
        <v>0</v>
      </c>
      <c r="AS23" s="300">
        <v>149</v>
      </c>
      <c r="AT23" s="301">
        <v>45.6</v>
      </c>
      <c r="AU23" s="302">
        <v>175</v>
      </c>
      <c r="AV23" s="303">
        <v>53.5</v>
      </c>
      <c r="AW23" s="539">
        <v>3</v>
      </c>
      <c r="AX23" s="776">
        <v>0.9</v>
      </c>
    </row>
    <row r="24" spans="1:50" ht="15.6" x14ac:dyDescent="0.25">
      <c r="A24" s="596" t="s">
        <v>60</v>
      </c>
      <c r="B24" s="75" t="s">
        <v>486</v>
      </c>
      <c r="C24" s="187" t="s">
        <v>238</v>
      </c>
      <c r="D24" s="91" t="s">
        <v>238</v>
      </c>
      <c r="E24" s="223" t="s">
        <v>238</v>
      </c>
      <c r="F24" s="93" t="s">
        <v>238</v>
      </c>
      <c r="G24" s="187" t="s">
        <v>238</v>
      </c>
      <c r="H24" s="91" t="s">
        <v>238</v>
      </c>
      <c r="I24" s="223" t="s">
        <v>238</v>
      </c>
      <c r="J24" s="93" t="s">
        <v>238</v>
      </c>
      <c r="K24" s="187" t="s">
        <v>238</v>
      </c>
      <c r="L24" s="91" t="s">
        <v>238</v>
      </c>
      <c r="M24" s="223" t="s">
        <v>238</v>
      </c>
      <c r="N24" s="93" t="s">
        <v>238</v>
      </c>
      <c r="O24" s="187" t="s">
        <v>238</v>
      </c>
      <c r="P24" s="91" t="s">
        <v>238</v>
      </c>
      <c r="Q24" s="223" t="s">
        <v>238</v>
      </c>
      <c r="R24" s="93" t="s">
        <v>238</v>
      </c>
      <c r="S24" s="187" t="s">
        <v>238</v>
      </c>
      <c r="T24" s="91" t="s">
        <v>238</v>
      </c>
      <c r="U24" s="223" t="s">
        <v>238</v>
      </c>
      <c r="V24" s="93" t="s">
        <v>238</v>
      </c>
      <c r="W24" s="187">
        <v>83</v>
      </c>
      <c r="X24" s="91">
        <v>63.4</v>
      </c>
      <c r="Y24" s="223">
        <v>48</v>
      </c>
      <c r="Z24" s="93">
        <v>36.6</v>
      </c>
      <c r="AA24" s="187">
        <v>157</v>
      </c>
      <c r="AB24" s="91">
        <v>60.2</v>
      </c>
      <c r="AC24" s="223">
        <v>104</v>
      </c>
      <c r="AD24" s="93">
        <v>39.799999999999997</v>
      </c>
      <c r="AE24" s="187">
        <v>230</v>
      </c>
      <c r="AF24" s="91">
        <v>59</v>
      </c>
      <c r="AG24" s="223">
        <v>160</v>
      </c>
      <c r="AH24" s="93">
        <v>41</v>
      </c>
      <c r="AI24" s="187">
        <v>298</v>
      </c>
      <c r="AJ24" s="91">
        <v>57.8</v>
      </c>
      <c r="AK24" s="223">
        <v>218</v>
      </c>
      <c r="AL24" s="93">
        <v>42.2</v>
      </c>
      <c r="AM24" s="187">
        <v>293</v>
      </c>
      <c r="AN24" s="91">
        <v>56.9</v>
      </c>
      <c r="AO24" s="223">
        <v>222</v>
      </c>
      <c r="AP24" s="224">
        <v>43.1</v>
      </c>
      <c r="AQ24" s="253">
        <v>0</v>
      </c>
      <c r="AR24" s="93">
        <v>0</v>
      </c>
      <c r="AS24" s="187">
        <v>283</v>
      </c>
      <c r="AT24" s="91">
        <v>55.3</v>
      </c>
      <c r="AU24" s="223">
        <v>229</v>
      </c>
      <c r="AV24" s="224">
        <v>44.7</v>
      </c>
      <c r="AW24" s="253">
        <v>0</v>
      </c>
      <c r="AX24" s="733">
        <v>0</v>
      </c>
    </row>
    <row r="25" spans="1:50" x14ac:dyDescent="0.25">
      <c r="A25" s="598" t="s">
        <v>68</v>
      </c>
      <c r="B25" s="73" t="s">
        <v>69</v>
      </c>
      <c r="C25" s="188">
        <v>240</v>
      </c>
      <c r="D25" s="87">
        <v>59.6</v>
      </c>
      <c r="E25" s="219">
        <v>163</v>
      </c>
      <c r="F25" s="89">
        <v>40.4</v>
      </c>
      <c r="G25" s="188">
        <v>239</v>
      </c>
      <c r="H25" s="87">
        <v>58.7</v>
      </c>
      <c r="I25" s="219">
        <v>168</v>
      </c>
      <c r="J25" s="89">
        <v>41.3</v>
      </c>
      <c r="K25" s="188">
        <v>252</v>
      </c>
      <c r="L25" s="87">
        <v>60.9</v>
      </c>
      <c r="M25" s="219">
        <v>162</v>
      </c>
      <c r="N25" s="89">
        <v>39.1</v>
      </c>
      <c r="O25" s="188">
        <v>273</v>
      </c>
      <c r="P25" s="87">
        <v>61.8</v>
      </c>
      <c r="Q25" s="219">
        <v>169</v>
      </c>
      <c r="R25" s="89">
        <v>38.200000000000003</v>
      </c>
      <c r="S25" s="188">
        <v>259</v>
      </c>
      <c r="T25" s="87">
        <v>60.4</v>
      </c>
      <c r="U25" s="219">
        <v>170</v>
      </c>
      <c r="V25" s="89">
        <v>39.6</v>
      </c>
      <c r="W25" s="188">
        <v>244</v>
      </c>
      <c r="X25" s="87">
        <v>58.2</v>
      </c>
      <c r="Y25" s="219">
        <v>175</v>
      </c>
      <c r="Z25" s="89">
        <v>41.8</v>
      </c>
      <c r="AA25" s="188">
        <v>221</v>
      </c>
      <c r="AB25" s="87">
        <v>53</v>
      </c>
      <c r="AC25" s="219">
        <v>196</v>
      </c>
      <c r="AD25" s="89">
        <v>47</v>
      </c>
      <c r="AE25" s="188">
        <v>215</v>
      </c>
      <c r="AF25" s="87">
        <v>49.3</v>
      </c>
      <c r="AG25" s="219">
        <v>221</v>
      </c>
      <c r="AH25" s="89">
        <v>50.7</v>
      </c>
      <c r="AI25" s="188">
        <v>223</v>
      </c>
      <c r="AJ25" s="87">
        <v>49.3</v>
      </c>
      <c r="AK25" s="219">
        <v>229</v>
      </c>
      <c r="AL25" s="89">
        <v>50.7</v>
      </c>
      <c r="AM25" s="188">
        <v>223</v>
      </c>
      <c r="AN25" s="87">
        <v>50.1</v>
      </c>
      <c r="AO25" s="219">
        <v>220</v>
      </c>
      <c r="AP25" s="220">
        <v>49.4</v>
      </c>
      <c r="AQ25" s="256">
        <v>2</v>
      </c>
      <c r="AR25" s="89">
        <v>0.4</v>
      </c>
      <c r="AS25" s="188">
        <v>224</v>
      </c>
      <c r="AT25" s="87">
        <v>51.3</v>
      </c>
      <c r="AU25" s="219">
        <v>212</v>
      </c>
      <c r="AV25" s="220">
        <v>48.5</v>
      </c>
      <c r="AW25" s="256">
        <v>1</v>
      </c>
      <c r="AX25" s="734">
        <v>0.2</v>
      </c>
    </row>
    <row r="26" spans="1:50" x14ac:dyDescent="0.25">
      <c r="A26" s="596" t="s">
        <v>71</v>
      </c>
      <c r="B26" s="75" t="s">
        <v>72</v>
      </c>
      <c r="C26" s="187">
        <v>173</v>
      </c>
      <c r="D26" s="91">
        <v>57.7</v>
      </c>
      <c r="E26" s="223">
        <v>127</v>
      </c>
      <c r="F26" s="93">
        <v>42.3</v>
      </c>
      <c r="G26" s="187">
        <v>181</v>
      </c>
      <c r="H26" s="91">
        <v>59.7</v>
      </c>
      <c r="I26" s="223">
        <v>122</v>
      </c>
      <c r="J26" s="93">
        <v>40.299999999999997</v>
      </c>
      <c r="K26" s="187">
        <v>185</v>
      </c>
      <c r="L26" s="91">
        <v>59.9</v>
      </c>
      <c r="M26" s="223">
        <v>124</v>
      </c>
      <c r="N26" s="93">
        <v>40.1</v>
      </c>
      <c r="O26" s="187">
        <v>186</v>
      </c>
      <c r="P26" s="91">
        <v>59</v>
      </c>
      <c r="Q26" s="223">
        <v>129</v>
      </c>
      <c r="R26" s="93">
        <v>41</v>
      </c>
      <c r="S26" s="187">
        <v>180</v>
      </c>
      <c r="T26" s="91">
        <v>57.1</v>
      </c>
      <c r="U26" s="223">
        <v>135</v>
      </c>
      <c r="V26" s="93">
        <v>42.9</v>
      </c>
      <c r="W26" s="187">
        <v>181</v>
      </c>
      <c r="X26" s="91">
        <v>56.9</v>
      </c>
      <c r="Y26" s="223">
        <v>137</v>
      </c>
      <c r="Z26" s="93">
        <v>43.1</v>
      </c>
      <c r="AA26" s="187">
        <v>177</v>
      </c>
      <c r="AB26" s="91">
        <v>55.7</v>
      </c>
      <c r="AC26" s="223">
        <v>141</v>
      </c>
      <c r="AD26" s="93">
        <v>44.3</v>
      </c>
      <c r="AE26" s="187">
        <v>175</v>
      </c>
      <c r="AF26" s="91">
        <v>54.2</v>
      </c>
      <c r="AG26" s="223">
        <v>148</v>
      </c>
      <c r="AH26" s="93">
        <v>45.8</v>
      </c>
      <c r="AI26" s="187">
        <v>182</v>
      </c>
      <c r="AJ26" s="91">
        <v>55.5</v>
      </c>
      <c r="AK26" s="223">
        <v>146</v>
      </c>
      <c r="AL26" s="93">
        <v>44.5</v>
      </c>
      <c r="AM26" s="187">
        <v>175</v>
      </c>
      <c r="AN26" s="91">
        <v>54.3</v>
      </c>
      <c r="AO26" s="223">
        <v>147</v>
      </c>
      <c r="AP26" s="224">
        <v>45.7</v>
      </c>
      <c r="AQ26" s="253">
        <v>0</v>
      </c>
      <c r="AR26" s="93">
        <v>0</v>
      </c>
      <c r="AS26" s="187">
        <v>171</v>
      </c>
      <c r="AT26" s="91">
        <v>52.8</v>
      </c>
      <c r="AU26" s="223">
        <v>153</v>
      </c>
      <c r="AV26" s="224">
        <v>47.2</v>
      </c>
      <c r="AW26" s="253">
        <v>0</v>
      </c>
      <c r="AX26" s="733">
        <v>0</v>
      </c>
    </row>
    <row r="27" spans="1:50" x14ac:dyDescent="0.25">
      <c r="A27" s="598" t="s">
        <v>74</v>
      </c>
      <c r="B27" s="73" t="s">
        <v>75</v>
      </c>
      <c r="C27" s="188">
        <v>119</v>
      </c>
      <c r="D27" s="87">
        <v>54.6</v>
      </c>
      <c r="E27" s="219">
        <v>99</v>
      </c>
      <c r="F27" s="89">
        <v>45.4</v>
      </c>
      <c r="G27" s="188">
        <v>127</v>
      </c>
      <c r="H27" s="87">
        <v>57.2</v>
      </c>
      <c r="I27" s="219">
        <v>95</v>
      </c>
      <c r="J27" s="89">
        <v>42.8</v>
      </c>
      <c r="K27" s="188">
        <v>126</v>
      </c>
      <c r="L27" s="87">
        <v>56.3</v>
      </c>
      <c r="M27" s="219">
        <v>98</v>
      </c>
      <c r="N27" s="89">
        <v>43.8</v>
      </c>
      <c r="O27" s="188">
        <v>122</v>
      </c>
      <c r="P27" s="87">
        <v>55.2</v>
      </c>
      <c r="Q27" s="219">
        <v>99</v>
      </c>
      <c r="R27" s="89">
        <v>44.8</v>
      </c>
      <c r="S27" s="188">
        <v>120</v>
      </c>
      <c r="T27" s="87">
        <v>52.2</v>
      </c>
      <c r="U27" s="219">
        <v>110</v>
      </c>
      <c r="V27" s="89">
        <v>47.8</v>
      </c>
      <c r="W27" s="188">
        <v>121</v>
      </c>
      <c r="X27" s="87">
        <v>51.7</v>
      </c>
      <c r="Y27" s="219">
        <v>113</v>
      </c>
      <c r="Z27" s="89">
        <v>48.3</v>
      </c>
      <c r="AA27" s="188">
        <v>114</v>
      </c>
      <c r="AB27" s="87">
        <v>50.2</v>
      </c>
      <c r="AC27" s="219">
        <v>113</v>
      </c>
      <c r="AD27" s="89">
        <v>49.8</v>
      </c>
      <c r="AE27" s="188">
        <v>122</v>
      </c>
      <c r="AF27" s="87">
        <v>52.4</v>
      </c>
      <c r="AG27" s="219">
        <v>111</v>
      </c>
      <c r="AH27" s="89">
        <v>47.6</v>
      </c>
      <c r="AI27" s="188">
        <v>129</v>
      </c>
      <c r="AJ27" s="87">
        <v>53.1</v>
      </c>
      <c r="AK27" s="219">
        <v>114</v>
      </c>
      <c r="AL27" s="89">
        <v>46.9</v>
      </c>
      <c r="AM27" s="188">
        <v>124</v>
      </c>
      <c r="AN27" s="87">
        <v>49</v>
      </c>
      <c r="AO27" s="219">
        <v>128</v>
      </c>
      <c r="AP27" s="220">
        <v>50.6</v>
      </c>
      <c r="AQ27" s="256">
        <v>1</v>
      </c>
      <c r="AR27" s="89">
        <v>0.4</v>
      </c>
      <c r="AS27" s="188">
        <v>131</v>
      </c>
      <c r="AT27" s="87">
        <v>49.2</v>
      </c>
      <c r="AU27" s="219">
        <v>134</v>
      </c>
      <c r="AV27" s="220">
        <v>50.4</v>
      </c>
      <c r="AW27" s="256">
        <v>1</v>
      </c>
      <c r="AX27" s="734">
        <v>0.4</v>
      </c>
    </row>
    <row r="28" spans="1:50" x14ac:dyDescent="0.25">
      <c r="A28" s="596" t="s">
        <v>74</v>
      </c>
      <c r="B28" s="75" t="s">
        <v>77</v>
      </c>
      <c r="C28" s="187">
        <v>186</v>
      </c>
      <c r="D28" s="91">
        <v>58.7</v>
      </c>
      <c r="E28" s="223">
        <v>131</v>
      </c>
      <c r="F28" s="93">
        <v>41.3</v>
      </c>
      <c r="G28" s="187">
        <v>194</v>
      </c>
      <c r="H28" s="91">
        <v>59.9</v>
      </c>
      <c r="I28" s="223">
        <v>130</v>
      </c>
      <c r="J28" s="93">
        <v>40.1</v>
      </c>
      <c r="K28" s="187">
        <v>184</v>
      </c>
      <c r="L28" s="91">
        <v>55.4</v>
      </c>
      <c r="M28" s="223">
        <v>148</v>
      </c>
      <c r="N28" s="93">
        <v>44.6</v>
      </c>
      <c r="O28" s="187">
        <v>171</v>
      </c>
      <c r="P28" s="91">
        <v>51</v>
      </c>
      <c r="Q28" s="223">
        <v>164</v>
      </c>
      <c r="R28" s="93">
        <v>49</v>
      </c>
      <c r="S28" s="187">
        <v>206</v>
      </c>
      <c r="T28" s="91">
        <v>56.1</v>
      </c>
      <c r="U28" s="223">
        <v>161</v>
      </c>
      <c r="V28" s="93">
        <v>43.9</v>
      </c>
      <c r="W28" s="187">
        <v>225</v>
      </c>
      <c r="X28" s="91">
        <v>56.1</v>
      </c>
      <c r="Y28" s="223">
        <v>176</v>
      </c>
      <c r="Z28" s="93">
        <v>43.9</v>
      </c>
      <c r="AA28" s="187">
        <v>256</v>
      </c>
      <c r="AB28" s="91">
        <v>59.1</v>
      </c>
      <c r="AC28" s="223">
        <v>177</v>
      </c>
      <c r="AD28" s="93">
        <v>40.9</v>
      </c>
      <c r="AE28" s="187">
        <v>282</v>
      </c>
      <c r="AF28" s="91">
        <v>59.2</v>
      </c>
      <c r="AG28" s="223">
        <v>194</v>
      </c>
      <c r="AH28" s="93">
        <v>40.799999999999997</v>
      </c>
      <c r="AI28" s="187">
        <v>283</v>
      </c>
      <c r="AJ28" s="91">
        <v>59.3</v>
      </c>
      <c r="AK28" s="223">
        <v>194</v>
      </c>
      <c r="AL28" s="93">
        <v>40.700000000000003</v>
      </c>
      <c r="AM28" s="187">
        <v>268</v>
      </c>
      <c r="AN28" s="91">
        <v>56.3</v>
      </c>
      <c r="AO28" s="223">
        <v>206</v>
      </c>
      <c r="AP28" s="224">
        <v>43.3</v>
      </c>
      <c r="AQ28" s="253">
        <v>2</v>
      </c>
      <c r="AR28" s="93">
        <v>0.4</v>
      </c>
      <c r="AS28" s="187">
        <v>262</v>
      </c>
      <c r="AT28" s="91">
        <v>55.4</v>
      </c>
      <c r="AU28" s="223">
        <v>209</v>
      </c>
      <c r="AV28" s="224">
        <v>44.2</v>
      </c>
      <c r="AW28" s="253">
        <v>2</v>
      </c>
      <c r="AX28" s="733">
        <v>0.4</v>
      </c>
    </row>
    <row r="29" spans="1:50" x14ac:dyDescent="0.25">
      <c r="A29" s="598" t="s">
        <v>79</v>
      </c>
      <c r="B29" s="73" t="s">
        <v>889</v>
      </c>
      <c r="C29" s="188">
        <v>141</v>
      </c>
      <c r="D29" s="87">
        <v>58.8</v>
      </c>
      <c r="E29" s="219">
        <v>99</v>
      </c>
      <c r="F29" s="89">
        <v>41.3</v>
      </c>
      <c r="G29" s="188">
        <v>147</v>
      </c>
      <c r="H29" s="87">
        <v>62</v>
      </c>
      <c r="I29" s="219">
        <v>90</v>
      </c>
      <c r="J29" s="89">
        <v>38</v>
      </c>
      <c r="K29" s="188">
        <v>145</v>
      </c>
      <c r="L29" s="87">
        <v>61.2</v>
      </c>
      <c r="M29" s="219">
        <v>92</v>
      </c>
      <c r="N29" s="89">
        <v>38.799999999999997</v>
      </c>
      <c r="O29" s="188">
        <v>146</v>
      </c>
      <c r="P29" s="87">
        <v>60.6</v>
      </c>
      <c r="Q29" s="219">
        <v>95</v>
      </c>
      <c r="R29" s="89">
        <v>39.4</v>
      </c>
      <c r="S29" s="188">
        <v>153</v>
      </c>
      <c r="T29" s="87">
        <v>62.2</v>
      </c>
      <c r="U29" s="219">
        <v>93</v>
      </c>
      <c r="V29" s="89">
        <v>37.799999999999997</v>
      </c>
      <c r="W29" s="188">
        <v>146</v>
      </c>
      <c r="X29" s="87">
        <v>56.6</v>
      </c>
      <c r="Y29" s="219">
        <v>112</v>
      </c>
      <c r="Z29" s="89">
        <v>43.4</v>
      </c>
      <c r="AA29" s="188">
        <v>132</v>
      </c>
      <c r="AB29" s="87">
        <v>50.4</v>
      </c>
      <c r="AC29" s="219">
        <v>130</v>
      </c>
      <c r="AD29" s="89">
        <v>49.6</v>
      </c>
      <c r="AE29" s="188">
        <v>128</v>
      </c>
      <c r="AF29" s="87">
        <v>49</v>
      </c>
      <c r="AG29" s="219">
        <v>133</v>
      </c>
      <c r="AH29" s="89">
        <v>51</v>
      </c>
      <c r="AI29" s="188">
        <v>113</v>
      </c>
      <c r="AJ29" s="87">
        <v>43.5</v>
      </c>
      <c r="AK29" s="219">
        <v>147</v>
      </c>
      <c r="AL29" s="89">
        <v>56.5</v>
      </c>
      <c r="AM29" s="188">
        <v>121</v>
      </c>
      <c r="AN29" s="87">
        <v>46.7</v>
      </c>
      <c r="AO29" s="219">
        <v>138</v>
      </c>
      <c r="AP29" s="220">
        <v>53.3</v>
      </c>
      <c r="AQ29" s="256">
        <v>0</v>
      </c>
      <c r="AR29" s="89">
        <v>0</v>
      </c>
      <c r="AS29" s="188">
        <v>126</v>
      </c>
      <c r="AT29" s="87">
        <v>48.8</v>
      </c>
      <c r="AU29" s="219">
        <v>132</v>
      </c>
      <c r="AV29" s="220">
        <v>51.2</v>
      </c>
      <c r="AW29" s="256">
        <v>0</v>
      </c>
      <c r="AX29" s="734">
        <v>0</v>
      </c>
    </row>
    <row r="30" spans="1:50" ht="15.6" x14ac:dyDescent="0.25">
      <c r="A30" s="596" t="s">
        <v>81</v>
      </c>
      <c r="B30" s="75" t="s">
        <v>422</v>
      </c>
      <c r="C30" s="187" t="s">
        <v>238</v>
      </c>
      <c r="D30" s="91" t="s">
        <v>238</v>
      </c>
      <c r="E30" s="223" t="s">
        <v>238</v>
      </c>
      <c r="F30" s="93" t="s">
        <v>238</v>
      </c>
      <c r="G30" s="187" t="s">
        <v>238</v>
      </c>
      <c r="H30" s="91" t="s">
        <v>238</v>
      </c>
      <c r="I30" s="223" t="s">
        <v>238</v>
      </c>
      <c r="J30" s="93" t="s">
        <v>238</v>
      </c>
      <c r="K30" s="187" t="s">
        <v>238</v>
      </c>
      <c r="L30" s="91" t="s">
        <v>238</v>
      </c>
      <c r="M30" s="223" t="s">
        <v>238</v>
      </c>
      <c r="N30" s="93" t="s">
        <v>238</v>
      </c>
      <c r="O30" s="187" t="s">
        <v>238</v>
      </c>
      <c r="P30" s="91" t="s">
        <v>238</v>
      </c>
      <c r="Q30" s="223" t="s">
        <v>238</v>
      </c>
      <c r="R30" s="93" t="s">
        <v>238</v>
      </c>
      <c r="S30" s="187" t="s">
        <v>238</v>
      </c>
      <c r="T30" s="91" t="s">
        <v>238</v>
      </c>
      <c r="U30" s="223" t="s">
        <v>238</v>
      </c>
      <c r="V30" s="93" t="s">
        <v>238</v>
      </c>
      <c r="W30" s="187" t="s">
        <v>238</v>
      </c>
      <c r="X30" s="91" t="s">
        <v>238</v>
      </c>
      <c r="Y30" s="223" t="s">
        <v>238</v>
      </c>
      <c r="Z30" s="93" t="s">
        <v>238</v>
      </c>
      <c r="AA30" s="187" t="s">
        <v>238</v>
      </c>
      <c r="AB30" s="91" t="s">
        <v>238</v>
      </c>
      <c r="AC30" s="223" t="s">
        <v>238</v>
      </c>
      <c r="AD30" s="93" t="s">
        <v>238</v>
      </c>
      <c r="AE30" s="187">
        <v>33</v>
      </c>
      <c r="AF30" s="91">
        <v>51.6</v>
      </c>
      <c r="AG30" s="223">
        <v>31</v>
      </c>
      <c r="AH30" s="93">
        <v>48.4</v>
      </c>
      <c r="AI30" s="187">
        <v>66</v>
      </c>
      <c r="AJ30" s="91">
        <v>52</v>
      </c>
      <c r="AK30" s="223">
        <v>61</v>
      </c>
      <c r="AL30" s="93">
        <v>48</v>
      </c>
      <c r="AM30" s="187">
        <v>95</v>
      </c>
      <c r="AN30" s="91">
        <v>50.3</v>
      </c>
      <c r="AO30" s="223">
        <v>93</v>
      </c>
      <c r="AP30" s="224">
        <v>49.2</v>
      </c>
      <c r="AQ30" s="253">
        <v>1</v>
      </c>
      <c r="AR30" s="93">
        <v>0.5</v>
      </c>
      <c r="AS30" s="187">
        <v>126</v>
      </c>
      <c r="AT30" s="91">
        <v>50</v>
      </c>
      <c r="AU30" s="223">
        <v>125</v>
      </c>
      <c r="AV30" s="224">
        <v>49.6</v>
      </c>
      <c r="AW30" s="253">
        <v>1</v>
      </c>
      <c r="AX30" s="733">
        <v>0.4</v>
      </c>
    </row>
    <row r="31" spans="1:50" x14ac:dyDescent="0.25">
      <c r="A31" s="598" t="s">
        <v>83</v>
      </c>
      <c r="B31" s="73" t="s">
        <v>84</v>
      </c>
      <c r="C31" s="188">
        <v>233</v>
      </c>
      <c r="D31" s="87">
        <v>51.1</v>
      </c>
      <c r="E31" s="219">
        <v>223</v>
      </c>
      <c r="F31" s="89">
        <v>48.9</v>
      </c>
      <c r="G31" s="188">
        <v>246</v>
      </c>
      <c r="H31" s="87">
        <v>51.1</v>
      </c>
      <c r="I31" s="219">
        <v>235</v>
      </c>
      <c r="J31" s="89">
        <v>48.9</v>
      </c>
      <c r="K31" s="188">
        <v>260</v>
      </c>
      <c r="L31" s="87">
        <v>51.5</v>
      </c>
      <c r="M31" s="219">
        <v>245</v>
      </c>
      <c r="N31" s="89">
        <v>48.5</v>
      </c>
      <c r="O31" s="188">
        <v>265</v>
      </c>
      <c r="P31" s="87">
        <v>51.4</v>
      </c>
      <c r="Q31" s="219">
        <v>251</v>
      </c>
      <c r="R31" s="89">
        <v>48.6</v>
      </c>
      <c r="S31" s="188">
        <v>260</v>
      </c>
      <c r="T31" s="87">
        <v>49.6</v>
      </c>
      <c r="U31" s="219">
        <v>264</v>
      </c>
      <c r="V31" s="89">
        <v>50.4</v>
      </c>
      <c r="W31" s="188">
        <v>255</v>
      </c>
      <c r="X31" s="87">
        <v>49.6</v>
      </c>
      <c r="Y31" s="219">
        <v>259</v>
      </c>
      <c r="Z31" s="89">
        <v>50.4</v>
      </c>
      <c r="AA31" s="188">
        <v>258</v>
      </c>
      <c r="AB31" s="87">
        <v>49.9</v>
      </c>
      <c r="AC31" s="219">
        <v>259</v>
      </c>
      <c r="AD31" s="89">
        <v>50.1</v>
      </c>
      <c r="AE31" s="188">
        <v>253</v>
      </c>
      <c r="AF31" s="87">
        <v>49.2</v>
      </c>
      <c r="AG31" s="219">
        <v>261</v>
      </c>
      <c r="AH31" s="89">
        <v>50.8</v>
      </c>
      <c r="AI31" s="188">
        <v>257</v>
      </c>
      <c r="AJ31" s="87">
        <v>49.7</v>
      </c>
      <c r="AK31" s="219">
        <v>260</v>
      </c>
      <c r="AL31" s="89">
        <v>50.3</v>
      </c>
      <c r="AM31" s="188">
        <v>251</v>
      </c>
      <c r="AN31" s="87">
        <v>48.3</v>
      </c>
      <c r="AO31" s="219">
        <v>268</v>
      </c>
      <c r="AP31" s="220">
        <v>51.5</v>
      </c>
      <c r="AQ31" s="256">
        <v>1</v>
      </c>
      <c r="AR31" s="89">
        <v>0.2</v>
      </c>
      <c r="AS31" s="188">
        <v>250</v>
      </c>
      <c r="AT31" s="87">
        <v>47.3</v>
      </c>
      <c r="AU31" s="219">
        <v>279</v>
      </c>
      <c r="AV31" s="220">
        <v>52.7</v>
      </c>
      <c r="AW31" s="256">
        <v>0</v>
      </c>
      <c r="AX31" s="734">
        <v>0</v>
      </c>
    </row>
    <row r="32" spans="1:50" x14ac:dyDescent="0.25">
      <c r="A32" s="596" t="s">
        <v>87</v>
      </c>
      <c r="B32" s="75" t="s">
        <v>88</v>
      </c>
      <c r="C32" s="187">
        <v>59</v>
      </c>
      <c r="D32" s="91">
        <v>41.3</v>
      </c>
      <c r="E32" s="223">
        <v>84</v>
      </c>
      <c r="F32" s="93">
        <v>58.7</v>
      </c>
      <c r="G32" s="187">
        <v>63</v>
      </c>
      <c r="H32" s="91">
        <v>42.6</v>
      </c>
      <c r="I32" s="223">
        <v>85</v>
      </c>
      <c r="J32" s="93">
        <v>57.4</v>
      </c>
      <c r="K32" s="187">
        <v>58</v>
      </c>
      <c r="L32" s="91">
        <v>41.1</v>
      </c>
      <c r="M32" s="223">
        <v>83</v>
      </c>
      <c r="N32" s="93">
        <v>58.9</v>
      </c>
      <c r="O32" s="187">
        <v>54</v>
      </c>
      <c r="P32" s="91">
        <v>36.5</v>
      </c>
      <c r="Q32" s="223">
        <v>94</v>
      </c>
      <c r="R32" s="93">
        <v>63.5</v>
      </c>
      <c r="S32" s="187">
        <v>57</v>
      </c>
      <c r="T32" s="91">
        <v>37.299999999999997</v>
      </c>
      <c r="U32" s="223">
        <v>96</v>
      </c>
      <c r="V32" s="93">
        <v>62.7</v>
      </c>
      <c r="W32" s="187">
        <v>61</v>
      </c>
      <c r="X32" s="91">
        <v>40.9</v>
      </c>
      <c r="Y32" s="223">
        <v>88</v>
      </c>
      <c r="Z32" s="93">
        <v>59.1</v>
      </c>
      <c r="AA32" s="187">
        <v>62</v>
      </c>
      <c r="AB32" s="91">
        <v>41.3</v>
      </c>
      <c r="AC32" s="223">
        <v>88</v>
      </c>
      <c r="AD32" s="93">
        <v>58.7</v>
      </c>
      <c r="AE32" s="187">
        <v>72</v>
      </c>
      <c r="AF32" s="91">
        <v>48.6</v>
      </c>
      <c r="AG32" s="223">
        <v>76</v>
      </c>
      <c r="AH32" s="93">
        <v>51.4</v>
      </c>
      <c r="AI32" s="187">
        <v>72</v>
      </c>
      <c r="AJ32" s="91">
        <v>48.6</v>
      </c>
      <c r="AK32" s="223">
        <v>76</v>
      </c>
      <c r="AL32" s="93">
        <v>51.4</v>
      </c>
      <c r="AM32" s="187">
        <v>67</v>
      </c>
      <c r="AN32" s="91">
        <v>46.9</v>
      </c>
      <c r="AO32" s="223">
        <v>76</v>
      </c>
      <c r="AP32" s="224">
        <v>53.1</v>
      </c>
      <c r="AQ32" s="253">
        <v>0</v>
      </c>
      <c r="AR32" s="93">
        <v>0</v>
      </c>
      <c r="AS32" s="187">
        <v>65</v>
      </c>
      <c r="AT32" s="91">
        <v>46.8</v>
      </c>
      <c r="AU32" s="223">
        <v>74</v>
      </c>
      <c r="AV32" s="224">
        <v>53.2</v>
      </c>
      <c r="AW32" s="253">
        <v>0</v>
      </c>
      <c r="AX32" s="733">
        <v>0</v>
      </c>
    </row>
    <row r="33" spans="1:50" x14ac:dyDescent="0.25">
      <c r="A33" s="598" t="s">
        <v>87</v>
      </c>
      <c r="B33" s="73" t="s">
        <v>91</v>
      </c>
      <c r="C33" s="188">
        <v>313</v>
      </c>
      <c r="D33" s="87">
        <v>52.4</v>
      </c>
      <c r="E33" s="219">
        <v>284</v>
      </c>
      <c r="F33" s="89">
        <v>47.6</v>
      </c>
      <c r="G33" s="188">
        <v>299</v>
      </c>
      <c r="H33" s="87">
        <v>49.7</v>
      </c>
      <c r="I33" s="219">
        <v>303</v>
      </c>
      <c r="J33" s="89">
        <v>50.3</v>
      </c>
      <c r="K33" s="188">
        <v>304</v>
      </c>
      <c r="L33" s="87">
        <v>50.2</v>
      </c>
      <c r="M33" s="219">
        <v>301</v>
      </c>
      <c r="N33" s="89">
        <v>49.8</v>
      </c>
      <c r="O33" s="188">
        <v>313</v>
      </c>
      <c r="P33" s="87">
        <v>51.6</v>
      </c>
      <c r="Q33" s="219">
        <v>294</v>
      </c>
      <c r="R33" s="89">
        <v>48.4</v>
      </c>
      <c r="S33" s="188">
        <v>307</v>
      </c>
      <c r="T33" s="87">
        <v>51.3</v>
      </c>
      <c r="U33" s="219">
        <v>291</v>
      </c>
      <c r="V33" s="89">
        <v>48.7</v>
      </c>
      <c r="W33" s="188">
        <v>317</v>
      </c>
      <c r="X33" s="87">
        <v>52.6</v>
      </c>
      <c r="Y33" s="219">
        <v>286</v>
      </c>
      <c r="Z33" s="89">
        <v>47.4</v>
      </c>
      <c r="AA33" s="188">
        <v>314</v>
      </c>
      <c r="AB33" s="87">
        <v>52.2</v>
      </c>
      <c r="AC33" s="219">
        <v>287</v>
      </c>
      <c r="AD33" s="89">
        <v>47.8</v>
      </c>
      <c r="AE33" s="188">
        <v>293</v>
      </c>
      <c r="AF33" s="87">
        <v>48.2</v>
      </c>
      <c r="AG33" s="219">
        <v>315</v>
      </c>
      <c r="AH33" s="89">
        <v>51.8</v>
      </c>
      <c r="AI33" s="188">
        <v>289</v>
      </c>
      <c r="AJ33" s="87">
        <v>48.6</v>
      </c>
      <c r="AK33" s="219">
        <v>306</v>
      </c>
      <c r="AL33" s="89">
        <v>51.4</v>
      </c>
      <c r="AM33" s="188">
        <v>279</v>
      </c>
      <c r="AN33" s="87">
        <v>46.6</v>
      </c>
      <c r="AO33" s="219">
        <v>317</v>
      </c>
      <c r="AP33" s="220">
        <v>52.9</v>
      </c>
      <c r="AQ33" s="256">
        <v>3</v>
      </c>
      <c r="AR33" s="89">
        <v>0.5</v>
      </c>
      <c r="AS33" s="188">
        <v>294</v>
      </c>
      <c r="AT33" s="87">
        <v>48.3</v>
      </c>
      <c r="AU33" s="219">
        <v>315</v>
      </c>
      <c r="AV33" s="220">
        <v>51.7</v>
      </c>
      <c r="AW33" s="256">
        <v>0</v>
      </c>
      <c r="AX33" s="734">
        <v>0</v>
      </c>
    </row>
    <row r="34" spans="1:50" x14ac:dyDescent="0.25">
      <c r="A34" s="596" t="s">
        <v>87</v>
      </c>
      <c r="B34" s="75" t="s">
        <v>93</v>
      </c>
      <c r="C34" s="187">
        <v>335</v>
      </c>
      <c r="D34" s="91">
        <v>50.9</v>
      </c>
      <c r="E34" s="223">
        <v>323</v>
      </c>
      <c r="F34" s="93">
        <v>49.1</v>
      </c>
      <c r="G34" s="187">
        <v>351</v>
      </c>
      <c r="H34" s="91">
        <v>51</v>
      </c>
      <c r="I34" s="223">
        <v>337</v>
      </c>
      <c r="J34" s="93">
        <v>49</v>
      </c>
      <c r="K34" s="187">
        <v>352</v>
      </c>
      <c r="L34" s="91">
        <v>50.1</v>
      </c>
      <c r="M34" s="223">
        <v>351</v>
      </c>
      <c r="N34" s="93">
        <v>49.9</v>
      </c>
      <c r="O34" s="187">
        <v>356</v>
      </c>
      <c r="P34" s="91">
        <v>49.5</v>
      </c>
      <c r="Q34" s="223">
        <v>363</v>
      </c>
      <c r="R34" s="93">
        <v>50.5</v>
      </c>
      <c r="S34" s="187">
        <v>345</v>
      </c>
      <c r="T34" s="91">
        <v>48.5</v>
      </c>
      <c r="U34" s="223">
        <v>366</v>
      </c>
      <c r="V34" s="93">
        <v>51.5</v>
      </c>
      <c r="W34" s="187">
        <v>360</v>
      </c>
      <c r="X34" s="91">
        <v>48.6</v>
      </c>
      <c r="Y34" s="223">
        <v>380</v>
      </c>
      <c r="Z34" s="93">
        <v>51.4</v>
      </c>
      <c r="AA34" s="187">
        <v>362</v>
      </c>
      <c r="AB34" s="91">
        <v>47.6</v>
      </c>
      <c r="AC34" s="223">
        <v>398</v>
      </c>
      <c r="AD34" s="93">
        <v>52.4</v>
      </c>
      <c r="AE34" s="187">
        <v>369</v>
      </c>
      <c r="AF34" s="91">
        <v>48</v>
      </c>
      <c r="AG34" s="223">
        <v>399</v>
      </c>
      <c r="AH34" s="93">
        <v>52</v>
      </c>
      <c r="AI34" s="187">
        <v>368</v>
      </c>
      <c r="AJ34" s="91">
        <v>46.9</v>
      </c>
      <c r="AK34" s="223">
        <v>417</v>
      </c>
      <c r="AL34" s="93">
        <v>53.1</v>
      </c>
      <c r="AM34" s="187">
        <v>355</v>
      </c>
      <c r="AN34" s="91">
        <v>44.2</v>
      </c>
      <c r="AO34" s="223">
        <v>444</v>
      </c>
      <c r="AP34" s="224">
        <v>55.3</v>
      </c>
      <c r="AQ34" s="253">
        <v>4</v>
      </c>
      <c r="AR34" s="93">
        <v>0.5</v>
      </c>
      <c r="AS34" s="187">
        <v>354</v>
      </c>
      <c r="AT34" s="91">
        <v>43</v>
      </c>
      <c r="AU34" s="223">
        <v>469</v>
      </c>
      <c r="AV34" s="224">
        <v>57</v>
      </c>
      <c r="AW34" s="253">
        <v>0</v>
      </c>
      <c r="AX34" s="733">
        <v>0</v>
      </c>
    </row>
    <row r="35" spans="1:50" x14ac:dyDescent="0.25">
      <c r="A35" s="598" t="s">
        <v>94</v>
      </c>
      <c r="B35" s="73" t="s">
        <v>95</v>
      </c>
      <c r="C35" s="188">
        <v>174</v>
      </c>
      <c r="D35" s="87">
        <v>55.9</v>
      </c>
      <c r="E35" s="219">
        <v>137</v>
      </c>
      <c r="F35" s="89">
        <v>44.1</v>
      </c>
      <c r="G35" s="188">
        <v>179</v>
      </c>
      <c r="H35" s="87">
        <v>57.4</v>
      </c>
      <c r="I35" s="219">
        <v>133</v>
      </c>
      <c r="J35" s="89">
        <v>42.6</v>
      </c>
      <c r="K35" s="188">
        <v>190</v>
      </c>
      <c r="L35" s="87">
        <v>57.2</v>
      </c>
      <c r="M35" s="219">
        <v>142</v>
      </c>
      <c r="N35" s="89">
        <v>42.8</v>
      </c>
      <c r="O35" s="188">
        <v>188</v>
      </c>
      <c r="P35" s="87">
        <v>53.9</v>
      </c>
      <c r="Q35" s="219">
        <v>161</v>
      </c>
      <c r="R35" s="89">
        <v>46.1</v>
      </c>
      <c r="S35" s="188">
        <v>191</v>
      </c>
      <c r="T35" s="87">
        <v>52.9</v>
      </c>
      <c r="U35" s="219">
        <v>170</v>
      </c>
      <c r="V35" s="89">
        <v>47.1</v>
      </c>
      <c r="W35" s="188">
        <v>210</v>
      </c>
      <c r="X35" s="87">
        <v>56</v>
      </c>
      <c r="Y35" s="219">
        <v>165</v>
      </c>
      <c r="Z35" s="89">
        <v>44</v>
      </c>
      <c r="AA35" s="188">
        <v>249</v>
      </c>
      <c r="AB35" s="87">
        <v>58.2</v>
      </c>
      <c r="AC35" s="219">
        <v>179</v>
      </c>
      <c r="AD35" s="89">
        <v>41.8</v>
      </c>
      <c r="AE35" s="188">
        <v>284</v>
      </c>
      <c r="AF35" s="87">
        <v>59.5</v>
      </c>
      <c r="AG35" s="219">
        <v>193</v>
      </c>
      <c r="AH35" s="89">
        <v>40.5</v>
      </c>
      <c r="AI35" s="188">
        <v>306</v>
      </c>
      <c r="AJ35" s="87">
        <v>59.2</v>
      </c>
      <c r="AK35" s="219">
        <v>211</v>
      </c>
      <c r="AL35" s="89">
        <v>40.799999999999997</v>
      </c>
      <c r="AM35" s="188">
        <v>304</v>
      </c>
      <c r="AN35" s="87">
        <v>53.6</v>
      </c>
      <c r="AO35" s="219">
        <v>263</v>
      </c>
      <c r="AP35" s="220">
        <v>46.4</v>
      </c>
      <c r="AQ35" s="256">
        <v>0</v>
      </c>
      <c r="AR35" s="89">
        <v>0</v>
      </c>
      <c r="AS35" s="188">
        <v>314</v>
      </c>
      <c r="AT35" s="87">
        <v>55.4</v>
      </c>
      <c r="AU35" s="219">
        <v>253</v>
      </c>
      <c r="AV35" s="220">
        <v>44.6</v>
      </c>
      <c r="AW35" s="256">
        <v>0</v>
      </c>
      <c r="AX35" s="734">
        <v>0</v>
      </c>
    </row>
    <row r="36" spans="1:50" x14ac:dyDescent="0.25">
      <c r="A36" s="596" t="s">
        <v>94</v>
      </c>
      <c r="B36" s="75" t="s">
        <v>96</v>
      </c>
      <c r="C36" s="187">
        <v>230</v>
      </c>
      <c r="D36" s="91">
        <v>52</v>
      </c>
      <c r="E36" s="223">
        <v>212</v>
      </c>
      <c r="F36" s="93">
        <v>48</v>
      </c>
      <c r="G36" s="187">
        <v>231</v>
      </c>
      <c r="H36" s="91">
        <v>52.3</v>
      </c>
      <c r="I36" s="223">
        <v>211</v>
      </c>
      <c r="J36" s="93">
        <v>47.7</v>
      </c>
      <c r="K36" s="187">
        <v>236</v>
      </c>
      <c r="L36" s="91">
        <v>53</v>
      </c>
      <c r="M36" s="223">
        <v>209</v>
      </c>
      <c r="N36" s="93">
        <v>47</v>
      </c>
      <c r="O36" s="187">
        <v>247</v>
      </c>
      <c r="P36" s="91">
        <v>55.8</v>
      </c>
      <c r="Q36" s="223">
        <v>196</v>
      </c>
      <c r="R36" s="93">
        <v>44.2</v>
      </c>
      <c r="S36" s="187">
        <v>243</v>
      </c>
      <c r="T36" s="91">
        <v>54.5</v>
      </c>
      <c r="U36" s="223">
        <v>203</v>
      </c>
      <c r="V36" s="93">
        <v>45.5</v>
      </c>
      <c r="W36" s="187">
        <v>240</v>
      </c>
      <c r="X36" s="91">
        <v>54.3</v>
      </c>
      <c r="Y36" s="223">
        <v>202</v>
      </c>
      <c r="Z36" s="93">
        <v>45.7</v>
      </c>
      <c r="AA36" s="187">
        <v>238</v>
      </c>
      <c r="AB36" s="91">
        <v>55.2</v>
      </c>
      <c r="AC36" s="223">
        <v>193</v>
      </c>
      <c r="AD36" s="93">
        <v>44.8</v>
      </c>
      <c r="AE36" s="187">
        <v>246</v>
      </c>
      <c r="AF36" s="91">
        <v>56.4</v>
      </c>
      <c r="AG36" s="223">
        <v>190</v>
      </c>
      <c r="AH36" s="93">
        <v>43.6</v>
      </c>
      <c r="AI36" s="187">
        <v>239</v>
      </c>
      <c r="AJ36" s="91">
        <v>54.4</v>
      </c>
      <c r="AK36" s="223">
        <v>200</v>
      </c>
      <c r="AL36" s="93">
        <v>45.6</v>
      </c>
      <c r="AM36" s="187">
        <v>250</v>
      </c>
      <c r="AN36" s="91">
        <v>55.9</v>
      </c>
      <c r="AO36" s="223">
        <v>197</v>
      </c>
      <c r="AP36" s="224">
        <v>44.1</v>
      </c>
      <c r="AQ36" s="253">
        <v>0</v>
      </c>
      <c r="AR36" s="93">
        <v>0</v>
      </c>
      <c r="AS36" s="187">
        <v>258</v>
      </c>
      <c r="AT36" s="91">
        <v>56</v>
      </c>
      <c r="AU36" s="223">
        <v>203</v>
      </c>
      <c r="AV36" s="224">
        <v>44</v>
      </c>
      <c r="AW36" s="253">
        <v>0</v>
      </c>
      <c r="AX36" s="733">
        <v>0</v>
      </c>
    </row>
    <row r="37" spans="1:50" x14ac:dyDescent="0.25">
      <c r="A37" s="598" t="s">
        <v>98</v>
      </c>
      <c r="B37" s="73" t="s">
        <v>99</v>
      </c>
      <c r="C37" s="188">
        <v>212</v>
      </c>
      <c r="D37" s="87">
        <v>53.8</v>
      </c>
      <c r="E37" s="219">
        <v>182</v>
      </c>
      <c r="F37" s="89">
        <v>46.2</v>
      </c>
      <c r="G37" s="188">
        <v>207</v>
      </c>
      <c r="H37" s="87">
        <v>52.3</v>
      </c>
      <c r="I37" s="219">
        <v>189</v>
      </c>
      <c r="J37" s="89">
        <v>47.7</v>
      </c>
      <c r="K37" s="188">
        <v>213</v>
      </c>
      <c r="L37" s="87">
        <v>52.9</v>
      </c>
      <c r="M37" s="219">
        <v>190</v>
      </c>
      <c r="N37" s="89">
        <v>47.1</v>
      </c>
      <c r="O37" s="188">
        <v>228</v>
      </c>
      <c r="P37" s="87">
        <v>56.6</v>
      </c>
      <c r="Q37" s="219">
        <v>175</v>
      </c>
      <c r="R37" s="89">
        <v>43.4</v>
      </c>
      <c r="S37" s="188">
        <v>233</v>
      </c>
      <c r="T37" s="87">
        <v>58.4</v>
      </c>
      <c r="U37" s="219">
        <v>166</v>
      </c>
      <c r="V37" s="89">
        <v>41.6</v>
      </c>
      <c r="W37" s="188">
        <v>236</v>
      </c>
      <c r="X37" s="87">
        <v>57.3</v>
      </c>
      <c r="Y37" s="219">
        <v>176</v>
      </c>
      <c r="Z37" s="89">
        <v>42.7</v>
      </c>
      <c r="AA37" s="188">
        <v>222</v>
      </c>
      <c r="AB37" s="87">
        <v>53.9</v>
      </c>
      <c r="AC37" s="219">
        <v>190</v>
      </c>
      <c r="AD37" s="89">
        <v>46.1</v>
      </c>
      <c r="AE37" s="188">
        <v>219</v>
      </c>
      <c r="AF37" s="87">
        <v>52.9</v>
      </c>
      <c r="AG37" s="219">
        <v>195</v>
      </c>
      <c r="AH37" s="89">
        <v>47.1</v>
      </c>
      <c r="AI37" s="188">
        <v>225</v>
      </c>
      <c r="AJ37" s="87">
        <v>54.2</v>
      </c>
      <c r="AK37" s="219">
        <v>190</v>
      </c>
      <c r="AL37" s="89">
        <v>45.8</v>
      </c>
      <c r="AM37" s="188">
        <v>219</v>
      </c>
      <c r="AN37" s="87">
        <v>51.2</v>
      </c>
      <c r="AO37" s="219">
        <v>209</v>
      </c>
      <c r="AP37" s="220">
        <v>48.8</v>
      </c>
      <c r="AQ37" s="256">
        <v>0</v>
      </c>
      <c r="AR37" s="89">
        <v>0</v>
      </c>
      <c r="AS37" s="188">
        <v>222</v>
      </c>
      <c r="AT37" s="87">
        <v>50.1</v>
      </c>
      <c r="AU37" s="219">
        <v>221</v>
      </c>
      <c r="AV37" s="220">
        <v>49.9</v>
      </c>
      <c r="AW37" s="256">
        <v>0</v>
      </c>
      <c r="AX37" s="734">
        <v>0</v>
      </c>
    </row>
    <row r="38" spans="1:50" x14ac:dyDescent="0.25">
      <c r="A38" s="596" t="s">
        <v>101</v>
      </c>
      <c r="B38" s="75" t="s">
        <v>102</v>
      </c>
      <c r="C38" s="187">
        <v>71</v>
      </c>
      <c r="D38" s="91">
        <v>56.8</v>
      </c>
      <c r="E38" s="223">
        <v>54</v>
      </c>
      <c r="F38" s="93">
        <v>43.2</v>
      </c>
      <c r="G38" s="187">
        <v>74</v>
      </c>
      <c r="H38" s="91">
        <v>55.2</v>
      </c>
      <c r="I38" s="223">
        <v>60</v>
      </c>
      <c r="J38" s="93">
        <v>44.8</v>
      </c>
      <c r="K38" s="187">
        <v>77</v>
      </c>
      <c r="L38" s="91">
        <v>55.4</v>
      </c>
      <c r="M38" s="223">
        <v>62</v>
      </c>
      <c r="N38" s="93">
        <v>44.6</v>
      </c>
      <c r="O38" s="187">
        <v>76</v>
      </c>
      <c r="P38" s="91">
        <v>52.1</v>
      </c>
      <c r="Q38" s="223">
        <v>70</v>
      </c>
      <c r="R38" s="93">
        <v>47.9</v>
      </c>
      <c r="S38" s="187">
        <v>75</v>
      </c>
      <c r="T38" s="91">
        <v>52.1</v>
      </c>
      <c r="U38" s="223">
        <v>69</v>
      </c>
      <c r="V38" s="93">
        <v>47.9</v>
      </c>
      <c r="W38" s="187">
        <v>71</v>
      </c>
      <c r="X38" s="91">
        <v>50</v>
      </c>
      <c r="Y38" s="223">
        <v>71</v>
      </c>
      <c r="Z38" s="93">
        <v>50</v>
      </c>
      <c r="AA38" s="187">
        <v>73</v>
      </c>
      <c r="AB38" s="91">
        <v>51.4</v>
      </c>
      <c r="AC38" s="223">
        <v>69</v>
      </c>
      <c r="AD38" s="93">
        <v>48.6</v>
      </c>
      <c r="AE38" s="187">
        <v>67</v>
      </c>
      <c r="AF38" s="91">
        <v>47.5</v>
      </c>
      <c r="AG38" s="223">
        <v>74</v>
      </c>
      <c r="AH38" s="93">
        <v>52.5</v>
      </c>
      <c r="AI38" s="187">
        <v>65</v>
      </c>
      <c r="AJ38" s="91">
        <v>46.8</v>
      </c>
      <c r="AK38" s="223">
        <v>74</v>
      </c>
      <c r="AL38" s="93">
        <v>53.2</v>
      </c>
      <c r="AM38" s="187">
        <v>71</v>
      </c>
      <c r="AN38" s="91">
        <v>49.7</v>
      </c>
      <c r="AO38" s="223">
        <v>71</v>
      </c>
      <c r="AP38" s="224">
        <v>49.7</v>
      </c>
      <c r="AQ38" s="253">
        <v>1</v>
      </c>
      <c r="AR38" s="93">
        <v>0.7</v>
      </c>
      <c r="AS38" s="187">
        <v>69</v>
      </c>
      <c r="AT38" s="91">
        <v>46.6</v>
      </c>
      <c r="AU38" s="223">
        <v>79</v>
      </c>
      <c r="AV38" s="224">
        <v>53.4</v>
      </c>
      <c r="AW38" s="253">
        <v>0</v>
      </c>
      <c r="AX38" s="733">
        <v>0</v>
      </c>
    </row>
    <row r="39" spans="1:50" x14ac:dyDescent="0.25">
      <c r="A39" s="598" t="s">
        <v>103</v>
      </c>
      <c r="B39" s="73" t="s">
        <v>104</v>
      </c>
      <c r="C39" s="188">
        <v>245</v>
      </c>
      <c r="D39" s="87">
        <v>61.9</v>
      </c>
      <c r="E39" s="219">
        <v>151</v>
      </c>
      <c r="F39" s="89">
        <v>38.1</v>
      </c>
      <c r="G39" s="188">
        <v>241</v>
      </c>
      <c r="H39" s="87">
        <v>60.3</v>
      </c>
      <c r="I39" s="219">
        <v>159</v>
      </c>
      <c r="J39" s="89">
        <v>39.799999999999997</v>
      </c>
      <c r="K39" s="188">
        <v>242</v>
      </c>
      <c r="L39" s="87">
        <v>60.2</v>
      </c>
      <c r="M39" s="219">
        <v>160</v>
      </c>
      <c r="N39" s="89">
        <v>39.799999999999997</v>
      </c>
      <c r="O39" s="188">
        <v>225</v>
      </c>
      <c r="P39" s="87">
        <v>56</v>
      </c>
      <c r="Q39" s="219">
        <v>177</v>
      </c>
      <c r="R39" s="89">
        <v>44</v>
      </c>
      <c r="S39" s="188">
        <v>240</v>
      </c>
      <c r="T39" s="87">
        <v>59</v>
      </c>
      <c r="U39" s="219">
        <v>167</v>
      </c>
      <c r="V39" s="89">
        <v>41</v>
      </c>
      <c r="W39" s="188">
        <v>244</v>
      </c>
      <c r="X39" s="87">
        <v>58.5</v>
      </c>
      <c r="Y39" s="219">
        <v>173</v>
      </c>
      <c r="Z39" s="89">
        <v>41.5</v>
      </c>
      <c r="AA39" s="188">
        <v>238</v>
      </c>
      <c r="AB39" s="87">
        <v>56.3</v>
      </c>
      <c r="AC39" s="219">
        <v>185</v>
      </c>
      <c r="AD39" s="89">
        <v>43.7</v>
      </c>
      <c r="AE39" s="188">
        <v>253</v>
      </c>
      <c r="AF39" s="87">
        <v>59.5</v>
      </c>
      <c r="AG39" s="219">
        <v>172</v>
      </c>
      <c r="AH39" s="89">
        <v>40.5</v>
      </c>
      <c r="AI39" s="188">
        <v>247</v>
      </c>
      <c r="AJ39" s="87">
        <v>58</v>
      </c>
      <c r="AK39" s="219">
        <v>179</v>
      </c>
      <c r="AL39" s="89">
        <v>42</v>
      </c>
      <c r="AM39" s="188">
        <v>253</v>
      </c>
      <c r="AN39" s="87">
        <v>58.6</v>
      </c>
      <c r="AO39" s="219">
        <v>179</v>
      </c>
      <c r="AP39" s="220">
        <v>41.4</v>
      </c>
      <c r="AQ39" s="256">
        <v>0</v>
      </c>
      <c r="AR39" s="89">
        <v>0</v>
      </c>
      <c r="AS39" s="188">
        <v>248</v>
      </c>
      <c r="AT39" s="87">
        <v>57.3</v>
      </c>
      <c r="AU39" s="219">
        <v>185</v>
      </c>
      <c r="AV39" s="220">
        <v>42.7</v>
      </c>
      <c r="AW39" s="256">
        <v>0</v>
      </c>
      <c r="AX39" s="734">
        <v>0</v>
      </c>
    </row>
    <row r="40" spans="1:50" ht="15.6" x14ac:dyDescent="0.25">
      <c r="A40" s="596" t="s">
        <v>103</v>
      </c>
      <c r="B40" s="75" t="s">
        <v>423</v>
      </c>
      <c r="C40" s="187" t="s">
        <v>238</v>
      </c>
      <c r="D40" s="91" t="s">
        <v>238</v>
      </c>
      <c r="E40" s="223" t="s">
        <v>238</v>
      </c>
      <c r="F40" s="93" t="s">
        <v>238</v>
      </c>
      <c r="G40" s="187" t="s">
        <v>238</v>
      </c>
      <c r="H40" s="91" t="s">
        <v>238</v>
      </c>
      <c r="I40" s="223" t="s">
        <v>238</v>
      </c>
      <c r="J40" s="93" t="s">
        <v>238</v>
      </c>
      <c r="K40" s="187" t="s">
        <v>238</v>
      </c>
      <c r="L40" s="91" t="s">
        <v>238</v>
      </c>
      <c r="M40" s="223" t="s">
        <v>238</v>
      </c>
      <c r="N40" s="93" t="s">
        <v>238</v>
      </c>
      <c r="O40" s="187" t="s">
        <v>238</v>
      </c>
      <c r="P40" s="91" t="s">
        <v>238</v>
      </c>
      <c r="Q40" s="223" t="s">
        <v>238</v>
      </c>
      <c r="R40" s="93" t="s">
        <v>238</v>
      </c>
      <c r="S40" s="187" t="s">
        <v>238</v>
      </c>
      <c r="T40" s="91" t="s">
        <v>238</v>
      </c>
      <c r="U40" s="223" t="s">
        <v>238</v>
      </c>
      <c r="V40" s="93" t="s">
        <v>238</v>
      </c>
      <c r="W40" s="187" t="s">
        <v>238</v>
      </c>
      <c r="X40" s="91" t="s">
        <v>238</v>
      </c>
      <c r="Y40" s="223" t="s">
        <v>238</v>
      </c>
      <c r="Z40" s="93" t="s">
        <v>238</v>
      </c>
      <c r="AA40" s="187" t="s">
        <v>238</v>
      </c>
      <c r="AB40" s="91" t="s">
        <v>238</v>
      </c>
      <c r="AC40" s="223" t="s">
        <v>238</v>
      </c>
      <c r="AD40" s="93" t="s">
        <v>238</v>
      </c>
      <c r="AE40" s="187">
        <v>20</v>
      </c>
      <c r="AF40" s="91">
        <v>47.6</v>
      </c>
      <c r="AG40" s="223">
        <v>22</v>
      </c>
      <c r="AH40" s="93">
        <v>52.4</v>
      </c>
      <c r="AI40" s="187">
        <v>37</v>
      </c>
      <c r="AJ40" s="91">
        <v>44</v>
      </c>
      <c r="AK40" s="223">
        <v>47</v>
      </c>
      <c r="AL40" s="93">
        <v>56</v>
      </c>
      <c r="AM40" s="187">
        <v>51</v>
      </c>
      <c r="AN40" s="91">
        <v>40.5</v>
      </c>
      <c r="AO40" s="223">
        <v>75</v>
      </c>
      <c r="AP40" s="224">
        <v>59.5</v>
      </c>
      <c r="AQ40" s="253">
        <v>0</v>
      </c>
      <c r="AR40" s="93">
        <v>0</v>
      </c>
      <c r="AS40" s="187">
        <v>76</v>
      </c>
      <c r="AT40" s="91">
        <v>45.2</v>
      </c>
      <c r="AU40" s="223">
        <v>92</v>
      </c>
      <c r="AV40" s="224">
        <v>54.8</v>
      </c>
      <c r="AW40" s="253">
        <v>0</v>
      </c>
      <c r="AX40" s="733">
        <v>0</v>
      </c>
    </row>
    <row r="41" spans="1:50" x14ac:dyDescent="0.25">
      <c r="A41" s="598" t="s">
        <v>107</v>
      </c>
      <c r="B41" s="73" t="s">
        <v>108</v>
      </c>
      <c r="C41" s="188">
        <v>210</v>
      </c>
      <c r="D41" s="87">
        <v>62.3</v>
      </c>
      <c r="E41" s="219">
        <v>127</v>
      </c>
      <c r="F41" s="89">
        <v>37.700000000000003</v>
      </c>
      <c r="G41" s="188">
        <v>204</v>
      </c>
      <c r="H41" s="87">
        <v>60.2</v>
      </c>
      <c r="I41" s="219">
        <v>135</v>
      </c>
      <c r="J41" s="89">
        <v>39.799999999999997</v>
      </c>
      <c r="K41" s="188">
        <v>198</v>
      </c>
      <c r="L41" s="87">
        <v>58.2</v>
      </c>
      <c r="M41" s="219">
        <v>142</v>
      </c>
      <c r="N41" s="89">
        <v>41.8</v>
      </c>
      <c r="O41" s="188">
        <v>202</v>
      </c>
      <c r="P41" s="87">
        <v>58.7</v>
      </c>
      <c r="Q41" s="219">
        <v>142</v>
      </c>
      <c r="R41" s="89">
        <v>41.3</v>
      </c>
      <c r="S41" s="188">
        <v>198</v>
      </c>
      <c r="T41" s="87">
        <v>58.1</v>
      </c>
      <c r="U41" s="219">
        <v>143</v>
      </c>
      <c r="V41" s="89">
        <v>41.9</v>
      </c>
      <c r="W41" s="188">
        <v>208</v>
      </c>
      <c r="X41" s="87">
        <v>60.6</v>
      </c>
      <c r="Y41" s="219">
        <v>135</v>
      </c>
      <c r="Z41" s="89">
        <v>39.4</v>
      </c>
      <c r="AA41" s="188">
        <v>223</v>
      </c>
      <c r="AB41" s="87">
        <v>64.599999999999994</v>
      </c>
      <c r="AC41" s="219">
        <v>122</v>
      </c>
      <c r="AD41" s="89">
        <v>35.4</v>
      </c>
      <c r="AE41" s="188">
        <v>217</v>
      </c>
      <c r="AF41" s="87">
        <v>63.6</v>
      </c>
      <c r="AG41" s="219">
        <v>124</v>
      </c>
      <c r="AH41" s="89">
        <v>36.4</v>
      </c>
      <c r="AI41" s="188">
        <v>213</v>
      </c>
      <c r="AJ41" s="87">
        <v>61.7</v>
      </c>
      <c r="AK41" s="219">
        <v>132</v>
      </c>
      <c r="AL41" s="89">
        <v>38.299999999999997</v>
      </c>
      <c r="AM41" s="188">
        <v>212</v>
      </c>
      <c r="AN41" s="87">
        <v>62</v>
      </c>
      <c r="AO41" s="219">
        <v>130</v>
      </c>
      <c r="AP41" s="220">
        <v>38</v>
      </c>
      <c r="AQ41" s="256">
        <v>0</v>
      </c>
      <c r="AR41" s="89">
        <v>0</v>
      </c>
      <c r="AS41" s="188">
        <v>207</v>
      </c>
      <c r="AT41" s="87">
        <v>60.9</v>
      </c>
      <c r="AU41" s="219">
        <v>133</v>
      </c>
      <c r="AV41" s="220">
        <v>39.1</v>
      </c>
      <c r="AW41" s="256">
        <v>0</v>
      </c>
      <c r="AX41" s="734">
        <v>0</v>
      </c>
    </row>
    <row r="42" spans="1:50" x14ac:dyDescent="0.25">
      <c r="A42" s="596" t="s">
        <v>107</v>
      </c>
      <c r="B42" s="75" t="s">
        <v>111</v>
      </c>
      <c r="C42" s="187">
        <v>100</v>
      </c>
      <c r="D42" s="91">
        <v>54.9</v>
      </c>
      <c r="E42" s="223">
        <v>82</v>
      </c>
      <c r="F42" s="93">
        <v>45.1</v>
      </c>
      <c r="G42" s="187">
        <v>95</v>
      </c>
      <c r="H42" s="91">
        <v>51.4</v>
      </c>
      <c r="I42" s="223">
        <v>90</v>
      </c>
      <c r="J42" s="93">
        <v>48.6</v>
      </c>
      <c r="K42" s="187">
        <v>89</v>
      </c>
      <c r="L42" s="91">
        <v>48.9</v>
      </c>
      <c r="M42" s="223">
        <v>93</v>
      </c>
      <c r="N42" s="93">
        <v>51.1</v>
      </c>
      <c r="O42" s="187">
        <v>92</v>
      </c>
      <c r="P42" s="91">
        <v>50.5</v>
      </c>
      <c r="Q42" s="223">
        <v>90</v>
      </c>
      <c r="R42" s="93">
        <v>49.5</v>
      </c>
      <c r="S42" s="187">
        <v>95</v>
      </c>
      <c r="T42" s="91">
        <v>52.5</v>
      </c>
      <c r="U42" s="223">
        <v>86</v>
      </c>
      <c r="V42" s="93">
        <v>47.5</v>
      </c>
      <c r="W42" s="187">
        <v>104</v>
      </c>
      <c r="X42" s="91">
        <v>56.2</v>
      </c>
      <c r="Y42" s="223">
        <v>81</v>
      </c>
      <c r="Z42" s="93">
        <v>43.8</v>
      </c>
      <c r="AA42" s="187">
        <v>103</v>
      </c>
      <c r="AB42" s="91">
        <v>55.1</v>
      </c>
      <c r="AC42" s="223">
        <v>84</v>
      </c>
      <c r="AD42" s="93">
        <v>44.9</v>
      </c>
      <c r="AE42" s="187">
        <v>103</v>
      </c>
      <c r="AF42" s="91">
        <v>54.5</v>
      </c>
      <c r="AG42" s="223">
        <v>86</v>
      </c>
      <c r="AH42" s="93">
        <v>45.5</v>
      </c>
      <c r="AI42" s="187">
        <v>105</v>
      </c>
      <c r="AJ42" s="91">
        <v>55.3</v>
      </c>
      <c r="AK42" s="223">
        <v>85</v>
      </c>
      <c r="AL42" s="93">
        <v>44.7</v>
      </c>
      <c r="AM42" s="187">
        <v>102</v>
      </c>
      <c r="AN42" s="91">
        <v>53.7</v>
      </c>
      <c r="AO42" s="223">
        <v>88</v>
      </c>
      <c r="AP42" s="224">
        <v>46.3</v>
      </c>
      <c r="AQ42" s="253">
        <v>0</v>
      </c>
      <c r="AR42" s="93">
        <v>0</v>
      </c>
      <c r="AS42" s="187">
        <v>108</v>
      </c>
      <c r="AT42" s="91">
        <v>56.5</v>
      </c>
      <c r="AU42" s="223">
        <v>83</v>
      </c>
      <c r="AV42" s="224">
        <v>43.5</v>
      </c>
      <c r="AW42" s="253">
        <v>0</v>
      </c>
      <c r="AX42" s="733">
        <v>0</v>
      </c>
    </row>
    <row r="43" spans="1:50" x14ac:dyDescent="0.25">
      <c r="A43" s="598" t="s">
        <v>113</v>
      </c>
      <c r="B43" s="73" t="s">
        <v>114</v>
      </c>
      <c r="C43" s="188">
        <v>206</v>
      </c>
      <c r="D43" s="87">
        <v>69.8</v>
      </c>
      <c r="E43" s="219">
        <v>89</v>
      </c>
      <c r="F43" s="89">
        <v>30.2</v>
      </c>
      <c r="G43" s="188">
        <v>211</v>
      </c>
      <c r="H43" s="87">
        <v>70.599999999999994</v>
      </c>
      <c r="I43" s="219">
        <v>88</v>
      </c>
      <c r="J43" s="89">
        <v>29.4</v>
      </c>
      <c r="K43" s="188">
        <v>214</v>
      </c>
      <c r="L43" s="87">
        <v>68.8</v>
      </c>
      <c r="M43" s="219">
        <v>97</v>
      </c>
      <c r="N43" s="89">
        <v>31.2</v>
      </c>
      <c r="O43" s="188">
        <v>206</v>
      </c>
      <c r="P43" s="87">
        <v>64.8</v>
      </c>
      <c r="Q43" s="219">
        <v>112</v>
      </c>
      <c r="R43" s="89">
        <v>35.200000000000003</v>
      </c>
      <c r="S43" s="188">
        <v>212</v>
      </c>
      <c r="T43" s="87">
        <v>66</v>
      </c>
      <c r="U43" s="219">
        <v>109</v>
      </c>
      <c r="V43" s="89">
        <v>34</v>
      </c>
      <c r="W43" s="188">
        <v>198</v>
      </c>
      <c r="X43" s="87">
        <v>62.7</v>
      </c>
      <c r="Y43" s="219">
        <v>118</v>
      </c>
      <c r="Z43" s="89">
        <v>37.299999999999997</v>
      </c>
      <c r="AA43" s="188">
        <v>203</v>
      </c>
      <c r="AB43" s="87">
        <v>64.900000000000006</v>
      </c>
      <c r="AC43" s="219">
        <v>110</v>
      </c>
      <c r="AD43" s="89">
        <v>35.1</v>
      </c>
      <c r="AE43" s="188">
        <v>202</v>
      </c>
      <c r="AF43" s="87">
        <v>64.7</v>
      </c>
      <c r="AG43" s="219">
        <v>110</v>
      </c>
      <c r="AH43" s="89">
        <v>35.299999999999997</v>
      </c>
      <c r="AI43" s="188">
        <v>196</v>
      </c>
      <c r="AJ43" s="87">
        <v>62.2</v>
      </c>
      <c r="AK43" s="219">
        <v>119</v>
      </c>
      <c r="AL43" s="89">
        <v>37.799999999999997</v>
      </c>
      <c r="AM43" s="188">
        <v>189</v>
      </c>
      <c r="AN43" s="87">
        <v>59.8</v>
      </c>
      <c r="AO43" s="219">
        <v>127</v>
      </c>
      <c r="AP43" s="220">
        <v>40.200000000000003</v>
      </c>
      <c r="AQ43" s="256">
        <v>0</v>
      </c>
      <c r="AR43" s="89">
        <v>0</v>
      </c>
      <c r="AS43" s="188">
        <v>179</v>
      </c>
      <c r="AT43" s="87">
        <v>57</v>
      </c>
      <c r="AU43" s="219">
        <v>135</v>
      </c>
      <c r="AV43" s="220">
        <v>43</v>
      </c>
      <c r="AW43" s="256">
        <v>0</v>
      </c>
      <c r="AX43" s="734">
        <v>0</v>
      </c>
    </row>
    <row r="44" spans="1:50" x14ac:dyDescent="0.25">
      <c r="A44" s="596" t="s">
        <v>116</v>
      </c>
      <c r="B44" s="75" t="s">
        <v>117</v>
      </c>
      <c r="C44" s="187">
        <v>152</v>
      </c>
      <c r="D44" s="91">
        <v>45.1</v>
      </c>
      <c r="E44" s="223">
        <v>185</v>
      </c>
      <c r="F44" s="93">
        <v>54.9</v>
      </c>
      <c r="G44" s="187">
        <v>161</v>
      </c>
      <c r="H44" s="91">
        <v>46</v>
      </c>
      <c r="I44" s="223">
        <v>189</v>
      </c>
      <c r="J44" s="93">
        <v>54</v>
      </c>
      <c r="K44" s="187">
        <v>170</v>
      </c>
      <c r="L44" s="91">
        <v>44.6</v>
      </c>
      <c r="M44" s="223">
        <v>211</v>
      </c>
      <c r="N44" s="93">
        <v>55.4</v>
      </c>
      <c r="O44" s="187">
        <v>170</v>
      </c>
      <c r="P44" s="91">
        <v>43.6</v>
      </c>
      <c r="Q44" s="223">
        <v>220</v>
      </c>
      <c r="R44" s="93">
        <v>56.4</v>
      </c>
      <c r="S44" s="187">
        <v>183</v>
      </c>
      <c r="T44" s="91">
        <v>45.9</v>
      </c>
      <c r="U44" s="223">
        <v>216</v>
      </c>
      <c r="V44" s="93">
        <v>54.1</v>
      </c>
      <c r="W44" s="187">
        <v>189</v>
      </c>
      <c r="X44" s="91">
        <v>46.2</v>
      </c>
      <c r="Y44" s="223">
        <v>220</v>
      </c>
      <c r="Z44" s="93">
        <v>53.8</v>
      </c>
      <c r="AA44" s="187">
        <v>190</v>
      </c>
      <c r="AB44" s="91">
        <v>46.2</v>
      </c>
      <c r="AC44" s="223">
        <v>221</v>
      </c>
      <c r="AD44" s="93">
        <v>53.8</v>
      </c>
      <c r="AE44" s="187">
        <v>189</v>
      </c>
      <c r="AF44" s="91">
        <v>46.2</v>
      </c>
      <c r="AG44" s="223">
        <v>220</v>
      </c>
      <c r="AH44" s="93">
        <v>53.8</v>
      </c>
      <c r="AI44" s="187">
        <v>176</v>
      </c>
      <c r="AJ44" s="91">
        <v>44.1</v>
      </c>
      <c r="AK44" s="223">
        <v>223</v>
      </c>
      <c r="AL44" s="93">
        <v>55.9</v>
      </c>
      <c r="AM44" s="187">
        <v>182</v>
      </c>
      <c r="AN44" s="91">
        <v>44.9</v>
      </c>
      <c r="AO44" s="223">
        <v>223</v>
      </c>
      <c r="AP44" s="224">
        <v>55.1</v>
      </c>
      <c r="AQ44" s="253">
        <v>0</v>
      </c>
      <c r="AR44" s="93">
        <v>0</v>
      </c>
      <c r="AS44" s="187">
        <v>195</v>
      </c>
      <c r="AT44" s="91">
        <v>47</v>
      </c>
      <c r="AU44" s="223">
        <v>220</v>
      </c>
      <c r="AV44" s="224">
        <v>53</v>
      </c>
      <c r="AW44" s="253">
        <v>0</v>
      </c>
      <c r="AX44" s="733">
        <v>0</v>
      </c>
    </row>
    <row r="45" spans="1:50" x14ac:dyDescent="0.25">
      <c r="A45" s="598" t="s">
        <v>119</v>
      </c>
      <c r="B45" s="73" t="s">
        <v>120</v>
      </c>
      <c r="C45" s="188">
        <v>180</v>
      </c>
      <c r="D45" s="87">
        <v>59.2</v>
      </c>
      <c r="E45" s="219">
        <v>124</v>
      </c>
      <c r="F45" s="89">
        <v>40.799999999999997</v>
      </c>
      <c r="G45" s="188">
        <v>174</v>
      </c>
      <c r="H45" s="87">
        <v>56.3</v>
      </c>
      <c r="I45" s="219">
        <v>135</v>
      </c>
      <c r="J45" s="89">
        <v>43.7</v>
      </c>
      <c r="K45" s="188">
        <v>175</v>
      </c>
      <c r="L45" s="87">
        <v>57</v>
      </c>
      <c r="M45" s="219">
        <v>132</v>
      </c>
      <c r="N45" s="89">
        <v>43</v>
      </c>
      <c r="O45" s="188">
        <v>173</v>
      </c>
      <c r="P45" s="87">
        <v>55.8</v>
      </c>
      <c r="Q45" s="219">
        <v>137</v>
      </c>
      <c r="R45" s="89">
        <v>44.2</v>
      </c>
      <c r="S45" s="188">
        <v>172</v>
      </c>
      <c r="T45" s="87">
        <v>56.2</v>
      </c>
      <c r="U45" s="219">
        <v>134</v>
      </c>
      <c r="V45" s="89">
        <v>43.8</v>
      </c>
      <c r="W45" s="188">
        <v>178</v>
      </c>
      <c r="X45" s="87">
        <v>55.8</v>
      </c>
      <c r="Y45" s="219">
        <v>141</v>
      </c>
      <c r="Z45" s="89">
        <v>44.2</v>
      </c>
      <c r="AA45" s="188">
        <v>177</v>
      </c>
      <c r="AB45" s="87">
        <v>55.1</v>
      </c>
      <c r="AC45" s="219">
        <v>144</v>
      </c>
      <c r="AD45" s="89">
        <v>44.9</v>
      </c>
      <c r="AE45" s="188">
        <v>171</v>
      </c>
      <c r="AF45" s="87">
        <v>52.8</v>
      </c>
      <c r="AG45" s="219">
        <v>153</v>
      </c>
      <c r="AH45" s="89">
        <v>47.2</v>
      </c>
      <c r="AI45" s="188">
        <v>163</v>
      </c>
      <c r="AJ45" s="87">
        <v>51.6</v>
      </c>
      <c r="AK45" s="219">
        <v>153</v>
      </c>
      <c r="AL45" s="89">
        <v>48.4</v>
      </c>
      <c r="AM45" s="188">
        <v>167</v>
      </c>
      <c r="AN45" s="87">
        <v>52.5</v>
      </c>
      <c r="AO45" s="219">
        <v>151</v>
      </c>
      <c r="AP45" s="220">
        <v>47.5</v>
      </c>
      <c r="AQ45" s="256">
        <v>0</v>
      </c>
      <c r="AR45" s="89">
        <v>0</v>
      </c>
      <c r="AS45" s="188">
        <v>159</v>
      </c>
      <c r="AT45" s="87">
        <v>49.7</v>
      </c>
      <c r="AU45" s="219">
        <v>159</v>
      </c>
      <c r="AV45" s="220">
        <v>49.7</v>
      </c>
      <c r="AW45" s="256">
        <v>2</v>
      </c>
      <c r="AX45" s="734">
        <v>0.6</v>
      </c>
    </row>
    <row r="46" spans="1:50" x14ac:dyDescent="0.25">
      <c r="A46" s="596" t="s">
        <v>119</v>
      </c>
      <c r="B46" s="75" t="s">
        <v>123</v>
      </c>
      <c r="C46" s="187">
        <v>618</v>
      </c>
      <c r="D46" s="91">
        <v>48.1</v>
      </c>
      <c r="E46" s="223">
        <v>667</v>
      </c>
      <c r="F46" s="93">
        <v>51.9</v>
      </c>
      <c r="G46" s="187">
        <v>607</v>
      </c>
      <c r="H46" s="91">
        <v>46.9</v>
      </c>
      <c r="I46" s="223">
        <v>688</v>
      </c>
      <c r="J46" s="93">
        <v>53.1</v>
      </c>
      <c r="K46" s="187">
        <v>644</v>
      </c>
      <c r="L46" s="91">
        <v>49.6</v>
      </c>
      <c r="M46" s="223">
        <v>654</v>
      </c>
      <c r="N46" s="93">
        <v>50.4</v>
      </c>
      <c r="O46" s="187">
        <v>664</v>
      </c>
      <c r="P46" s="91">
        <v>50.8</v>
      </c>
      <c r="Q46" s="223">
        <v>642</v>
      </c>
      <c r="R46" s="93">
        <v>49.2</v>
      </c>
      <c r="S46" s="187">
        <v>663</v>
      </c>
      <c r="T46" s="91">
        <v>51.3</v>
      </c>
      <c r="U46" s="223">
        <v>629</v>
      </c>
      <c r="V46" s="93">
        <v>48.7</v>
      </c>
      <c r="W46" s="187">
        <v>664</v>
      </c>
      <c r="X46" s="91">
        <v>50.3</v>
      </c>
      <c r="Y46" s="223">
        <v>657</v>
      </c>
      <c r="Z46" s="93">
        <v>49.7</v>
      </c>
      <c r="AA46" s="187">
        <v>635</v>
      </c>
      <c r="AB46" s="91">
        <v>48.3</v>
      </c>
      <c r="AC46" s="223">
        <v>680</v>
      </c>
      <c r="AD46" s="93">
        <v>51.7</v>
      </c>
      <c r="AE46" s="187">
        <v>676</v>
      </c>
      <c r="AF46" s="91">
        <v>46.8</v>
      </c>
      <c r="AG46" s="223">
        <v>768</v>
      </c>
      <c r="AH46" s="93">
        <v>53.2</v>
      </c>
      <c r="AI46" s="187">
        <v>690</v>
      </c>
      <c r="AJ46" s="91">
        <v>47.5</v>
      </c>
      <c r="AK46" s="223">
        <v>762</v>
      </c>
      <c r="AL46" s="93">
        <v>52.5</v>
      </c>
      <c r="AM46" s="187">
        <v>726</v>
      </c>
      <c r="AN46" s="91">
        <v>49.1</v>
      </c>
      <c r="AO46" s="223">
        <v>752</v>
      </c>
      <c r="AP46" s="224">
        <v>50.8</v>
      </c>
      <c r="AQ46" s="253">
        <v>1</v>
      </c>
      <c r="AR46" s="93">
        <v>0.1</v>
      </c>
      <c r="AS46" s="187">
        <v>778</v>
      </c>
      <c r="AT46" s="91">
        <v>51.6</v>
      </c>
      <c r="AU46" s="223">
        <v>730</v>
      </c>
      <c r="AV46" s="224">
        <v>48.4</v>
      </c>
      <c r="AW46" s="253">
        <v>1</v>
      </c>
      <c r="AX46" s="733">
        <v>0.1</v>
      </c>
    </row>
    <row r="47" spans="1:50" x14ac:dyDescent="0.25">
      <c r="A47" s="598" t="s">
        <v>119</v>
      </c>
      <c r="B47" s="73" t="s">
        <v>125</v>
      </c>
      <c r="C47" s="188">
        <v>81</v>
      </c>
      <c r="D47" s="87">
        <v>51.6</v>
      </c>
      <c r="E47" s="219">
        <v>76</v>
      </c>
      <c r="F47" s="89">
        <v>48.4</v>
      </c>
      <c r="G47" s="188">
        <v>80</v>
      </c>
      <c r="H47" s="87">
        <v>51.3</v>
      </c>
      <c r="I47" s="219">
        <v>76</v>
      </c>
      <c r="J47" s="89">
        <v>48.7</v>
      </c>
      <c r="K47" s="188">
        <v>84</v>
      </c>
      <c r="L47" s="87">
        <v>53.8</v>
      </c>
      <c r="M47" s="219">
        <v>72</v>
      </c>
      <c r="N47" s="89">
        <v>46.2</v>
      </c>
      <c r="O47" s="188">
        <v>90</v>
      </c>
      <c r="P47" s="87">
        <v>57</v>
      </c>
      <c r="Q47" s="219">
        <v>68</v>
      </c>
      <c r="R47" s="89">
        <v>43</v>
      </c>
      <c r="S47" s="188">
        <v>81</v>
      </c>
      <c r="T47" s="87">
        <v>51.9</v>
      </c>
      <c r="U47" s="219">
        <v>75</v>
      </c>
      <c r="V47" s="89">
        <v>48.1</v>
      </c>
      <c r="W47" s="188">
        <v>84</v>
      </c>
      <c r="X47" s="87">
        <v>52.8</v>
      </c>
      <c r="Y47" s="219">
        <v>75</v>
      </c>
      <c r="Z47" s="89">
        <v>47.2</v>
      </c>
      <c r="AA47" s="188">
        <v>81</v>
      </c>
      <c r="AB47" s="87">
        <v>50.6</v>
      </c>
      <c r="AC47" s="219">
        <v>79</v>
      </c>
      <c r="AD47" s="89">
        <v>49.4</v>
      </c>
      <c r="AE47" s="188">
        <v>81</v>
      </c>
      <c r="AF47" s="87">
        <v>49.1</v>
      </c>
      <c r="AG47" s="219">
        <v>84</v>
      </c>
      <c r="AH47" s="89">
        <v>50.9</v>
      </c>
      <c r="AI47" s="188">
        <v>83</v>
      </c>
      <c r="AJ47" s="87">
        <v>50</v>
      </c>
      <c r="AK47" s="219">
        <v>83</v>
      </c>
      <c r="AL47" s="89">
        <v>50</v>
      </c>
      <c r="AM47" s="188">
        <v>80</v>
      </c>
      <c r="AN47" s="87">
        <v>47.6</v>
      </c>
      <c r="AO47" s="219">
        <v>87</v>
      </c>
      <c r="AP47" s="220">
        <v>51.8</v>
      </c>
      <c r="AQ47" s="256">
        <v>1</v>
      </c>
      <c r="AR47" s="89">
        <v>0.6</v>
      </c>
      <c r="AS47" s="188">
        <v>78</v>
      </c>
      <c r="AT47" s="87">
        <v>45.3</v>
      </c>
      <c r="AU47" s="219">
        <v>93</v>
      </c>
      <c r="AV47" s="220">
        <v>54.1</v>
      </c>
      <c r="AW47" s="256">
        <v>1</v>
      </c>
      <c r="AX47" s="734">
        <v>0.6</v>
      </c>
    </row>
    <row r="48" spans="1:50" ht="15.6" x14ac:dyDescent="0.25">
      <c r="A48" s="596" t="s">
        <v>119</v>
      </c>
      <c r="B48" s="75" t="s">
        <v>424</v>
      </c>
      <c r="C48" s="187" t="s">
        <v>238</v>
      </c>
      <c r="D48" s="91" t="s">
        <v>238</v>
      </c>
      <c r="E48" s="223" t="s">
        <v>238</v>
      </c>
      <c r="F48" s="93" t="s">
        <v>238</v>
      </c>
      <c r="G48" s="187" t="s">
        <v>238</v>
      </c>
      <c r="H48" s="91" t="s">
        <v>238</v>
      </c>
      <c r="I48" s="223" t="s">
        <v>238</v>
      </c>
      <c r="J48" s="93" t="s">
        <v>238</v>
      </c>
      <c r="K48" s="187" t="s">
        <v>238</v>
      </c>
      <c r="L48" s="91" t="s">
        <v>238</v>
      </c>
      <c r="M48" s="223" t="s">
        <v>238</v>
      </c>
      <c r="N48" s="93" t="s">
        <v>238</v>
      </c>
      <c r="O48" s="187" t="s">
        <v>238</v>
      </c>
      <c r="P48" s="91" t="s">
        <v>238</v>
      </c>
      <c r="Q48" s="223" t="s">
        <v>238</v>
      </c>
      <c r="R48" s="93" t="s">
        <v>238</v>
      </c>
      <c r="S48" s="187" t="s">
        <v>238</v>
      </c>
      <c r="T48" s="91" t="s">
        <v>238</v>
      </c>
      <c r="U48" s="223" t="s">
        <v>238</v>
      </c>
      <c r="V48" s="93" t="s">
        <v>238</v>
      </c>
      <c r="W48" s="187" t="s">
        <v>238</v>
      </c>
      <c r="X48" s="91" t="s">
        <v>238</v>
      </c>
      <c r="Y48" s="223" t="s">
        <v>238</v>
      </c>
      <c r="Z48" s="93" t="s">
        <v>238</v>
      </c>
      <c r="AA48" s="187" t="s">
        <v>238</v>
      </c>
      <c r="AB48" s="91" t="s">
        <v>238</v>
      </c>
      <c r="AC48" s="223" t="s">
        <v>238</v>
      </c>
      <c r="AD48" s="93" t="s">
        <v>238</v>
      </c>
      <c r="AE48" s="187" t="s">
        <v>238</v>
      </c>
      <c r="AF48" s="91" t="s">
        <v>238</v>
      </c>
      <c r="AG48" s="223" t="s">
        <v>238</v>
      </c>
      <c r="AH48" s="93" t="s">
        <v>238</v>
      </c>
      <c r="AI48" s="187" t="s">
        <v>238</v>
      </c>
      <c r="AJ48" s="91" t="s">
        <v>238</v>
      </c>
      <c r="AK48" s="223" t="s">
        <v>238</v>
      </c>
      <c r="AL48" s="93" t="s">
        <v>238</v>
      </c>
      <c r="AM48" s="187" t="s">
        <v>238</v>
      </c>
      <c r="AN48" s="91" t="s">
        <v>238</v>
      </c>
      <c r="AO48" s="223" t="s">
        <v>238</v>
      </c>
      <c r="AP48" s="224" t="s">
        <v>238</v>
      </c>
      <c r="AQ48" s="253" t="s">
        <v>238</v>
      </c>
      <c r="AR48" s="93" t="s">
        <v>238</v>
      </c>
      <c r="AS48" s="187">
        <v>54</v>
      </c>
      <c r="AT48" s="91">
        <v>48.2</v>
      </c>
      <c r="AU48" s="223">
        <v>56</v>
      </c>
      <c r="AV48" s="224">
        <v>50</v>
      </c>
      <c r="AW48" s="253">
        <v>2</v>
      </c>
      <c r="AX48" s="733">
        <v>1.8</v>
      </c>
    </row>
    <row r="49" spans="1:50" x14ac:dyDescent="0.25">
      <c r="A49" s="598" t="s">
        <v>119</v>
      </c>
      <c r="B49" s="73" t="s">
        <v>128</v>
      </c>
      <c r="C49" s="188">
        <v>215</v>
      </c>
      <c r="D49" s="87">
        <v>62.9</v>
      </c>
      <c r="E49" s="219">
        <v>127</v>
      </c>
      <c r="F49" s="89">
        <v>37.1</v>
      </c>
      <c r="G49" s="188">
        <v>219</v>
      </c>
      <c r="H49" s="87">
        <v>62.6</v>
      </c>
      <c r="I49" s="219">
        <v>131</v>
      </c>
      <c r="J49" s="89">
        <v>37.4</v>
      </c>
      <c r="K49" s="188">
        <v>219</v>
      </c>
      <c r="L49" s="87">
        <v>62.4</v>
      </c>
      <c r="M49" s="219">
        <v>132</v>
      </c>
      <c r="N49" s="89">
        <v>37.6</v>
      </c>
      <c r="O49" s="188">
        <v>216</v>
      </c>
      <c r="P49" s="87">
        <v>61.2</v>
      </c>
      <c r="Q49" s="219">
        <v>137</v>
      </c>
      <c r="R49" s="89">
        <v>38.799999999999997</v>
      </c>
      <c r="S49" s="188">
        <v>199</v>
      </c>
      <c r="T49" s="87">
        <v>55.7</v>
      </c>
      <c r="U49" s="219">
        <v>158</v>
      </c>
      <c r="V49" s="89">
        <v>44.3</v>
      </c>
      <c r="W49" s="188">
        <v>197</v>
      </c>
      <c r="X49" s="87">
        <v>52.1</v>
      </c>
      <c r="Y49" s="219">
        <v>181</v>
      </c>
      <c r="Z49" s="89">
        <v>47.9</v>
      </c>
      <c r="AA49" s="188">
        <v>198</v>
      </c>
      <c r="AB49" s="87">
        <v>49.4</v>
      </c>
      <c r="AC49" s="219">
        <v>203</v>
      </c>
      <c r="AD49" s="89">
        <v>50.6</v>
      </c>
      <c r="AE49" s="188">
        <v>192</v>
      </c>
      <c r="AF49" s="87">
        <v>47.5</v>
      </c>
      <c r="AG49" s="219">
        <v>212</v>
      </c>
      <c r="AH49" s="89">
        <v>52.5</v>
      </c>
      <c r="AI49" s="188">
        <v>185</v>
      </c>
      <c r="AJ49" s="87">
        <v>45.5</v>
      </c>
      <c r="AK49" s="219">
        <v>222</v>
      </c>
      <c r="AL49" s="89">
        <v>54.5</v>
      </c>
      <c r="AM49" s="188">
        <v>198</v>
      </c>
      <c r="AN49" s="87">
        <v>49</v>
      </c>
      <c r="AO49" s="219">
        <v>206</v>
      </c>
      <c r="AP49" s="220">
        <v>51</v>
      </c>
      <c r="AQ49" s="256">
        <v>0</v>
      </c>
      <c r="AR49" s="89">
        <v>0</v>
      </c>
      <c r="AS49" s="188">
        <v>197</v>
      </c>
      <c r="AT49" s="87">
        <v>48.3</v>
      </c>
      <c r="AU49" s="219">
        <v>211</v>
      </c>
      <c r="AV49" s="220">
        <v>51.7</v>
      </c>
      <c r="AW49" s="256">
        <v>0</v>
      </c>
      <c r="AX49" s="734">
        <v>0</v>
      </c>
    </row>
    <row r="50" spans="1:50" x14ac:dyDescent="0.25">
      <c r="A50" s="596" t="s">
        <v>131</v>
      </c>
      <c r="B50" s="75" t="s">
        <v>132</v>
      </c>
      <c r="C50" s="187">
        <v>168</v>
      </c>
      <c r="D50" s="91">
        <v>52.3</v>
      </c>
      <c r="E50" s="223">
        <v>153</v>
      </c>
      <c r="F50" s="93">
        <v>47.7</v>
      </c>
      <c r="G50" s="187">
        <v>165</v>
      </c>
      <c r="H50" s="91">
        <v>50.6</v>
      </c>
      <c r="I50" s="223">
        <v>161</v>
      </c>
      <c r="J50" s="93">
        <v>49.4</v>
      </c>
      <c r="K50" s="187">
        <v>165</v>
      </c>
      <c r="L50" s="91">
        <v>50.9</v>
      </c>
      <c r="M50" s="223">
        <v>159</v>
      </c>
      <c r="N50" s="93">
        <v>49.1</v>
      </c>
      <c r="O50" s="187">
        <v>166</v>
      </c>
      <c r="P50" s="91">
        <v>52</v>
      </c>
      <c r="Q50" s="223">
        <v>153</v>
      </c>
      <c r="R50" s="93">
        <v>48</v>
      </c>
      <c r="S50" s="187">
        <v>162</v>
      </c>
      <c r="T50" s="91">
        <v>50.2</v>
      </c>
      <c r="U50" s="223">
        <v>161</v>
      </c>
      <c r="V50" s="93">
        <v>49.8</v>
      </c>
      <c r="W50" s="187">
        <v>155</v>
      </c>
      <c r="X50" s="91">
        <v>48.4</v>
      </c>
      <c r="Y50" s="223">
        <v>165</v>
      </c>
      <c r="Z50" s="93">
        <v>51.6</v>
      </c>
      <c r="AA50" s="187">
        <v>157</v>
      </c>
      <c r="AB50" s="91">
        <v>48.3</v>
      </c>
      <c r="AC50" s="223">
        <v>168</v>
      </c>
      <c r="AD50" s="93">
        <v>51.7</v>
      </c>
      <c r="AE50" s="187">
        <v>156</v>
      </c>
      <c r="AF50" s="91">
        <v>47.7</v>
      </c>
      <c r="AG50" s="223">
        <v>171</v>
      </c>
      <c r="AH50" s="93">
        <v>52.3</v>
      </c>
      <c r="AI50" s="187">
        <v>159</v>
      </c>
      <c r="AJ50" s="91">
        <v>48.8</v>
      </c>
      <c r="AK50" s="223">
        <v>167</v>
      </c>
      <c r="AL50" s="93">
        <v>51.2</v>
      </c>
      <c r="AM50" s="187">
        <v>159</v>
      </c>
      <c r="AN50" s="91">
        <v>49.1</v>
      </c>
      <c r="AO50" s="223">
        <v>165</v>
      </c>
      <c r="AP50" s="224">
        <v>50.9</v>
      </c>
      <c r="AQ50" s="253">
        <v>0</v>
      </c>
      <c r="AR50" s="93">
        <v>0</v>
      </c>
      <c r="AS50" s="187">
        <v>158</v>
      </c>
      <c r="AT50" s="91">
        <v>48.8</v>
      </c>
      <c r="AU50" s="223">
        <v>166</v>
      </c>
      <c r="AV50" s="224">
        <v>51.2</v>
      </c>
      <c r="AW50" s="253">
        <v>0</v>
      </c>
      <c r="AX50" s="733">
        <v>0</v>
      </c>
    </row>
    <row r="51" spans="1:50" ht="15.6" x14ac:dyDescent="0.25">
      <c r="A51" s="598" t="s">
        <v>131</v>
      </c>
      <c r="B51" s="73" t="s">
        <v>425</v>
      </c>
      <c r="C51" s="188" t="s">
        <v>238</v>
      </c>
      <c r="D51" s="87" t="s">
        <v>238</v>
      </c>
      <c r="E51" s="219" t="s">
        <v>238</v>
      </c>
      <c r="F51" s="89" t="s">
        <v>238</v>
      </c>
      <c r="G51" s="188" t="s">
        <v>238</v>
      </c>
      <c r="H51" s="87" t="s">
        <v>238</v>
      </c>
      <c r="I51" s="219" t="s">
        <v>238</v>
      </c>
      <c r="J51" s="89" t="s">
        <v>238</v>
      </c>
      <c r="K51" s="188" t="s">
        <v>238</v>
      </c>
      <c r="L51" s="87" t="s">
        <v>238</v>
      </c>
      <c r="M51" s="219" t="s">
        <v>238</v>
      </c>
      <c r="N51" s="89" t="s">
        <v>238</v>
      </c>
      <c r="O51" s="188" t="s">
        <v>238</v>
      </c>
      <c r="P51" s="87" t="s">
        <v>238</v>
      </c>
      <c r="Q51" s="219" t="s">
        <v>238</v>
      </c>
      <c r="R51" s="89" t="s">
        <v>238</v>
      </c>
      <c r="S51" s="188" t="s">
        <v>238</v>
      </c>
      <c r="T51" s="87" t="s">
        <v>238</v>
      </c>
      <c r="U51" s="219" t="s">
        <v>238</v>
      </c>
      <c r="V51" s="89" t="s">
        <v>238</v>
      </c>
      <c r="W51" s="188">
        <v>28</v>
      </c>
      <c r="X51" s="87">
        <v>53.8</v>
      </c>
      <c r="Y51" s="219">
        <v>24</v>
      </c>
      <c r="Z51" s="89">
        <v>46.2</v>
      </c>
      <c r="AA51" s="188">
        <v>56</v>
      </c>
      <c r="AB51" s="87">
        <v>53.8</v>
      </c>
      <c r="AC51" s="219">
        <v>48</v>
      </c>
      <c r="AD51" s="89">
        <v>46.2</v>
      </c>
      <c r="AE51" s="188">
        <v>81</v>
      </c>
      <c r="AF51" s="87">
        <v>52.6</v>
      </c>
      <c r="AG51" s="219">
        <v>73</v>
      </c>
      <c r="AH51" s="89">
        <v>47.4</v>
      </c>
      <c r="AI51" s="188">
        <v>107</v>
      </c>
      <c r="AJ51" s="87">
        <v>51.9</v>
      </c>
      <c r="AK51" s="219">
        <v>99</v>
      </c>
      <c r="AL51" s="89">
        <v>48.1</v>
      </c>
      <c r="AM51" s="188">
        <v>102</v>
      </c>
      <c r="AN51" s="87">
        <v>49.5</v>
      </c>
      <c r="AO51" s="219">
        <v>102</v>
      </c>
      <c r="AP51" s="220">
        <v>49.5</v>
      </c>
      <c r="AQ51" s="256">
        <v>2</v>
      </c>
      <c r="AR51" s="89">
        <v>1</v>
      </c>
      <c r="AS51" s="188">
        <v>99</v>
      </c>
      <c r="AT51" s="87">
        <v>47.6</v>
      </c>
      <c r="AU51" s="219">
        <v>109</v>
      </c>
      <c r="AV51" s="220">
        <v>52.4</v>
      </c>
      <c r="AW51" s="256">
        <v>0</v>
      </c>
      <c r="AX51" s="734">
        <v>0</v>
      </c>
    </row>
    <row r="52" spans="1:50" x14ac:dyDescent="0.25">
      <c r="A52" s="596" t="s">
        <v>136</v>
      </c>
      <c r="B52" s="75" t="s">
        <v>137</v>
      </c>
      <c r="C52" s="187">
        <v>275</v>
      </c>
      <c r="D52" s="91">
        <v>66.3</v>
      </c>
      <c r="E52" s="223">
        <v>140</v>
      </c>
      <c r="F52" s="93">
        <v>33.700000000000003</v>
      </c>
      <c r="G52" s="187">
        <v>280</v>
      </c>
      <c r="H52" s="91">
        <v>65.599999999999994</v>
      </c>
      <c r="I52" s="223">
        <v>147</v>
      </c>
      <c r="J52" s="93">
        <v>34.4</v>
      </c>
      <c r="K52" s="187">
        <v>268</v>
      </c>
      <c r="L52" s="91">
        <v>63.2</v>
      </c>
      <c r="M52" s="223">
        <v>156</v>
      </c>
      <c r="N52" s="93">
        <v>36.799999999999997</v>
      </c>
      <c r="O52" s="187">
        <v>263</v>
      </c>
      <c r="P52" s="91">
        <v>62.2</v>
      </c>
      <c r="Q52" s="223">
        <v>160</v>
      </c>
      <c r="R52" s="93">
        <v>37.799999999999997</v>
      </c>
      <c r="S52" s="187">
        <v>249</v>
      </c>
      <c r="T52" s="91">
        <v>58.6</v>
      </c>
      <c r="U52" s="223">
        <v>176</v>
      </c>
      <c r="V52" s="93">
        <v>41.4</v>
      </c>
      <c r="W52" s="187">
        <v>245</v>
      </c>
      <c r="X52" s="91">
        <v>58.2</v>
      </c>
      <c r="Y52" s="223">
        <v>176</v>
      </c>
      <c r="Z52" s="93">
        <v>41.8</v>
      </c>
      <c r="AA52" s="187">
        <v>250</v>
      </c>
      <c r="AB52" s="91">
        <v>58.1</v>
      </c>
      <c r="AC52" s="223">
        <v>180</v>
      </c>
      <c r="AD52" s="93">
        <v>41.9</v>
      </c>
      <c r="AE52" s="187">
        <v>249</v>
      </c>
      <c r="AF52" s="91">
        <v>57.9</v>
      </c>
      <c r="AG52" s="223">
        <v>181</v>
      </c>
      <c r="AH52" s="93">
        <v>42.1</v>
      </c>
      <c r="AI52" s="187">
        <v>263</v>
      </c>
      <c r="AJ52" s="91">
        <v>59.5</v>
      </c>
      <c r="AK52" s="223">
        <v>179</v>
      </c>
      <c r="AL52" s="93">
        <v>40.5</v>
      </c>
      <c r="AM52" s="187">
        <v>267</v>
      </c>
      <c r="AN52" s="91">
        <v>60.1</v>
      </c>
      <c r="AO52" s="223">
        <v>177</v>
      </c>
      <c r="AP52" s="224">
        <v>39.9</v>
      </c>
      <c r="AQ52" s="253">
        <v>0</v>
      </c>
      <c r="AR52" s="93">
        <v>0</v>
      </c>
      <c r="AS52" s="187">
        <v>273</v>
      </c>
      <c r="AT52" s="91">
        <v>62.2</v>
      </c>
      <c r="AU52" s="223">
        <v>166</v>
      </c>
      <c r="AV52" s="224">
        <v>37.799999999999997</v>
      </c>
      <c r="AW52" s="253">
        <v>0</v>
      </c>
      <c r="AX52" s="733">
        <v>0</v>
      </c>
    </row>
    <row r="53" spans="1:50" x14ac:dyDescent="0.25">
      <c r="A53" s="598" t="s">
        <v>136</v>
      </c>
      <c r="B53" s="73" t="s">
        <v>139</v>
      </c>
      <c r="C53" s="188">
        <v>204</v>
      </c>
      <c r="D53" s="87">
        <v>70.599999999999994</v>
      </c>
      <c r="E53" s="219">
        <v>85</v>
      </c>
      <c r="F53" s="89">
        <v>29.4</v>
      </c>
      <c r="G53" s="188">
        <v>210</v>
      </c>
      <c r="H53" s="87">
        <v>69.099999999999994</v>
      </c>
      <c r="I53" s="219">
        <v>94</v>
      </c>
      <c r="J53" s="89">
        <v>30.9</v>
      </c>
      <c r="K53" s="188">
        <v>204</v>
      </c>
      <c r="L53" s="87">
        <v>68</v>
      </c>
      <c r="M53" s="219">
        <v>96</v>
      </c>
      <c r="N53" s="89">
        <v>32</v>
      </c>
      <c r="O53" s="188">
        <v>188</v>
      </c>
      <c r="P53" s="87">
        <v>64.599999999999994</v>
      </c>
      <c r="Q53" s="219">
        <v>103</v>
      </c>
      <c r="R53" s="89">
        <v>35.4</v>
      </c>
      <c r="S53" s="188">
        <v>181</v>
      </c>
      <c r="T53" s="87">
        <v>62</v>
      </c>
      <c r="U53" s="219">
        <v>111</v>
      </c>
      <c r="V53" s="89">
        <v>38</v>
      </c>
      <c r="W53" s="188">
        <v>169</v>
      </c>
      <c r="X53" s="87">
        <v>59.9</v>
      </c>
      <c r="Y53" s="219">
        <v>113</v>
      </c>
      <c r="Z53" s="89">
        <v>40.1</v>
      </c>
      <c r="AA53" s="188">
        <v>154</v>
      </c>
      <c r="AB53" s="87">
        <v>53.3</v>
      </c>
      <c r="AC53" s="219">
        <v>135</v>
      </c>
      <c r="AD53" s="89">
        <v>46.7</v>
      </c>
      <c r="AE53" s="188">
        <v>151</v>
      </c>
      <c r="AF53" s="87">
        <v>51.7</v>
      </c>
      <c r="AG53" s="219">
        <v>141</v>
      </c>
      <c r="AH53" s="89">
        <v>48.3</v>
      </c>
      <c r="AI53" s="188">
        <v>150</v>
      </c>
      <c r="AJ53" s="87">
        <v>50.8</v>
      </c>
      <c r="AK53" s="219">
        <v>145</v>
      </c>
      <c r="AL53" s="89">
        <v>49.2</v>
      </c>
      <c r="AM53" s="188">
        <v>138</v>
      </c>
      <c r="AN53" s="87">
        <v>47.3</v>
      </c>
      <c r="AO53" s="219">
        <v>154</v>
      </c>
      <c r="AP53" s="220">
        <v>52.7</v>
      </c>
      <c r="AQ53" s="256">
        <v>0</v>
      </c>
      <c r="AR53" s="89">
        <v>0</v>
      </c>
      <c r="AS53" s="188">
        <v>149</v>
      </c>
      <c r="AT53" s="87">
        <v>49.3</v>
      </c>
      <c r="AU53" s="219">
        <v>152</v>
      </c>
      <c r="AV53" s="220">
        <v>50.3</v>
      </c>
      <c r="AW53" s="256">
        <v>1</v>
      </c>
      <c r="AX53" s="734">
        <v>0.3</v>
      </c>
    </row>
    <row r="54" spans="1:50" x14ac:dyDescent="0.25">
      <c r="A54" s="596" t="s">
        <v>140</v>
      </c>
      <c r="B54" s="75" t="s">
        <v>141</v>
      </c>
      <c r="C54" s="187">
        <v>163</v>
      </c>
      <c r="D54" s="91">
        <v>69.099999999999994</v>
      </c>
      <c r="E54" s="223">
        <v>73</v>
      </c>
      <c r="F54" s="93">
        <v>30.9</v>
      </c>
      <c r="G54" s="187">
        <v>161</v>
      </c>
      <c r="H54" s="91">
        <v>68.8</v>
      </c>
      <c r="I54" s="223">
        <v>73</v>
      </c>
      <c r="J54" s="93">
        <v>31.2</v>
      </c>
      <c r="K54" s="187">
        <v>166</v>
      </c>
      <c r="L54" s="91">
        <v>71.599999999999994</v>
      </c>
      <c r="M54" s="223">
        <v>66</v>
      </c>
      <c r="N54" s="93">
        <v>28.4</v>
      </c>
      <c r="O54" s="187">
        <v>160</v>
      </c>
      <c r="P54" s="91">
        <v>68.099999999999994</v>
      </c>
      <c r="Q54" s="223">
        <v>75</v>
      </c>
      <c r="R54" s="93">
        <v>31.9</v>
      </c>
      <c r="S54" s="187">
        <v>148</v>
      </c>
      <c r="T54" s="91">
        <v>65.5</v>
      </c>
      <c r="U54" s="223">
        <v>78</v>
      </c>
      <c r="V54" s="93">
        <v>34.5</v>
      </c>
      <c r="W54" s="187">
        <v>151</v>
      </c>
      <c r="X54" s="91">
        <v>66.2</v>
      </c>
      <c r="Y54" s="223">
        <v>77</v>
      </c>
      <c r="Z54" s="93">
        <v>33.799999999999997</v>
      </c>
      <c r="AA54" s="187">
        <v>146</v>
      </c>
      <c r="AB54" s="91">
        <v>64.3</v>
      </c>
      <c r="AC54" s="223">
        <v>81</v>
      </c>
      <c r="AD54" s="93">
        <v>35.700000000000003</v>
      </c>
      <c r="AE54" s="187">
        <v>154</v>
      </c>
      <c r="AF54" s="91">
        <v>67</v>
      </c>
      <c r="AG54" s="223">
        <v>76</v>
      </c>
      <c r="AH54" s="93">
        <v>33</v>
      </c>
      <c r="AI54" s="187">
        <v>153</v>
      </c>
      <c r="AJ54" s="91">
        <v>66.5</v>
      </c>
      <c r="AK54" s="223">
        <v>77</v>
      </c>
      <c r="AL54" s="93">
        <v>33.5</v>
      </c>
      <c r="AM54" s="187">
        <v>144</v>
      </c>
      <c r="AN54" s="91">
        <v>62.3</v>
      </c>
      <c r="AO54" s="223">
        <v>87</v>
      </c>
      <c r="AP54" s="224">
        <v>37.700000000000003</v>
      </c>
      <c r="AQ54" s="253">
        <v>0</v>
      </c>
      <c r="AR54" s="93">
        <v>0</v>
      </c>
      <c r="AS54" s="187">
        <v>134</v>
      </c>
      <c r="AT54" s="91">
        <v>57.8</v>
      </c>
      <c r="AU54" s="223">
        <v>98</v>
      </c>
      <c r="AV54" s="224">
        <v>42.2</v>
      </c>
      <c r="AW54" s="253">
        <v>0</v>
      </c>
      <c r="AX54" s="733">
        <v>0</v>
      </c>
    </row>
    <row r="55" spans="1:50" x14ac:dyDescent="0.25">
      <c r="A55" s="598" t="s">
        <v>142</v>
      </c>
      <c r="B55" s="73" t="s">
        <v>143</v>
      </c>
      <c r="C55" s="188">
        <v>196</v>
      </c>
      <c r="D55" s="87">
        <v>66.2</v>
      </c>
      <c r="E55" s="219">
        <v>100</v>
      </c>
      <c r="F55" s="89">
        <v>33.799999999999997</v>
      </c>
      <c r="G55" s="188">
        <v>192</v>
      </c>
      <c r="H55" s="87">
        <v>64.900000000000006</v>
      </c>
      <c r="I55" s="219">
        <v>104</v>
      </c>
      <c r="J55" s="89">
        <v>35.1</v>
      </c>
      <c r="K55" s="188">
        <v>209</v>
      </c>
      <c r="L55" s="87">
        <v>68.3</v>
      </c>
      <c r="M55" s="219">
        <v>97</v>
      </c>
      <c r="N55" s="89">
        <v>31.7</v>
      </c>
      <c r="O55" s="188">
        <v>209</v>
      </c>
      <c r="P55" s="87">
        <v>69.400000000000006</v>
      </c>
      <c r="Q55" s="219">
        <v>92</v>
      </c>
      <c r="R55" s="89">
        <v>30.6</v>
      </c>
      <c r="S55" s="188">
        <v>210</v>
      </c>
      <c r="T55" s="87">
        <v>68.599999999999994</v>
      </c>
      <c r="U55" s="219">
        <v>96</v>
      </c>
      <c r="V55" s="89">
        <v>31.4</v>
      </c>
      <c r="W55" s="188">
        <v>198</v>
      </c>
      <c r="X55" s="87">
        <v>66.900000000000006</v>
      </c>
      <c r="Y55" s="219">
        <v>98</v>
      </c>
      <c r="Z55" s="89">
        <v>33.1</v>
      </c>
      <c r="AA55" s="188">
        <v>190</v>
      </c>
      <c r="AB55" s="87">
        <v>62.5</v>
      </c>
      <c r="AC55" s="219">
        <v>114</v>
      </c>
      <c r="AD55" s="89">
        <v>37.5</v>
      </c>
      <c r="AE55" s="188">
        <v>183</v>
      </c>
      <c r="AF55" s="87">
        <v>60.2</v>
      </c>
      <c r="AG55" s="219">
        <v>121</v>
      </c>
      <c r="AH55" s="89">
        <v>39.799999999999997</v>
      </c>
      <c r="AI55" s="188">
        <v>186</v>
      </c>
      <c r="AJ55" s="87">
        <v>61.4</v>
      </c>
      <c r="AK55" s="219">
        <v>117</v>
      </c>
      <c r="AL55" s="89">
        <v>38.6</v>
      </c>
      <c r="AM55" s="188">
        <v>183</v>
      </c>
      <c r="AN55" s="87">
        <v>61.4</v>
      </c>
      <c r="AO55" s="219">
        <v>115</v>
      </c>
      <c r="AP55" s="220">
        <v>38.6</v>
      </c>
      <c r="AQ55" s="256">
        <v>0</v>
      </c>
      <c r="AR55" s="89">
        <v>0</v>
      </c>
      <c r="AS55" s="188">
        <v>173</v>
      </c>
      <c r="AT55" s="87">
        <v>58.8</v>
      </c>
      <c r="AU55" s="219">
        <v>121</v>
      </c>
      <c r="AV55" s="220">
        <v>41.2</v>
      </c>
      <c r="AW55" s="256">
        <v>0</v>
      </c>
      <c r="AX55" s="734">
        <v>0</v>
      </c>
    </row>
    <row r="56" spans="1:50" x14ac:dyDescent="0.25">
      <c r="A56" s="596" t="s">
        <v>145</v>
      </c>
      <c r="B56" s="75" t="s">
        <v>146</v>
      </c>
      <c r="C56" s="187">
        <v>330</v>
      </c>
      <c r="D56" s="91">
        <v>66.900000000000006</v>
      </c>
      <c r="E56" s="223">
        <v>163</v>
      </c>
      <c r="F56" s="93">
        <v>33.1</v>
      </c>
      <c r="G56" s="187">
        <v>314</v>
      </c>
      <c r="H56" s="91">
        <v>63.6</v>
      </c>
      <c r="I56" s="223">
        <v>180</v>
      </c>
      <c r="J56" s="93">
        <v>36.4</v>
      </c>
      <c r="K56" s="187">
        <v>306</v>
      </c>
      <c r="L56" s="91">
        <v>60</v>
      </c>
      <c r="M56" s="223">
        <v>204</v>
      </c>
      <c r="N56" s="93">
        <v>40</v>
      </c>
      <c r="O56" s="187">
        <v>319</v>
      </c>
      <c r="P56" s="91">
        <v>61.6</v>
      </c>
      <c r="Q56" s="223">
        <v>199</v>
      </c>
      <c r="R56" s="93">
        <v>38.4</v>
      </c>
      <c r="S56" s="187">
        <v>315</v>
      </c>
      <c r="T56" s="91">
        <v>60.3</v>
      </c>
      <c r="U56" s="223">
        <v>207</v>
      </c>
      <c r="V56" s="93">
        <v>39.700000000000003</v>
      </c>
      <c r="W56" s="187">
        <v>313</v>
      </c>
      <c r="X56" s="91">
        <v>59.7</v>
      </c>
      <c r="Y56" s="223">
        <v>211</v>
      </c>
      <c r="Z56" s="93">
        <v>40.299999999999997</v>
      </c>
      <c r="AA56" s="187">
        <v>322</v>
      </c>
      <c r="AB56" s="91">
        <v>59.9</v>
      </c>
      <c r="AC56" s="223">
        <v>216</v>
      </c>
      <c r="AD56" s="93">
        <v>40.1</v>
      </c>
      <c r="AE56" s="187">
        <v>303</v>
      </c>
      <c r="AF56" s="91">
        <v>55.5</v>
      </c>
      <c r="AG56" s="223">
        <v>243</v>
      </c>
      <c r="AH56" s="93">
        <v>44.5</v>
      </c>
      <c r="AI56" s="187">
        <v>314</v>
      </c>
      <c r="AJ56" s="91">
        <v>56.3</v>
      </c>
      <c r="AK56" s="223">
        <v>244</v>
      </c>
      <c r="AL56" s="93">
        <v>43.7</v>
      </c>
      <c r="AM56" s="187">
        <v>297</v>
      </c>
      <c r="AN56" s="91">
        <v>53.1</v>
      </c>
      <c r="AO56" s="223">
        <v>262</v>
      </c>
      <c r="AP56" s="224">
        <v>46.9</v>
      </c>
      <c r="AQ56" s="253">
        <v>0</v>
      </c>
      <c r="AR56" s="93">
        <v>0</v>
      </c>
      <c r="AS56" s="187">
        <v>299</v>
      </c>
      <c r="AT56" s="91">
        <v>53.9</v>
      </c>
      <c r="AU56" s="223">
        <v>254</v>
      </c>
      <c r="AV56" s="224">
        <v>45.8</v>
      </c>
      <c r="AW56" s="253">
        <v>2</v>
      </c>
      <c r="AX56" s="733">
        <v>0.4</v>
      </c>
    </row>
    <row r="57" spans="1:50" x14ac:dyDescent="0.25">
      <c r="A57" s="598" t="s">
        <v>145</v>
      </c>
      <c r="B57" s="73" t="s">
        <v>150</v>
      </c>
      <c r="C57" s="188">
        <v>222</v>
      </c>
      <c r="D57" s="87">
        <v>43</v>
      </c>
      <c r="E57" s="219">
        <v>294</v>
      </c>
      <c r="F57" s="89">
        <v>57</v>
      </c>
      <c r="G57" s="188">
        <v>225</v>
      </c>
      <c r="H57" s="87">
        <v>43.5</v>
      </c>
      <c r="I57" s="219">
        <v>292</v>
      </c>
      <c r="J57" s="89">
        <v>56.5</v>
      </c>
      <c r="K57" s="188">
        <v>229</v>
      </c>
      <c r="L57" s="87">
        <v>44.5</v>
      </c>
      <c r="M57" s="219">
        <v>286</v>
      </c>
      <c r="N57" s="89">
        <v>55.5</v>
      </c>
      <c r="O57" s="188">
        <v>225</v>
      </c>
      <c r="P57" s="87">
        <v>44.1</v>
      </c>
      <c r="Q57" s="219">
        <v>285</v>
      </c>
      <c r="R57" s="89">
        <v>55.9</v>
      </c>
      <c r="S57" s="188">
        <v>233</v>
      </c>
      <c r="T57" s="87">
        <v>45.6</v>
      </c>
      <c r="U57" s="219">
        <v>278</v>
      </c>
      <c r="V57" s="89">
        <v>54.4</v>
      </c>
      <c r="W57" s="188">
        <v>232</v>
      </c>
      <c r="X57" s="87">
        <v>44.2</v>
      </c>
      <c r="Y57" s="219">
        <v>293</v>
      </c>
      <c r="Z57" s="89">
        <v>55.8</v>
      </c>
      <c r="AA57" s="188">
        <v>238</v>
      </c>
      <c r="AB57" s="87">
        <v>44.4</v>
      </c>
      <c r="AC57" s="219">
        <v>298</v>
      </c>
      <c r="AD57" s="89">
        <v>55.6</v>
      </c>
      <c r="AE57" s="188">
        <v>242</v>
      </c>
      <c r="AF57" s="87">
        <v>44.6</v>
      </c>
      <c r="AG57" s="219">
        <v>300</v>
      </c>
      <c r="AH57" s="89">
        <v>55.4</v>
      </c>
      <c r="AI57" s="188">
        <v>227</v>
      </c>
      <c r="AJ57" s="87">
        <v>42.8</v>
      </c>
      <c r="AK57" s="219">
        <v>303</v>
      </c>
      <c r="AL57" s="89">
        <v>57.2</v>
      </c>
      <c r="AM57" s="188">
        <v>233</v>
      </c>
      <c r="AN57" s="87">
        <v>43.6</v>
      </c>
      <c r="AO57" s="219">
        <v>301</v>
      </c>
      <c r="AP57" s="220">
        <v>56.4</v>
      </c>
      <c r="AQ57" s="256">
        <v>0</v>
      </c>
      <c r="AR57" s="89">
        <v>0</v>
      </c>
      <c r="AS57" s="188">
        <v>236</v>
      </c>
      <c r="AT57" s="87">
        <v>43.6</v>
      </c>
      <c r="AU57" s="219">
        <v>302</v>
      </c>
      <c r="AV57" s="220">
        <v>55.8</v>
      </c>
      <c r="AW57" s="256">
        <v>3</v>
      </c>
      <c r="AX57" s="734">
        <v>0.6</v>
      </c>
    </row>
    <row r="58" spans="1:50" x14ac:dyDescent="0.25">
      <c r="A58" s="596" t="s">
        <v>145</v>
      </c>
      <c r="B58" s="75" t="s">
        <v>153</v>
      </c>
      <c r="C58" s="187">
        <v>197</v>
      </c>
      <c r="D58" s="91">
        <v>61.4</v>
      </c>
      <c r="E58" s="223">
        <v>124</v>
      </c>
      <c r="F58" s="93">
        <v>38.6</v>
      </c>
      <c r="G58" s="187">
        <v>198</v>
      </c>
      <c r="H58" s="91">
        <v>63.1</v>
      </c>
      <c r="I58" s="223">
        <v>116</v>
      </c>
      <c r="J58" s="93">
        <v>36.9</v>
      </c>
      <c r="K58" s="187">
        <v>209</v>
      </c>
      <c r="L58" s="91">
        <v>64.900000000000006</v>
      </c>
      <c r="M58" s="223">
        <v>113</v>
      </c>
      <c r="N58" s="93">
        <v>35.1</v>
      </c>
      <c r="O58" s="187">
        <v>199</v>
      </c>
      <c r="P58" s="91">
        <v>62.8</v>
      </c>
      <c r="Q58" s="223">
        <v>118</v>
      </c>
      <c r="R58" s="93">
        <v>37.200000000000003</v>
      </c>
      <c r="S58" s="187">
        <v>192</v>
      </c>
      <c r="T58" s="91">
        <v>61</v>
      </c>
      <c r="U58" s="223">
        <v>123</v>
      </c>
      <c r="V58" s="93">
        <v>39</v>
      </c>
      <c r="W58" s="187">
        <v>188</v>
      </c>
      <c r="X58" s="91">
        <v>60.1</v>
      </c>
      <c r="Y58" s="223">
        <v>125</v>
      </c>
      <c r="Z58" s="93">
        <v>39.9</v>
      </c>
      <c r="AA58" s="187">
        <v>181</v>
      </c>
      <c r="AB58" s="91">
        <v>57.1</v>
      </c>
      <c r="AC58" s="223">
        <v>136</v>
      </c>
      <c r="AD58" s="93">
        <v>42.9</v>
      </c>
      <c r="AE58" s="187">
        <v>182</v>
      </c>
      <c r="AF58" s="91">
        <v>56.7</v>
      </c>
      <c r="AG58" s="223">
        <v>139</v>
      </c>
      <c r="AH58" s="93">
        <v>43.3</v>
      </c>
      <c r="AI58" s="187">
        <v>172</v>
      </c>
      <c r="AJ58" s="91">
        <v>53.1</v>
      </c>
      <c r="AK58" s="223">
        <v>152</v>
      </c>
      <c r="AL58" s="93">
        <v>46.9</v>
      </c>
      <c r="AM58" s="187">
        <v>160</v>
      </c>
      <c r="AN58" s="91">
        <v>49.4</v>
      </c>
      <c r="AO58" s="223">
        <v>164</v>
      </c>
      <c r="AP58" s="224">
        <v>50.6</v>
      </c>
      <c r="AQ58" s="253">
        <v>0</v>
      </c>
      <c r="AR58" s="93">
        <v>0</v>
      </c>
      <c r="AS58" s="187">
        <v>162</v>
      </c>
      <c r="AT58" s="91">
        <v>49.7</v>
      </c>
      <c r="AU58" s="223">
        <v>163</v>
      </c>
      <c r="AV58" s="224">
        <v>50</v>
      </c>
      <c r="AW58" s="253">
        <v>1</v>
      </c>
      <c r="AX58" s="733">
        <v>0.3</v>
      </c>
    </row>
    <row r="59" spans="1:50" x14ac:dyDescent="0.25">
      <c r="A59" s="598" t="s">
        <v>154</v>
      </c>
      <c r="B59" s="73" t="s">
        <v>155</v>
      </c>
      <c r="C59" s="188">
        <v>134</v>
      </c>
      <c r="D59" s="87">
        <v>59.3</v>
      </c>
      <c r="E59" s="219">
        <v>92</v>
      </c>
      <c r="F59" s="89">
        <v>40.700000000000003</v>
      </c>
      <c r="G59" s="188">
        <v>136</v>
      </c>
      <c r="H59" s="87">
        <v>61</v>
      </c>
      <c r="I59" s="219">
        <v>87</v>
      </c>
      <c r="J59" s="89">
        <v>39</v>
      </c>
      <c r="K59" s="188">
        <v>140</v>
      </c>
      <c r="L59" s="87">
        <v>61.9</v>
      </c>
      <c r="M59" s="219">
        <v>86</v>
      </c>
      <c r="N59" s="89">
        <v>38.1</v>
      </c>
      <c r="O59" s="188">
        <v>134</v>
      </c>
      <c r="P59" s="87">
        <v>59</v>
      </c>
      <c r="Q59" s="219">
        <v>93</v>
      </c>
      <c r="R59" s="89">
        <v>41</v>
      </c>
      <c r="S59" s="188">
        <v>143</v>
      </c>
      <c r="T59" s="87">
        <v>59.6</v>
      </c>
      <c r="U59" s="219">
        <v>97</v>
      </c>
      <c r="V59" s="89">
        <v>40.4</v>
      </c>
      <c r="W59" s="188">
        <v>142</v>
      </c>
      <c r="X59" s="87">
        <v>55</v>
      </c>
      <c r="Y59" s="219">
        <v>116</v>
      </c>
      <c r="Z59" s="89">
        <v>45</v>
      </c>
      <c r="AA59" s="188">
        <v>141</v>
      </c>
      <c r="AB59" s="87">
        <v>51.8</v>
      </c>
      <c r="AC59" s="219">
        <v>131</v>
      </c>
      <c r="AD59" s="89">
        <v>48.2</v>
      </c>
      <c r="AE59" s="188">
        <v>151</v>
      </c>
      <c r="AF59" s="87">
        <v>52.4</v>
      </c>
      <c r="AG59" s="219">
        <v>137</v>
      </c>
      <c r="AH59" s="89">
        <v>47.6</v>
      </c>
      <c r="AI59" s="188">
        <v>137</v>
      </c>
      <c r="AJ59" s="87">
        <v>47.2</v>
      </c>
      <c r="AK59" s="219">
        <v>153</v>
      </c>
      <c r="AL59" s="89">
        <v>52.8</v>
      </c>
      <c r="AM59" s="188">
        <v>141</v>
      </c>
      <c r="AN59" s="87">
        <v>48.1</v>
      </c>
      <c r="AO59" s="219">
        <v>152</v>
      </c>
      <c r="AP59" s="220">
        <v>51.9</v>
      </c>
      <c r="AQ59" s="256">
        <v>0</v>
      </c>
      <c r="AR59" s="89">
        <v>0</v>
      </c>
      <c r="AS59" s="188">
        <v>151</v>
      </c>
      <c r="AT59" s="87">
        <v>51</v>
      </c>
      <c r="AU59" s="219">
        <v>145</v>
      </c>
      <c r="AV59" s="220">
        <v>49</v>
      </c>
      <c r="AW59" s="256">
        <v>0</v>
      </c>
      <c r="AX59" s="734">
        <v>0</v>
      </c>
    </row>
    <row r="60" spans="1:50" x14ac:dyDescent="0.25">
      <c r="A60" s="596" t="s">
        <v>157</v>
      </c>
      <c r="B60" s="75" t="s">
        <v>158</v>
      </c>
      <c r="C60" s="187">
        <v>99</v>
      </c>
      <c r="D60" s="91">
        <v>41.8</v>
      </c>
      <c r="E60" s="223">
        <v>138</v>
      </c>
      <c r="F60" s="93">
        <v>58.2</v>
      </c>
      <c r="G60" s="187">
        <v>106</v>
      </c>
      <c r="H60" s="91">
        <v>43.8</v>
      </c>
      <c r="I60" s="223">
        <v>136</v>
      </c>
      <c r="J60" s="93">
        <v>56.2</v>
      </c>
      <c r="K60" s="187">
        <v>105</v>
      </c>
      <c r="L60" s="91">
        <v>43.9</v>
      </c>
      <c r="M60" s="223">
        <v>134</v>
      </c>
      <c r="N60" s="93">
        <v>56.1</v>
      </c>
      <c r="O60" s="187">
        <v>107</v>
      </c>
      <c r="P60" s="91">
        <v>45.7</v>
      </c>
      <c r="Q60" s="223">
        <v>127</v>
      </c>
      <c r="R60" s="93">
        <v>54.3</v>
      </c>
      <c r="S60" s="187">
        <v>112</v>
      </c>
      <c r="T60" s="91">
        <v>49.1</v>
      </c>
      <c r="U60" s="223">
        <v>116</v>
      </c>
      <c r="V60" s="93">
        <v>50.9</v>
      </c>
      <c r="W60" s="187">
        <v>115</v>
      </c>
      <c r="X60" s="91">
        <v>51.3</v>
      </c>
      <c r="Y60" s="223">
        <v>109</v>
      </c>
      <c r="Z60" s="93">
        <v>48.7</v>
      </c>
      <c r="AA60" s="187">
        <v>110</v>
      </c>
      <c r="AB60" s="91">
        <v>48.5</v>
      </c>
      <c r="AC60" s="223">
        <v>117</v>
      </c>
      <c r="AD60" s="93">
        <v>51.5</v>
      </c>
      <c r="AE60" s="187">
        <v>104</v>
      </c>
      <c r="AF60" s="91">
        <v>45.2</v>
      </c>
      <c r="AG60" s="223">
        <v>126</v>
      </c>
      <c r="AH60" s="93">
        <v>54.8</v>
      </c>
      <c r="AI60" s="187">
        <v>119</v>
      </c>
      <c r="AJ60" s="91">
        <v>47.6</v>
      </c>
      <c r="AK60" s="223">
        <v>131</v>
      </c>
      <c r="AL60" s="93">
        <v>52.4</v>
      </c>
      <c r="AM60" s="187">
        <v>95</v>
      </c>
      <c r="AN60" s="91">
        <v>39.299999999999997</v>
      </c>
      <c r="AO60" s="223">
        <v>147</v>
      </c>
      <c r="AP60" s="224">
        <v>60.7</v>
      </c>
      <c r="AQ60" s="253">
        <v>0</v>
      </c>
      <c r="AR60" s="93">
        <v>0</v>
      </c>
      <c r="AS60" s="187">
        <v>99</v>
      </c>
      <c r="AT60" s="91">
        <v>40.700000000000003</v>
      </c>
      <c r="AU60" s="223">
        <v>144</v>
      </c>
      <c r="AV60" s="224">
        <v>59.3</v>
      </c>
      <c r="AW60" s="253">
        <v>0</v>
      </c>
      <c r="AX60" s="733">
        <v>0</v>
      </c>
    </row>
    <row r="61" spans="1:50" x14ac:dyDescent="0.25">
      <c r="A61" s="598" t="s">
        <v>157</v>
      </c>
      <c r="B61" s="73" t="s">
        <v>161</v>
      </c>
      <c r="C61" s="188">
        <v>185</v>
      </c>
      <c r="D61" s="87">
        <v>58</v>
      </c>
      <c r="E61" s="219">
        <v>134</v>
      </c>
      <c r="F61" s="89">
        <v>42</v>
      </c>
      <c r="G61" s="188">
        <v>177</v>
      </c>
      <c r="H61" s="87">
        <v>56.2</v>
      </c>
      <c r="I61" s="219">
        <v>138</v>
      </c>
      <c r="J61" s="89">
        <v>43.8</v>
      </c>
      <c r="K61" s="188">
        <v>187</v>
      </c>
      <c r="L61" s="87">
        <v>58.6</v>
      </c>
      <c r="M61" s="219">
        <v>132</v>
      </c>
      <c r="N61" s="89">
        <v>41.4</v>
      </c>
      <c r="O61" s="188">
        <v>195</v>
      </c>
      <c r="P61" s="87">
        <v>61.5</v>
      </c>
      <c r="Q61" s="219">
        <v>122</v>
      </c>
      <c r="R61" s="89">
        <v>38.5</v>
      </c>
      <c r="S61" s="188">
        <v>203</v>
      </c>
      <c r="T61" s="87">
        <v>62.5</v>
      </c>
      <c r="U61" s="219">
        <v>122</v>
      </c>
      <c r="V61" s="89">
        <v>37.5</v>
      </c>
      <c r="W61" s="188">
        <v>211</v>
      </c>
      <c r="X61" s="87">
        <v>64.900000000000006</v>
      </c>
      <c r="Y61" s="219">
        <v>114</v>
      </c>
      <c r="Z61" s="89">
        <v>35.1</v>
      </c>
      <c r="AA61" s="188">
        <v>219</v>
      </c>
      <c r="AB61" s="87">
        <v>65.2</v>
      </c>
      <c r="AC61" s="219">
        <v>117</v>
      </c>
      <c r="AD61" s="89">
        <v>34.799999999999997</v>
      </c>
      <c r="AE61" s="188">
        <v>234</v>
      </c>
      <c r="AF61" s="87">
        <v>67.2</v>
      </c>
      <c r="AG61" s="219">
        <v>114</v>
      </c>
      <c r="AH61" s="89">
        <v>32.799999999999997</v>
      </c>
      <c r="AI61" s="188">
        <v>234</v>
      </c>
      <c r="AJ61" s="87">
        <v>65.900000000000006</v>
      </c>
      <c r="AK61" s="219">
        <v>121</v>
      </c>
      <c r="AL61" s="89">
        <v>34.1</v>
      </c>
      <c r="AM61" s="188">
        <v>235</v>
      </c>
      <c r="AN61" s="87">
        <v>64.900000000000006</v>
      </c>
      <c r="AO61" s="219">
        <v>127</v>
      </c>
      <c r="AP61" s="220">
        <v>35.1</v>
      </c>
      <c r="AQ61" s="256">
        <v>0</v>
      </c>
      <c r="AR61" s="89">
        <v>0</v>
      </c>
      <c r="AS61" s="188">
        <v>225</v>
      </c>
      <c r="AT61" s="87">
        <v>60.6</v>
      </c>
      <c r="AU61" s="219">
        <v>146</v>
      </c>
      <c r="AV61" s="220">
        <v>39.4</v>
      </c>
      <c r="AW61" s="256">
        <v>0</v>
      </c>
      <c r="AX61" s="734">
        <v>0</v>
      </c>
    </row>
    <row r="62" spans="1:50" x14ac:dyDescent="0.25">
      <c r="A62" s="596" t="s">
        <v>163</v>
      </c>
      <c r="B62" s="75" t="s">
        <v>890</v>
      </c>
      <c r="C62" s="187">
        <v>182</v>
      </c>
      <c r="D62" s="91">
        <v>49.7</v>
      </c>
      <c r="E62" s="223">
        <v>184</v>
      </c>
      <c r="F62" s="93">
        <v>50.3</v>
      </c>
      <c r="G62" s="187">
        <v>185</v>
      </c>
      <c r="H62" s="91">
        <v>49.1</v>
      </c>
      <c r="I62" s="223">
        <v>192</v>
      </c>
      <c r="J62" s="93">
        <v>50.9</v>
      </c>
      <c r="K62" s="187">
        <v>187</v>
      </c>
      <c r="L62" s="91">
        <v>48.1</v>
      </c>
      <c r="M62" s="223">
        <v>202</v>
      </c>
      <c r="N62" s="93">
        <v>51.9</v>
      </c>
      <c r="O62" s="187">
        <v>190</v>
      </c>
      <c r="P62" s="91">
        <v>48.1</v>
      </c>
      <c r="Q62" s="223">
        <v>205</v>
      </c>
      <c r="R62" s="93">
        <v>51.9</v>
      </c>
      <c r="S62" s="187">
        <v>201</v>
      </c>
      <c r="T62" s="91">
        <v>49</v>
      </c>
      <c r="U62" s="223">
        <v>209</v>
      </c>
      <c r="V62" s="93">
        <v>51</v>
      </c>
      <c r="W62" s="187">
        <v>195</v>
      </c>
      <c r="X62" s="91">
        <v>47.2</v>
      </c>
      <c r="Y62" s="223">
        <v>218</v>
      </c>
      <c r="Z62" s="93">
        <v>52.8</v>
      </c>
      <c r="AA62" s="187">
        <v>205</v>
      </c>
      <c r="AB62" s="91">
        <v>49</v>
      </c>
      <c r="AC62" s="223">
        <v>213</v>
      </c>
      <c r="AD62" s="93">
        <v>51</v>
      </c>
      <c r="AE62" s="187">
        <v>211</v>
      </c>
      <c r="AF62" s="91">
        <v>50.6</v>
      </c>
      <c r="AG62" s="223">
        <v>206</v>
      </c>
      <c r="AH62" s="93">
        <v>49.4</v>
      </c>
      <c r="AI62" s="187">
        <v>217</v>
      </c>
      <c r="AJ62" s="91">
        <v>51.5</v>
      </c>
      <c r="AK62" s="223">
        <v>204</v>
      </c>
      <c r="AL62" s="93">
        <v>48.5</v>
      </c>
      <c r="AM62" s="187">
        <v>214</v>
      </c>
      <c r="AN62" s="91">
        <v>51.1</v>
      </c>
      <c r="AO62" s="223">
        <v>205</v>
      </c>
      <c r="AP62" s="224">
        <v>48.9</v>
      </c>
      <c r="AQ62" s="253">
        <v>0</v>
      </c>
      <c r="AR62" s="93">
        <v>0</v>
      </c>
      <c r="AS62" s="187">
        <v>210</v>
      </c>
      <c r="AT62" s="91">
        <v>49.9</v>
      </c>
      <c r="AU62" s="223">
        <v>211</v>
      </c>
      <c r="AV62" s="224">
        <v>50.1</v>
      </c>
      <c r="AW62" s="253">
        <v>0</v>
      </c>
      <c r="AX62" s="733">
        <v>0</v>
      </c>
    </row>
    <row r="63" spans="1:50" x14ac:dyDescent="0.25">
      <c r="A63" s="598" t="s">
        <v>163</v>
      </c>
      <c r="B63" s="73" t="s">
        <v>166</v>
      </c>
      <c r="C63" s="188">
        <v>146</v>
      </c>
      <c r="D63" s="87">
        <v>52</v>
      </c>
      <c r="E63" s="219">
        <v>135</v>
      </c>
      <c r="F63" s="89">
        <v>48</v>
      </c>
      <c r="G63" s="188">
        <v>156</v>
      </c>
      <c r="H63" s="87">
        <v>51.8</v>
      </c>
      <c r="I63" s="219">
        <v>145</v>
      </c>
      <c r="J63" s="89">
        <v>48.2</v>
      </c>
      <c r="K63" s="188">
        <v>167</v>
      </c>
      <c r="L63" s="87">
        <v>51.5</v>
      </c>
      <c r="M63" s="219">
        <v>157</v>
      </c>
      <c r="N63" s="89">
        <v>48.5</v>
      </c>
      <c r="O63" s="188">
        <v>169</v>
      </c>
      <c r="P63" s="87">
        <v>51.4</v>
      </c>
      <c r="Q63" s="219">
        <v>160</v>
      </c>
      <c r="R63" s="89">
        <v>48.6</v>
      </c>
      <c r="S63" s="188">
        <v>159</v>
      </c>
      <c r="T63" s="87">
        <v>47.9</v>
      </c>
      <c r="U63" s="219">
        <v>173</v>
      </c>
      <c r="V63" s="89">
        <v>52.1</v>
      </c>
      <c r="W63" s="188">
        <v>155</v>
      </c>
      <c r="X63" s="87">
        <v>46.1</v>
      </c>
      <c r="Y63" s="219">
        <v>181</v>
      </c>
      <c r="Z63" s="89">
        <v>53.9</v>
      </c>
      <c r="AA63" s="188">
        <v>166</v>
      </c>
      <c r="AB63" s="87">
        <v>46.2</v>
      </c>
      <c r="AC63" s="219">
        <v>193</v>
      </c>
      <c r="AD63" s="89">
        <v>53.8</v>
      </c>
      <c r="AE63" s="188">
        <v>169</v>
      </c>
      <c r="AF63" s="87">
        <v>45.6</v>
      </c>
      <c r="AG63" s="219">
        <v>202</v>
      </c>
      <c r="AH63" s="89">
        <v>54.4</v>
      </c>
      <c r="AI63" s="188">
        <v>181</v>
      </c>
      <c r="AJ63" s="87">
        <v>46.8</v>
      </c>
      <c r="AK63" s="219">
        <v>206</v>
      </c>
      <c r="AL63" s="89">
        <v>53.2</v>
      </c>
      <c r="AM63" s="188">
        <v>185</v>
      </c>
      <c r="AN63" s="87">
        <v>46</v>
      </c>
      <c r="AO63" s="219">
        <v>217</v>
      </c>
      <c r="AP63" s="220">
        <v>54</v>
      </c>
      <c r="AQ63" s="256">
        <v>0</v>
      </c>
      <c r="AR63" s="89">
        <v>0</v>
      </c>
      <c r="AS63" s="188">
        <v>180</v>
      </c>
      <c r="AT63" s="87">
        <v>44.4</v>
      </c>
      <c r="AU63" s="219">
        <v>225</v>
      </c>
      <c r="AV63" s="220">
        <v>55.6</v>
      </c>
      <c r="AW63" s="256">
        <v>0</v>
      </c>
      <c r="AX63" s="734">
        <v>0</v>
      </c>
    </row>
    <row r="64" spans="1:50" x14ac:dyDescent="0.25">
      <c r="A64" s="596" t="s">
        <v>163</v>
      </c>
      <c r="B64" s="75" t="s">
        <v>167</v>
      </c>
      <c r="C64" s="187">
        <v>199</v>
      </c>
      <c r="D64" s="91">
        <v>55.7</v>
      </c>
      <c r="E64" s="223">
        <v>158</v>
      </c>
      <c r="F64" s="93">
        <v>44.3</v>
      </c>
      <c r="G64" s="187">
        <v>209</v>
      </c>
      <c r="H64" s="91">
        <v>55.9</v>
      </c>
      <c r="I64" s="223">
        <v>165</v>
      </c>
      <c r="J64" s="93">
        <v>44.1</v>
      </c>
      <c r="K64" s="187">
        <v>205</v>
      </c>
      <c r="L64" s="91">
        <v>52.6</v>
      </c>
      <c r="M64" s="223">
        <v>185</v>
      </c>
      <c r="N64" s="93">
        <v>47.4</v>
      </c>
      <c r="O64" s="187">
        <v>212</v>
      </c>
      <c r="P64" s="91">
        <v>52.9</v>
      </c>
      <c r="Q64" s="223">
        <v>189</v>
      </c>
      <c r="R64" s="93">
        <v>47.1</v>
      </c>
      <c r="S64" s="187">
        <v>208</v>
      </c>
      <c r="T64" s="91">
        <v>51.2</v>
      </c>
      <c r="U64" s="223">
        <v>198</v>
      </c>
      <c r="V64" s="93">
        <v>48.8</v>
      </c>
      <c r="W64" s="187">
        <v>201</v>
      </c>
      <c r="X64" s="91">
        <v>50.5</v>
      </c>
      <c r="Y64" s="223">
        <v>197</v>
      </c>
      <c r="Z64" s="93">
        <v>49.5</v>
      </c>
      <c r="AA64" s="187">
        <v>212</v>
      </c>
      <c r="AB64" s="91">
        <v>51.6</v>
      </c>
      <c r="AC64" s="223">
        <v>199</v>
      </c>
      <c r="AD64" s="93">
        <v>48.4</v>
      </c>
      <c r="AE64" s="187">
        <v>209</v>
      </c>
      <c r="AF64" s="91">
        <v>50.5</v>
      </c>
      <c r="AG64" s="223">
        <v>205</v>
      </c>
      <c r="AH64" s="93">
        <v>49.5</v>
      </c>
      <c r="AI64" s="187">
        <v>212</v>
      </c>
      <c r="AJ64" s="91">
        <v>51</v>
      </c>
      <c r="AK64" s="223">
        <v>204</v>
      </c>
      <c r="AL64" s="93">
        <v>49</v>
      </c>
      <c r="AM64" s="187">
        <v>209</v>
      </c>
      <c r="AN64" s="91">
        <v>50</v>
      </c>
      <c r="AO64" s="223">
        <v>209</v>
      </c>
      <c r="AP64" s="224">
        <v>50</v>
      </c>
      <c r="AQ64" s="253">
        <v>0</v>
      </c>
      <c r="AR64" s="93">
        <v>0</v>
      </c>
      <c r="AS64" s="187">
        <v>201</v>
      </c>
      <c r="AT64" s="91">
        <v>47.1</v>
      </c>
      <c r="AU64" s="223">
        <v>226</v>
      </c>
      <c r="AV64" s="224">
        <v>52.9</v>
      </c>
      <c r="AW64" s="253">
        <v>0</v>
      </c>
      <c r="AX64" s="733">
        <v>0</v>
      </c>
    </row>
    <row r="65" spans="1:50" ht="15.6" x14ac:dyDescent="0.25">
      <c r="A65" s="598" t="s">
        <v>170</v>
      </c>
      <c r="B65" s="73" t="s">
        <v>426</v>
      </c>
      <c r="C65" s="188" t="s">
        <v>238</v>
      </c>
      <c r="D65" s="87" t="s">
        <v>238</v>
      </c>
      <c r="E65" s="219" t="s">
        <v>238</v>
      </c>
      <c r="F65" s="89" t="s">
        <v>238</v>
      </c>
      <c r="G65" s="188" t="s">
        <v>238</v>
      </c>
      <c r="H65" s="87" t="s">
        <v>238</v>
      </c>
      <c r="I65" s="219" t="s">
        <v>238</v>
      </c>
      <c r="J65" s="89" t="s">
        <v>238</v>
      </c>
      <c r="K65" s="188" t="s">
        <v>238</v>
      </c>
      <c r="L65" s="87" t="s">
        <v>238</v>
      </c>
      <c r="M65" s="219" t="s">
        <v>238</v>
      </c>
      <c r="N65" s="89" t="s">
        <v>238</v>
      </c>
      <c r="O65" s="188" t="s">
        <v>238</v>
      </c>
      <c r="P65" s="87" t="s">
        <v>238</v>
      </c>
      <c r="Q65" s="219" t="s">
        <v>238</v>
      </c>
      <c r="R65" s="89" t="s">
        <v>238</v>
      </c>
      <c r="S65" s="188" t="s">
        <v>238</v>
      </c>
      <c r="T65" s="87" t="s">
        <v>238</v>
      </c>
      <c r="U65" s="219" t="s">
        <v>238</v>
      </c>
      <c r="V65" s="89" t="s">
        <v>238</v>
      </c>
      <c r="W65" s="188">
        <v>50</v>
      </c>
      <c r="X65" s="87">
        <v>78.099999999999994</v>
      </c>
      <c r="Y65" s="219">
        <v>14</v>
      </c>
      <c r="Z65" s="89">
        <v>21.9</v>
      </c>
      <c r="AA65" s="188">
        <v>109</v>
      </c>
      <c r="AB65" s="87">
        <v>75.7</v>
      </c>
      <c r="AC65" s="219">
        <v>35</v>
      </c>
      <c r="AD65" s="89">
        <v>24.3</v>
      </c>
      <c r="AE65" s="188">
        <v>172</v>
      </c>
      <c r="AF65" s="87">
        <v>77.099999999999994</v>
      </c>
      <c r="AG65" s="219">
        <v>51</v>
      </c>
      <c r="AH65" s="89">
        <v>22.9</v>
      </c>
      <c r="AI65" s="188">
        <v>213</v>
      </c>
      <c r="AJ65" s="87">
        <v>70.3</v>
      </c>
      <c r="AK65" s="219">
        <v>90</v>
      </c>
      <c r="AL65" s="89">
        <v>29.7</v>
      </c>
      <c r="AM65" s="188">
        <v>205</v>
      </c>
      <c r="AN65" s="87">
        <v>64.099999999999994</v>
      </c>
      <c r="AO65" s="219">
        <v>113</v>
      </c>
      <c r="AP65" s="220">
        <v>35.299999999999997</v>
      </c>
      <c r="AQ65" s="256">
        <v>2</v>
      </c>
      <c r="AR65" s="89">
        <v>0.6</v>
      </c>
      <c r="AS65" s="188">
        <v>198</v>
      </c>
      <c r="AT65" s="87">
        <v>60.9</v>
      </c>
      <c r="AU65" s="219">
        <v>127</v>
      </c>
      <c r="AV65" s="220">
        <v>39.1</v>
      </c>
      <c r="AW65" s="256">
        <v>0</v>
      </c>
      <c r="AX65" s="734">
        <v>0</v>
      </c>
    </row>
    <row r="66" spans="1:50" ht="15.6" x14ac:dyDescent="0.25">
      <c r="A66" s="596" t="s">
        <v>170</v>
      </c>
      <c r="B66" s="75" t="s">
        <v>427</v>
      </c>
      <c r="C66" s="187" t="s">
        <v>238</v>
      </c>
      <c r="D66" s="91" t="s">
        <v>238</v>
      </c>
      <c r="E66" s="223" t="s">
        <v>238</v>
      </c>
      <c r="F66" s="93" t="s">
        <v>238</v>
      </c>
      <c r="G66" s="187" t="s">
        <v>238</v>
      </c>
      <c r="H66" s="91" t="s">
        <v>238</v>
      </c>
      <c r="I66" s="223" t="s">
        <v>238</v>
      </c>
      <c r="J66" s="93" t="s">
        <v>238</v>
      </c>
      <c r="K66" s="187" t="s">
        <v>238</v>
      </c>
      <c r="L66" s="91" t="s">
        <v>238</v>
      </c>
      <c r="M66" s="223" t="s">
        <v>238</v>
      </c>
      <c r="N66" s="93" t="s">
        <v>238</v>
      </c>
      <c r="O66" s="187" t="s">
        <v>238</v>
      </c>
      <c r="P66" s="91" t="s">
        <v>238</v>
      </c>
      <c r="Q66" s="223" t="s">
        <v>238</v>
      </c>
      <c r="R66" s="93" t="s">
        <v>238</v>
      </c>
      <c r="S66" s="187" t="s">
        <v>238</v>
      </c>
      <c r="T66" s="91" t="s">
        <v>238</v>
      </c>
      <c r="U66" s="223" t="s">
        <v>238</v>
      </c>
      <c r="V66" s="93" t="s">
        <v>238</v>
      </c>
      <c r="W66" s="187" t="s">
        <v>238</v>
      </c>
      <c r="X66" s="91" t="s">
        <v>238</v>
      </c>
      <c r="Y66" s="223" t="s">
        <v>238</v>
      </c>
      <c r="Z66" s="93" t="s">
        <v>238</v>
      </c>
      <c r="AA66" s="187" t="s">
        <v>238</v>
      </c>
      <c r="AB66" s="91" t="s">
        <v>238</v>
      </c>
      <c r="AC66" s="223" t="s">
        <v>238</v>
      </c>
      <c r="AD66" s="93" t="s">
        <v>238</v>
      </c>
      <c r="AE66" s="187">
        <v>16</v>
      </c>
      <c r="AF66" s="91">
        <v>80</v>
      </c>
      <c r="AG66" s="223">
        <v>4</v>
      </c>
      <c r="AH66" s="93">
        <v>20</v>
      </c>
      <c r="AI66" s="187">
        <v>33</v>
      </c>
      <c r="AJ66" s="91">
        <v>76.7</v>
      </c>
      <c r="AK66" s="223">
        <v>10</v>
      </c>
      <c r="AL66" s="93">
        <v>23.3</v>
      </c>
      <c r="AM66" s="187">
        <v>50</v>
      </c>
      <c r="AN66" s="91">
        <v>70.400000000000006</v>
      </c>
      <c r="AO66" s="223">
        <v>21</v>
      </c>
      <c r="AP66" s="224">
        <v>29.6</v>
      </c>
      <c r="AQ66" s="253">
        <v>0</v>
      </c>
      <c r="AR66" s="93">
        <v>0</v>
      </c>
      <c r="AS66" s="187">
        <v>81</v>
      </c>
      <c r="AT66" s="91">
        <v>69.2</v>
      </c>
      <c r="AU66" s="223">
        <v>35</v>
      </c>
      <c r="AV66" s="224">
        <v>29.9</v>
      </c>
      <c r="AW66" s="253">
        <v>1</v>
      </c>
      <c r="AX66" s="733">
        <v>0.9</v>
      </c>
    </row>
    <row r="67" spans="1:50" x14ac:dyDescent="0.25">
      <c r="A67" s="598" t="s">
        <v>175</v>
      </c>
      <c r="B67" s="73" t="s">
        <v>176</v>
      </c>
      <c r="C67" s="188">
        <v>240</v>
      </c>
      <c r="D67" s="87">
        <v>67.599999999999994</v>
      </c>
      <c r="E67" s="219">
        <v>115</v>
      </c>
      <c r="F67" s="89">
        <v>32.4</v>
      </c>
      <c r="G67" s="188">
        <v>237</v>
      </c>
      <c r="H67" s="87">
        <v>64.8</v>
      </c>
      <c r="I67" s="219">
        <v>129</v>
      </c>
      <c r="J67" s="89">
        <v>35.200000000000003</v>
      </c>
      <c r="K67" s="188">
        <v>234</v>
      </c>
      <c r="L67" s="87">
        <v>62.6</v>
      </c>
      <c r="M67" s="219">
        <v>140</v>
      </c>
      <c r="N67" s="89">
        <v>37.4</v>
      </c>
      <c r="O67" s="188">
        <v>230</v>
      </c>
      <c r="P67" s="87">
        <v>59.9</v>
      </c>
      <c r="Q67" s="219">
        <v>154</v>
      </c>
      <c r="R67" s="89">
        <v>40.1</v>
      </c>
      <c r="S67" s="188">
        <v>229</v>
      </c>
      <c r="T67" s="87">
        <v>59.2</v>
      </c>
      <c r="U67" s="219">
        <v>158</v>
      </c>
      <c r="V67" s="89">
        <v>40.799999999999997</v>
      </c>
      <c r="W67" s="188">
        <v>220</v>
      </c>
      <c r="X67" s="87">
        <v>56</v>
      </c>
      <c r="Y67" s="219">
        <v>173</v>
      </c>
      <c r="Z67" s="89">
        <v>44</v>
      </c>
      <c r="AA67" s="188">
        <v>195</v>
      </c>
      <c r="AB67" s="87">
        <v>51</v>
      </c>
      <c r="AC67" s="219">
        <v>187</v>
      </c>
      <c r="AD67" s="89">
        <v>49</v>
      </c>
      <c r="AE67" s="188">
        <v>190</v>
      </c>
      <c r="AF67" s="87">
        <v>50.8</v>
      </c>
      <c r="AG67" s="219">
        <v>184</v>
      </c>
      <c r="AH67" s="89">
        <v>49.2</v>
      </c>
      <c r="AI67" s="188">
        <v>190</v>
      </c>
      <c r="AJ67" s="87">
        <v>50.5</v>
      </c>
      <c r="AK67" s="219">
        <v>186</v>
      </c>
      <c r="AL67" s="89">
        <v>49.5</v>
      </c>
      <c r="AM67" s="188">
        <v>217</v>
      </c>
      <c r="AN67" s="87">
        <v>55.4</v>
      </c>
      <c r="AO67" s="219">
        <v>175</v>
      </c>
      <c r="AP67" s="220">
        <v>44.6</v>
      </c>
      <c r="AQ67" s="256">
        <v>0</v>
      </c>
      <c r="AR67" s="89">
        <v>0</v>
      </c>
      <c r="AS67" s="188">
        <v>197</v>
      </c>
      <c r="AT67" s="87">
        <v>49.4</v>
      </c>
      <c r="AU67" s="219">
        <v>201</v>
      </c>
      <c r="AV67" s="220">
        <v>50.4</v>
      </c>
      <c r="AW67" s="256">
        <v>1</v>
      </c>
      <c r="AX67" s="734">
        <v>0.3</v>
      </c>
    </row>
    <row r="68" spans="1:50" x14ac:dyDescent="0.25">
      <c r="A68" s="596" t="s">
        <v>177</v>
      </c>
      <c r="B68" s="75" t="s">
        <v>178</v>
      </c>
      <c r="C68" s="187">
        <v>141</v>
      </c>
      <c r="D68" s="91">
        <v>64.099999999999994</v>
      </c>
      <c r="E68" s="223">
        <v>79</v>
      </c>
      <c r="F68" s="93">
        <v>35.9</v>
      </c>
      <c r="G68" s="187">
        <v>134</v>
      </c>
      <c r="H68" s="91">
        <v>61.5</v>
      </c>
      <c r="I68" s="223">
        <v>84</v>
      </c>
      <c r="J68" s="93">
        <v>38.5</v>
      </c>
      <c r="K68" s="187">
        <v>136</v>
      </c>
      <c r="L68" s="91">
        <v>59.9</v>
      </c>
      <c r="M68" s="223">
        <v>91</v>
      </c>
      <c r="N68" s="93">
        <v>40.1</v>
      </c>
      <c r="O68" s="187">
        <v>135</v>
      </c>
      <c r="P68" s="91">
        <v>57.4</v>
      </c>
      <c r="Q68" s="223">
        <v>100</v>
      </c>
      <c r="R68" s="93">
        <v>42.6</v>
      </c>
      <c r="S68" s="187">
        <v>141</v>
      </c>
      <c r="T68" s="91">
        <v>58.3</v>
      </c>
      <c r="U68" s="223">
        <v>101</v>
      </c>
      <c r="V68" s="93">
        <v>41.7</v>
      </c>
      <c r="W68" s="187">
        <v>148</v>
      </c>
      <c r="X68" s="91">
        <v>58.5</v>
      </c>
      <c r="Y68" s="223">
        <v>105</v>
      </c>
      <c r="Z68" s="93">
        <v>41.5</v>
      </c>
      <c r="AA68" s="187">
        <v>153</v>
      </c>
      <c r="AB68" s="91">
        <v>58.8</v>
      </c>
      <c r="AC68" s="223">
        <v>107</v>
      </c>
      <c r="AD68" s="93">
        <v>41.2</v>
      </c>
      <c r="AE68" s="187">
        <v>153</v>
      </c>
      <c r="AF68" s="91">
        <v>58.6</v>
      </c>
      <c r="AG68" s="223">
        <v>108</v>
      </c>
      <c r="AH68" s="93">
        <v>41.4</v>
      </c>
      <c r="AI68" s="187">
        <v>149</v>
      </c>
      <c r="AJ68" s="91">
        <v>56.4</v>
      </c>
      <c r="AK68" s="223">
        <v>115</v>
      </c>
      <c r="AL68" s="93">
        <v>43.6</v>
      </c>
      <c r="AM68" s="187">
        <v>140</v>
      </c>
      <c r="AN68" s="91">
        <v>53.6</v>
      </c>
      <c r="AO68" s="223">
        <v>121</v>
      </c>
      <c r="AP68" s="224">
        <v>46.4</v>
      </c>
      <c r="AQ68" s="253">
        <v>0</v>
      </c>
      <c r="AR68" s="93">
        <v>0</v>
      </c>
      <c r="AS68" s="187">
        <v>129</v>
      </c>
      <c r="AT68" s="91">
        <v>49.2</v>
      </c>
      <c r="AU68" s="223">
        <v>133</v>
      </c>
      <c r="AV68" s="224">
        <v>50.8</v>
      </c>
      <c r="AW68" s="253">
        <v>0</v>
      </c>
      <c r="AX68" s="733">
        <v>0</v>
      </c>
    </row>
    <row r="69" spans="1:50" x14ac:dyDescent="0.25">
      <c r="A69" s="598" t="s">
        <v>180</v>
      </c>
      <c r="B69" s="73" t="s">
        <v>181</v>
      </c>
      <c r="C69" s="188">
        <v>107</v>
      </c>
      <c r="D69" s="87">
        <v>54.9</v>
      </c>
      <c r="E69" s="219">
        <v>88</v>
      </c>
      <c r="F69" s="89">
        <v>45.1</v>
      </c>
      <c r="G69" s="188">
        <v>110</v>
      </c>
      <c r="H69" s="87">
        <v>55.8</v>
      </c>
      <c r="I69" s="219">
        <v>87</v>
      </c>
      <c r="J69" s="89">
        <v>44.2</v>
      </c>
      <c r="K69" s="188">
        <v>106</v>
      </c>
      <c r="L69" s="87">
        <v>53.3</v>
      </c>
      <c r="M69" s="219">
        <v>93</v>
      </c>
      <c r="N69" s="89">
        <v>46.7</v>
      </c>
      <c r="O69" s="188">
        <v>105</v>
      </c>
      <c r="P69" s="87">
        <v>52.8</v>
      </c>
      <c r="Q69" s="219">
        <v>94</v>
      </c>
      <c r="R69" s="89">
        <v>47.2</v>
      </c>
      <c r="S69" s="188">
        <v>102</v>
      </c>
      <c r="T69" s="87">
        <v>52</v>
      </c>
      <c r="U69" s="219">
        <v>94</v>
      </c>
      <c r="V69" s="89">
        <v>48</v>
      </c>
      <c r="W69" s="188">
        <v>87</v>
      </c>
      <c r="X69" s="87">
        <v>44.8</v>
      </c>
      <c r="Y69" s="219">
        <v>107</v>
      </c>
      <c r="Z69" s="89">
        <v>55.2</v>
      </c>
      <c r="AA69" s="188">
        <v>95</v>
      </c>
      <c r="AB69" s="87">
        <v>46.6</v>
      </c>
      <c r="AC69" s="219">
        <v>109</v>
      </c>
      <c r="AD69" s="89">
        <v>53.4</v>
      </c>
      <c r="AE69" s="188">
        <v>103</v>
      </c>
      <c r="AF69" s="87">
        <v>47.2</v>
      </c>
      <c r="AG69" s="219">
        <v>115</v>
      </c>
      <c r="AH69" s="89">
        <v>52.8</v>
      </c>
      <c r="AI69" s="188">
        <v>104</v>
      </c>
      <c r="AJ69" s="87">
        <v>46.6</v>
      </c>
      <c r="AK69" s="219">
        <v>119</v>
      </c>
      <c r="AL69" s="89">
        <v>53.4</v>
      </c>
      <c r="AM69" s="188">
        <v>108</v>
      </c>
      <c r="AN69" s="87">
        <v>49.3</v>
      </c>
      <c r="AO69" s="219">
        <v>111</v>
      </c>
      <c r="AP69" s="220">
        <v>50.7</v>
      </c>
      <c r="AQ69" s="256">
        <v>0</v>
      </c>
      <c r="AR69" s="89">
        <v>0</v>
      </c>
      <c r="AS69" s="188">
        <v>104</v>
      </c>
      <c r="AT69" s="87">
        <v>49.1</v>
      </c>
      <c r="AU69" s="219">
        <v>108</v>
      </c>
      <c r="AV69" s="220">
        <v>50.9</v>
      </c>
      <c r="AW69" s="256">
        <v>0</v>
      </c>
      <c r="AX69" s="734">
        <v>0</v>
      </c>
    </row>
    <row r="70" spans="1:50" x14ac:dyDescent="0.25">
      <c r="A70" s="596" t="s">
        <v>183</v>
      </c>
      <c r="B70" s="75" t="s">
        <v>184</v>
      </c>
      <c r="C70" s="187">
        <v>163</v>
      </c>
      <c r="D70" s="91">
        <v>50.8</v>
      </c>
      <c r="E70" s="223">
        <v>158</v>
      </c>
      <c r="F70" s="93">
        <v>49.2</v>
      </c>
      <c r="G70" s="187">
        <v>176</v>
      </c>
      <c r="H70" s="91">
        <v>54.2</v>
      </c>
      <c r="I70" s="223">
        <v>149</v>
      </c>
      <c r="J70" s="93">
        <v>45.8</v>
      </c>
      <c r="K70" s="187">
        <v>173</v>
      </c>
      <c r="L70" s="91">
        <v>53.6</v>
      </c>
      <c r="M70" s="223">
        <v>150</v>
      </c>
      <c r="N70" s="93">
        <v>46.4</v>
      </c>
      <c r="O70" s="187">
        <v>177</v>
      </c>
      <c r="P70" s="91">
        <v>55.5</v>
      </c>
      <c r="Q70" s="223">
        <v>142</v>
      </c>
      <c r="R70" s="93">
        <v>44.5</v>
      </c>
      <c r="S70" s="187">
        <v>186</v>
      </c>
      <c r="T70" s="91">
        <v>57.4</v>
      </c>
      <c r="U70" s="223">
        <v>138</v>
      </c>
      <c r="V70" s="93">
        <v>42.6</v>
      </c>
      <c r="W70" s="187">
        <v>184</v>
      </c>
      <c r="X70" s="91">
        <v>57.3</v>
      </c>
      <c r="Y70" s="223">
        <v>137</v>
      </c>
      <c r="Z70" s="93">
        <v>42.7</v>
      </c>
      <c r="AA70" s="187">
        <v>182</v>
      </c>
      <c r="AB70" s="91">
        <v>56.7</v>
      </c>
      <c r="AC70" s="223">
        <v>139</v>
      </c>
      <c r="AD70" s="93">
        <v>43.3</v>
      </c>
      <c r="AE70" s="187">
        <v>196</v>
      </c>
      <c r="AF70" s="91">
        <v>57</v>
      </c>
      <c r="AG70" s="223">
        <v>148</v>
      </c>
      <c r="AH70" s="93">
        <v>43</v>
      </c>
      <c r="AI70" s="187">
        <v>201</v>
      </c>
      <c r="AJ70" s="91">
        <v>54.5</v>
      </c>
      <c r="AK70" s="223">
        <v>168</v>
      </c>
      <c r="AL70" s="93">
        <v>45.5</v>
      </c>
      <c r="AM70" s="187">
        <v>193</v>
      </c>
      <c r="AN70" s="91">
        <v>50.1</v>
      </c>
      <c r="AO70" s="223">
        <v>192</v>
      </c>
      <c r="AP70" s="224">
        <v>49.9</v>
      </c>
      <c r="AQ70" s="253">
        <v>0</v>
      </c>
      <c r="AR70" s="93">
        <v>0</v>
      </c>
      <c r="AS70" s="187">
        <v>198</v>
      </c>
      <c r="AT70" s="91">
        <v>49.3</v>
      </c>
      <c r="AU70" s="223">
        <v>203</v>
      </c>
      <c r="AV70" s="224">
        <v>50.5</v>
      </c>
      <c r="AW70" s="253">
        <v>1</v>
      </c>
      <c r="AX70" s="733">
        <v>0.2</v>
      </c>
    </row>
    <row r="71" spans="1:50" ht="13.8" thickBot="1" x14ac:dyDescent="0.3">
      <c r="A71" s="598" t="s">
        <v>186</v>
      </c>
      <c r="B71" s="73" t="s">
        <v>187</v>
      </c>
      <c r="C71" s="188">
        <v>63</v>
      </c>
      <c r="D71" s="87">
        <v>37.5</v>
      </c>
      <c r="E71" s="219">
        <v>105</v>
      </c>
      <c r="F71" s="89">
        <v>62.5</v>
      </c>
      <c r="G71" s="188">
        <v>70</v>
      </c>
      <c r="H71" s="87">
        <v>39.5</v>
      </c>
      <c r="I71" s="219">
        <v>107</v>
      </c>
      <c r="J71" s="89">
        <v>60.5</v>
      </c>
      <c r="K71" s="188">
        <v>59</v>
      </c>
      <c r="L71" s="87">
        <v>33.700000000000003</v>
      </c>
      <c r="M71" s="219">
        <v>116</v>
      </c>
      <c r="N71" s="89">
        <v>66.3</v>
      </c>
      <c r="O71" s="188">
        <v>51</v>
      </c>
      <c r="P71" s="87">
        <v>30.7</v>
      </c>
      <c r="Q71" s="219">
        <v>115</v>
      </c>
      <c r="R71" s="89">
        <v>69.3</v>
      </c>
      <c r="S71" s="188">
        <v>60</v>
      </c>
      <c r="T71" s="87">
        <v>33.299999999999997</v>
      </c>
      <c r="U71" s="219">
        <v>120</v>
      </c>
      <c r="V71" s="89">
        <v>66.7</v>
      </c>
      <c r="W71" s="188">
        <v>65</v>
      </c>
      <c r="X71" s="87">
        <v>33.5</v>
      </c>
      <c r="Y71" s="219">
        <v>129</v>
      </c>
      <c r="Z71" s="89">
        <v>66.5</v>
      </c>
      <c r="AA71" s="188">
        <v>74</v>
      </c>
      <c r="AB71" s="87">
        <v>37.6</v>
      </c>
      <c r="AC71" s="219">
        <v>123</v>
      </c>
      <c r="AD71" s="89">
        <v>62.4</v>
      </c>
      <c r="AE71" s="188">
        <v>73</v>
      </c>
      <c r="AF71" s="87">
        <v>36.5</v>
      </c>
      <c r="AG71" s="219">
        <v>127</v>
      </c>
      <c r="AH71" s="89">
        <v>63.5</v>
      </c>
      <c r="AI71" s="188">
        <v>68</v>
      </c>
      <c r="AJ71" s="87">
        <v>33.799999999999997</v>
      </c>
      <c r="AK71" s="219">
        <v>133</v>
      </c>
      <c r="AL71" s="89">
        <v>66.2</v>
      </c>
      <c r="AM71" s="188">
        <v>55</v>
      </c>
      <c r="AN71" s="87">
        <v>29.4</v>
      </c>
      <c r="AO71" s="219">
        <v>132</v>
      </c>
      <c r="AP71" s="220">
        <v>70.599999999999994</v>
      </c>
      <c r="AQ71" s="256">
        <v>0</v>
      </c>
      <c r="AR71" s="89">
        <v>0</v>
      </c>
      <c r="AS71" s="188">
        <v>51</v>
      </c>
      <c r="AT71" s="87">
        <v>27</v>
      </c>
      <c r="AU71" s="219">
        <v>138</v>
      </c>
      <c r="AV71" s="220">
        <v>73</v>
      </c>
      <c r="AW71" s="256">
        <v>0</v>
      </c>
      <c r="AX71" s="734">
        <v>0</v>
      </c>
    </row>
    <row r="72" spans="1:50" ht="13.8" thickBot="1" x14ac:dyDescent="0.3">
      <c r="A72" s="777"/>
      <c r="B72" s="778" t="s">
        <v>246</v>
      </c>
      <c r="C72" s="779">
        <v>10607</v>
      </c>
      <c r="D72" s="780">
        <v>55.7</v>
      </c>
      <c r="E72" s="779">
        <v>8431</v>
      </c>
      <c r="F72" s="781">
        <v>44.3</v>
      </c>
      <c r="G72" s="779">
        <v>10715</v>
      </c>
      <c r="H72" s="780">
        <v>55.4</v>
      </c>
      <c r="I72" s="782">
        <v>8627</v>
      </c>
      <c r="J72" s="781">
        <v>44.6</v>
      </c>
      <c r="K72" s="779">
        <v>10862</v>
      </c>
      <c r="L72" s="780">
        <v>55.1</v>
      </c>
      <c r="M72" s="782">
        <v>8860</v>
      </c>
      <c r="N72" s="781">
        <v>44.9</v>
      </c>
      <c r="O72" s="782">
        <v>11021</v>
      </c>
      <c r="P72" s="780">
        <v>54.8</v>
      </c>
      <c r="Q72" s="782">
        <v>9098</v>
      </c>
      <c r="R72" s="781">
        <v>45.2</v>
      </c>
      <c r="S72" s="782">
        <v>11100</v>
      </c>
      <c r="T72" s="780">
        <v>54.2</v>
      </c>
      <c r="U72" s="783">
        <v>9365</v>
      </c>
      <c r="V72" s="781">
        <v>45.8</v>
      </c>
      <c r="W72" s="782">
        <v>11423</v>
      </c>
      <c r="X72" s="780">
        <v>53.7</v>
      </c>
      <c r="Y72" s="782">
        <v>9855</v>
      </c>
      <c r="Z72" s="781">
        <v>46.3</v>
      </c>
      <c r="AA72" s="782">
        <v>11668</v>
      </c>
      <c r="AB72" s="780">
        <v>53.1</v>
      </c>
      <c r="AC72" s="782">
        <v>10326</v>
      </c>
      <c r="AD72" s="781">
        <v>46.9</v>
      </c>
      <c r="AE72" s="782">
        <v>12095</v>
      </c>
      <c r="AF72" s="780">
        <v>52.8</v>
      </c>
      <c r="AG72" s="782">
        <v>10831</v>
      </c>
      <c r="AH72" s="781">
        <v>47.2</v>
      </c>
      <c r="AI72" s="782">
        <v>12413</v>
      </c>
      <c r="AJ72" s="780">
        <v>52.4</v>
      </c>
      <c r="AK72" s="782">
        <v>11256</v>
      </c>
      <c r="AL72" s="781">
        <v>47.6</v>
      </c>
      <c r="AM72" s="782">
        <v>12377</v>
      </c>
      <c r="AN72" s="780">
        <v>51.3</v>
      </c>
      <c r="AO72" s="782">
        <v>11711</v>
      </c>
      <c r="AP72" s="784">
        <v>48.5</v>
      </c>
      <c r="AQ72" s="785">
        <v>29</v>
      </c>
      <c r="AR72" s="781">
        <v>0.1</v>
      </c>
      <c r="AS72" s="782">
        <v>12553</v>
      </c>
      <c r="AT72" s="780">
        <v>50.9</v>
      </c>
      <c r="AU72" s="782">
        <v>12098</v>
      </c>
      <c r="AV72" s="784">
        <v>49</v>
      </c>
      <c r="AW72" s="785">
        <f>SUM(AW6:AW71)</f>
        <v>26</v>
      </c>
      <c r="AX72" s="786">
        <v>0.1</v>
      </c>
    </row>
    <row r="73" spans="1:50" x14ac:dyDescent="0.25">
      <c r="A73" s="306" t="s">
        <v>588</v>
      </c>
    </row>
    <row r="74" spans="1:50" ht="25.5" customHeight="1" x14ac:dyDescent="0.25">
      <c r="A74" s="980" t="s">
        <v>589</v>
      </c>
      <c r="B74" s="980"/>
    </row>
    <row r="75" spans="1:50" x14ac:dyDescent="0.25">
      <c r="A75" s="306" t="s">
        <v>590</v>
      </c>
    </row>
    <row r="77" spans="1:50" ht="25.5" customHeight="1" x14ac:dyDescent="0.25">
      <c r="A77" s="935" t="s">
        <v>587</v>
      </c>
      <c r="B77" s="935"/>
    </row>
    <row r="78" spans="1:50" x14ac:dyDescent="0.25">
      <c r="A78" s="163" t="s">
        <v>464</v>
      </c>
    </row>
  </sheetData>
  <mergeCells count="38">
    <mergeCell ref="A77:B77"/>
    <mergeCell ref="A74:B74"/>
    <mergeCell ref="AW4:AX4"/>
    <mergeCell ref="AK4:AL4"/>
    <mergeCell ref="AM4:AN4"/>
    <mergeCell ref="AO4:AP4"/>
    <mergeCell ref="AQ4:AR4"/>
    <mergeCell ref="AS4:AT4"/>
    <mergeCell ref="AU4:AV4"/>
    <mergeCell ref="C4:D4"/>
    <mergeCell ref="E4:F4"/>
    <mergeCell ref="G4:H4"/>
    <mergeCell ref="I4:J4"/>
    <mergeCell ref="AI4:AJ4"/>
    <mergeCell ref="M4:N4"/>
    <mergeCell ref="O4:P4"/>
    <mergeCell ref="AA4:AB4"/>
    <mergeCell ref="AC4:AD4"/>
    <mergeCell ref="AE4:AF4"/>
    <mergeCell ref="AG4:AH4"/>
    <mergeCell ref="K4:L4"/>
    <mergeCell ref="Q4:R4"/>
    <mergeCell ref="S4:T4"/>
    <mergeCell ref="U4:V4"/>
    <mergeCell ref="W4:X4"/>
    <mergeCell ref="Y4:Z4"/>
    <mergeCell ref="A1:B1"/>
    <mergeCell ref="AS3:AX3"/>
    <mergeCell ref="C3:F3"/>
    <mergeCell ref="G3:J3"/>
    <mergeCell ref="K3:N3"/>
    <mergeCell ref="O3:R3"/>
    <mergeCell ref="S3:V3"/>
    <mergeCell ref="W3:Z3"/>
    <mergeCell ref="AA3:AD3"/>
    <mergeCell ref="AE3:AH3"/>
    <mergeCell ref="AI3:AL3"/>
    <mergeCell ref="AM3:AR3"/>
  </mergeCells>
  <hyperlinks>
    <hyperlink ref="A2:B2" location="TOC!A1" display="Return to Table of Contents"/>
  </hyperlinks>
  <pageMargins left="0.25" right="0.25" top="0.75" bottom="0.75" header="0.3" footer="0.3"/>
  <pageSetup scale="67" fitToWidth="0" orientation="portrait" r:id="rId1"/>
  <headerFooter>
    <oddHeader>&amp;L2016-17 Survey of Dental Education
Report 1 - Academic Programs, Enrollment, and Graduates</oddHeader>
  </headerFooter>
  <colBreaks count="3" manualBreakCount="3">
    <brk id="14" max="77" man="1"/>
    <brk id="26" max="77" man="1"/>
    <brk id="38" max="7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8"/>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09375" defaultRowHeight="13.2" x14ac:dyDescent="0.25"/>
  <cols>
    <col min="1" max="1" width="5.5546875" style="1" customWidth="1"/>
    <col min="2" max="2" width="59" style="1" customWidth="1"/>
    <col min="3" max="33" width="9.6640625" style="1" customWidth="1"/>
    <col min="34" max="16384" width="9.109375" style="1"/>
  </cols>
  <sheetData>
    <row r="1" spans="1:33" ht="27" customHeight="1" x14ac:dyDescent="0.25">
      <c r="A1" s="945" t="s">
        <v>594</v>
      </c>
      <c r="B1" s="945"/>
    </row>
    <row r="2" spans="1:33" ht="13.8" thickBot="1" x14ac:dyDescent="0.3">
      <c r="A2" s="934" t="s">
        <v>1</v>
      </c>
      <c r="B2" s="934"/>
    </row>
    <row r="3" spans="1:33" s="201" customFormat="1" ht="45" customHeight="1" x14ac:dyDescent="0.25">
      <c r="A3" s="981"/>
      <c r="B3" s="973"/>
      <c r="C3" s="971" t="s">
        <v>447</v>
      </c>
      <c r="D3" s="972"/>
      <c r="E3" s="973"/>
      <c r="F3" s="971" t="s">
        <v>593</v>
      </c>
      <c r="G3" s="972"/>
      <c r="H3" s="973"/>
      <c r="I3" s="971" t="s">
        <v>449</v>
      </c>
      <c r="J3" s="972"/>
      <c r="K3" s="973"/>
      <c r="L3" s="947" t="s">
        <v>450</v>
      </c>
      <c r="M3" s="947"/>
      <c r="N3" s="947"/>
      <c r="O3" s="972" t="s">
        <v>451</v>
      </c>
      <c r="P3" s="972"/>
      <c r="Q3" s="973"/>
      <c r="R3" s="971" t="s">
        <v>452</v>
      </c>
      <c r="S3" s="972"/>
      <c r="T3" s="973"/>
      <c r="U3" s="971" t="s">
        <v>453</v>
      </c>
      <c r="V3" s="972"/>
      <c r="W3" s="973"/>
      <c r="X3" s="971" t="s">
        <v>310</v>
      </c>
      <c r="Y3" s="972"/>
      <c r="Z3" s="973"/>
      <c r="AA3" s="971" t="s">
        <v>248</v>
      </c>
      <c r="AB3" s="972"/>
      <c r="AC3" s="973"/>
      <c r="AD3" s="971" t="s">
        <v>249</v>
      </c>
      <c r="AE3" s="972"/>
      <c r="AF3" s="973"/>
      <c r="AG3" s="594"/>
    </row>
    <row r="4" spans="1:33" s="331" customFormat="1" ht="17.25" customHeight="1" x14ac:dyDescent="0.25">
      <c r="A4" s="787" t="s">
        <v>2</v>
      </c>
      <c r="B4" s="330" t="s">
        <v>3</v>
      </c>
      <c r="C4" s="578" t="s">
        <v>242</v>
      </c>
      <c r="D4" s="578" t="s">
        <v>243</v>
      </c>
      <c r="E4" s="580" t="s">
        <v>38</v>
      </c>
      <c r="F4" s="579" t="s">
        <v>242</v>
      </c>
      <c r="G4" s="578" t="s">
        <v>243</v>
      </c>
      <c r="H4" s="580" t="s">
        <v>38</v>
      </c>
      <c r="I4" s="579" t="s">
        <v>242</v>
      </c>
      <c r="J4" s="578" t="s">
        <v>243</v>
      </c>
      <c r="K4" s="580" t="s">
        <v>38</v>
      </c>
      <c r="L4" s="578" t="s">
        <v>242</v>
      </c>
      <c r="M4" s="578" t="s">
        <v>243</v>
      </c>
      <c r="N4" s="580" t="s">
        <v>38</v>
      </c>
      <c r="O4" s="579" t="s">
        <v>242</v>
      </c>
      <c r="P4" s="578" t="s">
        <v>243</v>
      </c>
      <c r="Q4" s="580" t="s">
        <v>38</v>
      </c>
      <c r="R4" s="579" t="s">
        <v>242</v>
      </c>
      <c r="S4" s="578" t="s">
        <v>243</v>
      </c>
      <c r="T4" s="580" t="s">
        <v>38</v>
      </c>
      <c r="U4" s="579" t="s">
        <v>242</v>
      </c>
      <c r="V4" s="578" t="s">
        <v>243</v>
      </c>
      <c r="W4" s="580" t="s">
        <v>38</v>
      </c>
      <c r="X4" s="579" t="s">
        <v>242</v>
      </c>
      <c r="Y4" s="578" t="s">
        <v>243</v>
      </c>
      <c r="Z4" s="580" t="s">
        <v>38</v>
      </c>
      <c r="AA4" s="579" t="s">
        <v>242</v>
      </c>
      <c r="AB4" s="578" t="s">
        <v>243</v>
      </c>
      <c r="AC4" s="580" t="s">
        <v>38</v>
      </c>
      <c r="AD4" s="579" t="s">
        <v>242</v>
      </c>
      <c r="AE4" s="578" t="s">
        <v>243</v>
      </c>
      <c r="AF4" s="580" t="s">
        <v>38</v>
      </c>
      <c r="AG4" s="788" t="s">
        <v>239</v>
      </c>
    </row>
    <row r="5" spans="1:33" x14ac:dyDescent="0.25">
      <c r="A5" s="596" t="s">
        <v>10</v>
      </c>
      <c r="B5" s="567" t="s">
        <v>11</v>
      </c>
      <c r="C5" s="560">
        <v>93</v>
      </c>
      <c r="D5" s="107">
        <v>84</v>
      </c>
      <c r="E5" s="105">
        <v>0</v>
      </c>
      <c r="F5" s="560">
        <v>9</v>
      </c>
      <c r="G5" s="107">
        <v>14</v>
      </c>
      <c r="H5" s="105">
        <v>0</v>
      </c>
      <c r="I5" s="308">
        <v>3</v>
      </c>
      <c r="J5" s="107">
        <v>4</v>
      </c>
      <c r="K5" s="105">
        <v>0</v>
      </c>
      <c r="L5" s="560">
        <v>0</v>
      </c>
      <c r="M5" s="107">
        <v>1</v>
      </c>
      <c r="N5" s="105">
        <v>0</v>
      </c>
      <c r="O5" s="560">
        <v>16</v>
      </c>
      <c r="P5" s="107">
        <v>16</v>
      </c>
      <c r="Q5" s="560">
        <v>0</v>
      </c>
      <c r="R5" s="308">
        <v>0</v>
      </c>
      <c r="S5" s="107">
        <v>0</v>
      </c>
      <c r="T5" s="105">
        <v>0</v>
      </c>
      <c r="U5" s="560">
        <v>1</v>
      </c>
      <c r="V5" s="107">
        <v>8</v>
      </c>
      <c r="W5" s="560">
        <v>0</v>
      </c>
      <c r="X5" s="308">
        <v>0</v>
      </c>
      <c r="Y5" s="107">
        <v>0</v>
      </c>
      <c r="Z5" s="105">
        <v>0</v>
      </c>
      <c r="AA5" s="106">
        <v>1</v>
      </c>
      <c r="AB5" s="107">
        <v>0</v>
      </c>
      <c r="AC5" s="105">
        <v>0</v>
      </c>
      <c r="AD5" s="308">
        <v>123</v>
      </c>
      <c r="AE5" s="107">
        <v>127</v>
      </c>
      <c r="AF5" s="105">
        <v>0</v>
      </c>
      <c r="AG5" s="610">
        <v>250</v>
      </c>
    </row>
    <row r="6" spans="1:33" ht="12.75" customHeight="1" x14ac:dyDescent="0.25">
      <c r="A6" s="598" t="s">
        <v>18</v>
      </c>
      <c r="B6" s="568" t="s">
        <v>19</v>
      </c>
      <c r="C6" s="559">
        <v>91</v>
      </c>
      <c r="D6" s="112">
        <v>76</v>
      </c>
      <c r="E6" s="110">
        <v>0</v>
      </c>
      <c r="F6" s="559">
        <v>4</v>
      </c>
      <c r="G6" s="112">
        <v>4</v>
      </c>
      <c r="H6" s="110">
        <v>0</v>
      </c>
      <c r="I6" s="309">
        <v>9</v>
      </c>
      <c r="J6" s="112">
        <v>9</v>
      </c>
      <c r="K6" s="110">
        <v>0</v>
      </c>
      <c r="L6" s="559">
        <v>2</v>
      </c>
      <c r="M6" s="112">
        <v>5</v>
      </c>
      <c r="N6" s="110">
        <v>0</v>
      </c>
      <c r="O6" s="559">
        <v>33</v>
      </c>
      <c r="P6" s="112">
        <v>51</v>
      </c>
      <c r="Q6" s="559">
        <v>0</v>
      </c>
      <c r="R6" s="309">
        <v>0</v>
      </c>
      <c r="S6" s="112">
        <v>0</v>
      </c>
      <c r="T6" s="110">
        <v>0</v>
      </c>
      <c r="U6" s="559">
        <v>0</v>
      </c>
      <c r="V6" s="112">
        <v>0</v>
      </c>
      <c r="W6" s="559">
        <v>0</v>
      </c>
      <c r="X6" s="309">
        <v>1</v>
      </c>
      <c r="Y6" s="112">
        <v>0</v>
      </c>
      <c r="Z6" s="110">
        <v>0</v>
      </c>
      <c r="AA6" s="111">
        <v>4</v>
      </c>
      <c r="AB6" s="112">
        <v>7</v>
      </c>
      <c r="AC6" s="110">
        <v>0</v>
      </c>
      <c r="AD6" s="309">
        <v>144</v>
      </c>
      <c r="AE6" s="112">
        <v>152</v>
      </c>
      <c r="AF6" s="110">
        <v>0</v>
      </c>
      <c r="AG6" s="609">
        <v>296</v>
      </c>
    </row>
    <row r="7" spans="1:33" x14ac:dyDescent="0.25">
      <c r="A7" s="596" t="s">
        <v>18</v>
      </c>
      <c r="B7" s="567" t="s">
        <v>23</v>
      </c>
      <c r="C7" s="560">
        <v>247</v>
      </c>
      <c r="D7" s="107">
        <v>142</v>
      </c>
      <c r="E7" s="105">
        <v>0</v>
      </c>
      <c r="F7" s="560">
        <v>0</v>
      </c>
      <c r="G7" s="107">
        <v>6</v>
      </c>
      <c r="H7" s="105">
        <v>0</v>
      </c>
      <c r="I7" s="308">
        <v>20</v>
      </c>
      <c r="J7" s="107">
        <v>20</v>
      </c>
      <c r="K7" s="105">
        <v>0</v>
      </c>
      <c r="L7" s="560">
        <v>3</v>
      </c>
      <c r="M7" s="107">
        <v>0</v>
      </c>
      <c r="N7" s="105">
        <v>0</v>
      </c>
      <c r="O7" s="560">
        <v>38</v>
      </c>
      <c r="P7" s="107">
        <v>59</v>
      </c>
      <c r="Q7" s="560">
        <v>0</v>
      </c>
      <c r="R7" s="308">
        <v>2</v>
      </c>
      <c r="S7" s="107">
        <v>0</v>
      </c>
      <c r="T7" s="105">
        <v>0</v>
      </c>
      <c r="U7" s="560">
        <v>12</v>
      </c>
      <c r="V7" s="107">
        <v>11</v>
      </c>
      <c r="W7" s="560">
        <v>0</v>
      </c>
      <c r="X7" s="308">
        <v>0</v>
      </c>
      <c r="Y7" s="107">
        <v>0</v>
      </c>
      <c r="Z7" s="105">
        <v>0</v>
      </c>
      <c r="AA7" s="106">
        <v>3</v>
      </c>
      <c r="AB7" s="107">
        <v>3</v>
      </c>
      <c r="AC7" s="105">
        <v>0</v>
      </c>
      <c r="AD7" s="308">
        <v>325</v>
      </c>
      <c r="AE7" s="107">
        <v>241</v>
      </c>
      <c r="AF7" s="105">
        <v>0</v>
      </c>
      <c r="AG7" s="610">
        <v>566</v>
      </c>
    </row>
    <row r="8" spans="1:33" x14ac:dyDescent="0.25">
      <c r="A8" s="598" t="s">
        <v>26</v>
      </c>
      <c r="B8" s="568" t="s">
        <v>27</v>
      </c>
      <c r="C8" s="559">
        <v>105</v>
      </c>
      <c r="D8" s="112">
        <v>50</v>
      </c>
      <c r="E8" s="110">
        <v>0</v>
      </c>
      <c r="F8" s="559">
        <v>2</v>
      </c>
      <c r="G8" s="112">
        <v>1</v>
      </c>
      <c r="H8" s="110">
        <v>0</v>
      </c>
      <c r="I8" s="309">
        <v>18</v>
      </c>
      <c r="J8" s="112">
        <v>16</v>
      </c>
      <c r="K8" s="110">
        <v>0</v>
      </c>
      <c r="L8" s="559">
        <v>0</v>
      </c>
      <c r="M8" s="112">
        <v>0</v>
      </c>
      <c r="N8" s="110">
        <v>0</v>
      </c>
      <c r="O8" s="559">
        <v>125</v>
      </c>
      <c r="P8" s="112">
        <v>122</v>
      </c>
      <c r="Q8" s="559">
        <v>0</v>
      </c>
      <c r="R8" s="309">
        <v>3</v>
      </c>
      <c r="S8" s="112">
        <v>2</v>
      </c>
      <c r="T8" s="110">
        <v>0</v>
      </c>
      <c r="U8" s="559">
        <v>12</v>
      </c>
      <c r="V8" s="112">
        <v>7</v>
      </c>
      <c r="W8" s="559">
        <v>0</v>
      </c>
      <c r="X8" s="309">
        <v>0</v>
      </c>
      <c r="Y8" s="112">
        <v>0</v>
      </c>
      <c r="Z8" s="110">
        <v>0</v>
      </c>
      <c r="AA8" s="111">
        <v>1</v>
      </c>
      <c r="AB8" s="112">
        <v>1</v>
      </c>
      <c r="AC8" s="110">
        <v>0</v>
      </c>
      <c r="AD8" s="309">
        <v>266</v>
      </c>
      <c r="AE8" s="112">
        <v>199</v>
      </c>
      <c r="AF8" s="110">
        <v>0</v>
      </c>
      <c r="AG8" s="609">
        <v>465</v>
      </c>
    </row>
    <row r="9" spans="1:33" ht="12.75" customHeight="1" x14ac:dyDescent="0.25">
      <c r="A9" s="596" t="s">
        <v>26</v>
      </c>
      <c r="B9" s="567" t="s">
        <v>31</v>
      </c>
      <c r="C9" s="560">
        <v>29</v>
      </c>
      <c r="D9" s="107">
        <v>53</v>
      </c>
      <c r="E9" s="105">
        <v>0</v>
      </c>
      <c r="F9" s="560">
        <v>8</v>
      </c>
      <c r="G9" s="107">
        <v>4</v>
      </c>
      <c r="H9" s="105">
        <v>0</v>
      </c>
      <c r="I9" s="308">
        <v>13</v>
      </c>
      <c r="J9" s="107">
        <v>22</v>
      </c>
      <c r="K9" s="105">
        <v>0</v>
      </c>
      <c r="L9" s="560">
        <v>0</v>
      </c>
      <c r="M9" s="107">
        <v>0</v>
      </c>
      <c r="N9" s="105">
        <v>0</v>
      </c>
      <c r="O9" s="560">
        <v>66</v>
      </c>
      <c r="P9" s="107">
        <v>109</v>
      </c>
      <c r="Q9" s="560">
        <v>1</v>
      </c>
      <c r="R9" s="308">
        <v>0</v>
      </c>
      <c r="S9" s="107">
        <v>0</v>
      </c>
      <c r="T9" s="105">
        <v>0</v>
      </c>
      <c r="U9" s="560">
        <v>5</v>
      </c>
      <c r="V9" s="107">
        <v>12</v>
      </c>
      <c r="W9" s="560">
        <v>0</v>
      </c>
      <c r="X9" s="308">
        <v>24</v>
      </c>
      <c r="Y9" s="107">
        <v>54</v>
      </c>
      <c r="Z9" s="105">
        <v>0</v>
      </c>
      <c r="AA9" s="106">
        <v>6</v>
      </c>
      <c r="AB9" s="107">
        <v>8</v>
      </c>
      <c r="AC9" s="105">
        <v>0</v>
      </c>
      <c r="AD9" s="308">
        <v>151</v>
      </c>
      <c r="AE9" s="107">
        <v>262</v>
      </c>
      <c r="AF9" s="105">
        <v>1</v>
      </c>
      <c r="AG9" s="610">
        <v>414</v>
      </c>
    </row>
    <row r="10" spans="1:33" ht="12.75" customHeight="1" x14ac:dyDescent="0.25">
      <c r="A10" s="598" t="s">
        <v>26</v>
      </c>
      <c r="B10" s="568" t="s">
        <v>32</v>
      </c>
      <c r="C10" s="559">
        <v>62</v>
      </c>
      <c r="D10" s="112">
        <v>50</v>
      </c>
      <c r="E10" s="110">
        <v>0</v>
      </c>
      <c r="F10" s="559">
        <v>6</v>
      </c>
      <c r="G10" s="112">
        <v>5</v>
      </c>
      <c r="H10" s="110">
        <v>0</v>
      </c>
      <c r="I10" s="309">
        <v>14</v>
      </c>
      <c r="J10" s="112">
        <v>20</v>
      </c>
      <c r="K10" s="110">
        <v>0</v>
      </c>
      <c r="L10" s="559">
        <v>1</v>
      </c>
      <c r="M10" s="112">
        <v>0</v>
      </c>
      <c r="N10" s="110">
        <v>0</v>
      </c>
      <c r="O10" s="559">
        <v>94</v>
      </c>
      <c r="P10" s="112">
        <v>111</v>
      </c>
      <c r="Q10" s="559">
        <v>0</v>
      </c>
      <c r="R10" s="309">
        <v>3</v>
      </c>
      <c r="S10" s="112">
        <v>7</v>
      </c>
      <c r="T10" s="110">
        <v>0</v>
      </c>
      <c r="U10" s="559">
        <v>2</v>
      </c>
      <c r="V10" s="112">
        <v>1</v>
      </c>
      <c r="W10" s="559">
        <v>0</v>
      </c>
      <c r="X10" s="309">
        <v>3</v>
      </c>
      <c r="Y10" s="112">
        <v>1</v>
      </c>
      <c r="Z10" s="110">
        <v>0</v>
      </c>
      <c r="AA10" s="111">
        <v>2</v>
      </c>
      <c r="AB10" s="112">
        <v>3</v>
      </c>
      <c r="AC10" s="110">
        <v>0</v>
      </c>
      <c r="AD10" s="309">
        <v>187</v>
      </c>
      <c r="AE10" s="112">
        <v>198</v>
      </c>
      <c r="AF10" s="110">
        <v>0</v>
      </c>
      <c r="AG10" s="609">
        <v>385</v>
      </c>
    </row>
    <row r="11" spans="1:33" ht="12.75" customHeight="1" x14ac:dyDescent="0.25">
      <c r="A11" s="596" t="s">
        <v>26</v>
      </c>
      <c r="B11" s="567" t="s">
        <v>34</v>
      </c>
      <c r="C11" s="560">
        <v>131</v>
      </c>
      <c r="D11" s="107">
        <v>100</v>
      </c>
      <c r="E11" s="105">
        <v>0</v>
      </c>
      <c r="F11" s="560">
        <v>10</v>
      </c>
      <c r="G11" s="107">
        <v>12</v>
      </c>
      <c r="H11" s="105">
        <v>0</v>
      </c>
      <c r="I11" s="308">
        <v>30</v>
      </c>
      <c r="J11" s="107">
        <v>18</v>
      </c>
      <c r="K11" s="105">
        <v>0</v>
      </c>
      <c r="L11" s="560">
        <v>1</v>
      </c>
      <c r="M11" s="107">
        <v>0</v>
      </c>
      <c r="N11" s="105">
        <v>0</v>
      </c>
      <c r="O11" s="560">
        <v>100</v>
      </c>
      <c r="P11" s="107">
        <v>119</v>
      </c>
      <c r="Q11" s="560">
        <v>0</v>
      </c>
      <c r="R11" s="308">
        <v>2</v>
      </c>
      <c r="S11" s="107">
        <v>7</v>
      </c>
      <c r="T11" s="105">
        <v>0</v>
      </c>
      <c r="U11" s="560">
        <v>9</v>
      </c>
      <c r="V11" s="107">
        <v>8</v>
      </c>
      <c r="W11" s="560">
        <v>0</v>
      </c>
      <c r="X11" s="308">
        <v>40</v>
      </c>
      <c r="Y11" s="107">
        <v>34</v>
      </c>
      <c r="Z11" s="105">
        <v>0</v>
      </c>
      <c r="AA11" s="106">
        <v>13</v>
      </c>
      <c r="AB11" s="107">
        <v>17</v>
      </c>
      <c r="AC11" s="105">
        <v>0</v>
      </c>
      <c r="AD11" s="308">
        <v>336</v>
      </c>
      <c r="AE11" s="107">
        <v>315</v>
      </c>
      <c r="AF11" s="105">
        <v>0</v>
      </c>
      <c r="AG11" s="610">
        <v>651</v>
      </c>
    </row>
    <row r="12" spans="1:33" x14ac:dyDescent="0.25">
      <c r="A12" s="598" t="s">
        <v>26</v>
      </c>
      <c r="B12" s="568" t="s">
        <v>37</v>
      </c>
      <c r="C12" s="559">
        <v>108</v>
      </c>
      <c r="D12" s="112">
        <v>55</v>
      </c>
      <c r="E12" s="110">
        <v>0</v>
      </c>
      <c r="F12" s="559">
        <v>10</v>
      </c>
      <c r="G12" s="112">
        <v>12</v>
      </c>
      <c r="H12" s="110">
        <v>0</v>
      </c>
      <c r="I12" s="309">
        <v>15</v>
      </c>
      <c r="J12" s="112">
        <v>30</v>
      </c>
      <c r="K12" s="110">
        <v>0</v>
      </c>
      <c r="L12" s="559">
        <v>1</v>
      </c>
      <c r="M12" s="112">
        <v>0</v>
      </c>
      <c r="N12" s="110">
        <v>0</v>
      </c>
      <c r="O12" s="559">
        <v>105</v>
      </c>
      <c r="P12" s="112">
        <v>68</v>
      </c>
      <c r="Q12" s="559">
        <v>0</v>
      </c>
      <c r="R12" s="309">
        <v>0</v>
      </c>
      <c r="S12" s="112">
        <v>1</v>
      </c>
      <c r="T12" s="110">
        <v>0</v>
      </c>
      <c r="U12" s="559">
        <v>14</v>
      </c>
      <c r="V12" s="112">
        <v>11</v>
      </c>
      <c r="W12" s="559">
        <v>0</v>
      </c>
      <c r="X12" s="309">
        <v>0</v>
      </c>
      <c r="Y12" s="112">
        <v>0</v>
      </c>
      <c r="Z12" s="110">
        <v>0</v>
      </c>
      <c r="AA12" s="111">
        <v>0</v>
      </c>
      <c r="AB12" s="112">
        <v>0</v>
      </c>
      <c r="AC12" s="110">
        <v>0</v>
      </c>
      <c r="AD12" s="309">
        <v>253</v>
      </c>
      <c r="AE12" s="112">
        <v>177</v>
      </c>
      <c r="AF12" s="110">
        <v>0</v>
      </c>
      <c r="AG12" s="609">
        <v>430</v>
      </c>
    </row>
    <row r="13" spans="1:33" ht="12.75" customHeight="1" x14ac:dyDescent="0.25">
      <c r="A13" s="596" t="s">
        <v>26</v>
      </c>
      <c r="B13" s="567" t="s">
        <v>40</v>
      </c>
      <c r="C13" s="560">
        <v>48</v>
      </c>
      <c r="D13" s="107">
        <v>45</v>
      </c>
      <c r="E13" s="105">
        <v>0</v>
      </c>
      <c r="F13" s="560">
        <v>2</v>
      </c>
      <c r="G13" s="107">
        <v>3</v>
      </c>
      <c r="H13" s="105">
        <v>0</v>
      </c>
      <c r="I13" s="308">
        <v>13</v>
      </c>
      <c r="J13" s="107">
        <v>17</v>
      </c>
      <c r="K13" s="105">
        <v>0</v>
      </c>
      <c r="L13" s="560">
        <v>1</v>
      </c>
      <c r="M13" s="107">
        <v>2</v>
      </c>
      <c r="N13" s="105">
        <v>0</v>
      </c>
      <c r="O13" s="560">
        <v>63</v>
      </c>
      <c r="P13" s="107">
        <v>55</v>
      </c>
      <c r="Q13" s="560">
        <v>0</v>
      </c>
      <c r="R13" s="308">
        <v>0</v>
      </c>
      <c r="S13" s="107">
        <v>0</v>
      </c>
      <c r="T13" s="105">
        <v>0</v>
      </c>
      <c r="U13" s="560">
        <v>9</v>
      </c>
      <c r="V13" s="107">
        <v>8</v>
      </c>
      <c r="W13" s="560">
        <v>0</v>
      </c>
      <c r="X13" s="308">
        <v>0</v>
      </c>
      <c r="Y13" s="107">
        <v>0</v>
      </c>
      <c r="Z13" s="105">
        <v>0</v>
      </c>
      <c r="AA13" s="106">
        <v>4</v>
      </c>
      <c r="AB13" s="107">
        <v>6</v>
      </c>
      <c r="AC13" s="105">
        <v>0</v>
      </c>
      <c r="AD13" s="308">
        <v>140</v>
      </c>
      <c r="AE13" s="107">
        <v>136</v>
      </c>
      <c r="AF13" s="105">
        <v>0</v>
      </c>
      <c r="AG13" s="610">
        <v>276</v>
      </c>
    </row>
    <row r="14" spans="1:33" x14ac:dyDescent="0.25">
      <c r="A14" s="600" t="s">
        <v>42</v>
      </c>
      <c r="B14" s="260" t="s">
        <v>43</v>
      </c>
      <c r="C14" s="310">
        <v>105</v>
      </c>
      <c r="D14" s="311">
        <v>100</v>
      </c>
      <c r="E14" s="312">
        <v>1</v>
      </c>
      <c r="F14" s="310">
        <v>3</v>
      </c>
      <c r="G14" s="311">
        <v>1</v>
      </c>
      <c r="H14" s="312">
        <v>0</v>
      </c>
      <c r="I14" s="313">
        <v>20</v>
      </c>
      <c r="J14" s="311">
        <v>24</v>
      </c>
      <c r="K14" s="312">
        <v>0</v>
      </c>
      <c r="L14" s="310">
        <v>0</v>
      </c>
      <c r="M14" s="311">
        <v>1</v>
      </c>
      <c r="N14" s="312">
        <v>0</v>
      </c>
      <c r="O14" s="310">
        <v>24</v>
      </c>
      <c r="P14" s="311">
        <v>32</v>
      </c>
      <c r="Q14" s="310">
        <v>0</v>
      </c>
      <c r="R14" s="313">
        <v>0</v>
      </c>
      <c r="S14" s="311">
        <v>1</v>
      </c>
      <c r="T14" s="312">
        <v>0</v>
      </c>
      <c r="U14" s="310">
        <v>6</v>
      </c>
      <c r="V14" s="311">
        <v>6</v>
      </c>
      <c r="W14" s="310">
        <v>0</v>
      </c>
      <c r="X14" s="313">
        <v>26</v>
      </c>
      <c r="Y14" s="311">
        <v>38</v>
      </c>
      <c r="Z14" s="312">
        <v>0</v>
      </c>
      <c r="AA14" s="314">
        <v>6</v>
      </c>
      <c r="AB14" s="311">
        <v>3</v>
      </c>
      <c r="AC14" s="312">
        <v>0</v>
      </c>
      <c r="AD14" s="313">
        <v>190</v>
      </c>
      <c r="AE14" s="311">
        <v>206</v>
      </c>
      <c r="AF14" s="312">
        <v>1</v>
      </c>
      <c r="AG14" s="789">
        <v>397</v>
      </c>
    </row>
    <row r="15" spans="1:33" x14ac:dyDescent="0.25">
      <c r="A15" s="596" t="s">
        <v>45</v>
      </c>
      <c r="B15" s="567" t="s">
        <v>46</v>
      </c>
      <c r="C15" s="560">
        <v>55</v>
      </c>
      <c r="D15" s="107">
        <v>50</v>
      </c>
      <c r="E15" s="105">
        <v>0</v>
      </c>
      <c r="F15" s="560">
        <v>3</v>
      </c>
      <c r="G15" s="107">
        <v>8</v>
      </c>
      <c r="H15" s="105">
        <v>0</v>
      </c>
      <c r="I15" s="308">
        <v>8</v>
      </c>
      <c r="J15" s="107">
        <v>12</v>
      </c>
      <c r="K15" s="105">
        <v>0</v>
      </c>
      <c r="L15" s="560">
        <v>0</v>
      </c>
      <c r="M15" s="107">
        <v>0</v>
      </c>
      <c r="N15" s="105">
        <v>0</v>
      </c>
      <c r="O15" s="560">
        <v>13</v>
      </c>
      <c r="P15" s="107">
        <v>20</v>
      </c>
      <c r="Q15" s="560">
        <v>0</v>
      </c>
      <c r="R15" s="308">
        <v>0</v>
      </c>
      <c r="S15" s="107">
        <v>0</v>
      </c>
      <c r="T15" s="105">
        <v>0</v>
      </c>
      <c r="U15" s="560">
        <v>3</v>
      </c>
      <c r="V15" s="107">
        <v>0</v>
      </c>
      <c r="W15" s="560">
        <v>0</v>
      </c>
      <c r="X15" s="308">
        <v>0</v>
      </c>
      <c r="Y15" s="107">
        <v>0</v>
      </c>
      <c r="Z15" s="105">
        <v>0</v>
      </c>
      <c r="AA15" s="106">
        <v>4</v>
      </c>
      <c r="AB15" s="107">
        <v>2</v>
      </c>
      <c r="AC15" s="105">
        <v>0</v>
      </c>
      <c r="AD15" s="308">
        <v>86</v>
      </c>
      <c r="AE15" s="107">
        <v>92</v>
      </c>
      <c r="AF15" s="105">
        <v>0</v>
      </c>
      <c r="AG15" s="610">
        <v>178</v>
      </c>
    </row>
    <row r="16" spans="1:33" x14ac:dyDescent="0.25">
      <c r="A16" s="598" t="s">
        <v>49</v>
      </c>
      <c r="B16" s="568" t="s">
        <v>50</v>
      </c>
      <c r="C16" s="559">
        <v>19</v>
      </c>
      <c r="D16" s="112">
        <v>19</v>
      </c>
      <c r="E16" s="110">
        <v>0</v>
      </c>
      <c r="F16" s="559">
        <v>61</v>
      </c>
      <c r="G16" s="112">
        <v>96</v>
      </c>
      <c r="H16" s="110">
        <v>0</v>
      </c>
      <c r="I16" s="309">
        <v>7</v>
      </c>
      <c r="J16" s="112">
        <v>10</v>
      </c>
      <c r="K16" s="110">
        <v>0</v>
      </c>
      <c r="L16" s="559">
        <v>0</v>
      </c>
      <c r="M16" s="112">
        <v>1</v>
      </c>
      <c r="N16" s="110">
        <v>0</v>
      </c>
      <c r="O16" s="559">
        <v>30</v>
      </c>
      <c r="P16" s="112">
        <v>27</v>
      </c>
      <c r="Q16" s="559">
        <v>0</v>
      </c>
      <c r="R16" s="309">
        <v>0</v>
      </c>
      <c r="S16" s="112">
        <v>0</v>
      </c>
      <c r="T16" s="110">
        <v>0</v>
      </c>
      <c r="U16" s="559">
        <v>8</v>
      </c>
      <c r="V16" s="112">
        <v>1</v>
      </c>
      <c r="W16" s="559">
        <v>0</v>
      </c>
      <c r="X16" s="309">
        <v>9</v>
      </c>
      <c r="Y16" s="112">
        <v>14</v>
      </c>
      <c r="Z16" s="110">
        <v>0</v>
      </c>
      <c r="AA16" s="111">
        <v>1</v>
      </c>
      <c r="AB16" s="112">
        <v>0</v>
      </c>
      <c r="AC16" s="110">
        <v>0</v>
      </c>
      <c r="AD16" s="309">
        <v>135</v>
      </c>
      <c r="AE16" s="112">
        <v>168</v>
      </c>
      <c r="AF16" s="110">
        <v>0</v>
      </c>
      <c r="AG16" s="609">
        <v>303</v>
      </c>
    </row>
    <row r="17" spans="1:33" x14ac:dyDescent="0.25">
      <c r="A17" s="596" t="s">
        <v>52</v>
      </c>
      <c r="B17" s="567" t="s">
        <v>53</v>
      </c>
      <c r="C17" s="560">
        <v>84</v>
      </c>
      <c r="D17" s="107">
        <v>80</v>
      </c>
      <c r="E17" s="105">
        <v>0</v>
      </c>
      <c r="F17" s="560">
        <v>8</v>
      </c>
      <c r="G17" s="107">
        <v>11</v>
      </c>
      <c r="H17" s="105">
        <v>0</v>
      </c>
      <c r="I17" s="308">
        <v>33</v>
      </c>
      <c r="J17" s="107">
        <v>64</v>
      </c>
      <c r="K17" s="105">
        <v>0</v>
      </c>
      <c r="L17" s="560">
        <v>0</v>
      </c>
      <c r="M17" s="107">
        <v>0</v>
      </c>
      <c r="N17" s="105">
        <v>0</v>
      </c>
      <c r="O17" s="560">
        <v>29</v>
      </c>
      <c r="P17" s="107">
        <v>49</v>
      </c>
      <c r="Q17" s="560">
        <v>0</v>
      </c>
      <c r="R17" s="308">
        <v>0</v>
      </c>
      <c r="S17" s="107">
        <v>0</v>
      </c>
      <c r="T17" s="105">
        <v>0</v>
      </c>
      <c r="U17" s="560">
        <v>5</v>
      </c>
      <c r="V17" s="107">
        <v>0</v>
      </c>
      <c r="W17" s="560">
        <v>0</v>
      </c>
      <c r="X17" s="308">
        <v>0</v>
      </c>
      <c r="Y17" s="107">
        <v>0</v>
      </c>
      <c r="Z17" s="105">
        <v>0</v>
      </c>
      <c r="AA17" s="106">
        <v>4</v>
      </c>
      <c r="AB17" s="107">
        <v>5</v>
      </c>
      <c r="AC17" s="105">
        <v>0</v>
      </c>
      <c r="AD17" s="308">
        <v>163</v>
      </c>
      <c r="AE17" s="107">
        <v>209</v>
      </c>
      <c r="AF17" s="105">
        <v>0</v>
      </c>
      <c r="AG17" s="610">
        <v>372</v>
      </c>
    </row>
    <row r="18" spans="1:33" x14ac:dyDescent="0.25">
      <c r="A18" s="598" t="s">
        <v>52</v>
      </c>
      <c r="B18" s="568" t="s">
        <v>54</v>
      </c>
      <c r="C18" s="559">
        <v>122</v>
      </c>
      <c r="D18" s="112">
        <v>72</v>
      </c>
      <c r="E18" s="110">
        <v>0</v>
      </c>
      <c r="F18" s="559">
        <v>1</v>
      </c>
      <c r="G18" s="112">
        <v>5</v>
      </c>
      <c r="H18" s="110">
        <v>0</v>
      </c>
      <c r="I18" s="309">
        <v>51</v>
      </c>
      <c r="J18" s="112">
        <v>86</v>
      </c>
      <c r="K18" s="110">
        <v>0</v>
      </c>
      <c r="L18" s="559">
        <v>0</v>
      </c>
      <c r="M18" s="112">
        <v>0</v>
      </c>
      <c r="N18" s="110">
        <v>0</v>
      </c>
      <c r="O18" s="559">
        <v>52</v>
      </c>
      <c r="P18" s="112">
        <v>55</v>
      </c>
      <c r="Q18" s="559">
        <v>0</v>
      </c>
      <c r="R18" s="309">
        <v>0</v>
      </c>
      <c r="S18" s="112">
        <v>0</v>
      </c>
      <c r="T18" s="110">
        <v>0</v>
      </c>
      <c r="U18" s="559">
        <v>6</v>
      </c>
      <c r="V18" s="112">
        <v>9</v>
      </c>
      <c r="W18" s="559">
        <v>0</v>
      </c>
      <c r="X18" s="309">
        <v>7</v>
      </c>
      <c r="Y18" s="112">
        <v>20</v>
      </c>
      <c r="Z18" s="110">
        <v>0</v>
      </c>
      <c r="AA18" s="111">
        <v>13</v>
      </c>
      <c r="AB18" s="112">
        <v>4</v>
      </c>
      <c r="AC18" s="110">
        <v>0</v>
      </c>
      <c r="AD18" s="309">
        <v>252</v>
      </c>
      <c r="AE18" s="112">
        <v>251</v>
      </c>
      <c r="AF18" s="110">
        <v>0</v>
      </c>
      <c r="AG18" s="609">
        <v>503</v>
      </c>
    </row>
    <row r="19" spans="1:33" ht="12.75" customHeight="1" x14ac:dyDescent="0.25">
      <c r="A19" s="596" t="s">
        <v>52</v>
      </c>
      <c r="B19" s="567" t="s">
        <v>56</v>
      </c>
      <c r="C19" s="560">
        <v>152</v>
      </c>
      <c r="D19" s="107">
        <v>105</v>
      </c>
      <c r="E19" s="105">
        <v>0</v>
      </c>
      <c r="F19" s="560">
        <v>3</v>
      </c>
      <c r="G19" s="107">
        <v>5</v>
      </c>
      <c r="H19" s="105">
        <v>0</v>
      </c>
      <c r="I19" s="308">
        <v>14</v>
      </c>
      <c r="J19" s="107">
        <v>23</v>
      </c>
      <c r="K19" s="105">
        <v>0</v>
      </c>
      <c r="L19" s="560">
        <v>1</v>
      </c>
      <c r="M19" s="107">
        <v>0</v>
      </c>
      <c r="N19" s="105">
        <v>0</v>
      </c>
      <c r="O19" s="560">
        <v>46</v>
      </c>
      <c r="P19" s="107">
        <v>41</v>
      </c>
      <c r="Q19" s="560">
        <v>0</v>
      </c>
      <c r="R19" s="308">
        <v>0</v>
      </c>
      <c r="S19" s="107">
        <v>0</v>
      </c>
      <c r="T19" s="105">
        <v>0</v>
      </c>
      <c r="U19" s="560">
        <v>3</v>
      </c>
      <c r="V19" s="107">
        <v>7</v>
      </c>
      <c r="W19" s="560">
        <v>0</v>
      </c>
      <c r="X19" s="308">
        <v>0</v>
      </c>
      <c r="Y19" s="107">
        <v>0</v>
      </c>
      <c r="Z19" s="105">
        <v>0</v>
      </c>
      <c r="AA19" s="106">
        <v>0</v>
      </c>
      <c r="AB19" s="107">
        <v>0</v>
      </c>
      <c r="AC19" s="105">
        <v>0</v>
      </c>
      <c r="AD19" s="308">
        <v>219</v>
      </c>
      <c r="AE19" s="107">
        <v>181</v>
      </c>
      <c r="AF19" s="105">
        <v>0</v>
      </c>
      <c r="AG19" s="610">
        <v>400</v>
      </c>
    </row>
    <row r="20" spans="1:33" ht="12.75" customHeight="1" x14ac:dyDescent="0.25">
      <c r="A20" s="598" t="s">
        <v>58</v>
      </c>
      <c r="B20" s="568" t="s">
        <v>888</v>
      </c>
      <c r="C20" s="559">
        <v>133</v>
      </c>
      <c r="D20" s="112">
        <v>95</v>
      </c>
      <c r="E20" s="110">
        <v>0</v>
      </c>
      <c r="F20" s="559">
        <v>16</v>
      </c>
      <c r="G20" s="112">
        <v>23</v>
      </c>
      <c r="H20" s="110">
        <v>0</v>
      </c>
      <c r="I20" s="309">
        <v>4</v>
      </c>
      <c r="J20" s="112">
        <v>11</v>
      </c>
      <c r="K20" s="110">
        <v>0</v>
      </c>
      <c r="L20" s="559">
        <v>0</v>
      </c>
      <c r="M20" s="112">
        <v>0</v>
      </c>
      <c r="N20" s="110">
        <v>0</v>
      </c>
      <c r="O20" s="559">
        <v>22</v>
      </c>
      <c r="P20" s="112">
        <v>25</v>
      </c>
      <c r="Q20" s="559">
        <v>0</v>
      </c>
      <c r="R20" s="309">
        <v>0</v>
      </c>
      <c r="S20" s="112">
        <v>0</v>
      </c>
      <c r="T20" s="110">
        <v>0</v>
      </c>
      <c r="U20" s="559">
        <v>8</v>
      </c>
      <c r="V20" s="112">
        <v>8</v>
      </c>
      <c r="W20" s="559">
        <v>0</v>
      </c>
      <c r="X20" s="309">
        <v>0</v>
      </c>
      <c r="Y20" s="112">
        <v>0</v>
      </c>
      <c r="Z20" s="110">
        <v>0</v>
      </c>
      <c r="AA20" s="111">
        <v>1</v>
      </c>
      <c r="AB20" s="112">
        <v>1</v>
      </c>
      <c r="AC20" s="110">
        <v>0</v>
      </c>
      <c r="AD20" s="309">
        <v>184</v>
      </c>
      <c r="AE20" s="112">
        <v>163</v>
      </c>
      <c r="AF20" s="110">
        <v>0</v>
      </c>
      <c r="AG20" s="609">
        <v>347</v>
      </c>
    </row>
    <row r="21" spans="1:33" x14ac:dyDescent="0.25">
      <c r="A21" s="596" t="s">
        <v>60</v>
      </c>
      <c r="B21" s="567" t="s">
        <v>61</v>
      </c>
      <c r="C21" s="560">
        <v>94</v>
      </c>
      <c r="D21" s="107">
        <v>66</v>
      </c>
      <c r="E21" s="105">
        <v>0</v>
      </c>
      <c r="F21" s="560">
        <v>5</v>
      </c>
      <c r="G21" s="107">
        <v>3</v>
      </c>
      <c r="H21" s="105">
        <v>0</v>
      </c>
      <c r="I21" s="308">
        <v>4</v>
      </c>
      <c r="J21" s="107">
        <v>6</v>
      </c>
      <c r="K21" s="105">
        <v>0</v>
      </c>
      <c r="L21" s="560">
        <v>1</v>
      </c>
      <c r="M21" s="107">
        <v>0</v>
      </c>
      <c r="N21" s="105">
        <v>0</v>
      </c>
      <c r="O21" s="560">
        <v>9</v>
      </c>
      <c r="P21" s="107">
        <v>12</v>
      </c>
      <c r="Q21" s="560">
        <v>0</v>
      </c>
      <c r="R21" s="308">
        <v>0</v>
      </c>
      <c r="S21" s="107">
        <v>0</v>
      </c>
      <c r="T21" s="105">
        <v>0</v>
      </c>
      <c r="U21" s="560">
        <v>1</v>
      </c>
      <c r="V21" s="107">
        <v>1</v>
      </c>
      <c r="W21" s="560">
        <v>0</v>
      </c>
      <c r="X21" s="308">
        <v>1</v>
      </c>
      <c r="Y21" s="107">
        <v>1</v>
      </c>
      <c r="Z21" s="105">
        <v>0</v>
      </c>
      <c r="AA21" s="106">
        <v>0</v>
      </c>
      <c r="AB21" s="107">
        <v>0</v>
      </c>
      <c r="AC21" s="105">
        <v>0</v>
      </c>
      <c r="AD21" s="308">
        <v>115</v>
      </c>
      <c r="AE21" s="107">
        <v>89</v>
      </c>
      <c r="AF21" s="105">
        <v>0</v>
      </c>
      <c r="AG21" s="610">
        <v>204</v>
      </c>
    </row>
    <row r="22" spans="1:33" x14ac:dyDescent="0.25">
      <c r="A22" s="598" t="s">
        <v>60</v>
      </c>
      <c r="B22" s="568" t="s">
        <v>63</v>
      </c>
      <c r="C22" s="559">
        <v>70</v>
      </c>
      <c r="D22" s="112">
        <v>69</v>
      </c>
      <c r="E22" s="110">
        <v>1</v>
      </c>
      <c r="F22" s="559">
        <v>9</v>
      </c>
      <c r="G22" s="112">
        <v>14</v>
      </c>
      <c r="H22" s="110">
        <v>0</v>
      </c>
      <c r="I22" s="309">
        <v>19</v>
      </c>
      <c r="J22" s="112">
        <v>26</v>
      </c>
      <c r="K22" s="110">
        <v>0</v>
      </c>
      <c r="L22" s="559">
        <v>0</v>
      </c>
      <c r="M22" s="112">
        <v>0</v>
      </c>
      <c r="N22" s="110">
        <v>0</v>
      </c>
      <c r="O22" s="559">
        <v>47</v>
      </c>
      <c r="P22" s="112">
        <v>59</v>
      </c>
      <c r="Q22" s="559">
        <v>0</v>
      </c>
      <c r="R22" s="309">
        <v>0</v>
      </c>
      <c r="S22" s="112">
        <v>0</v>
      </c>
      <c r="T22" s="110">
        <v>0</v>
      </c>
      <c r="U22" s="559">
        <v>2</v>
      </c>
      <c r="V22" s="112">
        <v>3</v>
      </c>
      <c r="W22" s="559">
        <v>0</v>
      </c>
      <c r="X22" s="309">
        <v>0</v>
      </c>
      <c r="Y22" s="112">
        <v>0</v>
      </c>
      <c r="Z22" s="110">
        <v>0</v>
      </c>
      <c r="AA22" s="111">
        <v>2</v>
      </c>
      <c r="AB22" s="112">
        <v>4</v>
      </c>
      <c r="AC22" s="110">
        <v>2</v>
      </c>
      <c r="AD22" s="309">
        <v>149</v>
      </c>
      <c r="AE22" s="112">
        <v>175</v>
      </c>
      <c r="AF22" s="110">
        <v>3</v>
      </c>
      <c r="AG22" s="609">
        <v>327</v>
      </c>
    </row>
    <row r="23" spans="1:33" x14ac:dyDescent="0.25">
      <c r="A23" s="596" t="s">
        <v>60</v>
      </c>
      <c r="B23" s="567" t="s">
        <v>66</v>
      </c>
      <c r="C23" s="560">
        <v>159</v>
      </c>
      <c r="D23" s="107">
        <v>132</v>
      </c>
      <c r="E23" s="105">
        <v>0</v>
      </c>
      <c r="F23" s="560">
        <v>1</v>
      </c>
      <c r="G23" s="107">
        <v>5</v>
      </c>
      <c r="H23" s="105">
        <v>0</v>
      </c>
      <c r="I23" s="308">
        <v>20</v>
      </c>
      <c r="J23" s="107">
        <v>9</v>
      </c>
      <c r="K23" s="105">
        <v>0</v>
      </c>
      <c r="L23" s="560">
        <v>0</v>
      </c>
      <c r="M23" s="107">
        <v>1</v>
      </c>
      <c r="N23" s="105">
        <v>0</v>
      </c>
      <c r="O23" s="560">
        <v>86</v>
      </c>
      <c r="P23" s="107">
        <v>65</v>
      </c>
      <c r="Q23" s="560">
        <v>0</v>
      </c>
      <c r="R23" s="308">
        <v>2</v>
      </c>
      <c r="S23" s="107">
        <v>2</v>
      </c>
      <c r="T23" s="105">
        <v>0</v>
      </c>
      <c r="U23" s="560">
        <v>9</v>
      </c>
      <c r="V23" s="107">
        <v>7</v>
      </c>
      <c r="W23" s="560">
        <v>0</v>
      </c>
      <c r="X23" s="308">
        <v>4</v>
      </c>
      <c r="Y23" s="107">
        <v>6</v>
      </c>
      <c r="Z23" s="105">
        <v>0</v>
      </c>
      <c r="AA23" s="106">
        <v>2</v>
      </c>
      <c r="AB23" s="107">
        <v>2</v>
      </c>
      <c r="AC23" s="105">
        <v>0</v>
      </c>
      <c r="AD23" s="308">
        <v>283</v>
      </c>
      <c r="AE23" s="107">
        <v>229</v>
      </c>
      <c r="AF23" s="105">
        <v>0</v>
      </c>
      <c r="AG23" s="610">
        <v>512</v>
      </c>
    </row>
    <row r="24" spans="1:33" x14ac:dyDescent="0.25">
      <c r="A24" s="598" t="s">
        <v>68</v>
      </c>
      <c r="B24" s="568" t="s">
        <v>69</v>
      </c>
      <c r="C24" s="559">
        <v>166</v>
      </c>
      <c r="D24" s="112">
        <v>133</v>
      </c>
      <c r="E24" s="110">
        <v>0</v>
      </c>
      <c r="F24" s="559">
        <v>6</v>
      </c>
      <c r="G24" s="112">
        <v>9</v>
      </c>
      <c r="H24" s="110">
        <v>0</v>
      </c>
      <c r="I24" s="309">
        <v>5</v>
      </c>
      <c r="J24" s="112">
        <v>7</v>
      </c>
      <c r="K24" s="110">
        <v>0</v>
      </c>
      <c r="L24" s="559">
        <v>0</v>
      </c>
      <c r="M24" s="112">
        <v>0</v>
      </c>
      <c r="N24" s="110">
        <v>0</v>
      </c>
      <c r="O24" s="559">
        <v>23</v>
      </c>
      <c r="P24" s="112">
        <v>41</v>
      </c>
      <c r="Q24" s="559">
        <v>1</v>
      </c>
      <c r="R24" s="309">
        <v>0</v>
      </c>
      <c r="S24" s="112">
        <v>1</v>
      </c>
      <c r="T24" s="110">
        <v>0</v>
      </c>
      <c r="U24" s="559">
        <v>5</v>
      </c>
      <c r="V24" s="112">
        <v>5</v>
      </c>
      <c r="W24" s="559">
        <v>0</v>
      </c>
      <c r="X24" s="309">
        <v>14</v>
      </c>
      <c r="Y24" s="112">
        <v>12</v>
      </c>
      <c r="Z24" s="110">
        <v>0</v>
      </c>
      <c r="AA24" s="111">
        <v>5</v>
      </c>
      <c r="AB24" s="112">
        <v>4</v>
      </c>
      <c r="AC24" s="110">
        <v>0</v>
      </c>
      <c r="AD24" s="309">
        <v>224</v>
      </c>
      <c r="AE24" s="112">
        <v>212</v>
      </c>
      <c r="AF24" s="110">
        <v>1</v>
      </c>
      <c r="AG24" s="609">
        <v>437</v>
      </c>
    </row>
    <row r="25" spans="1:33" x14ac:dyDescent="0.25">
      <c r="A25" s="596" t="s">
        <v>71</v>
      </c>
      <c r="B25" s="567" t="s">
        <v>72</v>
      </c>
      <c r="C25" s="560">
        <v>150</v>
      </c>
      <c r="D25" s="107">
        <v>132</v>
      </c>
      <c r="E25" s="105">
        <v>0</v>
      </c>
      <c r="F25" s="560">
        <v>4</v>
      </c>
      <c r="G25" s="107">
        <v>0</v>
      </c>
      <c r="H25" s="105">
        <v>0</v>
      </c>
      <c r="I25" s="308">
        <v>4</v>
      </c>
      <c r="J25" s="107">
        <v>5</v>
      </c>
      <c r="K25" s="105">
        <v>0</v>
      </c>
      <c r="L25" s="560">
        <v>0</v>
      </c>
      <c r="M25" s="107">
        <v>0</v>
      </c>
      <c r="N25" s="105">
        <v>0</v>
      </c>
      <c r="O25" s="560">
        <v>11</v>
      </c>
      <c r="P25" s="107">
        <v>14</v>
      </c>
      <c r="Q25" s="560">
        <v>0</v>
      </c>
      <c r="R25" s="308">
        <v>0</v>
      </c>
      <c r="S25" s="107">
        <v>0</v>
      </c>
      <c r="T25" s="105">
        <v>0</v>
      </c>
      <c r="U25" s="560">
        <v>1</v>
      </c>
      <c r="V25" s="107">
        <v>1</v>
      </c>
      <c r="W25" s="560">
        <v>0</v>
      </c>
      <c r="X25" s="308">
        <v>0</v>
      </c>
      <c r="Y25" s="107">
        <v>0</v>
      </c>
      <c r="Z25" s="105">
        <v>0</v>
      </c>
      <c r="AA25" s="106">
        <v>1</v>
      </c>
      <c r="AB25" s="107">
        <v>1</v>
      </c>
      <c r="AC25" s="105">
        <v>0</v>
      </c>
      <c r="AD25" s="308">
        <v>171</v>
      </c>
      <c r="AE25" s="107">
        <v>153</v>
      </c>
      <c r="AF25" s="105">
        <v>0</v>
      </c>
      <c r="AG25" s="610">
        <v>324</v>
      </c>
    </row>
    <row r="26" spans="1:33" x14ac:dyDescent="0.25">
      <c r="A26" s="598" t="s">
        <v>74</v>
      </c>
      <c r="B26" s="568" t="s">
        <v>75</v>
      </c>
      <c r="C26" s="559">
        <v>99</v>
      </c>
      <c r="D26" s="112">
        <v>86</v>
      </c>
      <c r="E26" s="110">
        <v>0</v>
      </c>
      <c r="F26" s="559">
        <v>2</v>
      </c>
      <c r="G26" s="112">
        <v>12</v>
      </c>
      <c r="H26" s="110">
        <v>0</v>
      </c>
      <c r="I26" s="309">
        <v>7</v>
      </c>
      <c r="J26" s="112">
        <v>9</v>
      </c>
      <c r="K26" s="110">
        <v>0</v>
      </c>
      <c r="L26" s="559">
        <v>1</v>
      </c>
      <c r="M26" s="112">
        <v>0</v>
      </c>
      <c r="N26" s="110">
        <v>0</v>
      </c>
      <c r="O26" s="559">
        <v>13</v>
      </c>
      <c r="P26" s="112">
        <v>16</v>
      </c>
      <c r="Q26" s="559">
        <v>0</v>
      </c>
      <c r="R26" s="309">
        <v>0</v>
      </c>
      <c r="S26" s="112">
        <v>0</v>
      </c>
      <c r="T26" s="110">
        <v>0</v>
      </c>
      <c r="U26" s="559">
        <v>7</v>
      </c>
      <c r="V26" s="112">
        <v>9</v>
      </c>
      <c r="W26" s="559">
        <v>0</v>
      </c>
      <c r="X26" s="309">
        <v>1</v>
      </c>
      <c r="Y26" s="112">
        <v>2</v>
      </c>
      <c r="Z26" s="110">
        <v>0</v>
      </c>
      <c r="AA26" s="111">
        <v>1</v>
      </c>
      <c r="AB26" s="112">
        <v>0</v>
      </c>
      <c r="AC26" s="110">
        <v>1</v>
      </c>
      <c r="AD26" s="309">
        <v>131</v>
      </c>
      <c r="AE26" s="112">
        <v>134</v>
      </c>
      <c r="AF26" s="110">
        <v>1</v>
      </c>
      <c r="AG26" s="609">
        <v>266</v>
      </c>
    </row>
    <row r="27" spans="1:33" x14ac:dyDescent="0.25">
      <c r="A27" s="596" t="s">
        <v>74</v>
      </c>
      <c r="B27" s="567" t="s">
        <v>77</v>
      </c>
      <c r="C27" s="560">
        <v>215</v>
      </c>
      <c r="D27" s="107">
        <v>146</v>
      </c>
      <c r="E27" s="105">
        <v>0</v>
      </c>
      <c r="F27" s="560">
        <v>7</v>
      </c>
      <c r="G27" s="107">
        <v>13</v>
      </c>
      <c r="H27" s="105">
        <v>0</v>
      </c>
      <c r="I27" s="308">
        <v>7</v>
      </c>
      <c r="J27" s="107">
        <v>12</v>
      </c>
      <c r="K27" s="105">
        <v>0</v>
      </c>
      <c r="L27" s="560">
        <v>1</v>
      </c>
      <c r="M27" s="107">
        <v>0</v>
      </c>
      <c r="N27" s="105">
        <v>0</v>
      </c>
      <c r="O27" s="560">
        <v>24</v>
      </c>
      <c r="P27" s="107">
        <v>28</v>
      </c>
      <c r="Q27" s="560">
        <v>1</v>
      </c>
      <c r="R27" s="308">
        <v>0</v>
      </c>
      <c r="S27" s="107">
        <v>0</v>
      </c>
      <c r="T27" s="105">
        <v>0</v>
      </c>
      <c r="U27" s="560">
        <v>6</v>
      </c>
      <c r="V27" s="107">
        <v>7</v>
      </c>
      <c r="W27" s="560">
        <v>0</v>
      </c>
      <c r="X27" s="308">
        <v>1</v>
      </c>
      <c r="Y27" s="107">
        <v>3</v>
      </c>
      <c r="Z27" s="105">
        <v>0</v>
      </c>
      <c r="AA27" s="106">
        <v>1</v>
      </c>
      <c r="AB27" s="107">
        <v>0</v>
      </c>
      <c r="AC27" s="105">
        <v>1</v>
      </c>
      <c r="AD27" s="308">
        <v>262</v>
      </c>
      <c r="AE27" s="107">
        <v>209</v>
      </c>
      <c r="AF27" s="105">
        <v>2</v>
      </c>
      <c r="AG27" s="610">
        <v>473</v>
      </c>
    </row>
    <row r="28" spans="1:33" x14ac:dyDescent="0.25">
      <c r="A28" s="598" t="s">
        <v>79</v>
      </c>
      <c r="B28" s="568" t="s">
        <v>889</v>
      </c>
      <c r="C28" s="559">
        <v>99</v>
      </c>
      <c r="D28" s="112">
        <v>87</v>
      </c>
      <c r="E28" s="110">
        <v>0</v>
      </c>
      <c r="F28" s="559">
        <v>3</v>
      </c>
      <c r="G28" s="112">
        <v>9</v>
      </c>
      <c r="H28" s="110">
        <v>0</v>
      </c>
      <c r="I28" s="309">
        <v>3</v>
      </c>
      <c r="J28" s="112">
        <v>8</v>
      </c>
      <c r="K28" s="110">
        <v>0</v>
      </c>
      <c r="L28" s="559">
        <v>0</v>
      </c>
      <c r="M28" s="112">
        <v>0</v>
      </c>
      <c r="N28" s="110">
        <v>0</v>
      </c>
      <c r="O28" s="559">
        <v>21</v>
      </c>
      <c r="P28" s="112">
        <v>28</v>
      </c>
      <c r="Q28" s="559">
        <v>0</v>
      </c>
      <c r="R28" s="309">
        <v>0</v>
      </c>
      <c r="S28" s="112">
        <v>0</v>
      </c>
      <c r="T28" s="110">
        <v>0</v>
      </c>
      <c r="U28" s="559">
        <v>0</v>
      </c>
      <c r="V28" s="112">
        <v>0</v>
      </c>
      <c r="W28" s="559">
        <v>0</v>
      </c>
      <c r="X28" s="309">
        <v>0</v>
      </c>
      <c r="Y28" s="112">
        <v>0</v>
      </c>
      <c r="Z28" s="110">
        <v>0</v>
      </c>
      <c r="AA28" s="111">
        <v>0</v>
      </c>
      <c r="AB28" s="112">
        <v>0</v>
      </c>
      <c r="AC28" s="110">
        <v>0</v>
      </c>
      <c r="AD28" s="309">
        <v>126</v>
      </c>
      <c r="AE28" s="112">
        <v>132</v>
      </c>
      <c r="AF28" s="110">
        <v>0</v>
      </c>
      <c r="AG28" s="609">
        <v>258</v>
      </c>
    </row>
    <row r="29" spans="1:33" x14ac:dyDescent="0.25">
      <c r="A29" s="596" t="s">
        <v>81</v>
      </c>
      <c r="B29" s="567" t="s">
        <v>82</v>
      </c>
      <c r="C29" s="560">
        <v>101</v>
      </c>
      <c r="D29" s="107">
        <v>88</v>
      </c>
      <c r="E29" s="105">
        <v>1</v>
      </c>
      <c r="F29" s="560">
        <v>1</v>
      </c>
      <c r="G29" s="107">
        <v>0</v>
      </c>
      <c r="H29" s="105">
        <v>0</v>
      </c>
      <c r="I29" s="308">
        <v>5</v>
      </c>
      <c r="J29" s="107">
        <v>3</v>
      </c>
      <c r="K29" s="105">
        <v>0</v>
      </c>
      <c r="L29" s="560">
        <v>0</v>
      </c>
      <c r="M29" s="107">
        <v>0</v>
      </c>
      <c r="N29" s="105">
        <v>0</v>
      </c>
      <c r="O29" s="560">
        <v>12</v>
      </c>
      <c r="P29" s="107">
        <v>28</v>
      </c>
      <c r="Q29" s="560">
        <v>0</v>
      </c>
      <c r="R29" s="308">
        <v>0</v>
      </c>
      <c r="S29" s="107">
        <v>0</v>
      </c>
      <c r="T29" s="105">
        <v>0</v>
      </c>
      <c r="U29" s="560">
        <v>3</v>
      </c>
      <c r="V29" s="107">
        <v>2</v>
      </c>
      <c r="W29" s="560">
        <v>0</v>
      </c>
      <c r="X29" s="308">
        <v>0</v>
      </c>
      <c r="Y29" s="107">
        <v>1</v>
      </c>
      <c r="Z29" s="105">
        <v>0</v>
      </c>
      <c r="AA29" s="106">
        <v>4</v>
      </c>
      <c r="AB29" s="107">
        <v>3</v>
      </c>
      <c r="AC29" s="105">
        <v>0</v>
      </c>
      <c r="AD29" s="308">
        <v>126</v>
      </c>
      <c r="AE29" s="107">
        <v>125</v>
      </c>
      <c r="AF29" s="105">
        <v>1</v>
      </c>
      <c r="AG29" s="610">
        <v>252</v>
      </c>
    </row>
    <row r="30" spans="1:33" x14ac:dyDescent="0.25">
      <c r="A30" s="598" t="s">
        <v>83</v>
      </c>
      <c r="B30" s="568" t="s">
        <v>84</v>
      </c>
      <c r="C30" s="559">
        <v>160</v>
      </c>
      <c r="D30" s="112">
        <v>117</v>
      </c>
      <c r="E30" s="110">
        <v>0</v>
      </c>
      <c r="F30" s="559">
        <v>16</v>
      </c>
      <c r="G30" s="112">
        <v>43</v>
      </c>
      <c r="H30" s="110">
        <v>0</v>
      </c>
      <c r="I30" s="309">
        <v>16</v>
      </c>
      <c r="J30" s="112">
        <v>23</v>
      </c>
      <c r="K30" s="110">
        <v>0</v>
      </c>
      <c r="L30" s="559">
        <v>0</v>
      </c>
      <c r="M30" s="112">
        <v>0</v>
      </c>
      <c r="N30" s="110">
        <v>0</v>
      </c>
      <c r="O30" s="559">
        <v>41</v>
      </c>
      <c r="P30" s="112">
        <v>75</v>
      </c>
      <c r="Q30" s="559">
        <v>0</v>
      </c>
      <c r="R30" s="309">
        <v>1</v>
      </c>
      <c r="S30" s="112">
        <v>0</v>
      </c>
      <c r="T30" s="110">
        <v>0</v>
      </c>
      <c r="U30" s="559">
        <v>12</v>
      </c>
      <c r="V30" s="112">
        <v>9</v>
      </c>
      <c r="W30" s="559">
        <v>0</v>
      </c>
      <c r="X30" s="309">
        <v>2</v>
      </c>
      <c r="Y30" s="112">
        <v>2</v>
      </c>
      <c r="Z30" s="110">
        <v>0</v>
      </c>
      <c r="AA30" s="111">
        <v>2</v>
      </c>
      <c r="AB30" s="112">
        <v>10</v>
      </c>
      <c r="AC30" s="110">
        <v>0</v>
      </c>
      <c r="AD30" s="309">
        <v>250</v>
      </c>
      <c r="AE30" s="112">
        <v>279</v>
      </c>
      <c r="AF30" s="110">
        <v>0</v>
      </c>
      <c r="AG30" s="609">
        <v>529</v>
      </c>
    </row>
    <row r="31" spans="1:33" x14ac:dyDescent="0.25">
      <c r="A31" s="596" t="s">
        <v>87</v>
      </c>
      <c r="B31" s="567" t="s">
        <v>88</v>
      </c>
      <c r="C31" s="560">
        <v>32</v>
      </c>
      <c r="D31" s="107">
        <v>29</v>
      </c>
      <c r="E31" s="105">
        <v>0</v>
      </c>
      <c r="F31" s="560">
        <v>3</v>
      </c>
      <c r="G31" s="107">
        <v>2</v>
      </c>
      <c r="H31" s="105">
        <v>0</v>
      </c>
      <c r="I31" s="308">
        <v>8</v>
      </c>
      <c r="J31" s="107">
        <v>8</v>
      </c>
      <c r="K31" s="105">
        <v>0</v>
      </c>
      <c r="L31" s="560">
        <v>2</v>
      </c>
      <c r="M31" s="107">
        <v>0</v>
      </c>
      <c r="N31" s="105">
        <v>0</v>
      </c>
      <c r="O31" s="560">
        <v>17</v>
      </c>
      <c r="P31" s="107">
        <v>25</v>
      </c>
      <c r="Q31" s="560">
        <v>0</v>
      </c>
      <c r="R31" s="308">
        <v>0</v>
      </c>
      <c r="S31" s="107">
        <v>0</v>
      </c>
      <c r="T31" s="105">
        <v>0</v>
      </c>
      <c r="U31" s="560">
        <v>1</v>
      </c>
      <c r="V31" s="107">
        <v>2</v>
      </c>
      <c r="W31" s="560">
        <v>0</v>
      </c>
      <c r="X31" s="308">
        <v>1</v>
      </c>
      <c r="Y31" s="107">
        <v>4</v>
      </c>
      <c r="Z31" s="105">
        <v>0</v>
      </c>
      <c r="AA31" s="106">
        <v>1</v>
      </c>
      <c r="AB31" s="107">
        <v>4</v>
      </c>
      <c r="AC31" s="105">
        <v>0</v>
      </c>
      <c r="AD31" s="308">
        <v>65</v>
      </c>
      <c r="AE31" s="107">
        <v>74</v>
      </c>
      <c r="AF31" s="105">
        <v>0</v>
      </c>
      <c r="AG31" s="610">
        <v>139</v>
      </c>
    </row>
    <row r="32" spans="1:33" x14ac:dyDescent="0.25">
      <c r="A32" s="598" t="s">
        <v>87</v>
      </c>
      <c r="B32" s="568" t="s">
        <v>91</v>
      </c>
      <c r="C32" s="559">
        <v>118</v>
      </c>
      <c r="D32" s="112">
        <v>82</v>
      </c>
      <c r="E32" s="110">
        <v>0</v>
      </c>
      <c r="F32" s="559">
        <v>5</v>
      </c>
      <c r="G32" s="112">
        <v>5</v>
      </c>
      <c r="H32" s="110">
        <v>0</v>
      </c>
      <c r="I32" s="309">
        <v>17</v>
      </c>
      <c r="J32" s="112">
        <v>22</v>
      </c>
      <c r="K32" s="110">
        <v>0</v>
      </c>
      <c r="L32" s="559">
        <v>1</v>
      </c>
      <c r="M32" s="112">
        <v>0</v>
      </c>
      <c r="N32" s="110">
        <v>0</v>
      </c>
      <c r="O32" s="559">
        <v>58</v>
      </c>
      <c r="P32" s="112">
        <v>65</v>
      </c>
      <c r="Q32" s="559">
        <v>0</v>
      </c>
      <c r="R32" s="309">
        <v>0</v>
      </c>
      <c r="S32" s="112">
        <v>0</v>
      </c>
      <c r="T32" s="110">
        <v>0</v>
      </c>
      <c r="U32" s="559">
        <v>5</v>
      </c>
      <c r="V32" s="112">
        <v>5</v>
      </c>
      <c r="W32" s="559">
        <v>0</v>
      </c>
      <c r="X32" s="309">
        <v>70</v>
      </c>
      <c r="Y32" s="112">
        <v>107</v>
      </c>
      <c r="Z32" s="110">
        <v>0</v>
      </c>
      <c r="AA32" s="111">
        <v>20</v>
      </c>
      <c r="AB32" s="112">
        <v>29</v>
      </c>
      <c r="AC32" s="110">
        <v>0</v>
      </c>
      <c r="AD32" s="309">
        <v>294</v>
      </c>
      <c r="AE32" s="112">
        <v>315</v>
      </c>
      <c r="AF32" s="110">
        <v>0</v>
      </c>
      <c r="AG32" s="609">
        <v>609</v>
      </c>
    </row>
    <row r="33" spans="1:33" x14ac:dyDescent="0.25">
      <c r="A33" s="596" t="s">
        <v>87</v>
      </c>
      <c r="B33" s="567" t="s">
        <v>93</v>
      </c>
      <c r="C33" s="560">
        <v>170</v>
      </c>
      <c r="D33" s="107">
        <v>179</v>
      </c>
      <c r="E33" s="105">
        <v>0</v>
      </c>
      <c r="F33" s="560">
        <v>15</v>
      </c>
      <c r="G33" s="107">
        <v>42</v>
      </c>
      <c r="H33" s="105">
        <v>0</v>
      </c>
      <c r="I33" s="308">
        <v>26</v>
      </c>
      <c r="J33" s="107">
        <v>55</v>
      </c>
      <c r="K33" s="105">
        <v>0</v>
      </c>
      <c r="L33" s="560">
        <v>2</v>
      </c>
      <c r="M33" s="107">
        <v>0</v>
      </c>
      <c r="N33" s="105">
        <v>0</v>
      </c>
      <c r="O33" s="560">
        <v>115</v>
      </c>
      <c r="P33" s="107">
        <v>154</v>
      </c>
      <c r="Q33" s="560">
        <v>0</v>
      </c>
      <c r="R33" s="308">
        <v>0</v>
      </c>
      <c r="S33" s="107">
        <v>0</v>
      </c>
      <c r="T33" s="105">
        <v>0</v>
      </c>
      <c r="U33" s="560">
        <v>14</v>
      </c>
      <c r="V33" s="107">
        <v>23</v>
      </c>
      <c r="W33" s="560">
        <v>0</v>
      </c>
      <c r="X33" s="308">
        <v>6</v>
      </c>
      <c r="Y33" s="107">
        <v>9</v>
      </c>
      <c r="Z33" s="105">
        <v>0</v>
      </c>
      <c r="AA33" s="106">
        <v>6</v>
      </c>
      <c r="AB33" s="107">
        <v>7</v>
      </c>
      <c r="AC33" s="105">
        <v>0</v>
      </c>
      <c r="AD33" s="308">
        <v>354</v>
      </c>
      <c r="AE33" s="107">
        <v>469</v>
      </c>
      <c r="AF33" s="105">
        <v>0</v>
      </c>
      <c r="AG33" s="610">
        <v>823</v>
      </c>
    </row>
    <row r="34" spans="1:33" x14ac:dyDescent="0.25">
      <c r="A34" s="598" t="s">
        <v>94</v>
      </c>
      <c r="B34" s="568" t="s">
        <v>95</v>
      </c>
      <c r="C34" s="559">
        <v>182</v>
      </c>
      <c r="D34" s="112">
        <v>126</v>
      </c>
      <c r="E34" s="110">
        <v>0</v>
      </c>
      <c r="F34" s="559">
        <v>8</v>
      </c>
      <c r="G34" s="112">
        <v>18</v>
      </c>
      <c r="H34" s="110">
        <v>0</v>
      </c>
      <c r="I34" s="309">
        <v>4</v>
      </c>
      <c r="J34" s="112">
        <v>3</v>
      </c>
      <c r="K34" s="110">
        <v>0</v>
      </c>
      <c r="L34" s="559">
        <v>4</v>
      </c>
      <c r="M34" s="112">
        <v>0</v>
      </c>
      <c r="N34" s="110">
        <v>0</v>
      </c>
      <c r="O34" s="559">
        <v>102</v>
      </c>
      <c r="P34" s="112">
        <v>94</v>
      </c>
      <c r="Q34" s="559">
        <v>0</v>
      </c>
      <c r="R34" s="309">
        <v>0</v>
      </c>
      <c r="S34" s="112">
        <v>0</v>
      </c>
      <c r="T34" s="110">
        <v>0</v>
      </c>
      <c r="U34" s="559">
        <v>6</v>
      </c>
      <c r="V34" s="112">
        <v>4</v>
      </c>
      <c r="W34" s="559">
        <v>0</v>
      </c>
      <c r="X34" s="309">
        <v>0</v>
      </c>
      <c r="Y34" s="112">
        <v>0</v>
      </c>
      <c r="Z34" s="110">
        <v>0</v>
      </c>
      <c r="AA34" s="111">
        <v>8</v>
      </c>
      <c r="AB34" s="112">
        <v>8</v>
      </c>
      <c r="AC34" s="110">
        <v>0</v>
      </c>
      <c r="AD34" s="309">
        <v>314</v>
      </c>
      <c r="AE34" s="112">
        <v>253</v>
      </c>
      <c r="AF34" s="110">
        <v>0</v>
      </c>
      <c r="AG34" s="609">
        <v>567</v>
      </c>
    </row>
    <row r="35" spans="1:33" x14ac:dyDescent="0.25">
      <c r="A35" s="596" t="s">
        <v>94</v>
      </c>
      <c r="B35" s="567" t="s">
        <v>96</v>
      </c>
      <c r="C35" s="560">
        <v>175</v>
      </c>
      <c r="D35" s="107">
        <v>116</v>
      </c>
      <c r="E35" s="105">
        <v>0</v>
      </c>
      <c r="F35" s="560">
        <v>6</v>
      </c>
      <c r="G35" s="107">
        <v>8</v>
      </c>
      <c r="H35" s="105">
        <v>0</v>
      </c>
      <c r="I35" s="308">
        <v>3</v>
      </c>
      <c r="J35" s="107">
        <v>9</v>
      </c>
      <c r="K35" s="105">
        <v>0</v>
      </c>
      <c r="L35" s="560">
        <v>0</v>
      </c>
      <c r="M35" s="107">
        <v>0</v>
      </c>
      <c r="N35" s="105">
        <v>0</v>
      </c>
      <c r="O35" s="560">
        <v>43</v>
      </c>
      <c r="P35" s="107">
        <v>36</v>
      </c>
      <c r="Q35" s="560">
        <v>0</v>
      </c>
      <c r="R35" s="308">
        <v>0</v>
      </c>
      <c r="S35" s="107">
        <v>0</v>
      </c>
      <c r="T35" s="105">
        <v>0</v>
      </c>
      <c r="U35" s="560">
        <v>7</v>
      </c>
      <c r="V35" s="107">
        <v>5</v>
      </c>
      <c r="W35" s="560">
        <v>0</v>
      </c>
      <c r="X35" s="308">
        <v>21</v>
      </c>
      <c r="Y35" s="107">
        <v>18</v>
      </c>
      <c r="Z35" s="105">
        <v>0</v>
      </c>
      <c r="AA35" s="106">
        <v>3</v>
      </c>
      <c r="AB35" s="107">
        <v>11</v>
      </c>
      <c r="AC35" s="105">
        <v>0</v>
      </c>
      <c r="AD35" s="308">
        <v>258</v>
      </c>
      <c r="AE35" s="107">
        <v>203</v>
      </c>
      <c r="AF35" s="105">
        <v>0</v>
      </c>
      <c r="AG35" s="610">
        <v>461</v>
      </c>
    </row>
    <row r="36" spans="1:33" x14ac:dyDescent="0.25">
      <c r="A36" s="598" t="s">
        <v>98</v>
      </c>
      <c r="B36" s="568" t="s">
        <v>99</v>
      </c>
      <c r="C36" s="559">
        <v>152</v>
      </c>
      <c r="D36" s="112">
        <v>141</v>
      </c>
      <c r="E36" s="110">
        <v>0</v>
      </c>
      <c r="F36" s="559">
        <v>5</v>
      </c>
      <c r="G36" s="112">
        <v>4</v>
      </c>
      <c r="H36" s="110">
        <v>0</v>
      </c>
      <c r="I36" s="309">
        <v>11</v>
      </c>
      <c r="J36" s="112">
        <v>5</v>
      </c>
      <c r="K36" s="110">
        <v>0</v>
      </c>
      <c r="L36" s="559">
        <v>0</v>
      </c>
      <c r="M36" s="112">
        <v>2</v>
      </c>
      <c r="N36" s="110">
        <v>0</v>
      </c>
      <c r="O36" s="559">
        <v>24</v>
      </c>
      <c r="P36" s="112">
        <v>36</v>
      </c>
      <c r="Q36" s="559">
        <v>0</v>
      </c>
      <c r="R36" s="309">
        <v>0</v>
      </c>
      <c r="S36" s="112">
        <v>0</v>
      </c>
      <c r="T36" s="110">
        <v>0</v>
      </c>
      <c r="U36" s="559">
        <v>5</v>
      </c>
      <c r="V36" s="112">
        <v>6</v>
      </c>
      <c r="W36" s="559">
        <v>0</v>
      </c>
      <c r="X36" s="309">
        <v>13</v>
      </c>
      <c r="Y36" s="112">
        <v>20</v>
      </c>
      <c r="Z36" s="110">
        <v>0</v>
      </c>
      <c r="AA36" s="111">
        <v>12</v>
      </c>
      <c r="AB36" s="112">
        <v>7</v>
      </c>
      <c r="AC36" s="110">
        <v>0</v>
      </c>
      <c r="AD36" s="309">
        <v>222</v>
      </c>
      <c r="AE36" s="112">
        <v>221</v>
      </c>
      <c r="AF36" s="110">
        <v>0</v>
      </c>
      <c r="AG36" s="609">
        <v>443</v>
      </c>
    </row>
    <row r="37" spans="1:33" x14ac:dyDescent="0.25">
      <c r="A37" s="596" t="s">
        <v>101</v>
      </c>
      <c r="B37" s="567" t="s">
        <v>102</v>
      </c>
      <c r="C37" s="560">
        <v>56</v>
      </c>
      <c r="D37" s="107">
        <v>52</v>
      </c>
      <c r="E37" s="105">
        <v>0</v>
      </c>
      <c r="F37" s="560">
        <v>5</v>
      </c>
      <c r="G37" s="107">
        <v>11</v>
      </c>
      <c r="H37" s="105">
        <v>0</v>
      </c>
      <c r="I37" s="308">
        <v>0</v>
      </c>
      <c r="J37" s="107">
        <v>4</v>
      </c>
      <c r="K37" s="105">
        <v>0</v>
      </c>
      <c r="L37" s="560">
        <v>0</v>
      </c>
      <c r="M37" s="107">
        <v>0</v>
      </c>
      <c r="N37" s="105">
        <v>0</v>
      </c>
      <c r="O37" s="560">
        <v>7</v>
      </c>
      <c r="P37" s="107">
        <v>7</v>
      </c>
      <c r="Q37" s="560">
        <v>0</v>
      </c>
      <c r="R37" s="308">
        <v>0</v>
      </c>
      <c r="S37" s="107">
        <v>0</v>
      </c>
      <c r="T37" s="105">
        <v>0</v>
      </c>
      <c r="U37" s="560">
        <v>0</v>
      </c>
      <c r="V37" s="107">
        <v>3</v>
      </c>
      <c r="W37" s="560">
        <v>0</v>
      </c>
      <c r="X37" s="308">
        <v>0</v>
      </c>
      <c r="Y37" s="107">
        <v>0</v>
      </c>
      <c r="Z37" s="105">
        <v>0</v>
      </c>
      <c r="AA37" s="106">
        <v>1</v>
      </c>
      <c r="AB37" s="107">
        <v>2</v>
      </c>
      <c r="AC37" s="105">
        <v>0</v>
      </c>
      <c r="AD37" s="308">
        <v>69</v>
      </c>
      <c r="AE37" s="107">
        <v>79</v>
      </c>
      <c r="AF37" s="105">
        <v>0</v>
      </c>
      <c r="AG37" s="610">
        <v>148</v>
      </c>
    </row>
    <row r="38" spans="1:33" ht="12.75" customHeight="1" x14ac:dyDescent="0.25">
      <c r="A38" s="598" t="s">
        <v>103</v>
      </c>
      <c r="B38" s="568" t="s">
        <v>104</v>
      </c>
      <c r="C38" s="559">
        <v>195</v>
      </c>
      <c r="D38" s="112">
        <v>124</v>
      </c>
      <c r="E38" s="110">
        <v>0</v>
      </c>
      <c r="F38" s="559">
        <v>5</v>
      </c>
      <c r="G38" s="112">
        <v>4</v>
      </c>
      <c r="H38" s="110">
        <v>0</v>
      </c>
      <c r="I38" s="309">
        <v>11</v>
      </c>
      <c r="J38" s="112">
        <v>11</v>
      </c>
      <c r="K38" s="110">
        <v>0</v>
      </c>
      <c r="L38" s="559">
        <v>1</v>
      </c>
      <c r="M38" s="112">
        <v>1</v>
      </c>
      <c r="N38" s="110">
        <v>0</v>
      </c>
      <c r="O38" s="559">
        <v>18</v>
      </c>
      <c r="P38" s="112">
        <v>30</v>
      </c>
      <c r="Q38" s="559">
        <v>0</v>
      </c>
      <c r="R38" s="309">
        <v>0</v>
      </c>
      <c r="S38" s="112">
        <v>0</v>
      </c>
      <c r="T38" s="110">
        <v>0</v>
      </c>
      <c r="U38" s="559">
        <v>8</v>
      </c>
      <c r="V38" s="112">
        <v>13</v>
      </c>
      <c r="W38" s="559">
        <v>0</v>
      </c>
      <c r="X38" s="309">
        <v>7</v>
      </c>
      <c r="Y38" s="112">
        <v>0</v>
      </c>
      <c r="Z38" s="110">
        <v>0</v>
      </c>
      <c r="AA38" s="111">
        <v>3</v>
      </c>
      <c r="AB38" s="112">
        <v>2</v>
      </c>
      <c r="AC38" s="110">
        <v>0</v>
      </c>
      <c r="AD38" s="309">
        <v>248</v>
      </c>
      <c r="AE38" s="112">
        <v>185</v>
      </c>
      <c r="AF38" s="110">
        <v>0</v>
      </c>
      <c r="AG38" s="609">
        <v>433</v>
      </c>
    </row>
    <row r="39" spans="1:33" ht="12.75" customHeight="1" x14ac:dyDescent="0.25">
      <c r="A39" s="596" t="s">
        <v>103</v>
      </c>
      <c r="B39" s="567" t="s">
        <v>105</v>
      </c>
      <c r="C39" s="560">
        <v>51</v>
      </c>
      <c r="D39" s="107">
        <v>67</v>
      </c>
      <c r="E39" s="105">
        <v>0</v>
      </c>
      <c r="F39" s="560">
        <v>1</v>
      </c>
      <c r="G39" s="107">
        <v>0</v>
      </c>
      <c r="H39" s="105">
        <v>0</v>
      </c>
      <c r="I39" s="308">
        <v>7</v>
      </c>
      <c r="J39" s="107">
        <v>3</v>
      </c>
      <c r="K39" s="105">
        <v>0</v>
      </c>
      <c r="L39" s="560">
        <v>0</v>
      </c>
      <c r="M39" s="107">
        <v>1</v>
      </c>
      <c r="N39" s="105">
        <v>0</v>
      </c>
      <c r="O39" s="560">
        <v>15</v>
      </c>
      <c r="P39" s="107">
        <v>17</v>
      </c>
      <c r="Q39" s="560">
        <v>0</v>
      </c>
      <c r="R39" s="308">
        <v>0</v>
      </c>
      <c r="S39" s="107">
        <v>0</v>
      </c>
      <c r="T39" s="105">
        <v>0</v>
      </c>
      <c r="U39" s="560">
        <v>1</v>
      </c>
      <c r="V39" s="107">
        <v>3</v>
      </c>
      <c r="W39" s="560">
        <v>0</v>
      </c>
      <c r="X39" s="308">
        <v>0</v>
      </c>
      <c r="Y39" s="107">
        <v>0</v>
      </c>
      <c r="Z39" s="105">
        <v>0</v>
      </c>
      <c r="AA39" s="106">
        <v>1</v>
      </c>
      <c r="AB39" s="107">
        <v>1</v>
      </c>
      <c r="AC39" s="105">
        <v>0</v>
      </c>
      <c r="AD39" s="308">
        <v>76</v>
      </c>
      <c r="AE39" s="107">
        <v>92</v>
      </c>
      <c r="AF39" s="105">
        <v>0</v>
      </c>
      <c r="AG39" s="610">
        <v>168</v>
      </c>
    </row>
    <row r="40" spans="1:33" x14ac:dyDescent="0.25">
      <c r="A40" s="598" t="s">
        <v>107</v>
      </c>
      <c r="B40" s="568" t="s">
        <v>108</v>
      </c>
      <c r="C40" s="559">
        <v>147</v>
      </c>
      <c r="D40" s="112">
        <v>93</v>
      </c>
      <c r="E40" s="110">
        <v>0</v>
      </c>
      <c r="F40" s="559">
        <v>5</v>
      </c>
      <c r="G40" s="112">
        <v>3</v>
      </c>
      <c r="H40" s="110">
        <v>0</v>
      </c>
      <c r="I40" s="309">
        <v>10</v>
      </c>
      <c r="J40" s="112">
        <v>7</v>
      </c>
      <c r="K40" s="110">
        <v>0</v>
      </c>
      <c r="L40" s="559">
        <v>4</v>
      </c>
      <c r="M40" s="112">
        <v>2</v>
      </c>
      <c r="N40" s="110">
        <v>0</v>
      </c>
      <c r="O40" s="559">
        <v>11</v>
      </c>
      <c r="P40" s="112">
        <v>14</v>
      </c>
      <c r="Q40" s="559">
        <v>0</v>
      </c>
      <c r="R40" s="309">
        <v>10</v>
      </c>
      <c r="S40" s="112">
        <v>3</v>
      </c>
      <c r="T40" s="110">
        <v>0</v>
      </c>
      <c r="U40" s="559">
        <v>15</v>
      </c>
      <c r="V40" s="112">
        <v>6</v>
      </c>
      <c r="W40" s="559">
        <v>0</v>
      </c>
      <c r="X40" s="309">
        <v>4</v>
      </c>
      <c r="Y40" s="112">
        <v>3</v>
      </c>
      <c r="Z40" s="110">
        <v>0</v>
      </c>
      <c r="AA40" s="111">
        <v>1</v>
      </c>
      <c r="AB40" s="112">
        <v>2</v>
      </c>
      <c r="AC40" s="110">
        <v>0</v>
      </c>
      <c r="AD40" s="309">
        <v>207</v>
      </c>
      <c r="AE40" s="112">
        <v>133</v>
      </c>
      <c r="AF40" s="110">
        <v>0</v>
      </c>
      <c r="AG40" s="609">
        <v>340</v>
      </c>
    </row>
    <row r="41" spans="1:33" ht="12.75" customHeight="1" x14ac:dyDescent="0.25">
      <c r="A41" s="596" t="s">
        <v>107</v>
      </c>
      <c r="B41" s="567" t="s">
        <v>111</v>
      </c>
      <c r="C41" s="560">
        <v>97</v>
      </c>
      <c r="D41" s="107">
        <v>70</v>
      </c>
      <c r="E41" s="105">
        <v>0</v>
      </c>
      <c r="F41" s="560">
        <v>1</v>
      </c>
      <c r="G41" s="107">
        <v>0</v>
      </c>
      <c r="H41" s="105">
        <v>0</v>
      </c>
      <c r="I41" s="308">
        <v>4</v>
      </c>
      <c r="J41" s="107">
        <v>4</v>
      </c>
      <c r="K41" s="105">
        <v>0</v>
      </c>
      <c r="L41" s="560">
        <v>1</v>
      </c>
      <c r="M41" s="107">
        <v>2</v>
      </c>
      <c r="N41" s="105">
        <v>0</v>
      </c>
      <c r="O41" s="560">
        <v>4</v>
      </c>
      <c r="P41" s="107">
        <v>6</v>
      </c>
      <c r="Q41" s="560">
        <v>0</v>
      </c>
      <c r="R41" s="308">
        <v>0</v>
      </c>
      <c r="S41" s="107">
        <v>0</v>
      </c>
      <c r="T41" s="105">
        <v>0</v>
      </c>
      <c r="U41" s="560">
        <v>0</v>
      </c>
      <c r="V41" s="107">
        <v>0</v>
      </c>
      <c r="W41" s="560">
        <v>0</v>
      </c>
      <c r="X41" s="308">
        <v>1</v>
      </c>
      <c r="Y41" s="107">
        <v>1</v>
      </c>
      <c r="Z41" s="105">
        <v>0</v>
      </c>
      <c r="AA41" s="106">
        <v>0</v>
      </c>
      <c r="AB41" s="107">
        <v>0</v>
      </c>
      <c r="AC41" s="105">
        <v>0</v>
      </c>
      <c r="AD41" s="308">
        <v>108</v>
      </c>
      <c r="AE41" s="107">
        <v>83</v>
      </c>
      <c r="AF41" s="105">
        <v>0</v>
      </c>
      <c r="AG41" s="610">
        <v>191</v>
      </c>
    </row>
    <row r="42" spans="1:33" x14ac:dyDescent="0.25">
      <c r="A42" s="598" t="s">
        <v>113</v>
      </c>
      <c r="B42" s="568" t="s">
        <v>114</v>
      </c>
      <c r="C42" s="559">
        <v>82</v>
      </c>
      <c r="D42" s="112">
        <v>48</v>
      </c>
      <c r="E42" s="110">
        <v>0</v>
      </c>
      <c r="F42" s="559">
        <v>4</v>
      </c>
      <c r="G42" s="112">
        <v>1</v>
      </c>
      <c r="H42" s="110">
        <v>0</v>
      </c>
      <c r="I42" s="309">
        <v>16</v>
      </c>
      <c r="J42" s="112">
        <v>9</v>
      </c>
      <c r="K42" s="110">
        <v>0</v>
      </c>
      <c r="L42" s="559">
        <v>2</v>
      </c>
      <c r="M42" s="112">
        <v>0</v>
      </c>
      <c r="N42" s="110">
        <v>0</v>
      </c>
      <c r="O42" s="559">
        <v>66</v>
      </c>
      <c r="P42" s="112">
        <v>67</v>
      </c>
      <c r="Q42" s="559">
        <v>0</v>
      </c>
      <c r="R42" s="309">
        <v>0</v>
      </c>
      <c r="S42" s="112">
        <v>0</v>
      </c>
      <c r="T42" s="110">
        <v>0</v>
      </c>
      <c r="U42" s="559">
        <v>8</v>
      </c>
      <c r="V42" s="112">
        <v>10</v>
      </c>
      <c r="W42" s="559">
        <v>0</v>
      </c>
      <c r="X42" s="309">
        <v>0</v>
      </c>
      <c r="Y42" s="112">
        <v>0</v>
      </c>
      <c r="Z42" s="110">
        <v>0</v>
      </c>
      <c r="AA42" s="111">
        <v>1</v>
      </c>
      <c r="AB42" s="112">
        <v>0</v>
      </c>
      <c r="AC42" s="110">
        <v>0</v>
      </c>
      <c r="AD42" s="309">
        <v>179</v>
      </c>
      <c r="AE42" s="112">
        <v>135</v>
      </c>
      <c r="AF42" s="110">
        <v>0</v>
      </c>
      <c r="AG42" s="609">
        <v>314</v>
      </c>
    </row>
    <row r="43" spans="1:33" ht="12.75" customHeight="1" x14ac:dyDescent="0.25">
      <c r="A43" s="596" t="s">
        <v>116</v>
      </c>
      <c r="B43" s="567" t="s">
        <v>117</v>
      </c>
      <c r="C43" s="560">
        <v>80</v>
      </c>
      <c r="D43" s="107">
        <v>86</v>
      </c>
      <c r="E43" s="105">
        <v>0</v>
      </c>
      <c r="F43" s="560">
        <v>10</v>
      </c>
      <c r="G43" s="107">
        <v>16</v>
      </c>
      <c r="H43" s="105">
        <v>0</v>
      </c>
      <c r="I43" s="308">
        <v>24</v>
      </c>
      <c r="J43" s="107">
        <v>31</v>
      </c>
      <c r="K43" s="105">
        <v>0</v>
      </c>
      <c r="L43" s="560">
        <v>0</v>
      </c>
      <c r="M43" s="107">
        <v>0</v>
      </c>
      <c r="N43" s="105">
        <v>0</v>
      </c>
      <c r="O43" s="560">
        <v>46</v>
      </c>
      <c r="P43" s="107">
        <v>57</v>
      </c>
      <c r="Q43" s="560">
        <v>0</v>
      </c>
      <c r="R43" s="308">
        <v>0</v>
      </c>
      <c r="S43" s="107">
        <v>0</v>
      </c>
      <c r="T43" s="105">
        <v>0</v>
      </c>
      <c r="U43" s="560">
        <v>3</v>
      </c>
      <c r="V43" s="107">
        <v>4</v>
      </c>
      <c r="W43" s="560">
        <v>0</v>
      </c>
      <c r="X43" s="308">
        <v>22</v>
      </c>
      <c r="Y43" s="107">
        <v>17</v>
      </c>
      <c r="Z43" s="105">
        <v>0</v>
      </c>
      <c r="AA43" s="106">
        <v>10</v>
      </c>
      <c r="AB43" s="107">
        <v>9</v>
      </c>
      <c r="AC43" s="105">
        <v>0</v>
      </c>
      <c r="AD43" s="308">
        <v>195</v>
      </c>
      <c r="AE43" s="107">
        <v>220</v>
      </c>
      <c r="AF43" s="105">
        <v>0</v>
      </c>
      <c r="AG43" s="610">
        <v>415</v>
      </c>
    </row>
    <row r="44" spans="1:33" x14ac:dyDescent="0.25">
      <c r="A44" s="598" t="s">
        <v>119</v>
      </c>
      <c r="B44" s="568" t="s">
        <v>120</v>
      </c>
      <c r="C44" s="559">
        <v>85</v>
      </c>
      <c r="D44" s="112">
        <v>75</v>
      </c>
      <c r="E44" s="110">
        <v>0</v>
      </c>
      <c r="F44" s="559">
        <v>10</v>
      </c>
      <c r="G44" s="112">
        <v>13</v>
      </c>
      <c r="H44" s="110">
        <v>0</v>
      </c>
      <c r="I44" s="309">
        <v>20</v>
      </c>
      <c r="J44" s="112">
        <v>19</v>
      </c>
      <c r="K44" s="110">
        <v>0</v>
      </c>
      <c r="L44" s="559">
        <v>1</v>
      </c>
      <c r="M44" s="112">
        <v>1</v>
      </c>
      <c r="N44" s="110">
        <v>0</v>
      </c>
      <c r="O44" s="559">
        <v>38</v>
      </c>
      <c r="P44" s="112">
        <v>47</v>
      </c>
      <c r="Q44" s="559">
        <v>1</v>
      </c>
      <c r="R44" s="309">
        <v>0</v>
      </c>
      <c r="S44" s="112">
        <v>0</v>
      </c>
      <c r="T44" s="110">
        <v>0</v>
      </c>
      <c r="U44" s="559">
        <v>1</v>
      </c>
      <c r="V44" s="112">
        <v>0</v>
      </c>
      <c r="W44" s="559">
        <v>0</v>
      </c>
      <c r="X44" s="309">
        <v>4</v>
      </c>
      <c r="Y44" s="112">
        <v>4</v>
      </c>
      <c r="Z44" s="110">
        <v>0</v>
      </c>
      <c r="AA44" s="111">
        <v>0</v>
      </c>
      <c r="AB44" s="112">
        <v>0</v>
      </c>
      <c r="AC44" s="110">
        <v>1</v>
      </c>
      <c r="AD44" s="309">
        <v>159</v>
      </c>
      <c r="AE44" s="112">
        <v>159</v>
      </c>
      <c r="AF44" s="110">
        <v>2</v>
      </c>
      <c r="AG44" s="609">
        <v>320</v>
      </c>
    </row>
    <row r="45" spans="1:33" x14ac:dyDescent="0.25">
      <c r="A45" s="596" t="s">
        <v>119</v>
      </c>
      <c r="B45" s="567" t="s">
        <v>123</v>
      </c>
      <c r="C45" s="560">
        <v>310</v>
      </c>
      <c r="D45" s="107">
        <v>254</v>
      </c>
      <c r="E45" s="105">
        <v>1</v>
      </c>
      <c r="F45" s="560">
        <v>9</v>
      </c>
      <c r="G45" s="107">
        <v>15</v>
      </c>
      <c r="H45" s="105">
        <v>0</v>
      </c>
      <c r="I45" s="308">
        <v>31</v>
      </c>
      <c r="J45" s="107">
        <v>48</v>
      </c>
      <c r="K45" s="105">
        <v>0</v>
      </c>
      <c r="L45" s="560">
        <v>0</v>
      </c>
      <c r="M45" s="107">
        <v>1</v>
      </c>
      <c r="N45" s="105">
        <v>0</v>
      </c>
      <c r="O45" s="560">
        <v>273</v>
      </c>
      <c r="P45" s="107">
        <v>249</v>
      </c>
      <c r="Q45" s="560">
        <v>0</v>
      </c>
      <c r="R45" s="308">
        <v>0</v>
      </c>
      <c r="S45" s="107">
        <v>1</v>
      </c>
      <c r="T45" s="105">
        <v>0</v>
      </c>
      <c r="U45" s="560">
        <v>3</v>
      </c>
      <c r="V45" s="107">
        <v>3</v>
      </c>
      <c r="W45" s="560">
        <v>0</v>
      </c>
      <c r="X45" s="308">
        <v>135</v>
      </c>
      <c r="Y45" s="107">
        <v>139</v>
      </c>
      <c r="Z45" s="105">
        <v>0</v>
      </c>
      <c r="AA45" s="106">
        <v>17</v>
      </c>
      <c r="AB45" s="107">
        <v>20</v>
      </c>
      <c r="AC45" s="105">
        <v>0</v>
      </c>
      <c r="AD45" s="308">
        <v>778</v>
      </c>
      <c r="AE45" s="107">
        <v>730</v>
      </c>
      <c r="AF45" s="105">
        <v>1</v>
      </c>
      <c r="AG45" s="610">
        <v>1509</v>
      </c>
    </row>
    <row r="46" spans="1:33" x14ac:dyDescent="0.25">
      <c r="A46" s="598" t="s">
        <v>119</v>
      </c>
      <c r="B46" s="568" t="s">
        <v>125</v>
      </c>
      <c r="C46" s="559">
        <v>44</v>
      </c>
      <c r="D46" s="112">
        <v>54</v>
      </c>
      <c r="E46" s="110">
        <v>1</v>
      </c>
      <c r="F46" s="559">
        <v>0</v>
      </c>
      <c r="G46" s="112">
        <v>3</v>
      </c>
      <c r="H46" s="110">
        <v>0</v>
      </c>
      <c r="I46" s="309">
        <v>5</v>
      </c>
      <c r="J46" s="112">
        <v>2</v>
      </c>
      <c r="K46" s="110">
        <v>0</v>
      </c>
      <c r="L46" s="559">
        <v>0</v>
      </c>
      <c r="M46" s="112">
        <v>0</v>
      </c>
      <c r="N46" s="110">
        <v>0</v>
      </c>
      <c r="O46" s="559">
        <v>13</v>
      </c>
      <c r="P46" s="112">
        <v>25</v>
      </c>
      <c r="Q46" s="559">
        <v>0</v>
      </c>
      <c r="R46" s="309">
        <v>0</v>
      </c>
      <c r="S46" s="112">
        <v>0</v>
      </c>
      <c r="T46" s="110">
        <v>0</v>
      </c>
      <c r="U46" s="559">
        <v>1</v>
      </c>
      <c r="V46" s="112">
        <v>1</v>
      </c>
      <c r="W46" s="559">
        <v>0</v>
      </c>
      <c r="X46" s="309">
        <v>1</v>
      </c>
      <c r="Y46" s="112">
        <v>1</v>
      </c>
      <c r="Z46" s="110">
        <v>0</v>
      </c>
      <c r="AA46" s="111">
        <v>14</v>
      </c>
      <c r="AB46" s="112">
        <v>7</v>
      </c>
      <c r="AC46" s="110">
        <v>0</v>
      </c>
      <c r="AD46" s="309">
        <v>78</v>
      </c>
      <c r="AE46" s="112">
        <v>93</v>
      </c>
      <c r="AF46" s="110">
        <v>1</v>
      </c>
      <c r="AG46" s="609">
        <v>172</v>
      </c>
    </row>
    <row r="47" spans="1:33" ht="12.75" customHeight="1" x14ac:dyDescent="0.25">
      <c r="A47" s="596" t="s">
        <v>119</v>
      </c>
      <c r="B47" s="567" t="s">
        <v>127</v>
      </c>
      <c r="C47" s="560">
        <v>30</v>
      </c>
      <c r="D47" s="107">
        <v>24</v>
      </c>
      <c r="E47" s="105">
        <v>0</v>
      </c>
      <c r="F47" s="560">
        <v>2</v>
      </c>
      <c r="G47" s="107">
        <v>2</v>
      </c>
      <c r="H47" s="105">
        <v>0</v>
      </c>
      <c r="I47" s="308">
        <v>2</v>
      </c>
      <c r="J47" s="107">
        <v>3</v>
      </c>
      <c r="K47" s="105">
        <v>1</v>
      </c>
      <c r="L47" s="560">
        <v>1</v>
      </c>
      <c r="M47" s="107">
        <v>0</v>
      </c>
      <c r="N47" s="105">
        <v>0</v>
      </c>
      <c r="O47" s="560">
        <v>16</v>
      </c>
      <c r="P47" s="107">
        <v>21</v>
      </c>
      <c r="Q47" s="560">
        <v>1</v>
      </c>
      <c r="R47" s="308">
        <v>0</v>
      </c>
      <c r="S47" s="107">
        <v>0</v>
      </c>
      <c r="T47" s="105">
        <v>0</v>
      </c>
      <c r="U47" s="560">
        <v>2</v>
      </c>
      <c r="V47" s="107">
        <v>2</v>
      </c>
      <c r="W47" s="560">
        <v>0</v>
      </c>
      <c r="X47" s="308">
        <v>0</v>
      </c>
      <c r="Y47" s="107">
        <v>0</v>
      </c>
      <c r="Z47" s="105">
        <v>0</v>
      </c>
      <c r="AA47" s="106">
        <v>1</v>
      </c>
      <c r="AB47" s="107">
        <v>4</v>
      </c>
      <c r="AC47" s="105">
        <v>0</v>
      </c>
      <c r="AD47" s="308">
        <v>54</v>
      </c>
      <c r="AE47" s="107">
        <v>56</v>
      </c>
      <c r="AF47" s="105">
        <v>2</v>
      </c>
      <c r="AG47" s="610">
        <v>112</v>
      </c>
    </row>
    <row r="48" spans="1:33" x14ac:dyDescent="0.25">
      <c r="A48" s="598" t="s">
        <v>119</v>
      </c>
      <c r="B48" s="568" t="s">
        <v>128</v>
      </c>
      <c r="C48" s="559">
        <v>128</v>
      </c>
      <c r="D48" s="112">
        <v>104</v>
      </c>
      <c r="E48" s="110">
        <v>0</v>
      </c>
      <c r="F48" s="559">
        <v>6</v>
      </c>
      <c r="G48" s="112">
        <v>6</v>
      </c>
      <c r="H48" s="110">
        <v>0</v>
      </c>
      <c r="I48" s="309">
        <v>2</v>
      </c>
      <c r="J48" s="112">
        <v>4</v>
      </c>
      <c r="K48" s="110">
        <v>0</v>
      </c>
      <c r="L48" s="559">
        <v>0</v>
      </c>
      <c r="M48" s="112">
        <v>0</v>
      </c>
      <c r="N48" s="110">
        <v>0</v>
      </c>
      <c r="O48" s="559">
        <v>38</v>
      </c>
      <c r="P48" s="112">
        <v>77</v>
      </c>
      <c r="Q48" s="559">
        <v>0</v>
      </c>
      <c r="R48" s="309">
        <v>0</v>
      </c>
      <c r="S48" s="112">
        <v>0</v>
      </c>
      <c r="T48" s="110">
        <v>0</v>
      </c>
      <c r="U48" s="559">
        <v>0</v>
      </c>
      <c r="V48" s="112">
        <v>0</v>
      </c>
      <c r="W48" s="559">
        <v>0</v>
      </c>
      <c r="X48" s="309">
        <v>0</v>
      </c>
      <c r="Y48" s="112">
        <v>2</v>
      </c>
      <c r="Z48" s="110">
        <v>0</v>
      </c>
      <c r="AA48" s="111">
        <v>23</v>
      </c>
      <c r="AB48" s="112">
        <v>18</v>
      </c>
      <c r="AC48" s="110">
        <v>0</v>
      </c>
      <c r="AD48" s="309">
        <v>197</v>
      </c>
      <c r="AE48" s="112">
        <v>211</v>
      </c>
      <c r="AF48" s="110">
        <v>0</v>
      </c>
      <c r="AG48" s="609">
        <v>408</v>
      </c>
    </row>
    <row r="49" spans="1:33" s="323" customFormat="1" x14ac:dyDescent="0.25">
      <c r="A49" s="790" t="s">
        <v>131</v>
      </c>
      <c r="B49" s="317" t="s">
        <v>132</v>
      </c>
      <c r="C49" s="318">
        <v>102</v>
      </c>
      <c r="D49" s="319">
        <v>94</v>
      </c>
      <c r="E49" s="320">
        <v>0</v>
      </c>
      <c r="F49" s="318">
        <v>20</v>
      </c>
      <c r="G49" s="319">
        <v>16</v>
      </c>
      <c r="H49" s="320">
        <v>0</v>
      </c>
      <c r="I49" s="321">
        <v>7</v>
      </c>
      <c r="J49" s="319">
        <v>14</v>
      </c>
      <c r="K49" s="320">
        <v>0</v>
      </c>
      <c r="L49" s="318">
        <v>3</v>
      </c>
      <c r="M49" s="319">
        <v>0</v>
      </c>
      <c r="N49" s="320">
        <v>0</v>
      </c>
      <c r="O49" s="318">
        <v>15</v>
      </c>
      <c r="P49" s="319">
        <v>27</v>
      </c>
      <c r="Q49" s="318">
        <v>0</v>
      </c>
      <c r="R49" s="321">
        <v>1</v>
      </c>
      <c r="S49" s="319">
        <v>2</v>
      </c>
      <c r="T49" s="320">
        <v>0</v>
      </c>
      <c r="U49" s="318">
        <v>8</v>
      </c>
      <c r="V49" s="319">
        <v>9</v>
      </c>
      <c r="W49" s="318">
        <v>0</v>
      </c>
      <c r="X49" s="321">
        <v>0</v>
      </c>
      <c r="Y49" s="319">
        <v>0</v>
      </c>
      <c r="Z49" s="320">
        <v>0</v>
      </c>
      <c r="AA49" s="322">
        <v>2</v>
      </c>
      <c r="AB49" s="319">
        <v>4</v>
      </c>
      <c r="AC49" s="320">
        <v>0</v>
      </c>
      <c r="AD49" s="321">
        <v>158</v>
      </c>
      <c r="AE49" s="319">
        <v>166</v>
      </c>
      <c r="AF49" s="320">
        <v>0</v>
      </c>
      <c r="AG49" s="791">
        <v>324</v>
      </c>
    </row>
    <row r="50" spans="1:33" x14ac:dyDescent="0.25">
      <c r="A50" s="598" t="s">
        <v>131</v>
      </c>
      <c r="B50" s="568" t="s">
        <v>133</v>
      </c>
      <c r="C50" s="559">
        <v>72</v>
      </c>
      <c r="D50" s="112">
        <v>61</v>
      </c>
      <c r="E50" s="110">
        <v>0</v>
      </c>
      <c r="F50" s="559">
        <v>14</v>
      </c>
      <c r="G50" s="112">
        <v>24</v>
      </c>
      <c r="H50" s="110">
        <v>0</v>
      </c>
      <c r="I50" s="309">
        <v>5</v>
      </c>
      <c r="J50" s="112">
        <v>9</v>
      </c>
      <c r="K50" s="110">
        <v>0</v>
      </c>
      <c r="L50" s="559">
        <v>0</v>
      </c>
      <c r="M50" s="112">
        <v>1</v>
      </c>
      <c r="N50" s="110">
        <v>0</v>
      </c>
      <c r="O50" s="559">
        <v>6</v>
      </c>
      <c r="P50" s="112">
        <v>11</v>
      </c>
      <c r="Q50" s="559">
        <v>0</v>
      </c>
      <c r="R50" s="309">
        <v>0</v>
      </c>
      <c r="S50" s="112">
        <v>0</v>
      </c>
      <c r="T50" s="110">
        <v>0</v>
      </c>
      <c r="U50" s="559">
        <v>1</v>
      </c>
      <c r="V50" s="112">
        <v>2</v>
      </c>
      <c r="W50" s="559">
        <v>0</v>
      </c>
      <c r="X50" s="309">
        <v>0</v>
      </c>
      <c r="Y50" s="112">
        <v>0</v>
      </c>
      <c r="Z50" s="110">
        <v>0</v>
      </c>
      <c r="AA50" s="111">
        <v>1</v>
      </c>
      <c r="AB50" s="112">
        <v>1</v>
      </c>
      <c r="AC50" s="110">
        <v>0</v>
      </c>
      <c r="AD50" s="309">
        <v>99</v>
      </c>
      <c r="AE50" s="112">
        <v>109</v>
      </c>
      <c r="AF50" s="110">
        <v>0</v>
      </c>
      <c r="AG50" s="609">
        <v>208</v>
      </c>
    </row>
    <row r="51" spans="1:33" x14ac:dyDescent="0.25">
      <c r="A51" s="596" t="s">
        <v>136</v>
      </c>
      <c r="B51" s="567" t="s">
        <v>137</v>
      </c>
      <c r="C51" s="560">
        <v>218</v>
      </c>
      <c r="D51" s="107">
        <v>119</v>
      </c>
      <c r="E51" s="105">
        <v>0</v>
      </c>
      <c r="F51" s="560">
        <v>11</v>
      </c>
      <c r="G51" s="107">
        <v>7</v>
      </c>
      <c r="H51" s="105">
        <v>0</v>
      </c>
      <c r="I51" s="308">
        <v>6</v>
      </c>
      <c r="J51" s="107">
        <v>5</v>
      </c>
      <c r="K51" s="105">
        <v>0</v>
      </c>
      <c r="L51" s="560">
        <v>0</v>
      </c>
      <c r="M51" s="107">
        <v>1</v>
      </c>
      <c r="N51" s="105">
        <v>0</v>
      </c>
      <c r="O51" s="560">
        <v>25</v>
      </c>
      <c r="P51" s="107">
        <v>22</v>
      </c>
      <c r="Q51" s="560">
        <v>0</v>
      </c>
      <c r="R51" s="308">
        <v>5</v>
      </c>
      <c r="S51" s="107">
        <v>5</v>
      </c>
      <c r="T51" s="105">
        <v>0</v>
      </c>
      <c r="U51" s="560">
        <v>5</v>
      </c>
      <c r="V51" s="107">
        <v>4</v>
      </c>
      <c r="W51" s="560">
        <v>0</v>
      </c>
      <c r="X51" s="308">
        <v>0</v>
      </c>
      <c r="Y51" s="107">
        <v>0</v>
      </c>
      <c r="Z51" s="105">
        <v>0</v>
      </c>
      <c r="AA51" s="106">
        <v>3</v>
      </c>
      <c r="AB51" s="107">
        <v>3</v>
      </c>
      <c r="AC51" s="105">
        <v>0</v>
      </c>
      <c r="AD51" s="308">
        <v>273</v>
      </c>
      <c r="AE51" s="107">
        <v>166</v>
      </c>
      <c r="AF51" s="105">
        <v>0</v>
      </c>
      <c r="AG51" s="610">
        <v>439</v>
      </c>
    </row>
    <row r="52" spans="1:33" ht="12.75" customHeight="1" x14ac:dyDescent="0.25">
      <c r="A52" s="598" t="s">
        <v>136</v>
      </c>
      <c r="B52" s="568" t="s">
        <v>139</v>
      </c>
      <c r="C52" s="559">
        <v>80</v>
      </c>
      <c r="D52" s="112">
        <v>63</v>
      </c>
      <c r="E52" s="110">
        <v>1</v>
      </c>
      <c r="F52" s="559">
        <v>5</v>
      </c>
      <c r="G52" s="112">
        <v>5</v>
      </c>
      <c r="H52" s="110">
        <v>0</v>
      </c>
      <c r="I52" s="309">
        <v>4</v>
      </c>
      <c r="J52" s="112">
        <v>10</v>
      </c>
      <c r="K52" s="110">
        <v>0</v>
      </c>
      <c r="L52" s="559">
        <v>0</v>
      </c>
      <c r="M52" s="112">
        <v>0</v>
      </c>
      <c r="N52" s="110">
        <v>0</v>
      </c>
      <c r="O52" s="559">
        <v>34</v>
      </c>
      <c r="P52" s="112">
        <v>49</v>
      </c>
      <c r="Q52" s="559">
        <v>0</v>
      </c>
      <c r="R52" s="309">
        <v>0</v>
      </c>
      <c r="S52" s="112">
        <v>0</v>
      </c>
      <c r="T52" s="110">
        <v>0</v>
      </c>
      <c r="U52" s="559">
        <v>4</v>
      </c>
      <c r="V52" s="112">
        <v>6</v>
      </c>
      <c r="W52" s="559">
        <v>0</v>
      </c>
      <c r="X52" s="309">
        <v>22</v>
      </c>
      <c r="Y52" s="112">
        <v>18</v>
      </c>
      <c r="Z52" s="110">
        <v>0</v>
      </c>
      <c r="AA52" s="111">
        <v>0</v>
      </c>
      <c r="AB52" s="112">
        <v>1</v>
      </c>
      <c r="AC52" s="110">
        <v>0</v>
      </c>
      <c r="AD52" s="309">
        <v>149</v>
      </c>
      <c r="AE52" s="112">
        <v>152</v>
      </c>
      <c r="AF52" s="110">
        <v>1</v>
      </c>
      <c r="AG52" s="609">
        <v>302</v>
      </c>
    </row>
    <row r="53" spans="1:33" x14ac:dyDescent="0.25">
      <c r="A53" s="596" t="s">
        <v>140</v>
      </c>
      <c r="B53" s="567" t="s">
        <v>141</v>
      </c>
      <c r="C53" s="560">
        <v>108</v>
      </c>
      <c r="D53" s="107">
        <v>63</v>
      </c>
      <c r="E53" s="105">
        <v>0</v>
      </c>
      <c r="F53" s="560">
        <v>3</v>
      </c>
      <c r="G53" s="107">
        <v>2</v>
      </c>
      <c r="H53" s="105">
        <v>0</v>
      </c>
      <c r="I53" s="308">
        <v>2</v>
      </c>
      <c r="J53" s="107">
        <v>2</v>
      </c>
      <c r="K53" s="105">
        <v>0</v>
      </c>
      <c r="L53" s="560">
        <v>6</v>
      </c>
      <c r="M53" s="107">
        <v>4</v>
      </c>
      <c r="N53" s="105">
        <v>0</v>
      </c>
      <c r="O53" s="560">
        <v>13</v>
      </c>
      <c r="P53" s="107">
        <v>26</v>
      </c>
      <c r="Q53" s="560">
        <v>0</v>
      </c>
      <c r="R53" s="308">
        <v>0</v>
      </c>
      <c r="S53" s="107">
        <v>0</v>
      </c>
      <c r="T53" s="105">
        <v>0</v>
      </c>
      <c r="U53" s="560">
        <v>1</v>
      </c>
      <c r="V53" s="107">
        <v>1</v>
      </c>
      <c r="W53" s="560">
        <v>0</v>
      </c>
      <c r="X53" s="308">
        <v>0</v>
      </c>
      <c r="Y53" s="107">
        <v>0</v>
      </c>
      <c r="Z53" s="105">
        <v>0</v>
      </c>
      <c r="AA53" s="106">
        <v>1</v>
      </c>
      <c r="AB53" s="107">
        <v>0</v>
      </c>
      <c r="AC53" s="105">
        <v>0</v>
      </c>
      <c r="AD53" s="308">
        <v>134</v>
      </c>
      <c r="AE53" s="107">
        <v>98</v>
      </c>
      <c r="AF53" s="105">
        <v>0</v>
      </c>
      <c r="AG53" s="610">
        <v>232</v>
      </c>
    </row>
    <row r="54" spans="1:33" ht="12.75" customHeight="1" x14ac:dyDescent="0.25">
      <c r="A54" s="598" t="s">
        <v>142</v>
      </c>
      <c r="B54" s="568" t="s">
        <v>143</v>
      </c>
      <c r="C54" s="559">
        <v>123</v>
      </c>
      <c r="D54" s="112">
        <v>71</v>
      </c>
      <c r="E54" s="110">
        <v>0</v>
      </c>
      <c r="F54" s="559">
        <v>1</v>
      </c>
      <c r="G54" s="112">
        <v>2</v>
      </c>
      <c r="H54" s="110">
        <v>0</v>
      </c>
      <c r="I54" s="309">
        <v>8</v>
      </c>
      <c r="J54" s="112">
        <v>7</v>
      </c>
      <c r="K54" s="110">
        <v>0</v>
      </c>
      <c r="L54" s="559">
        <v>0</v>
      </c>
      <c r="M54" s="112">
        <v>0</v>
      </c>
      <c r="N54" s="110">
        <v>0</v>
      </c>
      <c r="O54" s="559">
        <v>26</v>
      </c>
      <c r="P54" s="112">
        <v>33</v>
      </c>
      <c r="Q54" s="559">
        <v>0</v>
      </c>
      <c r="R54" s="309">
        <v>0</v>
      </c>
      <c r="S54" s="112">
        <v>0</v>
      </c>
      <c r="T54" s="110">
        <v>0</v>
      </c>
      <c r="U54" s="559">
        <v>5</v>
      </c>
      <c r="V54" s="112">
        <v>4</v>
      </c>
      <c r="W54" s="559">
        <v>0</v>
      </c>
      <c r="X54" s="309">
        <v>2</v>
      </c>
      <c r="Y54" s="112">
        <v>1</v>
      </c>
      <c r="Z54" s="110">
        <v>0</v>
      </c>
      <c r="AA54" s="111">
        <v>8</v>
      </c>
      <c r="AB54" s="112">
        <v>3</v>
      </c>
      <c r="AC54" s="110">
        <v>0</v>
      </c>
      <c r="AD54" s="309">
        <v>173</v>
      </c>
      <c r="AE54" s="112">
        <v>121</v>
      </c>
      <c r="AF54" s="110">
        <v>0</v>
      </c>
      <c r="AG54" s="609">
        <v>294</v>
      </c>
    </row>
    <row r="55" spans="1:33" x14ac:dyDescent="0.25">
      <c r="A55" s="596" t="s">
        <v>145</v>
      </c>
      <c r="B55" s="567" t="s">
        <v>146</v>
      </c>
      <c r="C55" s="560">
        <v>159</v>
      </c>
      <c r="D55" s="107">
        <v>113</v>
      </c>
      <c r="E55" s="105">
        <v>0</v>
      </c>
      <c r="F55" s="560">
        <v>8</v>
      </c>
      <c r="G55" s="107">
        <v>9</v>
      </c>
      <c r="H55" s="105">
        <v>0</v>
      </c>
      <c r="I55" s="308">
        <v>15</v>
      </c>
      <c r="J55" s="107">
        <v>19</v>
      </c>
      <c r="K55" s="105">
        <v>0</v>
      </c>
      <c r="L55" s="560">
        <v>0</v>
      </c>
      <c r="M55" s="107">
        <v>1</v>
      </c>
      <c r="N55" s="105">
        <v>0</v>
      </c>
      <c r="O55" s="560">
        <v>96</v>
      </c>
      <c r="P55" s="107">
        <v>94</v>
      </c>
      <c r="Q55" s="560">
        <v>2</v>
      </c>
      <c r="R55" s="308">
        <v>0</v>
      </c>
      <c r="S55" s="107">
        <v>0</v>
      </c>
      <c r="T55" s="105">
        <v>0</v>
      </c>
      <c r="U55" s="560">
        <v>3</v>
      </c>
      <c r="V55" s="107">
        <v>2</v>
      </c>
      <c r="W55" s="560">
        <v>0</v>
      </c>
      <c r="X55" s="308">
        <v>17</v>
      </c>
      <c r="Y55" s="107">
        <v>14</v>
      </c>
      <c r="Z55" s="105">
        <v>0</v>
      </c>
      <c r="AA55" s="106">
        <v>1</v>
      </c>
      <c r="AB55" s="107">
        <v>2</v>
      </c>
      <c r="AC55" s="105">
        <v>0</v>
      </c>
      <c r="AD55" s="308">
        <v>299</v>
      </c>
      <c r="AE55" s="107">
        <v>254</v>
      </c>
      <c r="AF55" s="105">
        <v>2</v>
      </c>
      <c r="AG55" s="610">
        <v>555</v>
      </c>
    </row>
    <row r="56" spans="1:33" x14ac:dyDescent="0.25">
      <c r="A56" s="598" t="s">
        <v>145</v>
      </c>
      <c r="B56" s="568" t="s">
        <v>150</v>
      </c>
      <c r="C56" s="559">
        <v>117</v>
      </c>
      <c r="D56" s="112">
        <v>119</v>
      </c>
      <c r="E56" s="110">
        <v>0</v>
      </c>
      <c r="F56" s="559">
        <v>3</v>
      </c>
      <c r="G56" s="112">
        <v>11</v>
      </c>
      <c r="H56" s="110">
        <v>0</v>
      </c>
      <c r="I56" s="309">
        <v>17</v>
      </c>
      <c r="J56" s="112">
        <v>18</v>
      </c>
      <c r="K56" s="110">
        <v>1</v>
      </c>
      <c r="L56" s="559">
        <v>0</v>
      </c>
      <c r="M56" s="112">
        <v>1</v>
      </c>
      <c r="N56" s="110">
        <v>0</v>
      </c>
      <c r="O56" s="559">
        <v>91</v>
      </c>
      <c r="P56" s="112">
        <v>137</v>
      </c>
      <c r="Q56" s="559">
        <v>0</v>
      </c>
      <c r="R56" s="309">
        <v>0</v>
      </c>
      <c r="S56" s="112">
        <v>0</v>
      </c>
      <c r="T56" s="110">
        <v>0</v>
      </c>
      <c r="U56" s="559">
        <v>2</v>
      </c>
      <c r="V56" s="112">
        <v>10</v>
      </c>
      <c r="W56" s="559">
        <v>0</v>
      </c>
      <c r="X56" s="309">
        <v>4</v>
      </c>
      <c r="Y56" s="112">
        <v>4</v>
      </c>
      <c r="Z56" s="110">
        <v>1</v>
      </c>
      <c r="AA56" s="111">
        <v>2</v>
      </c>
      <c r="AB56" s="112">
        <v>2</v>
      </c>
      <c r="AC56" s="110">
        <v>1</v>
      </c>
      <c r="AD56" s="309">
        <v>236</v>
      </c>
      <c r="AE56" s="112">
        <v>302</v>
      </c>
      <c r="AF56" s="110">
        <v>3</v>
      </c>
      <c r="AG56" s="609">
        <v>541</v>
      </c>
    </row>
    <row r="57" spans="1:33" x14ac:dyDescent="0.25">
      <c r="A57" s="596" t="s">
        <v>145</v>
      </c>
      <c r="B57" s="567" t="s">
        <v>153</v>
      </c>
      <c r="C57" s="560">
        <v>107</v>
      </c>
      <c r="D57" s="107">
        <v>90</v>
      </c>
      <c r="E57" s="105">
        <v>0</v>
      </c>
      <c r="F57" s="560">
        <v>2</v>
      </c>
      <c r="G57" s="107">
        <v>4</v>
      </c>
      <c r="H57" s="105">
        <v>0</v>
      </c>
      <c r="I57" s="308">
        <v>6</v>
      </c>
      <c r="J57" s="107">
        <v>12</v>
      </c>
      <c r="K57" s="105">
        <v>0</v>
      </c>
      <c r="L57" s="560">
        <v>0</v>
      </c>
      <c r="M57" s="107">
        <v>0</v>
      </c>
      <c r="N57" s="105">
        <v>0</v>
      </c>
      <c r="O57" s="560">
        <v>24</v>
      </c>
      <c r="P57" s="107">
        <v>41</v>
      </c>
      <c r="Q57" s="560">
        <v>0</v>
      </c>
      <c r="R57" s="308">
        <v>0</v>
      </c>
      <c r="S57" s="107">
        <v>0</v>
      </c>
      <c r="T57" s="105">
        <v>0</v>
      </c>
      <c r="U57" s="560">
        <v>9</v>
      </c>
      <c r="V57" s="107">
        <v>5</v>
      </c>
      <c r="W57" s="560">
        <v>0</v>
      </c>
      <c r="X57" s="308">
        <v>14</v>
      </c>
      <c r="Y57" s="107">
        <v>10</v>
      </c>
      <c r="Z57" s="105">
        <v>0</v>
      </c>
      <c r="AA57" s="106">
        <v>0</v>
      </c>
      <c r="AB57" s="107">
        <v>1</v>
      </c>
      <c r="AC57" s="105">
        <v>1</v>
      </c>
      <c r="AD57" s="308">
        <v>162</v>
      </c>
      <c r="AE57" s="107">
        <v>163</v>
      </c>
      <c r="AF57" s="105">
        <v>1</v>
      </c>
      <c r="AG57" s="610">
        <v>326</v>
      </c>
    </row>
    <row r="58" spans="1:33" ht="12.75" customHeight="1" x14ac:dyDescent="0.25">
      <c r="A58" s="598" t="s">
        <v>154</v>
      </c>
      <c r="B58" s="568" t="s">
        <v>155</v>
      </c>
      <c r="C58" s="559">
        <v>124</v>
      </c>
      <c r="D58" s="112">
        <v>99</v>
      </c>
      <c r="E58" s="110">
        <v>0</v>
      </c>
      <c r="F58" s="559">
        <v>2</v>
      </c>
      <c r="G58" s="112">
        <v>9</v>
      </c>
      <c r="H58" s="110">
        <v>0</v>
      </c>
      <c r="I58" s="309">
        <v>5</v>
      </c>
      <c r="J58" s="112">
        <v>2</v>
      </c>
      <c r="K58" s="110">
        <v>0</v>
      </c>
      <c r="L58" s="559">
        <v>0</v>
      </c>
      <c r="M58" s="112">
        <v>1</v>
      </c>
      <c r="N58" s="110">
        <v>0</v>
      </c>
      <c r="O58" s="559">
        <v>11</v>
      </c>
      <c r="P58" s="112">
        <v>25</v>
      </c>
      <c r="Q58" s="559">
        <v>0</v>
      </c>
      <c r="R58" s="309">
        <v>1</v>
      </c>
      <c r="S58" s="112">
        <v>0</v>
      </c>
      <c r="T58" s="110">
        <v>0</v>
      </c>
      <c r="U58" s="559">
        <v>7</v>
      </c>
      <c r="V58" s="112">
        <v>5</v>
      </c>
      <c r="W58" s="559">
        <v>0</v>
      </c>
      <c r="X58" s="309">
        <v>1</v>
      </c>
      <c r="Y58" s="112">
        <v>1</v>
      </c>
      <c r="Z58" s="110">
        <v>0</v>
      </c>
      <c r="AA58" s="111">
        <v>0</v>
      </c>
      <c r="AB58" s="112">
        <v>3</v>
      </c>
      <c r="AC58" s="110">
        <v>0</v>
      </c>
      <c r="AD58" s="309">
        <v>151</v>
      </c>
      <c r="AE58" s="112">
        <v>145</v>
      </c>
      <c r="AF58" s="110">
        <v>0</v>
      </c>
      <c r="AG58" s="609">
        <v>296</v>
      </c>
    </row>
    <row r="59" spans="1:33" x14ac:dyDescent="0.25">
      <c r="A59" s="596" t="s">
        <v>157</v>
      </c>
      <c r="B59" s="567" t="s">
        <v>158</v>
      </c>
      <c r="C59" s="560">
        <v>19</v>
      </c>
      <c r="D59" s="107">
        <v>9</v>
      </c>
      <c r="E59" s="105">
        <v>0</v>
      </c>
      <c r="F59" s="560">
        <v>70</v>
      </c>
      <c r="G59" s="107">
        <v>113</v>
      </c>
      <c r="H59" s="105">
        <v>0</v>
      </c>
      <c r="I59" s="308">
        <v>4</v>
      </c>
      <c r="J59" s="107">
        <v>14</v>
      </c>
      <c r="K59" s="105">
        <v>0</v>
      </c>
      <c r="L59" s="560">
        <v>0</v>
      </c>
      <c r="M59" s="107">
        <v>0</v>
      </c>
      <c r="N59" s="105">
        <v>0</v>
      </c>
      <c r="O59" s="560">
        <v>6</v>
      </c>
      <c r="P59" s="107">
        <v>7</v>
      </c>
      <c r="Q59" s="560">
        <v>0</v>
      </c>
      <c r="R59" s="308">
        <v>0</v>
      </c>
      <c r="S59" s="107">
        <v>0</v>
      </c>
      <c r="T59" s="105">
        <v>0</v>
      </c>
      <c r="U59" s="560">
        <v>0</v>
      </c>
      <c r="V59" s="107">
        <v>1</v>
      </c>
      <c r="W59" s="560">
        <v>0</v>
      </c>
      <c r="X59" s="308">
        <v>0</v>
      </c>
      <c r="Y59" s="107">
        <v>0</v>
      </c>
      <c r="Z59" s="105">
        <v>0</v>
      </c>
      <c r="AA59" s="106">
        <v>0</v>
      </c>
      <c r="AB59" s="107">
        <v>0</v>
      </c>
      <c r="AC59" s="105">
        <v>0</v>
      </c>
      <c r="AD59" s="308">
        <v>99</v>
      </c>
      <c r="AE59" s="107">
        <v>144</v>
      </c>
      <c r="AF59" s="105">
        <v>0</v>
      </c>
      <c r="AG59" s="610">
        <v>243</v>
      </c>
    </row>
    <row r="60" spans="1:33" ht="12.75" customHeight="1" x14ac:dyDescent="0.25">
      <c r="A60" s="598" t="s">
        <v>157</v>
      </c>
      <c r="B60" s="568" t="s">
        <v>161</v>
      </c>
      <c r="C60" s="559">
        <v>186</v>
      </c>
      <c r="D60" s="112">
        <v>102</v>
      </c>
      <c r="E60" s="110">
        <v>0</v>
      </c>
      <c r="F60" s="559">
        <v>4</v>
      </c>
      <c r="G60" s="112">
        <v>8</v>
      </c>
      <c r="H60" s="110">
        <v>0</v>
      </c>
      <c r="I60" s="309">
        <v>2</v>
      </c>
      <c r="J60" s="112">
        <v>3</v>
      </c>
      <c r="K60" s="110">
        <v>0</v>
      </c>
      <c r="L60" s="559">
        <v>1</v>
      </c>
      <c r="M60" s="112">
        <v>0</v>
      </c>
      <c r="N60" s="110">
        <v>0</v>
      </c>
      <c r="O60" s="559">
        <v>25</v>
      </c>
      <c r="P60" s="112">
        <v>27</v>
      </c>
      <c r="Q60" s="559">
        <v>0</v>
      </c>
      <c r="R60" s="309">
        <v>0</v>
      </c>
      <c r="S60" s="112">
        <v>0</v>
      </c>
      <c r="T60" s="110">
        <v>0</v>
      </c>
      <c r="U60" s="559">
        <v>7</v>
      </c>
      <c r="V60" s="112">
        <v>6</v>
      </c>
      <c r="W60" s="559">
        <v>0</v>
      </c>
      <c r="X60" s="309">
        <v>0</v>
      </c>
      <c r="Y60" s="112">
        <v>0</v>
      </c>
      <c r="Z60" s="110">
        <v>0</v>
      </c>
      <c r="AA60" s="111">
        <v>0</v>
      </c>
      <c r="AB60" s="112">
        <v>0</v>
      </c>
      <c r="AC60" s="110">
        <v>0</v>
      </c>
      <c r="AD60" s="309">
        <v>225</v>
      </c>
      <c r="AE60" s="112">
        <v>146</v>
      </c>
      <c r="AF60" s="110">
        <v>0</v>
      </c>
      <c r="AG60" s="609">
        <v>371</v>
      </c>
    </row>
    <row r="61" spans="1:33" ht="12.75" customHeight="1" x14ac:dyDescent="0.25">
      <c r="A61" s="596" t="s">
        <v>163</v>
      </c>
      <c r="B61" s="567" t="s">
        <v>890</v>
      </c>
      <c r="C61" s="560">
        <v>92</v>
      </c>
      <c r="D61" s="107">
        <v>80</v>
      </c>
      <c r="E61" s="105">
        <v>0</v>
      </c>
      <c r="F61" s="560">
        <v>24</v>
      </c>
      <c r="G61" s="107">
        <v>23</v>
      </c>
      <c r="H61" s="105">
        <v>0</v>
      </c>
      <c r="I61" s="308">
        <v>43</v>
      </c>
      <c r="J61" s="107">
        <v>56</v>
      </c>
      <c r="K61" s="105">
        <v>0</v>
      </c>
      <c r="L61" s="560">
        <v>2</v>
      </c>
      <c r="M61" s="107">
        <v>0</v>
      </c>
      <c r="N61" s="105">
        <v>0</v>
      </c>
      <c r="O61" s="560">
        <v>48</v>
      </c>
      <c r="P61" s="107">
        <v>46</v>
      </c>
      <c r="Q61" s="560">
        <v>0</v>
      </c>
      <c r="R61" s="308">
        <v>0</v>
      </c>
      <c r="S61" s="107">
        <v>0</v>
      </c>
      <c r="T61" s="105">
        <v>0</v>
      </c>
      <c r="U61" s="560">
        <v>0</v>
      </c>
      <c r="V61" s="107">
        <v>0</v>
      </c>
      <c r="W61" s="560">
        <v>0</v>
      </c>
      <c r="X61" s="308">
        <v>1</v>
      </c>
      <c r="Y61" s="107">
        <v>4</v>
      </c>
      <c r="Z61" s="105">
        <v>0</v>
      </c>
      <c r="AA61" s="106">
        <v>0</v>
      </c>
      <c r="AB61" s="107">
        <v>2</v>
      </c>
      <c r="AC61" s="105">
        <v>0</v>
      </c>
      <c r="AD61" s="308">
        <v>210</v>
      </c>
      <c r="AE61" s="107">
        <v>211</v>
      </c>
      <c r="AF61" s="105">
        <v>0</v>
      </c>
      <c r="AG61" s="610">
        <v>421</v>
      </c>
    </row>
    <row r="62" spans="1:33" ht="12.75" customHeight="1" x14ac:dyDescent="0.25">
      <c r="A62" s="598" t="s">
        <v>163</v>
      </c>
      <c r="B62" s="568" t="s">
        <v>166</v>
      </c>
      <c r="C62" s="559">
        <v>93</v>
      </c>
      <c r="D62" s="112">
        <v>106</v>
      </c>
      <c r="E62" s="110">
        <v>0</v>
      </c>
      <c r="F62" s="559">
        <v>6</v>
      </c>
      <c r="G62" s="112">
        <v>10</v>
      </c>
      <c r="H62" s="110">
        <v>0</v>
      </c>
      <c r="I62" s="309">
        <v>34</v>
      </c>
      <c r="J62" s="112">
        <v>43</v>
      </c>
      <c r="K62" s="110">
        <v>0</v>
      </c>
      <c r="L62" s="559">
        <v>0</v>
      </c>
      <c r="M62" s="112">
        <v>0</v>
      </c>
      <c r="N62" s="110">
        <v>0</v>
      </c>
      <c r="O62" s="559">
        <v>39</v>
      </c>
      <c r="P62" s="112">
        <v>59</v>
      </c>
      <c r="Q62" s="559">
        <v>0</v>
      </c>
      <c r="R62" s="309">
        <v>0</v>
      </c>
      <c r="S62" s="112">
        <v>0</v>
      </c>
      <c r="T62" s="110">
        <v>0</v>
      </c>
      <c r="U62" s="559">
        <v>3</v>
      </c>
      <c r="V62" s="112">
        <v>5</v>
      </c>
      <c r="W62" s="559">
        <v>0</v>
      </c>
      <c r="X62" s="309">
        <v>0</v>
      </c>
      <c r="Y62" s="112">
        <v>0</v>
      </c>
      <c r="Z62" s="110">
        <v>0</v>
      </c>
      <c r="AA62" s="111">
        <v>5</v>
      </c>
      <c r="AB62" s="112">
        <v>2</v>
      </c>
      <c r="AC62" s="110">
        <v>0</v>
      </c>
      <c r="AD62" s="309">
        <v>180</v>
      </c>
      <c r="AE62" s="112">
        <v>225</v>
      </c>
      <c r="AF62" s="110">
        <v>0</v>
      </c>
      <c r="AG62" s="609">
        <v>405</v>
      </c>
    </row>
    <row r="63" spans="1:33" ht="12.75" customHeight="1" x14ac:dyDescent="0.25">
      <c r="A63" s="596" t="s">
        <v>163</v>
      </c>
      <c r="B63" s="567" t="s">
        <v>167</v>
      </c>
      <c r="C63" s="560">
        <v>109</v>
      </c>
      <c r="D63" s="107">
        <v>80</v>
      </c>
      <c r="E63" s="105">
        <v>0</v>
      </c>
      <c r="F63" s="560">
        <v>5</v>
      </c>
      <c r="G63" s="107">
        <v>8</v>
      </c>
      <c r="H63" s="105">
        <v>0</v>
      </c>
      <c r="I63" s="308">
        <v>43</v>
      </c>
      <c r="J63" s="107">
        <v>55</v>
      </c>
      <c r="K63" s="105">
        <v>0</v>
      </c>
      <c r="L63" s="560">
        <v>0</v>
      </c>
      <c r="M63" s="107">
        <v>0</v>
      </c>
      <c r="N63" s="105">
        <v>0</v>
      </c>
      <c r="O63" s="560">
        <v>31</v>
      </c>
      <c r="P63" s="107">
        <v>62</v>
      </c>
      <c r="Q63" s="560">
        <v>0</v>
      </c>
      <c r="R63" s="308">
        <v>0</v>
      </c>
      <c r="S63" s="107">
        <v>0</v>
      </c>
      <c r="T63" s="105">
        <v>0</v>
      </c>
      <c r="U63" s="560">
        <v>2</v>
      </c>
      <c r="V63" s="107">
        <v>9</v>
      </c>
      <c r="W63" s="560">
        <v>0</v>
      </c>
      <c r="X63" s="308">
        <v>2</v>
      </c>
      <c r="Y63" s="107">
        <v>6</v>
      </c>
      <c r="Z63" s="105">
        <v>0</v>
      </c>
      <c r="AA63" s="106">
        <v>9</v>
      </c>
      <c r="AB63" s="107">
        <v>6</v>
      </c>
      <c r="AC63" s="105">
        <v>0</v>
      </c>
      <c r="AD63" s="308">
        <v>201</v>
      </c>
      <c r="AE63" s="107">
        <v>226</v>
      </c>
      <c r="AF63" s="105">
        <v>0</v>
      </c>
      <c r="AG63" s="610">
        <v>427</v>
      </c>
    </row>
    <row r="64" spans="1:33" ht="12.75" customHeight="1" x14ac:dyDescent="0.25">
      <c r="A64" s="598" t="s">
        <v>170</v>
      </c>
      <c r="B64" s="568" t="s">
        <v>171</v>
      </c>
      <c r="C64" s="559">
        <v>145</v>
      </c>
      <c r="D64" s="112">
        <v>49</v>
      </c>
      <c r="E64" s="110">
        <v>0</v>
      </c>
      <c r="F64" s="559">
        <v>1</v>
      </c>
      <c r="G64" s="112">
        <v>1</v>
      </c>
      <c r="H64" s="110">
        <v>0</v>
      </c>
      <c r="I64" s="309">
        <v>10</v>
      </c>
      <c r="J64" s="112">
        <v>9</v>
      </c>
      <c r="K64" s="110">
        <v>0</v>
      </c>
      <c r="L64" s="559">
        <v>0</v>
      </c>
      <c r="M64" s="112">
        <v>1</v>
      </c>
      <c r="N64" s="110">
        <v>0</v>
      </c>
      <c r="O64" s="559">
        <v>31</v>
      </c>
      <c r="P64" s="112">
        <v>55</v>
      </c>
      <c r="Q64" s="559">
        <v>0</v>
      </c>
      <c r="R64" s="309">
        <v>1</v>
      </c>
      <c r="S64" s="112">
        <v>2</v>
      </c>
      <c r="T64" s="110">
        <v>0</v>
      </c>
      <c r="U64" s="559">
        <v>3</v>
      </c>
      <c r="V64" s="112">
        <v>5</v>
      </c>
      <c r="W64" s="559">
        <v>0</v>
      </c>
      <c r="X64" s="309">
        <v>0</v>
      </c>
      <c r="Y64" s="112">
        <v>0</v>
      </c>
      <c r="Z64" s="110">
        <v>0</v>
      </c>
      <c r="AA64" s="111">
        <v>7</v>
      </c>
      <c r="AB64" s="112">
        <v>5</v>
      </c>
      <c r="AC64" s="110">
        <v>0</v>
      </c>
      <c r="AD64" s="309">
        <v>198</v>
      </c>
      <c r="AE64" s="112">
        <v>127</v>
      </c>
      <c r="AF64" s="110">
        <v>0</v>
      </c>
      <c r="AG64" s="609">
        <v>325</v>
      </c>
    </row>
    <row r="65" spans="1:33" x14ac:dyDescent="0.25">
      <c r="A65" s="596" t="s">
        <v>170</v>
      </c>
      <c r="B65" s="567" t="s">
        <v>173</v>
      </c>
      <c r="C65" s="560">
        <v>70</v>
      </c>
      <c r="D65" s="107">
        <v>27</v>
      </c>
      <c r="E65" s="105">
        <v>1</v>
      </c>
      <c r="F65" s="560">
        <v>1</v>
      </c>
      <c r="G65" s="107">
        <v>0</v>
      </c>
      <c r="H65" s="105">
        <v>0</v>
      </c>
      <c r="I65" s="308">
        <v>5</v>
      </c>
      <c r="J65" s="107">
        <v>6</v>
      </c>
      <c r="K65" s="105">
        <v>0</v>
      </c>
      <c r="L65" s="560">
        <v>0</v>
      </c>
      <c r="M65" s="107">
        <v>0</v>
      </c>
      <c r="N65" s="105">
        <v>0</v>
      </c>
      <c r="O65" s="560">
        <v>3</v>
      </c>
      <c r="P65" s="107">
        <v>1</v>
      </c>
      <c r="Q65" s="560">
        <v>0</v>
      </c>
      <c r="R65" s="308">
        <v>0</v>
      </c>
      <c r="S65" s="107">
        <v>0</v>
      </c>
      <c r="T65" s="105">
        <v>0</v>
      </c>
      <c r="U65" s="560">
        <v>1</v>
      </c>
      <c r="V65" s="107">
        <v>0</v>
      </c>
      <c r="W65" s="560">
        <v>0</v>
      </c>
      <c r="X65" s="308">
        <v>0</v>
      </c>
      <c r="Y65" s="107">
        <v>0</v>
      </c>
      <c r="Z65" s="105">
        <v>0</v>
      </c>
      <c r="AA65" s="106">
        <v>1</v>
      </c>
      <c r="AB65" s="107">
        <v>1</v>
      </c>
      <c r="AC65" s="105">
        <v>0</v>
      </c>
      <c r="AD65" s="308">
        <v>81</v>
      </c>
      <c r="AE65" s="107">
        <v>35</v>
      </c>
      <c r="AF65" s="105">
        <v>1</v>
      </c>
      <c r="AG65" s="610">
        <v>117</v>
      </c>
    </row>
    <row r="66" spans="1:33" ht="12.75" customHeight="1" x14ac:dyDescent="0.25">
      <c r="A66" s="598" t="s">
        <v>175</v>
      </c>
      <c r="B66" s="568" t="s">
        <v>176</v>
      </c>
      <c r="C66" s="559">
        <v>126</v>
      </c>
      <c r="D66" s="112">
        <v>86</v>
      </c>
      <c r="E66" s="110">
        <v>0</v>
      </c>
      <c r="F66" s="559">
        <v>2</v>
      </c>
      <c r="G66" s="112">
        <v>20</v>
      </c>
      <c r="H66" s="110">
        <v>1</v>
      </c>
      <c r="I66" s="309">
        <v>8</v>
      </c>
      <c r="J66" s="112">
        <v>12</v>
      </c>
      <c r="K66" s="110">
        <v>0</v>
      </c>
      <c r="L66" s="559">
        <v>0</v>
      </c>
      <c r="M66" s="112">
        <v>0</v>
      </c>
      <c r="N66" s="110">
        <v>0</v>
      </c>
      <c r="O66" s="559">
        <v>50</v>
      </c>
      <c r="P66" s="112">
        <v>71</v>
      </c>
      <c r="Q66" s="559">
        <v>0</v>
      </c>
      <c r="R66" s="309">
        <v>0</v>
      </c>
      <c r="S66" s="112">
        <v>0</v>
      </c>
      <c r="T66" s="110">
        <v>0</v>
      </c>
      <c r="U66" s="559">
        <v>2</v>
      </c>
      <c r="V66" s="112">
        <v>3</v>
      </c>
      <c r="W66" s="559">
        <v>0</v>
      </c>
      <c r="X66" s="309">
        <v>1</v>
      </c>
      <c r="Y66" s="112">
        <v>2</v>
      </c>
      <c r="Z66" s="110">
        <v>0</v>
      </c>
      <c r="AA66" s="111">
        <v>8</v>
      </c>
      <c r="AB66" s="112">
        <v>7</v>
      </c>
      <c r="AC66" s="110">
        <v>0</v>
      </c>
      <c r="AD66" s="309">
        <v>197</v>
      </c>
      <c r="AE66" s="112">
        <v>201</v>
      </c>
      <c r="AF66" s="110">
        <v>1</v>
      </c>
      <c r="AG66" s="609">
        <v>399</v>
      </c>
    </row>
    <row r="67" spans="1:33" x14ac:dyDescent="0.25">
      <c r="A67" s="596" t="s">
        <v>177</v>
      </c>
      <c r="B67" s="567" t="s">
        <v>178</v>
      </c>
      <c r="C67" s="560">
        <v>79</v>
      </c>
      <c r="D67" s="107">
        <v>67</v>
      </c>
      <c r="E67" s="105">
        <v>0</v>
      </c>
      <c r="F67" s="560">
        <v>0</v>
      </c>
      <c r="G67" s="107">
        <v>1</v>
      </c>
      <c r="H67" s="105">
        <v>0</v>
      </c>
      <c r="I67" s="308">
        <v>7</v>
      </c>
      <c r="J67" s="107">
        <v>6</v>
      </c>
      <c r="K67" s="105">
        <v>0</v>
      </c>
      <c r="L67" s="560">
        <v>1</v>
      </c>
      <c r="M67" s="107">
        <v>0</v>
      </c>
      <c r="N67" s="105">
        <v>0</v>
      </c>
      <c r="O67" s="560">
        <v>37</v>
      </c>
      <c r="P67" s="107">
        <v>54</v>
      </c>
      <c r="Q67" s="560">
        <v>0</v>
      </c>
      <c r="R67" s="308">
        <v>0</v>
      </c>
      <c r="S67" s="107">
        <v>0</v>
      </c>
      <c r="T67" s="105">
        <v>0</v>
      </c>
      <c r="U67" s="560">
        <v>5</v>
      </c>
      <c r="V67" s="107">
        <v>3</v>
      </c>
      <c r="W67" s="560">
        <v>0</v>
      </c>
      <c r="X67" s="308">
        <v>0</v>
      </c>
      <c r="Y67" s="107">
        <v>1</v>
      </c>
      <c r="Z67" s="105">
        <v>0</v>
      </c>
      <c r="AA67" s="106">
        <v>0</v>
      </c>
      <c r="AB67" s="107">
        <v>1</v>
      </c>
      <c r="AC67" s="105">
        <v>0</v>
      </c>
      <c r="AD67" s="308">
        <v>129</v>
      </c>
      <c r="AE67" s="107">
        <v>133</v>
      </c>
      <c r="AF67" s="105">
        <v>0</v>
      </c>
      <c r="AG67" s="610">
        <v>262</v>
      </c>
    </row>
    <row r="68" spans="1:33" x14ac:dyDescent="0.25">
      <c r="A68" s="598" t="s">
        <v>180</v>
      </c>
      <c r="B68" s="568" t="s">
        <v>181</v>
      </c>
      <c r="C68" s="559">
        <v>78</v>
      </c>
      <c r="D68" s="112">
        <v>89</v>
      </c>
      <c r="E68" s="110">
        <v>0</v>
      </c>
      <c r="F68" s="559">
        <v>2</v>
      </c>
      <c r="G68" s="112">
        <v>1</v>
      </c>
      <c r="H68" s="110">
        <v>0</v>
      </c>
      <c r="I68" s="309">
        <v>3</v>
      </c>
      <c r="J68" s="112">
        <v>1</v>
      </c>
      <c r="K68" s="110">
        <v>0</v>
      </c>
      <c r="L68" s="559">
        <v>0</v>
      </c>
      <c r="M68" s="112">
        <v>0</v>
      </c>
      <c r="N68" s="110">
        <v>0</v>
      </c>
      <c r="O68" s="559">
        <v>16</v>
      </c>
      <c r="P68" s="112">
        <v>13</v>
      </c>
      <c r="Q68" s="559">
        <v>0</v>
      </c>
      <c r="R68" s="309">
        <v>0</v>
      </c>
      <c r="S68" s="112">
        <v>0</v>
      </c>
      <c r="T68" s="110">
        <v>0</v>
      </c>
      <c r="U68" s="559">
        <v>0</v>
      </c>
      <c r="V68" s="112">
        <v>0</v>
      </c>
      <c r="W68" s="559">
        <v>0</v>
      </c>
      <c r="X68" s="309">
        <v>3</v>
      </c>
      <c r="Y68" s="112">
        <v>1</v>
      </c>
      <c r="Z68" s="110">
        <v>0</v>
      </c>
      <c r="AA68" s="111">
        <v>2</v>
      </c>
      <c r="AB68" s="112">
        <v>3</v>
      </c>
      <c r="AC68" s="110">
        <v>0</v>
      </c>
      <c r="AD68" s="309">
        <v>104</v>
      </c>
      <c r="AE68" s="112">
        <v>108</v>
      </c>
      <c r="AF68" s="110">
        <v>0</v>
      </c>
      <c r="AG68" s="609">
        <v>212</v>
      </c>
    </row>
    <row r="69" spans="1:33" x14ac:dyDescent="0.25">
      <c r="A69" s="596" t="s">
        <v>183</v>
      </c>
      <c r="B69" s="567" t="s">
        <v>184</v>
      </c>
      <c r="C69" s="560">
        <v>155</v>
      </c>
      <c r="D69" s="107">
        <v>129</v>
      </c>
      <c r="E69" s="105">
        <v>1</v>
      </c>
      <c r="F69" s="560">
        <v>3</v>
      </c>
      <c r="G69" s="107">
        <v>6</v>
      </c>
      <c r="H69" s="105">
        <v>0</v>
      </c>
      <c r="I69" s="308">
        <v>18</v>
      </c>
      <c r="J69" s="107">
        <v>23</v>
      </c>
      <c r="K69" s="315">
        <v>0</v>
      </c>
      <c r="L69" s="560">
        <v>1</v>
      </c>
      <c r="M69" s="107">
        <v>2</v>
      </c>
      <c r="N69" s="105">
        <v>0</v>
      </c>
      <c r="O69" s="560">
        <v>16</v>
      </c>
      <c r="P69" s="107">
        <v>35</v>
      </c>
      <c r="Q69" s="560">
        <v>0</v>
      </c>
      <c r="R69" s="308">
        <v>0</v>
      </c>
      <c r="S69" s="107">
        <v>0</v>
      </c>
      <c r="T69" s="105">
        <v>0</v>
      </c>
      <c r="U69" s="560">
        <v>3</v>
      </c>
      <c r="V69" s="107">
        <v>6</v>
      </c>
      <c r="W69" s="560">
        <v>0</v>
      </c>
      <c r="X69" s="308">
        <v>0</v>
      </c>
      <c r="Y69" s="107">
        <v>0</v>
      </c>
      <c r="Z69" s="105">
        <v>0</v>
      </c>
      <c r="AA69" s="106">
        <v>2</v>
      </c>
      <c r="AB69" s="107">
        <v>2</v>
      </c>
      <c r="AC69" s="105">
        <v>0</v>
      </c>
      <c r="AD69" s="308">
        <v>198</v>
      </c>
      <c r="AE69" s="107">
        <v>203</v>
      </c>
      <c r="AF69" s="105">
        <v>1</v>
      </c>
      <c r="AG69" s="610">
        <v>402</v>
      </c>
    </row>
    <row r="70" spans="1:33" ht="13.8" thickBot="1" x14ac:dyDescent="0.3">
      <c r="A70" s="598" t="s">
        <v>186</v>
      </c>
      <c r="B70" s="568" t="s">
        <v>187</v>
      </c>
      <c r="C70" s="559">
        <v>0</v>
      </c>
      <c r="D70" s="112">
        <v>0</v>
      </c>
      <c r="E70" s="110">
        <v>0</v>
      </c>
      <c r="F70" s="559">
        <v>0</v>
      </c>
      <c r="G70" s="112">
        <v>0</v>
      </c>
      <c r="H70" s="110">
        <v>0</v>
      </c>
      <c r="I70" s="309">
        <v>51</v>
      </c>
      <c r="J70" s="112">
        <v>137</v>
      </c>
      <c r="K70" s="110">
        <v>0</v>
      </c>
      <c r="L70" s="559">
        <v>0</v>
      </c>
      <c r="M70" s="112">
        <v>0</v>
      </c>
      <c r="N70" s="110">
        <v>0</v>
      </c>
      <c r="O70" s="559">
        <v>0</v>
      </c>
      <c r="P70" s="112">
        <v>1</v>
      </c>
      <c r="Q70" s="559">
        <v>0</v>
      </c>
      <c r="R70" s="309">
        <v>0</v>
      </c>
      <c r="S70" s="112">
        <v>0</v>
      </c>
      <c r="T70" s="110">
        <v>0</v>
      </c>
      <c r="U70" s="559">
        <v>0</v>
      </c>
      <c r="V70" s="112">
        <v>0</v>
      </c>
      <c r="W70" s="559">
        <v>0</v>
      </c>
      <c r="X70" s="309">
        <v>0</v>
      </c>
      <c r="Y70" s="112">
        <v>0</v>
      </c>
      <c r="Z70" s="110">
        <v>0</v>
      </c>
      <c r="AA70" s="111">
        <v>0</v>
      </c>
      <c r="AB70" s="112">
        <v>0</v>
      </c>
      <c r="AC70" s="110">
        <v>0</v>
      </c>
      <c r="AD70" s="309">
        <v>51</v>
      </c>
      <c r="AE70" s="112">
        <v>138</v>
      </c>
      <c r="AF70" s="110">
        <v>0</v>
      </c>
      <c r="AG70" s="609">
        <v>189</v>
      </c>
    </row>
    <row r="71" spans="1:33" x14ac:dyDescent="0.25">
      <c r="A71" s="792"/>
      <c r="B71" s="324" t="s">
        <v>246</v>
      </c>
      <c r="C71" s="325">
        <v>7393</v>
      </c>
      <c r="D71" s="326">
        <v>5672</v>
      </c>
      <c r="E71" s="327">
        <f>SUM(E5:E70)</f>
        <v>8</v>
      </c>
      <c r="F71" s="325">
        <v>487</v>
      </c>
      <c r="G71" s="326">
        <v>751</v>
      </c>
      <c r="H71" s="327">
        <f>SUM(H5:H70)</f>
        <v>1</v>
      </c>
      <c r="I71" s="328">
        <v>866</v>
      </c>
      <c r="J71" s="326">
        <v>1204</v>
      </c>
      <c r="K71" s="327">
        <f>SUM(K5:K70)</f>
        <v>2</v>
      </c>
      <c r="L71" s="325">
        <v>46</v>
      </c>
      <c r="M71" s="326">
        <v>33</v>
      </c>
      <c r="N71" s="327">
        <f>SUM(N5:N70)</f>
        <v>0</v>
      </c>
      <c r="O71" s="325">
        <v>2690</v>
      </c>
      <c r="P71" s="326">
        <v>3248</v>
      </c>
      <c r="Q71" s="327">
        <f>SUM(Q5:Q70)</f>
        <v>7</v>
      </c>
      <c r="R71" s="328">
        <v>31</v>
      </c>
      <c r="S71" s="326">
        <v>34</v>
      </c>
      <c r="T71" s="327">
        <f>SUM(T5:T70)</f>
        <v>0</v>
      </c>
      <c r="U71" s="325">
        <v>300</v>
      </c>
      <c r="V71" s="326">
        <v>317</v>
      </c>
      <c r="W71" s="327">
        <f>SUM(W5:W70)</f>
        <v>0</v>
      </c>
      <c r="X71" s="328">
        <v>485</v>
      </c>
      <c r="Y71" s="326">
        <v>575</v>
      </c>
      <c r="Z71" s="327">
        <f>SUM(Z5:Z70)</f>
        <v>1</v>
      </c>
      <c r="AA71" s="329">
        <v>255</v>
      </c>
      <c r="AB71" s="326">
        <v>264</v>
      </c>
      <c r="AC71" s="327">
        <f>SUM(AC5:AC70)</f>
        <v>7</v>
      </c>
      <c r="AD71" s="328">
        <v>12553</v>
      </c>
      <c r="AE71" s="326">
        <v>12098</v>
      </c>
      <c r="AF71" s="327">
        <f>SUM(AF5:AF70)</f>
        <v>26</v>
      </c>
      <c r="AG71" s="793">
        <v>24677</v>
      </c>
    </row>
    <row r="72" spans="1:33" ht="12.75" customHeight="1" x14ac:dyDescent="0.25">
      <c r="A72" s="598"/>
      <c r="B72" s="121" t="s">
        <v>250</v>
      </c>
      <c r="C72" s="123"/>
      <c r="D72" s="128">
        <v>13073</v>
      </c>
      <c r="E72" s="124"/>
      <c r="F72" s="123"/>
      <c r="G72" s="128">
        <v>1239</v>
      </c>
      <c r="H72" s="124"/>
      <c r="I72" s="316"/>
      <c r="J72" s="128">
        <v>2072</v>
      </c>
      <c r="K72" s="124"/>
      <c r="L72" s="122"/>
      <c r="M72" s="128">
        <v>79</v>
      </c>
      <c r="N72" s="124"/>
      <c r="O72" s="123"/>
      <c r="P72" s="128">
        <v>5945</v>
      </c>
      <c r="Q72" s="124"/>
      <c r="R72" s="316"/>
      <c r="S72" s="128">
        <v>65</v>
      </c>
      <c r="T72" s="124"/>
      <c r="U72" s="123"/>
      <c r="V72" s="128">
        <v>617</v>
      </c>
      <c r="W72" s="124"/>
      <c r="X72" s="316"/>
      <c r="Y72" s="128">
        <v>1061</v>
      </c>
      <c r="Z72" s="124"/>
      <c r="AA72" s="127"/>
      <c r="AB72" s="128">
        <v>526</v>
      </c>
      <c r="AC72" s="124"/>
      <c r="AD72" s="316"/>
      <c r="AE72" s="128">
        <f>SUM(AD71,AE71,AF71)</f>
        <v>24677</v>
      </c>
      <c r="AF72" s="124"/>
      <c r="AG72" s="605"/>
    </row>
    <row r="73" spans="1:33" ht="13.8" thickBot="1" x14ac:dyDescent="0.3">
      <c r="A73" s="607"/>
      <c r="B73" s="246" t="s">
        <v>342</v>
      </c>
      <c r="C73" s="794"/>
      <c r="D73" s="751">
        <v>53</v>
      </c>
      <c r="E73" s="752"/>
      <c r="F73" s="794"/>
      <c r="G73" s="751">
        <v>5</v>
      </c>
      <c r="H73" s="752"/>
      <c r="I73" s="795"/>
      <c r="J73" s="751">
        <v>8.4</v>
      </c>
      <c r="K73" s="752"/>
      <c r="L73" s="794"/>
      <c r="M73" s="751">
        <v>0.3</v>
      </c>
      <c r="N73" s="752"/>
      <c r="O73" s="794"/>
      <c r="P73" s="751">
        <v>24.1</v>
      </c>
      <c r="Q73" s="794"/>
      <c r="R73" s="795"/>
      <c r="S73" s="751">
        <v>0.3</v>
      </c>
      <c r="T73" s="752"/>
      <c r="U73" s="794"/>
      <c r="V73" s="751">
        <v>2.5</v>
      </c>
      <c r="W73" s="794"/>
      <c r="X73" s="795"/>
      <c r="Y73" s="751">
        <v>4.3</v>
      </c>
      <c r="Z73" s="752"/>
      <c r="AA73" s="753"/>
      <c r="AB73" s="751">
        <v>2.1</v>
      </c>
      <c r="AC73" s="752"/>
      <c r="AD73" s="795"/>
      <c r="AE73" s="754"/>
      <c r="AF73" s="752"/>
      <c r="AG73" s="796"/>
    </row>
    <row r="74" spans="1:33" x14ac:dyDescent="0.25">
      <c r="A74" s="982" t="s">
        <v>771</v>
      </c>
      <c r="B74" s="982"/>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row>
    <row r="75" spans="1:33" x14ac:dyDescent="0.25">
      <c r="A75" s="47"/>
      <c r="B75" s="47"/>
      <c r="D75" s="513"/>
      <c r="G75" s="513"/>
      <c r="J75" s="513"/>
      <c r="M75" s="513"/>
      <c r="P75" s="513"/>
      <c r="S75" s="513"/>
      <c r="V75" s="513"/>
      <c r="Y75" s="513"/>
      <c r="AB75" s="513"/>
      <c r="AE75" s="513"/>
    </row>
    <row r="76" spans="1:33" x14ac:dyDescent="0.25">
      <c r="A76" s="959" t="s">
        <v>601</v>
      </c>
      <c r="B76" s="959"/>
    </row>
    <row r="77" spans="1:33" x14ac:dyDescent="0.25">
      <c r="A77" s="959"/>
      <c r="B77" s="959"/>
    </row>
    <row r="78" spans="1:33" x14ac:dyDescent="0.25">
      <c r="A78" s="47" t="s">
        <v>464</v>
      </c>
      <c r="B78" s="47"/>
    </row>
  </sheetData>
  <mergeCells count="15">
    <mergeCell ref="A1:B1"/>
    <mergeCell ref="A76:B77"/>
    <mergeCell ref="A2:B2"/>
    <mergeCell ref="AD3:AF3"/>
    <mergeCell ref="A3:B3"/>
    <mergeCell ref="C3:E3"/>
    <mergeCell ref="F3:H3"/>
    <mergeCell ref="I3:K3"/>
    <mergeCell ref="L3:N3"/>
    <mergeCell ref="O3:Q3"/>
    <mergeCell ref="R3:T3"/>
    <mergeCell ref="U3:W3"/>
    <mergeCell ref="X3:Z3"/>
    <mergeCell ref="AA3:AC3"/>
    <mergeCell ref="A74:B74"/>
  </mergeCells>
  <hyperlinks>
    <hyperlink ref="A2:B2" location="TOC!A1" display="Return to Table of Contents"/>
    <hyperlink ref="A74:B74" location="Glossary!A1" display="1 Refer to glossary for descriptions of race/ethnicity categories. "/>
  </hyperlinks>
  <pageMargins left="0.25" right="0.25" top="0.75" bottom="0.75" header="0.3" footer="0.3"/>
  <pageSetup scale="68" fitToWidth="0" orientation="portrait" r:id="rId1"/>
  <headerFooter>
    <oddHeader>&amp;L2016-17 Survey of Dental Education
Report 1 - Academic Programs, Enrollment, and Graduates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workbookViewId="0">
      <pane ySplit="4" topLeftCell="A5" activePane="bottomLeft" state="frozen"/>
      <selection pane="bottomLeft"/>
    </sheetView>
  </sheetViews>
  <sheetFormatPr defaultColWidth="9.109375" defaultRowHeight="13.2" x14ac:dyDescent="0.25"/>
  <cols>
    <col min="1" max="1" width="8.5546875" style="1" customWidth="1"/>
    <col min="2" max="2" width="8.109375" style="1" customWidth="1"/>
    <col min="3" max="3" width="9.33203125" style="1" customWidth="1"/>
    <col min="4" max="4" width="6.33203125" style="1" customWidth="1"/>
    <col min="5" max="5" width="9.33203125" style="1" customWidth="1"/>
    <col min="6" max="6" width="6.33203125" style="1" customWidth="1"/>
    <col min="7" max="7" width="9.33203125" style="1" customWidth="1"/>
    <col min="8" max="8" width="6.33203125" style="1" customWidth="1"/>
    <col min="9" max="9" width="9.33203125" style="1" customWidth="1"/>
    <col min="10" max="10" width="6.33203125" style="1" customWidth="1"/>
    <col min="11" max="11" width="9.33203125" style="1" customWidth="1"/>
    <col min="12" max="12" width="6.33203125" style="1" customWidth="1"/>
    <col min="13" max="13" width="9.33203125" style="1" customWidth="1"/>
    <col min="14" max="14" width="6.33203125" style="1" customWidth="1"/>
    <col min="15" max="15" width="9.33203125" style="1" customWidth="1"/>
    <col min="16" max="16" width="6.33203125" style="1" customWidth="1"/>
    <col min="17" max="17" width="9.33203125" style="1" customWidth="1"/>
    <col min="18" max="18" width="6.33203125" style="1" customWidth="1"/>
    <col min="19" max="19" width="9.33203125" style="1" customWidth="1"/>
    <col min="20" max="20" width="6.33203125" style="1" customWidth="1"/>
    <col min="21" max="21" width="9.33203125" style="1" customWidth="1"/>
    <col min="22" max="22" width="6.33203125" style="1" customWidth="1"/>
    <col min="23" max="23" width="9.33203125" style="1" customWidth="1"/>
    <col min="24" max="24" width="6.33203125" style="1" customWidth="1"/>
    <col min="25" max="25" width="9.33203125" style="1" customWidth="1"/>
    <col min="26" max="26" width="6.33203125" style="1" customWidth="1"/>
    <col min="27" max="16384" width="9.109375" style="1"/>
  </cols>
  <sheetData>
    <row r="1" spans="1:26" ht="15.6" x14ac:dyDescent="0.25">
      <c r="A1" s="2" t="s">
        <v>606</v>
      </c>
    </row>
    <row r="2" spans="1:26" ht="13.8" thickBot="1" x14ac:dyDescent="0.3">
      <c r="A2" s="933" t="s">
        <v>1</v>
      </c>
      <c r="B2" s="933"/>
      <c r="C2" s="933"/>
    </row>
    <row r="3" spans="1:26" ht="81.75" customHeight="1" x14ac:dyDescent="0.25">
      <c r="A3" s="981"/>
      <c r="B3" s="973"/>
      <c r="C3" s="971" t="s">
        <v>242</v>
      </c>
      <c r="D3" s="973"/>
      <c r="E3" s="971" t="s">
        <v>243</v>
      </c>
      <c r="F3" s="973"/>
      <c r="G3" s="971" t="s">
        <v>492</v>
      </c>
      <c r="H3" s="973"/>
      <c r="I3" s="971" t="s">
        <v>447</v>
      </c>
      <c r="J3" s="973"/>
      <c r="K3" s="971" t="s">
        <v>448</v>
      </c>
      <c r="L3" s="973"/>
      <c r="M3" s="971" t="s">
        <v>449</v>
      </c>
      <c r="N3" s="973"/>
      <c r="O3" s="971" t="s">
        <v>450</v>
      </c>
      <c r="P3" s="973"/>
      <c r="Q3" s="971" t="s">
        <v>451</v>
      </c>
      <c r="R3" s="973"/>
      <c r="S3" s="971" t="s">
        <v>493</v>
      </c>
      <c r="T3" s="973"/>
      <c r="U3" s="971" t="s">
        <v>494</v>
      </c>
      <c r="V3" s="973"/>
      <c r="W3" s="971" t="s">
        <v>495</v>
      </c>
      <c r="X3" s="973"/>
      <c r="Y3" s="971" t="s">
        <v>248</v>
      </c>
      <c r="Z3" s="983"/>
    </row>
    <row r="4" spans="1:26" x14ac:dyDescent="0.25">
      <c r="A4" s="577" t="s">
        <v>218</v>
      </c>
      <c r="B4" s="576" t="s">
        <v>239</v>
      </c>
      <c r="C4" s="575" t="s">
        <v>244</v>
      </c>
      <c r="D4" s="576" t="s">
        <v>245</v>
      </c>
      <c r="E4" s="575" t="s">
        <v>244</v>
      </c>
      <c r="F4" s="576" t="s">
        <v>245</v>
      </c>
      <c r="G4" s="575" t="s">
        <v>244</v>
      </c>
      <c r="H4" s="576" t="s">
        <v>245</v>
      </c>
      <c r="I4" s="575" t="s">
        <v>244</v>
      </c>
      <c r="J4" s="576" t="s">
        <v>245</v>
      </c>
      <c r="K4" s="575" t="s">
        <v>244</v>
      </c>
      <c r="L4" s="576" t="s">
        <v>245</v>
      </c>
      <c r="M4" s="575" t="s">
        <v>244</v>
      </c>
      <c r="N4" s="576" t="s">
        <v>245</v>
      </c>
      <c r="O4" s="575" t="s">
        <v>244</v>
      </c>
      <c r="P4" s="576" t="s">
        <v>245</v>
      </c>
      <c r="Q4" s="575" t="s">
        <v>244</v>
      </c>
      <c r="R4" s="576" t="s">
        <v>245</v>
      </c>
      <c r="S4" s="575" t="s">
        <v>244</v>
      </c>
      <c r="T4" s="576" t="s">
        <v>245</v>
      </c>
      <c r="U4" s="575" t="s">
        <v>244</v>
      </c>
      <c r="V4" s="576" t="s">
        <v>245</v>
      </c>
      <c r="W4" s="575" t="s">
        <v>244</v>
      </c>
      <c r="X4" s="576" t="s">
        <v>245</v>
      </c>
      <c r="Y4" s="584" t="s">
        <v>244</v>
      </c>
      <c r="Z4" s="774" t="s">
        <v>245</v>
      </c>
    </row>
    <row r="5" spans="1:26" ht="15" customHeight="1" x14ac:dyDescent="0.25">
      <c r="A5" s="337" t="s">
        <v>226</v>
      </c>
      <c r="B5" s="338">
        <v>19038</v>
      </c>
      <c r="C5" s="339">
        <v>10607</v>
      </c>
      <c r="D5" s="22">
        <v>55.7</v>
      </c>
      <c r="E5" s="339">
        <v>8431</v>
      </c>
      <c r="F5" s="22">
        <v>44.3</v>
      </c>
      <c r="G5" s="236" t="s">
        <v>238</v>
      </c>
      <c r="H5" s="22" t="s">
        <v>238</v>
      </c>
      <c r="I5" s="340">
        <v>11674</v>
      </c>
      <c r="J5" s="22">
        <v>61.3</v>
      </c>
      <c r="K5" s="339">
        <v>1113</v>
      </c>
      <c r="L5" s="22">
        <v>5.8</v>
      </c>
      <c r="M5" s="339">
        <v>1123</v>
      </c>
      <c r="N5" s="22">
        <v>5.9</v>
      </c>
      <c r="O5" s="236">
        <v>111</v>
      </c>
      <c r="P5" s="22">
        <v>0.6</v>
      </c>
      <c r="Q5" s="339">
        <v>4267</v>
      </c>
      <c r="R5" s="290">
        <v>22.4</v>
      </c>
      <c r="S5" s="236" t="s">
        <v>238</v>
      </c>
      <c r="T5" s="22" t="s">
        <v>238</v>
      </c>
      <c r="U5" s="236" t="s">
        <v>238</v>
      </c>
      <c r="V5" s="22" t="s">
        <v>238</v>
      </c>
      <c r="W5" s="236" t="s">
        <v>238</v>
      </c>
      <c r="X5" s="22" t="s">
        <v>238</v>
      </c>
      <c r="Y5" s="236">
        <v>750</v>
      </c>
      <c r="Z5" s="869">
        <v>3.9</v>
      </c>
    </row>
    <row r="6" spans="1:26" ht="15" customHeight="1" x14ac:dyDescent="0.25">
      <c r="A6" s="341" t="s">
        <v>227</v>
      </c>
      <c r="B6" s="342">
        <v>19342</v>
      </c>
      <c r="C6" s="343">
        <v>10715</v>
      </c>
      <c r="D6" s="191">
        <v>55.4</v>
      </c>
      <c r="E6" s="343">
        <v>8627</v>
      </c>
      <c r="F6" s="191">
        <v>44.5</v>
      </c>
      <c r="G6" s="238" t="s">
        <v>238</v>
      </c>
      <c r="H6" s="191" t="s">
        <v>238</v>
      </c>
      <c r="I6" s="344">
        <v>11723</v>
      </c>
      <c r="J6" s="191">
        <v>60.6</v>
      </c>
      <c r="K6" s="343">
        <v>1147</v>
      </c>
      <c r="L6" s="191">
        <v>5.9</v>
      </c>
      <c r="M6" s="343">
        <v>1214</v>
      </c>
      <c r="N6" s="191">
        <v>6.3</v>
      </c>
      <c r="O6" s="238">
        <v>118</v>
      </c>
      <c r="P6" s="191">
        <v>0.6</v>
      </c>
      <c r="Q6" s="343">
        <v>4387</v>
      </c>
      <c r="R6" s="191">
        <v>22.7</v>
      </c>
      <c r="S6" s="238" t="s">
        <v>238</v>
      </c>
      <c r="T6" s="191" t="s">
        <v>238</v>
      </c>
      <c r="U6" s="238" t="s">
        <v>238</v>
      </c>
      <c r="V6" s="191" t="s">
        <v>238</v>
      </c>
      <c r="W6" s="238" t="s">
        <v>238</v>
      </c>
      <c r="X6" s="191" t="s">
        <v>238</v>
      </c>
      <c r="Y6" s="238">
        <v>753</v>
      </c>
      <c r="Z6" s="870">
        <v>3.9</v>
      </c>
    </row>
    <row r="7" spans="1:26" ht="15" customHeight="1" x14ac:dyDescent="0.25">
      <c r="A7" s="337" t="s">
        <v>228</v>
      </c>
      <c r="B7" s="338">
        <v>19742</v>
      </c>
      <c r="C7" s="339">
        <v>10862</v>
      </c>
      <c r="D7" s="290">
        <v>55</v>
      </c>
      <c r="E7" s="339">
        <v>8860</v>
      </c>
      <c r="F7" s="22">
        <v>44.9</v>
      </c>
      <c r="G7" s="236">
        <v>20</v>
      </c>
      <c r="H7" s="22">
        <v>0.1</v>
      </c>
      <c r="I7" s="340">
        <v>11817</v>
      </c>
      <c r="J7" s="22">
        <v>59.9</v>
      </c>
      <c r="K7" s="339">
        <v>1146</v>
      </c>
      <c r="L7" s="22">
        <v>5.8</v>
      </c>
      <c r="M7" s="339">
        <v>1233</v>
      </c>
      <c r="N7" s="22">
        <v>6.2</v>
      </c>
      <c r="O7" s="236">
        <v>135</v>
      </c>
      <c r="P7" s="22">
        <v>0.7</v>
      </c>
      <c r="Q7" s="339">
        <v>4604</v>
      </c>
      <c r="R7" s="22">
        <v>23.3</v>
      </c>
      <c r="S7" s="236" t="s">
        <v>238</v>
      </c>
      <c r="T7" s="22" t="s">
        <v>238</v>
      </c>
      <c r="U7" s="236" t="s">
        <v>238</v>
      </c>
      <c r="V7" s="22" t="s">
        <v>238</v>
      </c>
      <c r="W7" s="236" t="s">
        <v>238</v>
      </c>
      <c r="X7" s="22" t="s">
        <v>238</v>
      </c>
      <c r="Y7" s="236">
        <v>807</v>
      </c>
      <c r="Z7" s="869">
        <v>4.0999999999999996</v>
      </c>
    </row>
    <row r="8" spans="1:26" ht="15" customHeight="1" x14ac:dyDescent="0.25">
      <c r="A8" s="341" t="s">
        <v>229</v>
      </c>
      <c r="B8" s="342">
        <v>20119</v>
      </c>
      <c r="C8" s="343">
        <v>11021</v>
      </c>
      <c r="D8" s="345">
        <v>54.8</v>
      </c>
      <c r="E8" s="343">
        <v>9098</v>
      </c>
      <c r="F8" s="345">
        <v>45.2</v>
      </c>
      <c r="G8" s="238" t="s">
        <v>238</v>
      </c>
      <c r="H8" s="345" t="s">
        <v>238</v>
      </c>
      <c r="I8" s="344">
        <v>11908</v>
      </c>
      <c r="J8" s="345">
        <v>59.2</v>
      </c>
      <c r="K8" s="343">
        <v>1147</v>
      </c>
      <c r="L8" s="345">
        <v>5.7</v>
      </c>
      <c r="M8" s="343">
        <v>1277</v>
      </c>
      <c r="N8" s="345">
        <v>6.3</v>
      </c>
      <c r="O8" s="238">
        <v>126</v>
      </c>
      <c r="P8" s="345">
        <v>0.6</v>
      </c>
      <c r="Q8" s="343">
        <v>4804</v>
      </c>
      <c r="R8" s="345">
        <v>23.9</v>
      </c>
      <c r="S8" s="238" t="s">
        <v>238</v>
      </c>
      <c r="T8" s="191" t="s">
        <v>238</v>
      </c>
      <c r="U8" s="238" t="s">
        <v>238</v>
      </c>
      <c r="V8" s="191" t="s">
        <v>238</v>
      </c>
      <c r="W8" s="238" t="s">
        <v>238</v>
      </c>
      <c r="X8" s="191" t="s">
        <v>238</v>
      </c>
      <c r="Y8" s="238">
        <v>857</v>
      </c>
      <c r="Z8" s="734">
        <v>4.3</v>
      </c>
    </row>
    <row r="9" spans="1:26" ht="15" customHeight="1" x14ac:dyDescent="0.25">
      <c r="A9" s="337" t="s">
        <v>230</v>
      </c>
      <c r="B9" s="338">
        <v>20465</v>
      </c>
      <c r="C9" s="339">
        <v>11100</v>
      </c>
      <c r="D9" s="290">
        <v>54.2</v>
      </c>
      <c r="E9" s="339">
        <v>9365</v>
      </c>
      <c r="F9" s="290">
        <v>45.8</v>
      </c>
      <c r="G9" s="236" t="s">
        <v>238</v>
      </c>
      <c r="H9" s="22" t="s">
        <v>238</v>
      </c>
      <c r="I9" s="340">
        <v>11900</v>
      </c>
      <c r="J9" s="290">
        <v>58.1</v>
      </c>
      <c r="K9" s="339">
        <v>1140</v>
      </c>
      <c r="L9" s="290">
        <v>5.6</v>
      </c>
      <c r="M9" s="339">
        <v>1293</v>
      </c>
      <c r="N9" s="290">
        <v>6.3</v>
      </c>
      <c r="O9" s="236">
        <v>111</v>
      </c>
      <c r="P9" s="290">
        <v>0.5</v>
      </c>
      <c r="Q9" s="339">
        <v>4576</v>
      </c>
      <c r="R9" s="290">
        <v>22.4</v>
      </c>
      <c r="S9" s="236">
        <v>23</v>
      </c>
      <c r="T9" s="22">
        <v>0.1</v>
      </c>
      <c r="U9" s="236">
        <v>91</v>
      </c>
      <c r="V9" s="22">
        <v>0.4</v>
      </c>
      <c r="W9" s="236">
        <v>378</v>
      </c>
      <c r="X9" s="22">
        <v>1.8</v>
      </c>
      <c r="Y9" s="236">
        <v>953</v>
      </c>
      <c r="Z9" s="733">
        <v>4.7</v>
      </c>
    </row>
    <row r="10" spans="1:26" ht="15" customHeight="1" x14ac:dyDescent="0.25">
      <c r="A10" s="341" t="s">
        <v>231</v>
      </c>
      <c r="B10" s="342">
        <v>21278</v>
      </c>
      <c r="C10" s="343">
        <v>11423</v>
      </c>
      <c r="D10" s="345">
        <v>53.7</v>
      </c>
      <c r="E10" s="343">
        <v>9855</v>
      </c>
      <c r="F10" s="345">
        <v>46.3</v>
      </c>
      <c r="G10" s="238" t="s">
        <v>238</v>
      </c>
      <c r="H10" s="191" t="s">
        <v>238</v>
      </c>
      <c r="I10" s="344">
        <v>12043</v>
      </c>
      <c r="J10" s="345">
        <v>56.6</v>
      </c>
      <c r="K10" s="343">
        <v>1185</v>
      </c>
      <c r="L10" s="345">
        <v>5.6</v>
      </c>
      <c r="M10" s="343">
        <v>1417</v>
      </c>
      <c r="N10" s="345">
        <v>6.7</v>
      </c>
      <c r="O10" s="238">
        <v>114</v>
      </c>
      <c r="P10" s="345">
        <v>0.5</v>
      </c>
      <c r="Q10" s="343">
        <v>4941</v>
      </c>
      <c r="R10" s="345">
        <v>23.2</v>
      </c>
      <c r="S10" s="238">
        <v>45</v>
      </c>
      <c r="T10" s="345">
        <v>0.2</v>
      </c>
      <c r="U10" s="238">
        <v>196</v>
      </c>
      <c r="V10" s="345">
        <v>0.9</v>
      </c>
      <c r="W10" s="238">
        <v>426</v>
      </c>
      <c r="X10" s="345">
        <v>2</v>
      </c>
      <c r="Y10" s="238">
        <v>911</v>
      </c>
      <c r="Z10" s="734">
        <v>4.3</v>
      </c>
    </row>
    <row r="11" spans="1:26" ht="15" customHeight="1" x14ac:dyDescent="0.25">
      <c r="A11" s="337" t="s">
        <v>232</v>
      </c>
      <c r="B11" s="338">
        <v>21994</v>
      </c>
      <c r="C11" s="339">
        <v>11668</v>
      </c>
      <c r="D11" s="290">
        <v>53.1</v>
      </c>
      <c r="E11" s="339">
        <v>10326</v>
      </c>
      <c r="F11" s="290">
        <v>46.9</v>
      </c>
      <c r="G11" s="236" t="s">
        <v>238</v>
      </c>
      <c r="H11" s="22" t="s">
        <v>238</v>
      </c>
      <c r="I11" s="340">
        <v>12326</v>
      </c>
      <c r="J11" s="290">
        <v>56</v>
      </c>
      <c r="K11" s="339">
        <v>1211</v>
      </c>
      <c r="L11" s="290">
        <v>5.5</v>
      </c>
      <c r="M11" s="339">
        <v>1534</v>
      </c>
      <c r="N11" s="290">
        <v>7</v>
      </c>
      <c r="O11" s="236">
        <v>100</v>
      </c>
      <c r="P11" s="290">
        <v>0.5</v>
      </c>
      <c r="Q11" s="339">
        <v>5204</v>
      </c>
      <c r="R11" s="290">
        <v>23.7</v>
      </c>
      <c r="S11" s="236">
        <v>58</v>
      </c>
      <c r="T11" s="290">
        <v>0.3</v>
      </c>
      <c r="U11" s="236">
        <v>289</v>
      </c>
      <c r="V11" s="290">
        <v>1.3</v>
      </c>
      <c r="W11" s="236">
        <v>487</v>
      </c>
      <c r="X11" s="290">
        <v>2.2000000000000002</v>
      </c>
      <c r="Y11" s="236">
        <v>785</v>
      </c>
      <c r="Z11" s="733">
        <v>3.6</v>
      </c>
    </row>
    <row r="12" spans="1:26" ht="15" customHeight="1" x14ac:dyDescent="0.25">
      <c r="A12" s="341" t="s">
        <v>233</v>
      </c>
      <c r="B12" s="342">
        <v>22926</v>
      </c>
      <c r="C12" s="343">
        <v>12095</v>
      </c>
      <c r="D12" s="345">
        <v>52.8</v>
      </c>
      <c r="E12" s="343">
        <v>10831</v>
      </c>
      <c r="F12" s="345">
        <v>47.2</v>
      </c>
      <c r="G12" s="238" t="s">
        <v>238</v>
      </c>
      <c r="H12" s="191" t="s">
        <v>238</v>
      </c>
      <c r="I12" s="344">
        <v>12568</v>
      </c>
      <c r="J12" s="345">
        <v>54.8</v>
      </c>
      <c r="K12" s="343">
        <v>1174</v>
      </c>
      <c r="L12" s="345">
        <v>5.0999999999999996</v>
      </c>
      <c r="M12" s="343">
        <v>1731</v>
      </c>
      <c r="N12" s="345">
        <v>7.6</v>
      </c>
      <c r="O12" s="238">
        <v>102</v>
      </c>
      <c r="P12" s="345">
        <v>0.4</v>
      </c>
      <c r="Q12" s="343">
        <v>5384</v>
      </c>
      <c r="R12" s="345">
        <v>23.5</v>
      </c>
      <c r="S12" s="238">
        <v>60</v>
      </c>
      <c r="T12" s="345">
        <v>0.3</v>
      </c>
      <c r="U12" s="238">
        <v>408</v>
      </c>
      <c r="V12" s="345">
        <v>1.8</v>
      </c>
      <c r="W12" s="238">
        <v>843</v>
      </c>
      <c r="X12" s="345">
        <v>3.7</v>
      </c>
      <c r="Y12" s="238">
        <v>656</v>
      </c>
      <c r="Z12" s="734">
        <v>2.9</v>
      </c>
    </row>
    <row r="13" spans="1:26" ht="15" customHeight="1" x14ac:dyDescent="0.25">
      <c r="A13" s="337" t="s">
        <v>234</v>
      </c>
      <c r="B13" s="338">
        <v>23669</v>
      </c>
      <c r="C13" s="339">
        <v>12413</v>
      </c>
      <c r="D13" s="290">
        <v>52.4</v>
      </c>
      <c r="E13" s="339">
        <v>11256</v>
      </c>
      <c r="F13" s="290">
        <v>47.6</v>
      </c>
      <c r="G13" s="236" t="s">
        <v>238</v>
      </c>
      <c r="H13" s="22" t="s">
        <v>238</v>
      </c>
      <c r="I13" s="340">
        <v>12920</v>
      </c>
      <c r="J13" s="290">
        <v>54.6</v>
      </c>
      <c r="K13" s="339">
        <v>1172</v>
      </c>
      <c r="L13" s="290">
        <v>5</v>
      </c>
      <c r="M13" s="339">
        <v>1842</v>
      </c>
      <c r="N13" s="290">
        <v>7.8</v>
      </c>
      <c r="O13" s="236">
        <v>113</v>
      </c>
      <c r="P13" s="290">
        <v>0.5</v>
      </c>
      <c r="Q13" s="339">
        <v>5642</v>
      </c>
      <c r="R13" s="290">
        <v>23.8</v>
      </c>
      <c r="S13" s="236">
        <v>60</v>
      </c>
      <c r="T13" s="290">
        <v>0.3</v>
      </c>
      <c r="U13" s="236">
        <v>479</v>
      </c>
      <c r="V13" s="290">
        <v>2</v>
      </c>
      <c r="W13" s="236">
        <v>986</v>
      </c>
      <c r="X13" s="290">
        <v>4.2</v>
      </c>
      <c r="Y13" s="236">
        <v>455</v>
      </c>
      <c r="Z13" s="733">
        <v>1.9</v>
      </c>
    </row>
    <row r="14" spans="1:26" ht="15" customHeight="1" x14ac:dyDescent="0.25">
      <c r="A14" s="341" t="s">
        <v>235</v>
      </c>
      <c r="B14" s="342">
        <v>24117</v>
      </c>
      <c r="C14" s="343">
        <v>12377</v>
      </c>
      <c r="D14" s="345">
        <v>51.3</v>
      </c>
      <c r="E14" s="343">
        <v>11711</v>
      </c>
      <c r="F14" s="345">
        <v>48.6</v>
      </c>
      <c r="G14" s="238">
        <v>29</v>
      </c>
      <c r="H14" s="191">
        <v>0.1</v>
      </c>
      <c r="I14" s="344">
        <v>13067</v>
      </c>
      <c r="J14" s="345">
        <v>54.2</v>
      </c>
      <c r="K14" s="343">
        <v>1201</v>
      </c>
      <c r="L14" s="345">
        <v>5</v>
      </c>
      <c r="M14" s="343">
        <v>1875</v>
      </c>
      <c r="N14" s="345">
        <v>7.8</v>
      </c>
      <c r="O14" s="238">
        <v>86</v>
      </c>
      <c r="P14" s="345">
        <v>0.4</v>
      </c>
      <c r="Q14" s="343">
        <v>5564</v>
      </c>
      <c r="R14" s="345">
        <v>23.1</v>
      </c>
      <c r="S14" s="238">
        <v>56</v>
      </c>
      <c r="T14" s="345">
        <v>0.2</v>
      </c>
      <c r="U14" s="238">
        <v>527</v>
      </c>
      <c r="V14" s="345">
        <v>2.2000000000000002</v>
      </c>
      <c r="W14" s="238">
        <v>1225</v>
      </c>
      <c r="X14" s="345">
        <v>5.0999999999999996</v>
      </c>
      <c r="Y14" s="238">
        <v>516</v>
      </c>
      <c r="Z14" s="734">
        <v>2.1</v>
      </c>
    </row>
    <row r="15" spans="1:26" ht="15" customHeight="1" thickBot="1" x14ac:dyDescent="0.3">
      <c r="A15" s="346" t="s">
        <v>236</v>
      </c>
      <c r="B15" s="347">
        <v>24677</v>
      </c>
      <c r="C15" s="348">
        <v>12553</v>
      </c>
      <c r="D15" s="349">
        <v>50.9</v>
      </c>
      <c r="E15" s="348">
        <v>12098</v>
      </c>
      <c r="F15" s="349">
        <v>49</v>
      </c>
      <c r="G15" s="350">
        <v>26</v>
      </c>
      <c r="H15" s="349">
        <v>0.1</v>
      </c>
      <c r="I15" s="351">
        <v>13073</v>
      </c>
      <c r="J15" s="349">
        <v>53</v>
      </c>
      <c r="K15" s="348">
        <v>1239</v>
      </c>
      <c r="L15" s="349">
        <v>5</v>
      </c>
      <c r="M15" s="348">
        <v>2072</v>
      </c>
      <c r="N15" s="349">
        <v>8.4</v>
      </c>
      <c r="O15" s="350">
        <v>79</v>
      </c>
      <c r="P15" s="349">
        <v>0.3</v>
      </c>
      <c r="Q15" s="348">
        <v>5945</v>
      </c>
      <c r="R15" s="349">
        <v>24.1</v>
      </c>
      <c r="S15" s="350">
        <v>65</v>
      </c>
      <c r="T15" s="349">
        <v>0.3</v>
      </c>
      <c r="U15" s="350">
        <v>617</v>
      </c>
      <c r="V15" s="349">
        <v>2.5</v>
      </c>
      <c r="W15" s="348">
        <v>1061</v>
      </c>
      <c r="X15" s="349">
        <v>4.3</v>
      </c>
      <c r="Y15" s="350">
        <v>526</v>
      </c>
      <c r="Z15" s="884">
        <v>2.1</v>
      </c>
    </row>
    <row r="16" spans="1:26" x14ac:dyDescent="0.25">
      <c r="A16" s="47" t="s">
        <v>602</v>
      </c>
    </row>
    <row r="17" spans="1:20" x14ac:dyDescent="0.25">
      <c r="A17" s="935" t="s">
        <v>603</v>
      </c>
      <c r="B17" s="935"/>
      <c r="C17" s="935"/>
      <c r="D17" s="935"/>
      <c r="E17" s="935"/>
      <c r="F17" s="935"/>
      <c r="G17" s="935"/>
      <c r="H17" s="935"/>
      <c r="I17" s="935"/>
      <c r="J17" s="935"/>
      <c r="K17" s="935"/>
      <c r="L17" s="935"/>
      <c r="M17" s="935"/>
      <c r="N17" s="935"/>
      <c r="O17" s="935"/>
      <c r="P17" s="935"/>
      <c r="Q17" s="935"/>
      <c r="R17" s="935"/>
      <c r="S17" s="935"/>
      <c r="T17" s="935"/>
    </row>
    <row r="18" spans="1:20" x14ac:dyDescent="0.25">
      <c r="A18" s="935"/>
      <c r="B18" s="935"/>
      <c r="C18" s="935"/>
      <c r="D18" s="935"/>
      <c r="E18" s="935"/>
      <c r="F18" s="935"/>
      <c r="G18" s="935"/>
      <c r="H18" s="935"/>
      <c r="I18" s="935"/>
      <c r="J18" s="935"/>
      <c r="K18" s="935"/>
      <c r="L18" s="935"/>
      <c r="M18" s="935"/>
      <c r="N18" s="935"/>
      <c r="O18" s="935"/>
      <c r="P18" s="935"/>
      <c r="Q18" s="935"/>
      <c r="R18" s="935"/>
      <c r="S18" s="935"/>
      <c r="T18" s="935"/>
    </row>
    <row r="19" spans="1:20" x14ac:dyDescent="0.25">
      <c r="A19" s="47" t="s">
        <v>604</v>
      </c>
    </row>
    <row r="20" spans="1:20" x14ac:dyDescent="0.25">
      <c r="A20" s="47"/>
    </row>
    <row r="21" spans="1:20" x14ac:dyDescent="0.25">
      <c r="A21" s="47" t="s">
        <v>605</v>
      </c>
    </row>
    <row r="22" spans="1:20" x14ac:dyDescent="0.25">
      <c r="A22" s="47" t="s">
        <v>464</v>
      </c>
    </row>
  </sheetData>
  <mergeCells count="15">
    <mergeCell ref="Y3:Z3"/>
    <mergeCell ref="M3:N3"/>
    <mergeCell ref="O3:P3"/>
    <mergeCell ref="Q3:R3"/>
    <mergeCell ref="S3:T3"/>
    <mergeCell ref="U3:V3"/>
    <mergeCell ref="W3:X3"/>
    <mergeCell ref="K3:L3"/>
    <mergeCell ref="A17:T18"/>
    <mergeCell ref="A2:C2"/>
    <mergeCell ref="A3:B3"/>
    <mergeCell ref="C3:D3"/>
    <mergeCell ref="E3:F3"/>
    <mergeCell ref="G3:H3"/>
    <mergeCell ref="I3:J3"/>
  </mergeCells>
  <hyperlinks>
    <hyperlink ref="A2:C2" location="TOC!A1" display="Return to Table of Contents"/>
  </hyperlinks>
  <pageMargins left="0.25" right="0.25" top="0.75" bottom="0.75" header="0.3" footer="0.3"/>
  <pageSetup scale="67" fitToHeight="0" orientation="landscape" r:id="rId1"/>
  <headerFooter>
    <oddHeader>&amp;L2016-17 Survey of Dental Education
Report 1 - Academic Programs, Enrollment, and Graduates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sheetViews>
  <sheetFormatPr defaultColWidth="9.109375" defaultRowHeight="13.2" x14ac:dyDescent="0.25"/>
  <cols>
    <col min="1" max="14" width="9.109375" style="55"/>
    <col min="15" max="15" width="10.33203125" style="55" customWidth="1"/>
    <col min="16" max="16384" width="9.109375" style="55"/>
  </cols>
  <sheetData>
    <row r="1" spans="1:12" x14ac:dyDescent="0.25">
      <c r="A1" s="167" t="s">
        <v>609</v>
      </c>
    </row>
    <row r="2" spans="1:12" x14ac:dyDescent="0.25">
      <c r="A2" s="951" t="s">
        <v>1</v>
      </c>
      <c r="B2" s="951"/>
      <c r="C2" s="951"/>
    </row>
    <row r="6" spans="1:12" x14ac:dyDescent="0.25">
      <c r="B6" s="352">
        <v>2006</v>
      </c>
      <c r="C6" s="352">
        <v>2007</v>
      </c>
      <c r="D6" s="353">
        <v>2008</v>
      </c>
      <c r="E6" s="352">
        <v>2009</v>
      </c>
      <c r="F6" s="352">
        <v>2010</v>
      </c>
      <c r="G6" s="352">
        <v>2011</v>
      </c>
      <c r="H6" s="352">
        <v>2012</v>
      </c>
      <c r="I6" s="352">
        <v>2013</v>
      </c>
      <c r="J6" s="352">
        <v>2014</v>
      </c>
      <c r="K6" s="352">
        <v>2015</v>
      </c>
      <c r="L6" s="55">
        <v>2016</v>
      </c>
    </row>
    <row r="7" spans="1:12" x14ac:dyDescent="0.25">
      <c r="A7" s="208" t="s">
        <v>412</v>
      </c>
      <c r="B7" s="354">
        <v>2026</v>
      </c>
      <c r="C7" s="354">
        <v>2099</v>
      </c>
      <c r="D7" s="355">
        <v>2135</v>
      </c>
      <c r="E7" s="354">
        <v>2251</v>
      </c>
      <c r="F7" s="354">
        <v>2261</v>
      </c>
      <c r="G7" s="354">
        <v>2308</v>
      </c>
      <c r="H7" s="354">
        <v>2416</v>
      </c>
      <c r="I7" s="356">
        <v>2533</v>
      </c>
      <c r="J7" s="356">
        <v>2607</v>
      </c>
      <c r="K7" s="356">
        <v>2791</v>
      </c>
      <c r="L7" s="55">
        <v>2924</v>
      </c>
    </row>
    <row r="8" spans="1:12" x14ac:dyDescent="0.25">
      <c r="A8" s="208" t="s">
        <v>413</v>
      </c>
      <c r="B8" s="354">
        <v>2489</v>
      </c>
      <c r="C8" s="354">
        <v>2615</v>
      </c>
      <c r="D8" s="354">
        <v>2661</v>
      </c>
      <c r="E8" s="354">
        <v>2622</v>
      </c>
      <c r="F8" s="354">
        <v>2735</v>
      </c>
      <c r="G8" s="354">
        <v>2762</v>
      </c>
      <c r="H8" s="354">
        <v>2813</v>
      </c>
      <c r="I8" s="357">
        <v>2818</v>
      </c>
      <c r="J8" s="357">
        <v>2884</v>
      </c>
      <c r="K8" s="356">
        <v>3017</v>
      </c>
      <c r="L8" s="55">
        <v>3032</v>
      </c>
    </row>
    <row r="9" spans="1:12" x14ac:dyDescent="0.25">
      <c r="A9" s="207" t="s">
        <v>414</v>
      </c>
      <c r="B9" s="357">
        <v>0</v>
      </c>
      <c r="C9" s="357">
        <v>0</v>
      </c>
      <c r="D9" s="357">
        <v>20</v>
      </c>
      <c r="E9" s="357">
        <v>19</v>
      </c>
      <c r="F9" s="357">
        <v>24</v>
      </c>
      <c r="G9" s="357">
        <v>36</v>
      </c>
      <c r="H9" s="357">
        <v>38</v>
      </c>
      <c r="I9" s="357">
        <v>39</v>
      </c>
      <c r="J9" s="357">
        <v>39</v>
      </c>
      <c r="K9" s="356">
        <v>3</v>
      </c>
      <c r="L9" s="55">
        <v>1</v>
      </c>
    </row>
    <row r="10" spans="1:12" x14ac:dyDescent="0.25">
      <c r="A10" s="208" t="s">
        <v>415</v>
      </c>
      <c r="B10" s="357">
        <f t="shared" ref="B10:L10" si="0">SUM(B7:B9)</f>
        <v>4515</v>
      </c>
      <c r="C10" s="357">
        <f t="shared" si="0"/>
        <v>4714</v>
      </c>
      <c r="D10" s="357">
        <f t="shared" si="0"/>
        <v>4816</v>
      </c>
      <c r="E10" s="357">
        <f t="shared" si="0"/>
        <v>4892</v>
      </c>
      <c r="F10" s="357">
        <f t="shared" si="0"/>
        <v>5020</v>
      </c>
      <c r="G10" s="357">
        <f t="shared" si="0"/>
        <v>5106</v>
      </c>
      <c r="H10" s="357">
        <f t="shared" si="0"/>
        <v>5267</v>
      </c>
      <c r="I10" s="357">
        <f t="shared" si="0"/>
        <v>5390</v>
      </c>
      <c r="J10" s="357">
        <f t="shared" si="0"/>
        <v>5530</v>
      </c>
      <c r="K10" s="357">
        <f t="shared" si="0"/>
        <v>5811</v>
      </c>
      <c r="L10" s="357">
        <f t="shared" si="0"/>
        <v>5957</v>
      </c>
    </row>
    <row r="17" spans="15:15" x14ac:dyDescent="0.25">
      <c r="O17" s="332"/>
    </row>
    <row r="34" spans="1:11" ht="42.75" customHeight="1" x14ac:dyDescent="0.25">
      <c r="A34" s="936" t="s">
        <v>607</v>
      </c>
      <c r="B34" s="936"/>
      <c r="C34" s="936"/>
      <c r="D34" s="936"/>
      <c r="E34" s="936"/>
      <c r="F34" s="936"/>
      <c r="G34" s="936"/>
      <c r="H34" s="936"/>
      <c r="I34" s="936"/>
      <c r="J34" s="936"/>
      <c r="K34" s="936"/>
    </row>
    <row r="35" spans="1:11" x14ac:dyDescent="0.25">
      <c r="A35" s="936"/>
      <c r="B35" s="936"/>
      <c r="C35" s="936"/>
      <c r="D35" s="936"/>
      <c r="E35" s="936"/>
      <c r="F35" s="936"/>
      <c r="G35" s="936"/>
      <c r="H35" s="936"/>
      <c r="I35" s="936"/>
      <c r="J35" s="936"/>
      <c r="K35" s="936"/>
    </row>
    <row r="37" spans="1:11" x14ac:dyDescent="0.25">
      <c r="A37" s="47" t="s">
        <v>608</v>
      </c>
    </row>
    <row r="38" spans="1:11" x14ac:dyDescent="0.25">
      <c r="A38" s="163" t="s">
        <v>392</v>
      </c>
    </row>
  </sheetData>
  <mergeCells count="2">
    <mergeCell ref="A2:C2"/>
    <mergeCell ref="A34:K35"/>
  </mergeCells>
  <hyperlinks>
    <hyperlink ref="A2:C2" location="TOC!A1" display="Return to Table of Contents"/>
  </hyperlinks>
  <pageMargins left="0.25" right="0.25" top="0.75" bottom="0.75" header="0.3" footer="0.3"/>
  <pageSetup scale="98" fitToHeight="0" orientation="landscape" r:id="rId1"/>
  <headerFooter>
    <oddHeader>&amp;L2016-17 Survey of Dental Education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workbookViewId="0">
      <pane ySplit="3" topLeftCell="A4" activePane="bottomLeft" state="frozen"/>
      <selection pane="bottomLeft"/>
    </sheetView>
  </sheetViews>
  <sheetFormatPr defaultColWidth="8.6640625" defaultRowHeight="13.2" x14ac:dyDescent="0.25"/>
  <cols>
    <col min="1" max="1" width="36.33203125" style="491" customWidth="1"/>
    <col min="2" max="2" width="90.6640625" style="486" customWidth="1"/>
    <col min="3" max="16384" width="8.6640625" style="486"/>
  </cols>
  <sheetData>
    <row r="1" spans="1:2" ht="15" customHeight="1" x14ac:dyDescent="0.25">
      <c r="A1" s="485" t="s">
        <v>398</v>
      </c>
      <c r="B1" s="485"/>
    </row>
    <row r="2" spans="1:2" x14ac:dyDescent="0.25">
      <c r="A2" s="487" t="s">
        <v>1</v>
      </c>
    </row>
    <row r="3" spans="1:2" ht="15" customHeight="1" x14ac:dyDescent="0.25">
      <c r="A3" s="488" t="s">
        <v>680</v>
      </c>
      <c r="B3" s="488" t="s">
        <v>681</v>
      </c>
    </row>
    <row r="4" spans="1:2" ht="15" customHeight="1" x14ac:dyDescent="0.25">
      <c r="A4" s="489"/>
      <c r="B4" s="489"/>
    </row>
    <row r="5" spans="1:2" ht="39.6" x14ac:dyDescent="0.25">
      <c r="A5" s="489" t="s">
        <v>682</v>
      </c>
      <c r="B5" s="489" t="s">
        <v>683</v>
      </c>
    </row>
    <row r="6" spans="1:2" ht="15" customHeight="1" x14ac:dyDescent="0.25">
      <c r="A6" s="489"/>
      <c r="B6" s="489"/>
    </row>
    <row r="7" spans="1:2" ht="26.4" x14ac:dyDescent="0.25">
      <c r="A7" s="489" t="s">
        <v>684</v>
      </c>
      <c r="B7" s="489" t="s">
        <v>685</v>
      </c>
    </row>
    <row r="8" spans="1:2" ht="15" customHeight="1" x14ac:dyDescent="0.25">
      <c r="A8" s="489"/>
      <c r="B8" s="489"/>
    </row>
    <row r="9" spans="1:2" x14ac:dyDescent="0.25">
      <c r="A9" s="489" t="s">
        <v>686</v>
      </c>
      <c r="B9" s="489" t="s">
        <v>687</v>
      </c>
    </row>
    <row r="10" spans="1:2" x14ac:dyDescent="0.25">
      <c r="A10" s="489"/>
      <c r="B10" s="489"/>
    </row>
    <row r="11" spans="1:2" x14ac:dyDescent="0.25">
      <c r="A11" s="489" t="s">
        <v>688</v>
      </c>
      <c r="B11" s="489" t="s">
        <v>689</v>
      </c>
    </row>
    <row r="12" spans="1:2" ht="15" customHeight="1" x14ac:dyDescent="0.25">
      <c r="A12" s="489"/>
      <c r="B12" s="489"/>
    </row>
    <row r="13" spans="1:2" ht="26.4" x14ac:dyDescent="0.25">
      <c r="A13" s="489" t="s">
        <v>690</v>
      </c>
      <c r="B13" s="489" t="s">
        <v>691</v>
      </c>
    </row>
    <row r="14" spans="1:2" ht="15" customHeight="1" x14ac:dyDescent="0.25">
      <c r="A14" s="489"/>
      <c r="B14" s="489"/>
    </row>
    <row r="15" spans="1:2" ht="52.8" x14ac:dyDescent="0.25">
      <c r="A15" s="489" t="s">
        <v>692</v>
      </c>
      <c r="B15" s="489" t="s">
        <v>693</v>
      </c>
    </row>
    <row r="16" spans="1:2" ht="15" customHeight="1" x14ac:dyDescent="0.25">
      <c r="A16" s="489"/>
      <c r="B16" s="489"/>
    </row>
    <row r="17" spans="1:2" ht="66" x14ac:dyDescent="0.25">
      <c r="A17" s="490" t="s">
        <v>694</v>
      </c>
      <c r="B17" s="489" t="s">
        <v>695</v>
      </c>
    </row>
    <row r="18" spans="1:2" x14ac:dyDescent="0.25">
      <c r="A18" s="490"/>
      <c r="B18" s="489"/>
    </row>
    <row r="19" spans="1:2" ht="39.6" x14ac:dyDescent="0.25">
      <c r="A19" s="489" t="s">
        <v>696</v>
      </c>
      <c r="B19" s="489" t="s">
        <v>697</v>
      </c>
    </row>
    <row r="20" spans="1:2" x14ac:dyDescent="0.25">
      <c r="A20" s="489"/>
      <c r="B20" s="489"/>
    </row>
    <row r="21" spans="1:2" ht="52.8" x14ac:dyDescent="0.25">
      <c r="A21" s="489" t="s">
        <v>698</v>
      </c>
      <c r="B21" s="489" t="s">
        <v>699</v>
      </c>
    </row>
    <row r="22" spans="1:2" x14ac:dyDescent="0.25">
      <c r="A22" s="489"/>
      <c r="B22" s="489"/>
    </row>
    <row r="23" spans="1:2" ht="24.9" customHeight="1" x14ac:dyDescent="0.25">
      <c r="A23" s="489" t="s">
        <v>700</v>
      </c>
      <c r="B23" s="489" t="s">
        <v>701</v>
      </c>
    </row>
    <row r="24" spans="1:2" x14ac:dyDescent="0.25">
      <c r="A24" s="489"/>
      <c r="B24" s="489"/>
    </row>
    <row r="25" spans="1:2" ht="26.4" x14ac:dyDescent="0.25">
      <c r="A25" s="931" t="s">
        <v>702</v>
      </c>
      <c r="B25" s="489" t="s">
        <v>703</v>
      </c>
    </row>
    <row r="26" spans="1:2" x14ac:dyDescent="0.25">
      <c r="A26" s="931"/>
      <c r="B26" s="489"/>
    </row>
    <row r="27" spans="1:2" x14ac:dyDescent="0.25">
      <c r="A27" s="931"/>
      <c r="B27" s="489" t="s">
        <v>704</v>
      </c>
    </row>
    <row r="28" spans="1:2" x14ac:dyDescent="0.25">
      <c r="A28" s="931"/>
      <c r="B28" s="489"/>
    </row>
    <row r="29" spans="1:2" ht="26.4" x14ac:dyDescent="0.25">
      <c r="A29" s="931"/>
      <c r="B29" s="489" t="s">
        <v>705</v>
      </c>
    </row>
    <row r="30" spans="1:2" x14ac:dyDescent="0.25">
      <c r="A30" s="931"/>
      <c r="B30" s="489"/>
    </row>
    <row r="31" spans="1:2" ht="39.6" x14ac:dyDescent="0.25">
      <c r="A31" s="931"/>
      <c r="B31" s="489" t="s">
        <v>706</v>
      </c>
    </row>
    <row r="32" spans="1:2" x14ac:dyDescent="0.25">
      <c r="A32" s="931"/>
      <c r="B32" s="489"/>
    </row>
    <row r="33" spans="1:2" ht="39.6" x14ac:dyDescent="0.25">
      <c r="A33" s="931"/>
      <c r="B33" s="489" t="s">
        <v>707</v>
      </c>
    </row>
    <row r="34" spans="1:2" x14ac:dyDescent="0.25">
      <c r="A34" s="931"/>
      <c r="B34" s="489"/>
    </row>
    <row r="35" spans="1:2" ht="26.4" x14ac:dyDescent="0.25">
      <c r="A35" s="931"/>
      <c r="B35" s="489" t="s">
        <v>708</v>
      </c>
    </row>
    <row r="36" spans="1:2" x14ac:dyDescent="0.25">
      <c r="A36" s="931"/>
      <c r="B36" s="489"/>
    </row>
    <row r="37" spans="1:2" ht="26.4" x14ac:dyDescent="0.25">
      <c r="A37" s="931"/>
      <c r="B37" s="489" t="s">
        <v>709</v>
      </c>
    </row>
    <row r="38" spans="1:2" x14ac:dyDescent="0.25">
      <c r="A38" s="931"/>
      <c r="B38" s="489"/>
    </row>
    <row r="39" spans="1:2" ht="24.9" customHeight="1" x14ac:dyDescent="0.25">
      <c r="A39" s="931"/>
      <c r="B39" s="489" t="s">
        <v>710</v>
      </c>
    </row>
    <row r="40" spans="1:2" x14ac:dyDescent="0.25">
      <c r="A40" s="489"/>
      <c r="B40" s="489"/>
    </row>
    <row r="41" spans="1:2" ht="26.4" x14ac:dyDescent="0.25">
      <c r="A41" s="489" t="s">
        <v>711</v>
      </c>
      <c r="B41" s="489" t="s">
        <v>712</v>
      </c>
    </row>
    <row r="42" spans="1:2" x14ac:dyDescent="0.25">
      <c r="A42" s="489"/>
      <c r="B42" s="489"/>
    </row>
    <row r="43" spans="1:2" ht="52.8" x14ac:dyDescent="0.25">
      <c r="A43" s="489" t="s">
        <v>713</v>
      </c>
      <c r="B43" s="489" t="s">
        <v>714</v>
      </c>
    </row>
    <row r="44" spans="1:2" x14ac:dyDescent="0.25">
      <c r="A44" s="489"/>
      <c r="B44" s="489"/>
    </row>
    <row r="45" spans="1:2" ht="26.4" x14ac:dyDescent="0.25">
      <c r="A45" s="490" t="s">
        <v>715</v>
      </c>
      <c r="B45" s="490" t="s">
        <v>716</v>
      </c>
    </row>
    <row r="46" spans="1:2" ht="12.6" customHeight="1" x14ac:dyDescent="0.25">
      <c r="A46" s="490"/>
      <c r="B46" s="490"/>
    </row>
  </sheetData>
  <mergeCells count="1">
    <mergeCell ref="A25:A39"/>
  </mergeCells>
  <hyperlinks>
    <hyperlink ref="A2" location="TOC!A1" display="Return to Table of Contents"/>
  </hyperlinks>
  <pageMargins left="0.25" right="0.25" top="0.75" bottom="0.75" header="0.3" footer="0.3"/>
  <pageSetup scale="82" fitToHeight="0" orientation="portrait" r:id="rId1"/>
  <headerFooter>
    <oddHeader>&amp;L2016-17 Survey of Dental Education
Report 1 - Academic Programs, Enrollment, and Graduates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heetViews>
  <sheetFormatPr defaultColWidth="9.109375" defaultRowHeight="13.2" x14ac:dyDescent="0.25"/>
  <cols>
    <col min="1" max="16384" width="9.109375" style="55"/>
  </cols>
  <sheetData>
    <row r="1" spans="1:7" x14ac:dyDescent="0.25">
      <c r="A1" s="30" t="s">
        <v>616</v>
      </c>
    </row>
    <row r="2" spans="1:7" x14ac:dyDescent="0.25">
      <c r="A2" s="951" t="s">
        <v>1</v>
      </c>
      <c r="B2" s="951"/>
      <c r="C2" s="951"/>
    </row>
    <row r="5" spans="1:7" ht="13.8" thickBot="1" x14ac:dyDescent="0.3"/>
    <row r="6" spans="1:7" x14ac:dyDescent="0.25">
      <c r="B6" s="55">
        <v>2015</v>
      </c>
      <c r="E6" s="359" t="s">
        <v>614</v>
      </c>
      <c r="F6" s="360" t="s">
        <v>615</v>
      </c>
      <c r="G6" s="360" t="s">
        <v>244</v>
      </c>
    </row>
    <row r="7" spans="1:7" x14ac:dyDescent="0.25">
      <c r="A7" s="55" t="s">
        <v>610</v>
      </c>
      <c r="B7" s="55">
        <v>4363</v>
      </c>
      <c r="C7" s="55">
        <f>B7/F7</f>
        <v>0.86999002991026919</v>
      </c>
      <c r="E7" s="361" t="s">
        <v>611</v>
      </c>
      <c r="F7" s="358">
        <v>5015</v>
      </c>
      <c r="G7" s="358">
        <v>60</v>
      </c>
    </row>
    <row r="8" spans="1:7" x14ac:dyDescent="0.25">
      <c r="A8" s="55" t="s">
        <v>612</v>
      </c>
      <c r="B8" s="55">
        <f>F7-F8</f>
        <v>652</v>
      </c>
      <c r="C8" s="55">
        <f>B8/F7</f>
        <v>0.13000997008973081</v>
      </c>
      <c r="E8" s="361" t="s">
        <v>613</v>
      </c>
      <c r="F8" s="358">
        <v>4363</v>
      </c>
      <c r="G8" s="358">
        <v>60</v>
      </c>
    </row>
    <row r="30" spans="1:1" ht="36.75" customHeight="1" x14ac:dyDescent="0.25">
      <c r="A30" s="66" t="s">
        <v>617</v>
      </c>
    </row>
    <row r="31" spans="1:1" x14ac:dyDescent="0.25">
      <c r="A31" s="66" t="s">
        <v>395</v>
      </c>
    </row>
  </sheetData>
  <mergeCells count="1">
    <mergeCell ref="A2:C2"/>
  </mergeCells>
  <hyperlinks>
    <hyperlink ref="A2:C2" location="TOC!A1" display="Return to Table of Contents"/>
  </hyperlinks>
  <pageMargins left="0.25" right="0.25" top="0.75" bottom="0.75" header="0.3" footer="0.3"/>
  <pageSetup fitToHeight="0" orientation="portrait" r:id="rId1"/>
  <headerFooter>
    <oddHeader>&amp;L2016-17 Survey of Dental Education
Report 1 - Academic Programs, Enrollment, and Graduates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09375" defaultRowHeight="13.2" x14ac:dyDescent="0.25"/>
  <cols>
    <col min="1" max="1" width="5.6640625" style="1" customWidth="1"/>
    <col min="2" max="2" width="57.109375" style="1" customWidth="1"/>
    <col min="3" max="13" width="6.6640625" style="1" customWidth="1"/>
    <col min="14" max="16384" width="9.109375" style="1"/>
  </cols>
  <sheetData>
    <row r="1" spans="1:13" x14ac:dyDescent="0.25">
      <c r="A1" s="2" t="s">
        <v>344</v>
      </c>
      <c r="B1" s="362"/>
    </row>
    <row r="2" spans="1:13" ht="13.8" thickBot="1" x14ac:dyDescent="0.3">
      <c r="A2" s="934" t="s">
        <v>1</v>
      </c>
      <c r="B2" s="934"/>
    </row>
    <row r="3" spans="1:13" x14ac:dyDescent="0.25">
      <c r="A3" s="634" t="s">
        <v>2</v>
      </c>
      <c r="B3" s="635" t="s">
        <v>3</v>
      </c>
      <c r="C3" s="622">
        <v>2006</v>
      </c>
      <c r="D3" s="622">
        <v>2007</v>
      </c>
      <c r="E3" s="622">
        <v>2008</v>
      </c>
      <c r="F3" s="622">
        <v>2009</v>
      </c>
      <c r="G3" s="622">
        <v>2010</v>
      </c>
      <c r="H3" s="622">
        <v>2011</v>
      </c>
      <c r="I3" s="622">
        <v>2012</v>
      </c>
      <c r="J3" s="622">
        <v>2013</v>
      </c>
      <c r="K3" s="622">
        <v>2014</v>
      </c>
      <c r="L3" s="622">
        <v>2015</v>
      </c>
      <c r="M3" s="623">
        <v>2016</v>
      </c>
    </row>
    <row r="4" spans="1:13" x14ac:dyDescent="0.25">
      <c r="A4" s="636" t="s">
        <v>10</v>
      </c>
      <c r="B4" s="70" t="s">
        <v>11</v>
      </c>
      <c r="C4" s="203">
        <v>56</v>
      </c>
      <c r="D4" s="203">
        <v>58</v>
      </c>
      <c r="E4" s="203">
        <v>52</v>
      </c>
      <c r="F4" s="203">
        <v>55</v>
      </c>
      <c r="G4" s="203">
        <v>53</v>
      </c>
      <c r="H4" s="203">
        <v>57</v>
      </c>
      <c r="I4" s="203">
        <v>66</v>
      </c>
      <c r="J4" s="203">
        <v>62</v>
      </c>
      <c r="K4" s="203">
        <v>54</v>
      </c>
      <c r="L4" s="203">
        <v>53</v>
      </c>
      <c r="M4" s="722">
        <v>59</v>
      </c>
    </row>
    <row r="5" spans="1:13" ht="15.6" x14ac:dyDescent="0.25">
      <c r="A5" s="638" t="s">
        <v>18</v>
      </c>
      <c r="B5" s="73" t="s">
        <v>620</v>
      </c>
      <c r="C5" s="37" t="s">
        <v>238</v>
      </c>
      <c r="D5" s="37">
        <v>53</v>
      </c>
      <c r="E5" s="37">
        <v>54</v>
      </c>
      <c r="F5" s="37">
        <v>56</v>
      </c>
      <c r="G5" s="37">
        <v>54</v>
      </c>
      <c r="H5" s="37">
        <v>59</v>
      </c>
      <c r="I5" s="37">
        <v>66</v>
      </c>
      <c r="J5" s="37">
        <v>69</v>
      </c>
      <c r="K5" s="37">
        <v>71</v>
      </c>
      <c r="L5" s="37">
        <v>74</v>
      </c>
      <c r="M5" s="723">
        <v>74</v>
      </c>
    </row>
    <row r="6" spans="1:13" ht="15.6" x14ac:dyDescent="0.25">
      <c r="A6" s="640" t="s">
        <v>18</v>
      </c>
      <c r="B6" s="75" t="s">
        <v>418</v>
      </c>
      <c r="C6" s="41" t="s">
        <v>238</v>
      </c>
      <c r="D6" s="41" t="s">
        <v>238</v>
      </c>
      <c r="E6" s="41" t="s">
        <v>238</v>
      </c>
      <c r="F6" s="41" t="s">
        <v>238</v>
      </c>
      <c r="G6" s="41" t="s">
        <v>238</v>
      </c>
      <c r="H6" s="41" t="s">
        <v>238</v>
      </c>
      <c r="I6" s="41">
        <v>110</v>
      </c>
      <c r="J6" s="41">
        <v>111</v>
      </c>
      <c r="K6" s="41">
        <v>109</v>
      </c>
      <c r="L6" s="41">
        <v>112</v>
      </c>
      <c r="M6" s="724">
        <v>109</v>
      </c>
    </row>
    <row r="7" spans="1:13" x14ac:dyDescent="0.25">
      <c r="A7" s="638" t="s">
        <v>26</v>
      </c>
      <c r="B7" s="73" t="s">
        <v>27</v>
      </c>
      <c r="C7" s="37">
        <v>156</v>
      </c>
      <c r="D7" s="37">
        <v>154</v>
      </c>
      <c r="E7" s="37">
        <v>161</v>
      </c>
      <c r="F7" s="37">
        <v>149</v>
      </c>
      <c r="G7" s="37">
        <v>162</v>
      </c>
      <c r="H7" s="37">
        <v>158</v>
      </c>
      <c r="I7" s="37">
        <v>166</v>
      </c>
      <c r="J7" s="37">
        <v>159</v>
      </c>
      <c r="K7" s="37">
        <v>156</v>
      </c>
      <c r="L7" s="37">
        <v>162</v>
      </c>
      <c r="M7" s="723">
        <v>155</v>
      </c>
    </row>
    <row r="8" spans="1:13" x14ac:dyDescent="0.25">
      <c r="A8" s="640" t="s">
        <v>26</v>
      </c>
      <c r="B8" s="75" t="s">
        <v>31</v>
      </c>
      <c r="C8" s="41">
        <v>102</v>
      </c>
      <c r="D8" s="41">
        <v>105</v>
      </c>
      <c r="E8" s="41">
        <v>98</v>
      </c>
      <c r="F8" s="41">
        <v>100</v>
      </c>
      <c r="G8" s="41">
        <v>100</v>
      </c>
      <c r="H8" s="41">
        <v>106</v>
      </c>
      <c r="I8" s="41">
        <v>104</v>
      </c>
      <c r="J8" s="41">
        <v>107</v>
      </c>
      <c r="K8" s="41">
        <v>108</v>
      </c>
      <c r="L8" s="41">
        <v>111</v>
      </c>
      <c r="M8" s="724">
        <v>107</v>
      </c>
    </row>
    <row r="9" spans="1:13" x14ac:dyDescent="0.25">
      <c r="A9" s="638" t="s">
        <v>26</v>
      </c>
      <c r="B9" s="73" t="s">
        <v>32</v>
      </c>
      <c r="C9" s="37">
        <v>98</v>
      </c>
      <c r="D9" s="37">
        <v>99</v>
      </c>
      <c r="E9" s="37">
        <v>95</v>
      </c>
      <c r="F9" s="37">
        <v>99</v>
      </c>
      <c r="G9" s="37">
        <v>99</v>
      </c>
      <c r="H9" s="37">
        <v>90</v>
      </c>
      <c r="I9" s="37">
        <v>99</v>
      </c>
      <c r="J9" s="37">
        <v>100</v>
      </c>
      <c r="K9" s="37">
        <v>111</v>
      </c>
      <c r="L9" s="37">
        <v>108</v>
      </c>
      <c r="M9" s="723">
        <v>107</v>
      </c>
    </row>
    <row r="10" spans="1:13" x14ac:dyDescent="0.25">
      <c r="A10" s="640" t="s">
        <v>26</v>
      </c>
      <c r="B10" s="75" t="s">
        <v>34</v>
      </c>
      <c r="C10" s="41">
        <v>152</v>
      </c>
      <c r="D10" s="41">
        <v>157</v>
      </c>
      <c r="E10" s="41">
        <v>192</v>
      </c>
      <c r="F10" s="41">
        <v>183</v>
      </c>
      <c r="G10" s="41">
        <v>172</v>
      </c>
      <c r="H10" s="41">
        <v>175</v>
      </c>
      <c r="I10" s="41">
        <v>173</v>
      </c>
      <c r="J10" s="41">
        <v>176</v>
      </c>
      <c r="K10" s="41">
        <v>170</v>
      </c>
      <c r="L10" s="41">
        <v>159</v>
      </c>
      <c r="M10" s="724">
        <v>176</v>
      </c>
    </row>
    <row r="11" spans="1:13" x14ac:dyDescent="0.25">
      <c r="A11" s="638" t="s">
        <v>26</v>
      </c>
      <c r="B11" s="73" t="s">
        <v>37</v>
      </c>
      <c r="C11" s="37">
        <v>104</v>
      </c>
      <c r="D11" s="37">
        <v>114</v>
      </c>
      <c r="E11" s="37">
        <v>112</v>
      </c>
      <c r="F11" s="37">
        <v>110</v>
      </c>
      <c r="G11" s="37">
        <v>106</v>
      </c>
      <c r="H11" s="37">
        <v>116</v>
      </c>
      <c r="I11" s="37">
        <v>112</v>
      </c>
      <c r="J11" s="37">
        <v>116</v>
      </c>
      <c r="K11" s="37">
        <v>131</v>
      </c>
      <c r="L11" s="37">
        <v>120</v>
      </c>
      <c r="M11" s="723">
        <v>117</v>
      </c>
    </row>
    <row r="12" spans="1:13" ht="15.6" x14ac:dyDescent="0.25">
      <c r="A12" s="640" t="s">
        <v>26</v>
      </c>
      <c r="B12" s="75" t="s">
        <v>420</v>
      </c>
      <c r="C12" s="41" t="s">
        <v>238</v>
      </c>
      <c r="D12" s="41" t="s">
        <v>238</v>
      </c>
      <c r="E12" s="41" t="s">
        <v>238</v>
      </c>
      <c r="F12" s="41" t="s">
        <v>238</v>
      </c>
      <c r="G12" s="41" t="s">
        <v>238</v>
      </c>
      <c r="H12" s="41" t="s">
        <v>238</v>
      </c>
      <c r="I12" s="41" t="s">
        <v>238</v>
      </c>
      <c r="J12" s="41">
        <v>65</v>
      </c>
      <c r="K12" s="41">
        <v>70</v>
      </c>
      <c r="L12" s="41">
        <v>74</v>
      </c>
      <c r="M12" s="724">
        <v>68</v>
      </c>
    </row>
    <row r="13" spans="1:13" x14ac:dyDescent="0.25">
      <c r="A13" s="638" t="s">
        <v>42</v>
      </c>
      <c r="B13" s="73" t="s">
        <v>43</v>
      </c>
      <c r="C13" s="37">
        <v>40</v>
      </c>
      <c r="D13" s="37">
        <v>45</v>
      </c>
      <c r="E13" s="37">
        <v>67</v>
      </c>
      <c r="F13" s="37">
        <v>69</v>
      </c>
      <c r="G13" s="37">
        <v>74</v>
      </c>
      <c r="H13" s="37">
        <v>84</v>
      </c>
      <c r="I13" s="37">
        <v>90</v>
      </c>
      <c r="J13" s="37">
        <v>90</v>
      </c>
      <c r="K13" s="37">
        <v>90</v>
      </c>
      <c r="L13" s="37">
        <v>117</v>
      </c>
      <c r="M13" s="723">
        <v>118</v>
      </c>
    </row>
    <row r="14" spans="1:13" x14ac:dyDescent="0.25">
      <c r="A14" s="640" t="s">
        <v>45</v>
      </c>
      <c r="B14" s="75" t="s">
        <v>46</v>
      </c>
      <c r="C14" s="41">
        <v>45</v>
      </c>
      <c r="D14" s="41">
        <v>36</v>
      </c>
      <c r="E14" s="41">
        <v>40</v>
      </c>
      <c r="F14" s="41">
        <v>40</v>
      </c>
      <c r="G14" s="41">
        <v>41</v>
      </c>
      <c r="H14" s="41">
        <v>42</v>
      </c>
      <c r="I14" s="41">
        <v>47</v>
      </c>
      <c r="J14" s="41">
        <v>34</v>
      </c>
      <c r="K14" s="41">
        <v>46</v>
      </c>
      <c r="L14" s="41">
        <v>44</v>
      </c>
      <c r="M14" s="724">
        <v>35</v>
      </c>
    </row>
    <row r="15" spans="1:13" x14ac:dyDescent="0.25">
      <c r="A15" s="638" t="s">
        <v>49</v>
      </c>
      <c r="B15" s="73" t="s">
        <v>50</v>
      </c>
      <c r="C15" s="37">
        <v>69</v>
      </c>
      <c r="D15" s="37">
        <v>62</v>
      </c>
      <c r="E15" s="37">
        <v>73</v>
      </c>
      <c r="F15" s="37">
        <v>65</v>
      </c>
      <c r="G15" s="37">
        <v>95</v>
      </c>
      <c r="H15" s="37">
        <v>70</v>
      </c>
      <c r="I15" s="37">
        <v>75</v>
      </c>
      <c r="J15" s="37">
        <v>79</v>
      </c>
      <c r="K15" s="37">
        <v>80</v>
      </c>
      <c r="L15" s="37">
        <v>70</v>
      </c>
      <c r="M15" s="723">
        <v>70</v>
      </c>
    </row>
    <row r="16" spans="1:13" x14ac:dyDescent="0.25">
      <c r="A16" s="640" t="s">
        <v>52</v>
      </c>
      <c r="B16" s="75" t="s">
        <v>53</v>
      </c>
      <c r="C16" s="41">
        <v>77</v>
      </c>
      <c r="D16" s="41">
        <v>79</v>
      </c>
      <c r="E16" s="41">
        <v>83</v>
      </c>
      <c r="F16" s="41">
        <v>81</v>
      </c>
      <c r="G16" s="41">
        <v>81</v>
      </c>
      <c r="H16" s="41">
        <v>82</v>
      </c>
      <c r="I16" s="41">
        <v>84</v>
      </c>
      <c r="J16" s="41">
        <v>79</v>
      </c>
      <c r="K16" s="41">
        <v>82</v>
      </c>
      <c r="L16" s="41">
        <v>79</v>
      </c>
      <c r="M16" s="724">
        <v>78</v>
      </c>
    </row>
    <row r="17" spans="1:13" x14ac:dyDescent="0.25">
      <c r="A17" s="638" t="s">
        <v>52</v>
      </c>
      <c r="B17" s="73" t="s">
        <v>54</v>
      </c>
      <c r="C17" s="37">
        <v>97</v>
      </c>
      <c r="D17" s="37">
        <v>98</v>
      </c>
      <c r="E17" s="37">
        <v>105</v>
      </c>
      <c r="F17" s="37">
        <v>101</v>
      </c>
      <c r="G17" s="37">
        <v>108</v>
      </c>
      <c r="H17" s="37">
        <v>137</v>
      </c>
      <c r="I17" s="37">
        <v>136</v>
      </c>
      <c r="J17" s="37">
        <v>137</v>
      </c>
      <c r="K17" s="37">
        <v>126</v>
      </c>
      <c r="L17" s="37">
        <v>129</v>
      </c>
      <c r="M17" s="723">
        <v>121</v>
      </c>
    </row>
    <row r="18" spans="1:13" ht="15.6" x14ac:dyDescent="0.25">
      <c r="A18" s="640" t="s">
        <v>52</v>
      </c>
      <c r="B18" s="75" t="s">
        <v>421</v>
      </c>
      <c r="C18" s="41" t="s">
        <v>238</v>
      </c>
      <c r="D18" s="41" t="s">
        <v>238</v>
      </c>
      <c r="E18" s="41" t="s">
        <v>238</v>
      </c>
      <c r="F18" s="41" t="s">
        <v>238</v>
      </c>
      <c r="G18" s="41" t="s">
        <v>238</v>
      </c>
      <c r="H18" s="41" t="s">
        <v>238</v>
      </c>
      <c r="I18" s="41" t="s">
        <v>238</v>
      </c>
      <c r="J18" s="41" t="s">
        <v>238</v>
      </c>
      <c r="K18" s="41" t="s">
        <v>238</v>
      </c>
      <c r="L18" s="41" t="s">
        <v>238</v>
      </c>
      <c r="M18" s="724">
        <v>100</v>
      </c>
    </row>
    <row r="19" spans="1:13" x14ac:dyDescent="0.25">
      <c r="A19" s="638" t="s">
        <v>58</v>
      </c>
      <c r="B19" s="73" t="s">
        <v>888</v>
      </c>
      <c r="C19" s="37">
        <v>59</v>
      </c>
      <c r="D19" s="37">
        <v>60</v>
      </c>
      <c r="E19" s="37">
        <v>60</v>
      </c>
      <c r="F19" s="37">
        <v>59</v>
      </c>
      <c r="G19" s="37">
        <v>63</v>
      </c>
      <c r="H19" s="37">
        <v>62</v>
      </c>
      <c r="I19" s="37">
        <v>66</v>
      </c>
      <c r="J19" s="37">
        <v>62</v>
      </c>
      <c r="K19" s="37">
        <v>74</v>
      </c>
      <c r="L19" s="37">
        <v>76</v>
      </c>
      <c r="M19" s="723">
        <v>74</v>
      </c>
    </row>
    <row r="20" spans="1:13" x14ac:dyDescent="0.25">
      <c r="A20" s="640" t="s">
        <v>60</v>
      </c>
      <c r="B20" s="75" t="s">
        <v>61</v>
      </c>
      <c r="C20" s="41">
        <v>49</v>
      </c>
      <c r="D20" s="41">
        <v>50</v>
      </c>
      <c r="E20" s="41">
        <v>49</v>
      </c>
      <c r="F20" s="41">
        <v>45</v>
      </c>
      <c r="G20" s="41">
        <v>44</v>
      </c>
      <c r="H20" s="41">
        <v>51</v>
      </c>
      <c r="I20" s="41">
        <v>46</v>
      </c>
      <c r="J20" s="41">
        <v>45</v>
      </c>
      <c r="K20" s="41">
        <v>51</v>
      </c>
      <c r="L20" s="41">
        <v>45</v>
      </c>
      <c r="M20" s="724">
        <v>49</v>
      </c>
    </row>
    <row r="21" spans="1:13" x14ac:dyDescent="0.25">
      <c r="A21" s="638" t="s">
        <v>60</v>
      </c>
      <c r="B21" s="73" t="s">
        <v>63</v>
      </c>
      <c r="C21" s="37">
        <v>65</v>
      </c>
      <c r="D21" s="37">
        <v>84</v>
      </c>
      <c r="E21" s="37">
        <v>93</v>
      </c>
      <c r="F21" s="37">
        <v>90</v>
      </c>
      <c r="G21" s="37">
        <v>90</v>
      </c>
      <c r="H21" s="37">
        <v>94</v>
      </c>
      <c r="I21" s="37">
        <v>90</v>
      </c>
      <c r="J21" s="363">
        <v>99</v>
      </c>
      <c r="K21" s="363">
        <v>104</v>
      </c>
      <c r="L21" s="363">
        <v>104</v>
      </c>
      <c r="M21" s="797">
        <v>107</v>
      </c>
    </row>
    <row r="22" spans="1:13" ht="15.6" x14ac:dyDescent="0.25">
      <c r="A22" s="640" t="s">
        <v>60</v>
      </c>
      <c r="B22" s="75" t="s">
        <v>486</v>
      </c>
      <c r="C22" s="41" t="s">
        <v>238</v>
      </c>
      <c r="D22" s="41" t="s">
        <v>238</v>
      </c>
      <c r="E22" s="41" t="s">
        <v>238</v>
      </c>
      <c r="F22" s="41" t="s">
        <v>238</v>
      </c>
      <c r="G22" s="41" t="s">
        <v>238</v>
      </c>
      <c r="H22" s="41" t="s">
        <v>238</v>
      </c>
      <c r="I22" s="41" t="s">
        <v>238</v>
      </c>
      <c r="J22" s="41" t="s">
        <v>238</v>
      </c>
      <c r="K22" s="41" t="s">
        <v>238</v>
      </c>
      <c r="L22" s="41">
        <v>127</v>
      </c>
      <c r="M22" s="724">
        <v>124</v>
      </c>
    </row>
    <row r="23" spans="1:13" x14ac:dyDescent="0.25">
      <c r="A23" s="638" t="s">
        <v>68</v>
      </c>
      <c r="B23" s="73" t="s">
        <v>69</v>
      </c>
      <c r="C23" s="37">
        <v>102</v>
      </c>
      <c r="D23" s="37">
        <v>94</v>
      </c>
      <c r="E23" s="37">
        <v>94</v>
      </c>
      <c r="F23" s="37">
        <v>74</v>
      </c>
      <c r="G23" s="37">
        <v>112</v>
      </c>
      <c r="H23" s="37">
        <v>113</v>
      </c>
      <c r="I23" s="37">
        <v>102</v>
      </c>
      <c r="J23" s="37">
        <v>105</v>
      </c>
      <c r="K23" s="37">
        <v>103</v>
      </c>
      <c r="L23" s="37">
        <v>121</v>
      </c>
      <c r="M23" s="723">
        <v>113</v>
      </c>
    </row>
    <row r="24" spans="1:13" x14ac:dyDescent="0.25">
      <c r="A24" s="640" t="s">
        <v>71</v>
      </c>
      <c r="B24" s="75" t="s">
        <v>72</v>
      </c>
      <c r="C24" s="41">
        <v>73</v>
      </c>
      <c r="D24" s="41">
        <v>75</v>
      </c>
      <c r="E24" s="41">
        <v>72</v>
      </c>
      <c r="F24" s="41">
        <v>70</v>
      </c>
      <c r="G24" s="41">
        <v>77</v>
      </c>
      <c r="H24" s="41">
        <v>76</v>
      </c>
      <c r="I24" s="41">
        <v>75</v>
      </c>
      <c r="J24" s="41">
        <v>72</v>
      </c>
      <c r="K24" s="41">
        <v>74</v>
      </c>
      <c r="L24" s="41">
        <v>84</v>
      </c>
      <c r="M24" s="724">
        <v>78</v>
      </c>
    </row>
    <row r="25" spans="1:13" x14ac:dyDescent="0.25">
      <c r="A25" s="638" t="s">
        <v>74</v>
      </c>
      <c r="B25" s="73" t="s">
        <v>75</v>
      </c>
      <c r="C25" s="37">
        <v>49</v>
      </c>
      <c r="D25" s="37">
        <v>51</v>
      </c>
      <c r="E25" s="37">
        <v>52</v>
      </c>
      <c r="F25" s="37">
        <v>57</v>
      </c>
      <c r="G25" s="37">
        <v>51</v>
      </c>
      <c r="H25" s="37">
        <v>52</v>
      </c>
      <c r="I25" s="37">
        <v>62</v>
      </c>
      <c r="J25" s="37">
        <v>56</v>
      </c>
      <c r="K25" s="37">
        <v>56</v>
      </c>
      <c r="L25" s="37">
        <v>53</v>
      </c>
      <c r="M25" s="723">
        <v>52</v>
      </c>
    </row>
    <row r="26" spans="1:13" x14ac:dyDescent="0.25">
      <c r="A26" s="640" t="s">
        <v>74</v>
      </c>
      <c r="B26" s="75" t="s">
        <v>77</v>
      </c>
      <c r="C26" s="41">
        <v>79</v>
      </c>
      <c r="D26" s="41">
        <v>74</v>
      </c>
      <c r="E26" s="41">
        <v>72</v>
      </c>
      <c r="F26" s="41">
        <v>80</v>
      </c>
      <c r="G26" s="41">
        <v>82</v>
      </c>
      <c r="H26" s="41">
        <v>78</v>
      </c>
      <c r="I26" s="41">
        <v>84</v>
      </c>
      <c r="J26" s="41">
        <v>82</v>
      </c>
      <c r="K26" s="41">
        <v>117</v>
      </c>
      <c r="L26" s="41">
        <v>118</v>
      </c>
      <c r="M26" s="724">
        <v>117</v>
      </c>
    </row>
    <row r="27" spans="1:13" x14ac:dyDescent="0.25">
      <c r="A27" s="638" t="s">
        <v>79</v>
      </c>
      <c r="B27" s="73" t="s">
        <v>889</v>
      </c>
      <c r="C27" s="37">
        <v>54</v>
      </c>
      <c r="D27" s="37">
        <v>61</v>
      </c>
      <c r="E27" s="37">
        <v>57</v>
      </c>
      <c r="F27" s="37">
        <v>59</v>
      </c>
      <c r="G27" s="37">
        <v>60</v>
      </c>
      <c r="H27" s="37">
        <v>53</v>
      </c>
      <c r="I27" s="37">
        <v>59</v>
      </c>
      <c r="J27" s="37">
        <v>67</v>
      </c>
      <c r="K27" s="37">
        <v>66</v>
      </c>
      <c r="L27" s="37">
        <v>62</v>
      </c>
      <c r="M27" s="723">
        <v>64</v>
      </c>
    </row>
    <row r="28" spans="1:13" ht="15.6" x14ac:dyDescent="0.25">
      <c r="A28" s="640" t="s">
        <v>81</v>
      </c>
      <c r="B28" s="75" t="s">
        <v>422</v>
      </c>
      <c r="C28" s="41" t="s">
        <v>238</v>
      </c>
      <c r="D28" s="41" t="s">
        <v>238</v>
      </c>
      <c r="E28" s="41" t="s">
        <v>238</v>
      </c>
      <c r="F28" s="41" t="s">
        <v>238</v>
      </c>
      <c r="G28" s="41" t="s">
        <v>238</v>
      </c>
      <c r="H28" s="41" t="s">
        <v>238</v>
      </c>
      <c r="I28" s="41" t="s">
        <v>238</v>
      </c>
      <c r="J28" s="41" t="s">
        <v>238</v>
      </c>
      <c r="K28" s="41" t="s">
        <v>238</v>
      </c>
      <c r="L28" s="41" t="s">
        <v>238</v>
      </c>
      <c r="M28" s="724" t="s">
        <v>238</v>
      </c>
    </row>
    <row r="29" spans="1:13" x14ac:dyDescent="0.25">
      <c r="A29" s="638" t="s">
        <v>83</v>
      </c>
      <c r="B29" s="73" t="s">
        <v>84</v>
      </c>
      <c r="C29" s="37">
        <v>105</v>
      </c>
      <c r="D29" s="37">
        <v>102</v>
      </c>
      <c r="E29" s="37">
        <v>101</v>
      </c>
      <c r="F29" s="37">
        <v>115</v>
      </c>
      <c r="G29" s="37">
        <v>121</v>
      </c>
      <c r="H29" s="37">
        <v>128</v>
      </c>
      <c r="I29" s="37">
        <v>124</v>
      </c>
      <c r="J29" s="37">
        <v>127</v>
      </c>
      <c r="K29" s="37">
        <v>126</v>
      </c>
      <c r="L29" s="37">
        <v>127</v>
      </c>
      <c r="M29" s="723">
        <v>123</v>
      </c>
    </row>
    <row r="30" spans="1:13" x14ac:dyDescent="0.25">
      <c r="A30" s="640" t="s">
        <v>87</v>
      </c>
      <c r="B30" s="75" t="s">
        <v>88</v>
      </c>
      <c r="C30" s="41">
        <v>32</v>
      </c>
      <c r="D30" s="41">
        <v>30</v>
      </c>
      <c r="E30" s="41">
        <v>40</v>
      </c>
      <c r="F30" s="41">
        <v>30</v>
      </c>
      <c r="G30" s="41">
        <v>34</v>
      </c>
      <c r="H30" s="41">
        <v>40</v>
      </c>
      <c r="I30" s="41">
        <v>40</v>
      </c>
      <c r="J30" s="41">
        <v>39</v>
      </c>
      <c r="K30" s="41">
        <v>34</v>
      </c>
      <c r="L30" s="41">
        <v>37</v>
      </c>
      <c r="M30" s="724">
        <v>35</v>
      </c>
    </row>
    <row r="31" spans="1:13" x14ac:dyDescent="0.25">
      <c r="A31" s="638" t="s">
        <v>87</v>
      </c>
      <c r="B31" s="73" t="s">
        <v>91</v>
      </c>
      <c r="C31" s="37">
        <v>156</v>
      </c>
      <c r="D31" s="37">
        <v>177</v>
      </c>
      <c r="E31" s="37">
        <v>183</v>
      </c>
      <c r="F31" s="37">
        <v>184</v>
      </c>
      <c r="G31" s="37">
        <v>188</v>
      </c>
      <c r="H31" s="37">
        <v>182</v>
      </c>
      <c r="I31" s="37">
        <v>185</v>
      </c>
      <c r="J31" s="37">
        <v>183</v>
      </c>
      <c r="K31" s="37">
        <v>193</v>
      </c>
      <c r="L31" s="37">
        <v>190</v>
      </c>
      <c r="M31" s="723">
        <v>187</v>
      </c>
    </row>
    <row r="32" spans="1:13" x14ac:dyDescent="0.25">
      <c r="A32" s="640" t="s">
        <v>87</v>
      </c>
      <c r="B32" s="75" t="s">
        <v>93</v>
      </c>
      <c r="C32" s="41">
        <v>169</v>
      </c>
      <c r="D32" s="41">
        <v>162</v>
      </c>
      <c r="E32" s="41">
        <v>168</v>
      </c>
      <c r="F32" s="41">
        <v>176</v>
      </c>
      <c r="G32" s="41">
        <v>190</v>
      </c>
      <c r="H32" s="41">
        <v>174</v>
      </c>
      <c r="I32" s="41">
        <v>179</v>
      </c>
      <c r="J32" s="41">
        <v>195</v>
      </c>
      <c r="K32" s="41">
        <v>192</v>
      </c>
      <c r="L32" s="41">
        <v>192</v>
      </c>
      <c r="M32" s="724">
        <v>196</v>
      </c>
    </row>
    <row r="33" spans="1:13" x14ac:dyDescent="0.25">
      <c r="A33" s="638" t="s">
        <v>94</v>
      </c>
      <c r="B33" s="73" t="s">
        <v>95</v>
      </c>
      <c r="C33" s="37">
        <v>76</v>
      </c>
      <c r="D33" s="37">
        <v>76</v>
      </c>
      <c r="E33" s="37">
        <v>75</v>
      </c>
      <c r="F33" s="37">
        <v>75</v>
      </c>
      <c r="G33" s="37">
        <v>81</v>
      </c>
      <c r="H33" s="37">
        <v>89</v>
      </c>
      <c r="I33" s="37">
        <v>93</v>
      </c>
      <c r="J33" s="37">
        <v>92</v>
      </c>
      <c r="K33" s="37">
        <v>94</v>
      </c>
      <c r="L33" s="37">
        <v>92</v>
      </c>
      <c r="M33" s="723">
        <v>141</v>
      </c>
    </row>
    <row r="34" spans="1:13" x14ac:dyDescent="0.25">
      <c r="A34" s="640" t="s">
        <v>94</v>
      </c>
      <c r="B34" s="75" t="s">
        <v>96</v>
      </c>
      <c r="C34" s="41">
        <v>98</v>
      </c>
      <c r="D34" s="41">
        <v>112</v>
      </c>
      <c r="E34" s="41">
        <v>110</v>
      </c>
      <c r="F34" s="41">
        <v>112</v>
      </c>
      <c r="G34" s="41">
        <v>111</v>
      </c>
      <c r="H34" s="41">
        <v>119</v>
      </c>
      <c r="I34" s="41">
        <v>113</v>
      </c>
      <c r="J34" s="41">
        <v>108</v>
      </c>
      <c r="K34" s="41">
        <v>107</v>
      </c>
      <c r="L34" s="41">
        <v>111</v>
      </c>
      <c r="M34" s="724">
        <v>113</v>
      </c>
    </row>
    <row r="35" spans="1:13" x14ac:dyDescent="0.25">
      <c r="A35" s="638" t="s">
        <v>98</v>
      </c>
      <c r="B35" s="73" t="s">
        <v>99</v>
      </c>
      <c r="C35" s="37">
        <v>85</v>
      </c>
      <c r="D35" s="37">
        <v>98</v>
      </c>
      <c r="E35" s="37">
        <v>99</v>
      </c>
      <c r="F35" s="37">
        <v>108</v>
      </c>
      <c r="G35" s="37">
        <v>101</v>
      </c>
      <c r="H35" s="37">
        <v>104</v>
      </c>
      <c r="I35" s="37">
        <v>109</v>
      </c>
      <c r="J35" s="37">
        <v>107</v>
      </c>
      <c r="K35" s="37">
        <v>109</v>
      </c>
      <c r="L35" s="37">
        <v>108</v>
      </c>
      <c r="M35" s="723">
        <v>109</v>
      </c>
    </row>
    <row r="36" spans="1:13" x14ac:dyDescent="0.25">
      <c r="A36" s="640" t="s">
        <v>101</v>
      </c>
      <c r="B36" s="75" t="s">
        <v>102</v>
      </c>
      <c r="C36" s="41">
        <v>28</v>
      </c>
      <c r="D36" s="41">
        <v>26</v>
      </c>
      <c r="E36" s="41">
        <v>29</v>
      </c>
      <c r="F36" s="41">
        <v>27</v>
      </c>
      <c r="G36" s="41">
        <v>35</v>
      </c>
      <c r="H36" s="41">
        <v>36</v>
      </c>
      <c r="I36" s="41">
        <v>35</v>
      </c>
      <c r="J36" s="41">
        <v>35</v>
      </c>
      <c r="K36" s="41">
        <v>36</v>
      </c>
      <c r="L36" s="41">
        <v>33</v>
      </c>
      <c r="M36" s="724">
        <v>33</v>
      </c>
    </row>
    <row r="37" spans="1:13" x14ac:dyDescent="0.25">
      <c r="A37" s="638" t="s">
        <v>103</v>
      </c>
      <c r="B37" s="73" t="s">
        <v>104</v>
      </c>
      <c r="C37" s="37">
        <v>93</v>
      </c>
      <c r="D37" s="37">
        <v>96</v>
      </c>
      <c r="E37" s="37">
        <v>95</v>
      </c>
      <c r="F37" s="37">
        <v>97</v>
      </c>
      <c r="G37" s="37">
        <v>99</v>
      </c>
      <c r="H37" s="37">
        <v>98</v>
      </c>
      <c r="I37" s="37">
        <v>97</v>
      </c>
      <c r="J37" s="37">
        <v>103</v>
      </c>
      <c r="K37" s="37">
        <v>105</v>
      </c>
      <c r="L37" s="37">
        <v>102</v>
      </c>
      <c r="M37" s="723">
        <v>103</v>
      </c>
    </row>
    <row r="38" spans="1:13" s="201" customFormat="1" ht="15.6" x14ac:dyDescent="0.25">
      <c r="A38" s="917" t="s">
        <v>103</v>
      </c>
      <c r="B38" s="918" t="s">
        <v>423</v>
      </c>
      <c r="C38" s="919" t="s">
        <v>238</v>
      </c>
      <c r="D38" s="919" t="s">
        <v>238</v>
      </c>
      <c r="E38" s="919" t="s">
        <v>238</v>
      </c>
      <c r="F38" s="919" t="s">
        <v>238</v>
      </c>
      <c r="G38" s="919" t="s">
        <v>238</v>
      </c>
      <c r="H38" s="919" t="s">
        <v>238</v>
      </c>
      <c r="I38" s="919" t="s">
        <v>238</v>
      </c>
      <c r="J38" s="919" t="s">
        <v>238</v>
      </c>
      <c r="K38" s="919" t="s">
        <v>238</v>
      </c>
      <c r="L38" s="919" t="s">
        <v>238</v>
      </c>
      <c r="M38" s="920">
        <v>0</v>
      </c>
    </row>
    <row r="39" spans="1:13" x14ac:dyDescent="0.25">
      <c r="A39" s="638" t="s">
        <v>107</v>
      </c>
      <c r="B39" s="73" t="s">
        <v>108</v>
      </c>
      <c r="C39" s="37">
        <v>83</v>
      </c>
      <c r="D39" s="37">
        <v>83</v>
      </c>
      <c r="E39" s="37">
        <v>83</v>
      </c>
      <c r="F39" s="37">
        <v>84</v>
      </c>
      <c r="G39" s="37">
        <v>87</v>
      </c>
      <c r="H39" s="37">
        <v>81</v>
      </c>
      <c r="I39" s="37">
        <v>84</v>
      </c>
      <c r="J39" s="37">
        <v>87</v>
      </c>
      <c r="K39" s="37">
        <v>83</v>
      </c>
      <c r="L39" s="37">
        <v>86</v>
      </c>
      <c r="M39" s="723">
        <v>84</v>
      </c>
    </row>
    <row r="40" spans="1:13" x14ac:dyDescent="0.25">
      <c r="A40" s="640" t="s">
        <v>107</v>
      </c>
      <c r="B40" s="75" t="s">
        <v>111</v>
      </c>
      <c r="C40" s="41">
        <v>43</v>
      </c>
      <c r="D40" s="41">
        <v>43</v>
      </c>
      <c r="E40" s="41">
        <v>45</v>
      </c>
      <c r="F40" s="41">
        <v>47</v>
      </c>
      <c r="G40" s="41">
        <v>47</v>
      </c>
      <c r="H40" s="41">
        <v>43</v>
      </c>
      <c r="I40" s="41">
        <v>46</v>
      </c>
      <c r="J40" s="41">
        <v>45</v>
      </c>
      <c r="K40" s="41">
        <v>47</v>
      </c>
      <c r="L40" s="41">
        <v>47</v>
      </c>
      <c r="M40" s="724">
        <v>47</v>
      </c>
    </row>
    <row r="41" spans="1:13" x14ac:dyDescent="0.25">
      <c r="A41" s="638" t="s">
        <v>113</v>
      </c>
      <c r="B41" s="73" t="s">
        <v>114</v>
      </c>
      <c r="C41" s="37">
        <v>70</v>
      </c>
      <c r="D41" s="37">
        <v>75</v>
      </c>
      <c r="E41" s="37">
        <v>66</v>
      </c>
      <c r="F41" s="37">
        <v>73</v>
      </c>
      <c r="G41" s="37">
        <v>77</v>
      </c>
      <c r="H41" s="37">
        <v>73</v>
      </c>
      <c r="I41" s="37">
        <v>82</v>
      </c>
      <c r="J41" s="37">
        <v>75</v>
      </c>
      <c r="K41" s="37">
        <v>73</v>
      </c>
      <c r="L41" s="37">
        <v>73</v>
      </c>
      <c r="M41" s="723">
        <v>77</v>
      </c>
    </row>
    <row r="42" spans="1:13" x14ac:dyDescent="0.25">
      <c r="A42" s="640" t="s">
        <v>116</v>
      </c>
      <c r="B42" s="75" t="s">
        <v>117</v>
      </c>
      <c r="C42" s="41">
        <v>80</v>
      </c>
      <c r="D42" s="41">
        <v>79</v>
      </c>
      <c r="E42" s="41">
        <v>69</v>
      </c>
      <c r="F42" s="41">
        <v>94</v>
      </c>
      <c r="G42" s="41">
        <v>102</v>
      </c>
      <c r="H42" s="41">
        <v>104</v>
      </c>
      <c r="I42" s="41">
        <v>108</v>
      </c>
      <c r="J42" s="41">
        <v>108</v>
      </c>
      <c r="K42" s="41">
        <v>122</v>
      </c>
      <c r="L42" s="41">
        <v>107</v>
      </c>
      <c r="M42" s="724">
        <v>112</v>
      </c>
    </row>
    <row r="43" spans="1:13" x14ac:dyDescent="0.25">
      <c r="A43" s="638" t="s">
        <v>119</v>
      </c>
      <c r="B43" s="73" t="s">
        <v>120</v>
      </c>
      <c r="C43" s="37">
        <v>83</v>
      </c>
      <c r="D43" s="37">
        <v>74</v>
      </c>
      <c r="E43" s="37">
        <v>76</v>
      </c>
      <c r="F43" s="37">
        <v>74</v>
      </c>
      <c r="G43" s="37">
        <v>76</v>
      </c>
      <c r="H43" s="37">
        <v>74</v>
      </c>
      <c r="I43" s="37">
        <v>76</v>
      </c>
      <c r="J43" s="37">
        <v>79</v>
      </c>
      <c r="K43" s="37">
        <v>82</v>
      </c>
      <c r="L43" s="37">
        <v>78</v>
      </c>
      <c r="M43" s="723">
        <v>76</v>
      </c>
    </row>
    <row r="44" spans="1:13" x14ac:dyDescent="0.25">
      <c r="A44" s="640" t="s">
        <v>119</v>
      </c>
      <c r="B44" s="75" t="s">
        <v>123</v>
      </c>
      <c r="C44" s="41">
        <v>309</v>
      </c>
      <c r="D44" s="41">
        <v>341</v>
      </c>
      <c r="E44" s="41">
        <v>348</v>
      </c>
      <c r="F44" s="41">
        <v>336</v>
      </c>
      <c r="G44" s="41">
        <v>359</v>
      </c>
      <c r="H44" s="41">
        <v>325</v>
      </c>
      <c r="I44" s="41">
        <v>356</v>
      </c>
      <c r="J44" s="41">
        <v>350</v>
      </c>
      <c r="K44" s="41">
        <v>350</v>
      </c>
      <c r="L44" s="41">
        <v>354</v>
      </c>
      <c r="M44" s="724">
        <v>352</v>
      </c>
    </row>
    <row r="45" spans="1:13" x14ac:dyDescent="0.25">
      <c r="A45" s="638" t="s">
        <v>119</v>
      </c>
      <c r="B45" s="73" t="s">
        <v>125</v>
      </c>
      <c r="C45" s="37">
        <v>36</v>
      </c>
      <c r="D45" s="37">
        <v>38</v>
      </c>
      <c r="E45" s="37">
        <v>39</v>
      </c>
      <c r="F45" s="37">
        <v>36</v>
      </c>
      <c r="G45" s="37">
        <v>39</v>
      </c>
      <c r="H45" s="37">
        <v>39</v>
      </c>
      <c r="I45" s="37">
        <v>38</v>
      </c>
      <c r="J45" s="37">
        <v>36</v>
      </c>
      <c r="K45" s="37">
        <v>41</v>
      </c>
      <c r="L45" s="37">
        <v>39</v>
      </c>
      <c r="M45" s="723">
        <v>39</v>
      </c>
    </row>
    <row r="46" spans="1:13" ht="15.6" x14ac:dyDescent="0.25">
      <c r="A46" s="640" t="s">
        <v>119</v>
      </c>
      <c r="B46" s="75" t="s">
        <v>424</v>
      </c>
      <c r="C46" s="41" t="s">
        <v>238</v>
      </c>
      <c r="D46" s="41" t="s">
        <v>238</v>
      </c>
      <c r="E46" s="41" t="s">
        <v>238</v>
      </c>
      <c r="F46" s="41" t="s">
        <v>238</v>
      </c>
      <c r="G46" s="41" t="s">
        <v>238</v>
      </c>
      <c r="H46" s="41" t="s">
        <v>238</v>
      </c>
      <c r="I46" s="41" t="s">
        <v>238</v>
      </c>
      <c r="J46" s="41" t="s">
        <v>238</v>
      </c>
      <c r="K46" s="41" t="s">
        <v>238</v>
      </c>
      <c r="L46" s="41" t="s">
        <v>238</v>
      </c>
      <c r="M46" s="798">
        <v>0</v>
      </c>
    </row>
    <row r="47" spans="1:13" x14ac:dyDescent="0.25">
      <c r="A47" s="638" t="s">
        <v>119</v>
      </c>
      <c r="B47" s="73" t="s">
        <v>128</v>
      </c>
      <c r="C47" s="37">
        <v>75</v>
      </c>
      <c r="D47" s="37">
        <v>87</v>
      </c>
      <c r="E47" s="37">
        <v>83</v>
      </c>
      <c r="F47" s="37">
        <v>85</v>
      </c>
      <c r="G47" s="37">
        <v>87</v>
      </c>
      <c r="H47" s="37">
        <v>84</v>
      </c>
      <c r="I47" s="37">
        <v>88</v>
      </c>
      <c r="J47" s="37">
        <v>108</v>
      </c>
      <c r="K47" s="37">
        <v>109</v>
      </c>
      <c r="L47" s="37">
        <v>117</v>
      </c>
      <c r="M47" s="723">
        <v>111</v>
      </c>
    </row>
    <row r="48" spans="1:13" x14ac:dyDescent="0.25">
      <c r="A48" s="640" t="s">
        <v>131</v>
      </c>
      <c r="B48" s="75" t="s">
        <v>132</v>
      </c>
      <c r="C48" s="41">
        <v>77</v>
      </c>
      <c r="D48" s="41">
        <v>73</v>
      </c>
      <c r="E48" s="41">
        <v>81</v>
      </c>
      <c r="F48" s="41">
        <v>84</v>
      </c>
      <c r="G48" s="41">
        <v>74</v>
      </c>
      <c r="H48" s="41">
        <v>82</v>
      </c>
      <c r="I48" s="41">
        <v>76</v>
      </c>
      <c r="J48" s="41">
        <v>79</v>
      </c>
      <c r="K48" s="41">
        <v>80</v>
      </c>
      <c r="L48" s="41">
        <v>80</v>
      </c>
      <c r="M48" s="724">
        <v>81</v>
      </c>
    </row>
    <row r="49" spans="1:13" ht="15.6" x14ac:dyDescent="0.25">
      <c r="A49" s="638" t="s">
        <v>131</v>
      </c>
      <c r="B49" s="73" t="s">
        <v>425</v>
      </c>
      <c r="C49" s="37" t="s">
        <v>238</v>
      </c>
      <c r="D49" s="37" t="s">
        <v>238</v>
      </c>
      <c r="E49" s="37" t="s">
        <v>238</v>
      </c>
      <c r="F49" s="37" t="s">
        <v>238</v>
      </c>
      <c r="G49" s="37" t="s">
        <v>238</v>
      </c>
      <c r="H49" s="37" t="s">
        <v>238</v>
      </c>
      <c r="I49" s="37" t="s">
        <v>238</v>
      </c>
      <c r="J49" s="37" t="s">
        <v>238</v>
      </c>
      <c r="K49" s="37" t="s">
        <v>238</v>
      </c>
      <c r="L49" s="37">
        <v>50</v>
      </c>
      <c r="M49" s="723">
        <v>51</v>
      </c>
    </row>
    <row r="50" spans="1:13" x14ac:dyDescent="0.25">
      <c r="A50" s="640" t="s">
        <v>136</v>
      </c>
      <c r="B50" s="75" t="s">
        <v>137</v>
      </c>
      <c r="C50" s="41">
        <v>97</v>
      </c>
      <c r="D50" s="41">
        <v>95</v>
      </c>
      <c r="E50" s="41">
        <v>107</v>
      </c>
      <c r="F50" s="41">
        <v>103</v>
      </c>
      <c r="G50" s="41">
        <v>102</v>
      </c>
      <c r="H50" s="41">
        <v>113</v>
      </c>
      <c r="I50" s="41">
        <v>101</v>
      </c>
      <c r="J50" s="41">
        <v>105</v>
      </c>
      <c r="K50" s="41">
        <v>104</v>
      </c>
      <c r="L50" s="41">
        <v>108</v>
      </c>
      <c r="M50" s="724">
        <v>110</v>
      </c>
    </row>
    <row r="51" spans="1:13" x14ac:dyDescent="0.25">
      <c r="A51" s="638" t="s">
        <v>136</v>
      </c>
      <c r="B51" s="73" t="s">
        <v>139</v>
      </c>
      <c r="C51" s="37">
        <v>71</v>
      </c>
      <c r="D51" s="37">
        <v>70</v>
      </c>
      <c r="E51" s="37">
        <v>73</v>
      </c>
      <c r="F51" s="37">
        <v>74</v>
      </c>
      <c r="G51" s="37">
        <v>70</v>
      </c>
      <c r="H51" s="37">
        <v>82</v>
      </c>
      <c r="I51" s="37">
        <v>66</v>
      </c>
      <c r="J51" s="37">
        <v>66</v>
      </c>
      <c r="K51" s="37">
        <v>70</v>
      </c>
      <c r="L51" s="37">
        <v>71</v>
      </c>
      <c r="M51" s="723">
        <v>69</v>
      </c>
    </row>
    <row r="52" spans="1:13" x14ac:dyDescent="0.25">
      <c r="A52" s="640" t="s">
        <v>140</v>
      </c>
      <c r="B52" s="75" t="s">
        <v>141</v>
      </c>
      <c r="C52" s="41">
        <v>53</v>
      </c>
      <c r="D52" s="41">
        <v>60</v>
      </c>
      <c r="E52" s="41">
        <v>59</v>
      </c>
      <c r="F52" s="41">
        <v>54</v>
      </c>
      <c r="G52" s="41">
        <v>62</v>
      </c>
      <c r="H52" s="41">
        <v>57</v>
      </c>
      <c r="I52" s="41">
        <v>56</v>
      </c>
      <c r="J52" s="41">
        <v>58</v>
      </c>
      <c r="K52" s="41">
        <v>56</v>
      </c>
      <c r="L52" s="41">
        <v>57</v>
      </c>
      <c r="M52" s="724">
        <v>58</v>
      </c>
    </row>
    <row r="53" spans="1:13" x14ac:dyDescent="0.25">
      <c r="A53" s="638" t="s">
        <v>142</v>
      </c>
      <c r="B53" s="73" t="s">
        <v>143</v>
      </c>
      <c r="C53" s="37">
        <v>70</v>
      </c>
      <c r="D53" s="37">
        <v>73</v>
      </c>
      <c r="E53" s="37">
        <v>64</v>
      </c>
      <c r="F53" s="37">
        <v>78</v>
      </c>
      <c r="G53" s="37">
        <v>70</v>
      </c>
      <c r="H53" s="37">
        <v>79</v>
      </c>
      <c r="I53" s="37">
        <v>70</v>
      </c>
      <c r="J53" s="37">
        <v>74</v>
      </c>
      <c r="K53" s="37">
        <v>76</v>
      </c>
      <c r="L53" s="37">
        <v>77</v>
      </c>
      <c r="M53" s="723">
        <v>75</v>
      </c>
    </row>
    <row r="54" spans="1:13" x14ac:dyDescent="0.25">
      <c r="A54" s="640" t="s">
        <v>145</v>
      </c>
      <c r="B54" s="75" t="s">
        <v>146</v>
      </c>
      <c r="C54" s="41">
        <v>113</v>
      </c>
      <c r="D54" s="41">
        <v>120</v>
      </c>
      <c r="E54" s="41">
        <v>115</v>
      </c>
      <c r="F54" s="41">
        <v>117</v>
      </c>
      <c r="G54" s="41">
        <v>123</v>
      </c>
      <c r="H54" s="41">
        <v>132</v>
      </c>
      <c r="I54" s="41">
        <v>126</v>
      </c>
      <c r="J54" s="41">
        <v>129</v>
      </c>
      <c r="K54" s="41">
        <v>140</v>
      </c>
      <c r="L54" s="41">
        <v>134</v>
      </c>
      <c r="M54" s="724">
        <v>138</v>
      </c>
    </row>
    <row r="55" spans="1:13" x14ac:dyDescent="0.25">
      <c r="A55" s="638" t="s">
        <v>145</v>
      </c>
      <c r="B55" s="73" t="s">
        <v>150</v>
      </c>
      <c r="C55" s="37">
        <v>128</v>
      </c>
      <c r="D55" s="37">
        <v>135</v>
      </c>
      <c r="E55" s="37">
        <v>141</v>
      </c>
      <c r="F55" s="37">
        <v>141</v>
      </c>
      <c r="G55" s="37">
        <v>141</v>
      </c>
      <c r="H55" s="37">
        <v>139</v>
      </c>
      <c r="I55" s="37">
        <v>138</v>
      </c>
      <c r="J55" s="37">
        <v>145</v>
      </c>
      <c r="K55" s="37">
        <v>152</v>
      </c>
      <c r="L55" s="37">
        <v>148</v>
      </c>
      <c r="M55" s="723">
        <v>146</v>
      </c>
    </row>
    <row r="56" spans="1:13" x14ac:dyDescent="0.25">
      <c r="A56" s="640" t="s">
        <v>145</v>
      </c>
      <c r="B56" s="75" t="s">
        <v>153</v>
      </c>
      <c r="C56" s="41">
        <v>69</v>
      </c>
      <c r="D56" s="41">
        <v>87</v>
      </c>
      <c r="E56" s="41">
        <v>73</v>
      </c>
      <c r="F56" s="41">
        <v>82</v>
      </c>
      <c r="G56" s="41">
        <v>77</v>
      </c>
      <c r="H56" s="41">
        <v>78</v>
      </c>
      <c r="I56" s="41">
        <v>79</v>
      </c>
      <c r="J56" s="41">
        <v>77</v>
      </c>
      <c r="K56" s="41">
        <v>80</v>
      </c>
      <c r="L56" s="41">
        <v>78</v>
      </c>
      <c r="M56" s="724">
        <v>85</v>
      </c>
    </row>
    <row r="57" spans="1:13" x14ac:dyDescent="0.25">
      <c r="A57" s="638" t="s">
        <v>154</v>
      </c>
      <c r="B57" s="73" t="s">
        <v>155</v>
      </c>
      <c r="C57" s="37">
        <v>50</v>
      </c>
      <c r="D57" s="37">
        <v>59</v>
      </c>
      <c r="E57" s="37">
        <v>52</v>
      </c>
      <c r="F57" s="37">
        <v>57</v>
      </c>
      <c r="G57" s="37">
        <v>55</v>
      </c>
      <c r="H57" s="37">
        <v>51</v>
      </c>
      <c r="I57" s="37">
        <v>57</v>
      </c>
      <c r="J57" s="37">
        <v>56</v>
      </c>
      <c r="K57" s="37">
        <v>73</v>
      </c>
      <c r="L57" s="37">
        <v>70</v>
      </c>
      <c r="M57" s="723">
        <v>70</v>
      </c>
    </row>
    <row r="58" spans="1:13" x14ac:dyDescent="0.25">
      <c r="A58" s="640" t="s">
        <v>157</v>
      </c>
      <c r="B58" s="75" t="s">
        <v>158</v>
      </c>
      <c r="C58" s="41">
        <v>36</v>
      </c>
      <c r="D58" s="41">
        <v>40</v>
      </c>
      <c r="E58" s="41">
        <v>51</v>
      </c>
      <c r="F58" s="41">
        <v>53</v>
      </c>
      <c r="G58" s="41">
        <v>54</v>
      </c>
      <c r="H58" s="41">
        <v>61</v>
      </c>
      <c r="I58" s="41">
        <v>51</v>
      </c>
      <c r="J58" s="41">
        <v>49</v>
      </c>
      <c r="K58" s="41">
        <v>43</v>
      </c>
      <c r="L58" s="41">
        <v>54</v>
      </c>
      <c r="M58" s="724">
        <v>54</v>
      </c>
    </row>
    <row r="59" spans="1:13" x14ac:dyDescent="0.25">
      <c r="A59" s="638" t="s">
        <v>157</v>
      </c>
      <c r="B59" s="73" t="s">
        <v>161</v>
      </c>
      <c r="C59" s="37">
        <v>77</v>
      </c>
      <c r="D59" s="37">
        <v>76</v>
      </c>
      <c r="E59" s="37">
        <v>75</v>
      </c>
      <c r="F59" s="37">
        <v>83</v>
      </c>
      <c r="G59" s="37">
        <v>72</v>
      </c>
      <c r="H59" s="37">
        <v>83</v>
      </c>
      <c r="I59" s="37">
        <v>76</v>
      </c>
      <c r="J59" s="37">
        <v>78</v>
      </c>
      <c r="K59" s="37">
        <v>79</v>
      </c>
      <c r="L59" s="37">
        <v>85</v>
      </c>
      <c r="M59" s="723">
        <v>90</v>
      </c>
    </row>
    <row r="60" spans="1:13" x14ac:dyDescent="0.25">
      <c r="A60" s="640" t="s">
        <v>163</v>
      </c>
      <c r="B60" s="75" t="s">
        <v>890</v>
      </c>
      <c r="C60" s="41">
        <v>87</v>
      </c>
      <c r="D60" s="41">
        <v>82</v>
      </c>
      <c r="E60" s="41">
        <v>88</v>
      </c>
      <c r="F60" s="41">
        <v>90</v>
      </c>
      <c r="G60" s="41">
        <v>84</v>
      </c>
      <c r="H60" s="41">
        <v>101</v>
      </c>
      <c r="I60" s="41">
        <v>99</v>
      </c>
      <c r="J60" s="41">
        <v>103</v>
      </c>
      <c r="K60" s="41">
        <v>101</v>
      </c>
      <c r="L60" s="41">
        <v>105</v>
      </c>
      <c r="M60" s="724">
        <v>103</v>
      </c>
    </row>
    <row r="61" spans="1:13" x14ac:dyDescent="0.25">
      <c r="A61" s="638" t="s">
        <v>163</v>
      </c>
      <c r="B61" s="73" t="s">
        <v>166</v>
      </c>
      <c r="C61" s="37">
        <v>64</v>
      </c>
      <c r="D61" s="37">
        <v>60</v>
      </c>
      <c r="E61" s="37">
        <v>59</v>
      </c>
      <c r="F61" s="37">
        <v>75</v>
      </c>
      <c r="G61" s="37">
        <v>79</v>
      </c>
      <c r="H61" s="37">
        <v>81</v>
      </c>
      <c r="I61" s="37">
        <v>79</v>
      </c>
      <c r="J61" s="37">
        <v>86</v>
      </c>
      <c r="K61" s="37">
        <v>82</v>
      </c>
      <c r="L61" s="37">
        <v>83</v>
      </c>
      <c r="M61" s="723">
        <v>97</v>
      </c>
    </row>
    <row r="62" spans="1:13" x14ac:dyDescent="0.25">
      <c r="A62" s="640" t="s">
        <v>163</v>
      </c>
      <c r="B62" s="75" t="s">
        <v>167</v>
      </c>
      <c r="C62" s="41">
        <v>81</v>
      </c>
      <c r="D62" s="41">
        <v>82</v>
      </c>
      <c r="E62" s="41">
        <v>83</v>
      </c>
      <c r="F62" s="41">
        <v>92</v>
      </c>
      <c r="G62" s="41">
        <v>95</v>
      </c>
      <c r="H62" s="41">
        <v>106</v>
      </c>
      <c r="I62" s="41">
        <v>92</v>
      </c>
      <c r="J62" s="41">
        <v>97</v>
      </c>
      <c r="K62" s="41">
        <v>109</v>
      </c>
      <c r="L62" s="41">
        <v>104</v>
      </c>
      <c r="M62" s="724">
        <v>99</v>
      </c>
    </row>
    <row r="63" spans="1:13" ht="15.6" x14ac:dyDescent="0.25">
      <c r="A63" s="638" t="s">
        <v>170</v>
      </c>
      <c r="B63" s="73" t="s">
        <v>426</v>
      </c>
      <c r="C63" s="37" t="s">
        <v>238</v>
      </c>
      <c r="D63" s="37" t="s">
        <v>238</v>
      </c>
      <c r="E63" s="37" t="s">
        <v>238</v>
      </c>
      <c r="F63" s="37" t="s">
        <v>238</v>
      </c>
      <c r="G63" s="37" t="s">
        <v>238</v>
      </c>
      <c r="H63" s="37" t="s">
        <v>238</v>
      </c>
      <c r="I63" s="37" t="s">
        <v>238</v>
      </c>
      <c r="J63" s="37" t="s">
        <v>238</v>
      </c>
      <c r="K63" s="37" t="s">
        <v>238</v>
      </c>
      <c r="L63" s="37">
        <v>64</v>
      </c>
      <c r="M63" s="723">
        <v>77</v>
      </c>
    </row>
    <row r="64" spans="1:13" ht="15.6" x14ac:dyDescent="0.25">
      <c r="A64" s="640" t="s">
        <v>170</v>
      </c>
      <c r="B64" s="75" t="s">
        <v>427</v>
      </c>
      <c r="C64" s="41" t="s">
        <v>238</v>
      </c>
      <c r="D64" s="41" t="s">
        <v>238</v>
      </c>
      <c r="E64" s="41" t="s">
        <v>238</v>
      </c>
      <c r="F64" s="41" t="s">
        <v>238</v>
      </c>
      <c r="G64" s="41" t="s">
        <v>238</v>
      </c>
      <c r="H64" s="41" t="s">
        <v>238</v>
      </c>
      <c r="I64" s="41" t="s">
        <v>238</v>
      </c>
      <c r="J64" s="41" t="s">
        <v>238</v>
      </c>
      <c r="K64" s="41" t="s">
        <v>238</v>
      </c>
      <c r="L64" s="41" t="s">
        <v>238</v>
      </c>
      <c r="M64" s="759">
        <v>0</v>
      </c>
    </row>
    <row r="65" spans="1:13" x14ac:dyDescent="0.25">
      <c r="A65" s="638" t="s">
        <v>175</v>
      </c>
      <c r="B65" s="73" t="s">
        <v>176</v>
      </c>
      <c r="C65" s="37">
        <v>87</v>
      </c>
      <c r="D65" s="37">
        <v>79</v>
      </c>
      <c r="E65" s="37">
        <v>93</v>
      </c>
      <c r="F65" s="37">
        <v>91</v>
      </c>
      <c r="G65" s="37">
        <v>91</v>
      </c>
      <c r="H65" s="37">
        <v>89</v>
      </c>
      <c r="I65" s="37">
        <v>101</v>
      </c>
      <c r="J65" s="37">
        <v>101</v>
      </c>
      <c r="K65" s="37">
        <v>89</v>
      </c>
      <c r="L65" s="37">
        <v>104</v>
      </c>
      <c r="M65" s="723">
        <v>98</v>
      </c>
    </row>
    <row r="66" spans="1:13" x14ac:dyDescent="0.25">
      <c r="A66" s="640" t="s">
        <v>177</v>
      </c>
      <c r="B66" s="75" t="s">
        <v>178</v>
      </c>
      <c r="C66" s="41">
        <v>53</v>
      </c>
      <c r="D66" s="41">
        <v>55</v>
      </c>
      <c r="E66" s="41">
        <v>52</v>
      </c>
      <c r="F66" s="41">
        <v>54</v>
      </c>
      <c r="G66" s="41">
        <v>56</v>
      </c>
      <c r="H66" s="41">
        <v>52</v>
      </c>
      <c r="I66" s="41">
        <v>64</v>
      </c>
      <c r="J66" s="41">
        <v>67</v>
      </c>
      <c r="K66" s="41">
        <v>65</v>
      </c>
      <c r="L66" s="41">
        <v>68</v>
      </c>
      <c r="M66" s="724">
        <v>67</v>
      </c>
    </row>
    <row r="67" spans="1:13" x14ac:dyDescent="0.25">
      <c r="A67" s="638" t="s">
        <v>180</v>
      </c>
      <c r="B67" s="73" t="s">
        <v>181</v>
      </c>
      <c r="C67" s="37">
        <v>40</v>
      </c>
      <c r="D67" s="37">
        <v>48</v>
      </c>
      <c r="E67" s="37">
        <v>44</v>
      </c>
      <c r="F67" s="37">
        <v>46</v>
      </c>
      <c r="G67" s="37">
        <v>52</v>
      </c>
      <c r="H67" s="37">
        <v>48</v>
      </c>
      <c r="I67" s="37">
        <v>46</v>
      </c>
      <c r="J67" s="37">
        <v>46</v>
      </c>
      <c r="K67" s="37">
        <v>51</v>
      </c>
      <c r="L67" s="37">
        <v>48</v>
      </c>
      <c r="M67" s="723">
        <v>52</v>
      </c>
    </row>
    <row r="68" spans="1:13" x14ac:dyDescent="0.25">
      <c r="A68" s="640" t="s">
        <v>183</v>
      </c>
      <c r="B68" s="75" t="s">
        <v>184</v>
      </c>
      <c r="C68" s="41">
        <v>79</v>
      </c>
      <c r="D68" s="41">
        <v>76</v>
      </c>
      <c r="E68" s="41">
        <v>79</v>
      </c>
      <c r="F68" s="41">
        <v>81</v>
      </c>
      <c r="G68" s="41">
        <v>76</v>
      </c>
      <c r="H68" s="41">
        <v>82</v>
      </c>
      <c r="I68" s="41">
        <v>79</v>
      </c>
      <c r="J68" s="41">
        <v>79</v>
      </c>
      <c r="K68" s="41">
        <v>76</v>
      </c>
      <c r="L68" s="41">
        <v>79</v>
      </c>
      <c r="M68" s="724">
        <v>81</v>
      </c>
    </row>
    <row r="69" spans="1:13" ht="13.8" thickBot="1" x14ac:dyDescent="0.3">
      <c r="A69" s="686" t="s">
        <v>186</v>
      </c>
      <c r="B69" s="289" t="s">
        <v>187</v>
      </c>
      <c r="C69" s="46">
        <v>36</v>
      </c>
      <c r="D69" s="46">
        <v>36</v>
      </c>
      <c r="E69" s="46">
        <v>37</v>
      </c>
      <c r="F69" s="46">
        <v>42</v>
      </c>
      <c r="G69" s="46">
        <v>29</v>
      </c>
      <c r="H69" s="46">
        <v>42</v>
      </c>
      <c r="I69" s="46">
        <v>46</v>
      </c>
      <c r="J69" s="46">
        <v>46</v>
      </c>
      <c r="K69" s="46">
        <v>52</v>
      </c>
      <c r="L69" s="46">
        <v>49</v>
      </c>
      <c r="M69" s="768">
        <v>46</v>
      </c>
    </row>
    <row r="70" spans="1:13" ht="13.8" thickBot="1" x14ac:dyDescent="0.3">
      <c r="A70" s="799"/>
      <c r="B70" s="365" t="s">
        <v>261</v>
      </c>
      <c r="C70" s="366">
        <v>4515</v>
      </c>
      <c r="D70" s="366">
        <v>4714</v>
      </c>
      <c r="E70" s="366">
        <v>4816</v>
      </c>
      <c r="F70" s="366">
        <v>4892</v>
      </c>
      <c r="G70" s="366">
        <v>5020</v>
      </c>
      <c r="H70" s="366">
        <v>5106</v>
      </c>
      <c r="I70" s="366">
        <v>5267</v>
      </c>
      <c r="J70" s="366">
        <v>5390</v>
      </c>
      <c r="K70" s="366">
        <v>5530</v>
      </c>
      <c r="L70" s="366">
        <v>5811</v>
      </c>
      <c r="M70" s="800">
        <v>5957</v>
      </c>
    </row>
    <row r="71" spans="1:13" x14ac:dyDescent="0.25">
      <c r="A71" s="638" t="s">
        <v>189</v>
      </c>
      <c r="B71" s="367" t="s">
        <v>190</v>
      </c>
      <c r="C71" s="37">
        <v>35</v>
      </c>
      <c r="D71" s="37">
        <v>37</v>
      </c>
      <c r="E71" s="37">
        <v>35</v>
      </c>
      <c r="F71" s="37">
        <v>34</v>
      </c>
      <c r="G71" s="37">
        <v>35</v>
      </c>
      <c r="H71" s="37">
        <v>36</v>
      </c>
      <c r="I71" s="37">
        <v>38</v>
      </c>
      <c r="J71" s="37">
        <v>35</v>
      </c>
      <c r="K71" s="37">
        <v>38</v>
      </c>
      <c r="L71" s="37">
        <v>34</v>
      </c>
      <c r="M71" s="723">
        <v>39</v>
      </c>
    </row>
    <row r="72" spans="1:13" x14ac:dyDescent="0.25">
      <c r="A72" s="640" t="s">
        <v>192</v>
      </c>
      <c r="B72" s="75" t="s">
        <v>193</v>
      </c>
      <c r="C72" s="41">
        <v>50</v>
      </c>
      <c r="D72" s="41">
        <v>48</v>
      </c>
      <c r="E72" s="41">
        <v>48</v>
      </c>
      <c r="F72" s="41">
        <v>42</v>
      </c>
      <c r="G72" s="41">
        <v>56</v>
      </c>
      <c r="H72" s="41">
        <v>55</v>
      </c>
      <c r="I72" s="41">
        <v>54</v>
      </c>
      <c r="J72" s="41">
        <v>55</v>
      </c>
      <c r="K72" s="41">
        <v>59</v>
      </c>
      <c r="L72" s="41">
        <v>55</v>
      </c>
      <c r="M72" s="724">
        <v>55</v>
      </c>
    </row>
    <row r="73" spans="1:13" x14ac:dyDescent="0.25">
      <c r="A73" s="638" t="s">
        <v>195</v>
      </c>
      <c r="B73" s="73" t="s">
        <v>196</v>
      </c>
      <c r="C73" s="37">
        <v>32</v>
      </c>
      <c r="D73" s="37">
        <v>37</v>
      </c>
      <c r="E73" s="37">
        <v>33</v>
      </c>
      <c r="F73" s="37">
        <v>34</v>
      </c>
      <c r="G73" s="37">
        <v>36</v>
      </c>
      <c r="H73" s="37">
        <v>35</v>
      </c>
      <c r="I73" s="37">
        <v>36</v>
      </c>
      <c r="J73" s="37">
        <v>35</v>
      </c>
      <c r="K73" s="37">
        <v>34</v>
      </c>
      <c r="L73" s="37">
        <v>35</v>
      </c>
      <c r="M73" s="723">
        <v>34</v>
      </c>
    </row>
    <row r="74" spans="1:13" x14ac:dyDescent="0.25">
      <c r="A74" s="640" t="s">
        <v>199</v>
      </c>
      <c r="B74" s="75" t="s">
        <v>200</v>
      </c>
      <c r="C74" s="41">
        <v>35</v>
      </c>
      <c r="D74" s="41">
        <v>44</v>
      </c>
      <c r="E74" s="41">
        <v>45</v>
      </c>
      <c r="F74" s="41">
        <v>44</v>
      </c>
      <c r="G74" s="41">
        <v>43</v>
      </c>
      <c r="H74" s="41">
        <v>44</v>
      </c>
      <c r="I74" s="41">
        <v>45</v>
      </c>
      <c r="J74" s="41">
        <v>46</v>
      </c>
      <c r="K74" s="41">
        <v>44</v>
      </c>
      <c r="L74" s="41">
        <v>45</v>
      </c>
      <c r="M74" s="724">
        <v>46</v>
      </c>
    </row>
    <row r="75" spans="1:13" x14ac:dyDescent="0.25">
      <c r="A75" s="638" t="s">
        <v>202</v>
      </c>
      <c r="B75" s="73" t="s">
        <v>203</v>
      </c>
      <c r="C75" s="37">
        <v>72</v>
      </c>
      <c r="D75" s="37">
        <v>91</v>
      </c>
      <c r="E75" s="37">
        <v>92</v>
      </c>
      <c r="F75" s="37">
        <v>93</v>
      </c>
      <c r="G75" s="37">
        <v>95</v>
      </c>
      <c r="H75" s="37">
        <v>93</v>
      </c>
      <c r="I75" s="37">
        <v>94</v>
      </c>
      <c r="J75" s="37">
        <v>92</v>
      </c>
      <c r="K75" s="37">
        <v>93</v>
      </c>
      <c r="L75" s="37">
        <v>96</v>
      </c>
      <c r="M75" s="723">
        <v>103</v>
      </c>
    </row>
    <row r="76" spans="1:13" ht="15.6" x14ac:dyDescent="0.25">
      <c r="A76" s="640" t="s">
        <v>202</v>
      </c>
      <c r="B76" s="75" t="s">
        <v>205</v>
      </c>
      <c r="C76" s="41">
        <v>54</v>
      </c>
      <c r="D76" s="41">
        <v>62</v>
      </c>
      <c r="E76" s="41">
        <v>68</v>
      </c>
      <c r="F76" s="41" t="s">
        <v>461</v>
      </c>
      <c r="G76" s="41">
        <v>70</v>
      </c>
      <c r="H76" s="41" t="s">
        <v>368</v>
      </c>
      <c r="I76" s="41" t="s">
        <v>368</v>
      </c>
      <c r="J76" s="41">
        <v>56</v>
      </c>
      <c r="K76" s="41" t="s">
        <v>368</v>
      </c>
      <c r="L76" s="41" t="s">
        <v>368</v>
      </c>
      <c r="M76" s="724" t="s">
        <v>368</v>
      </c>
    </row>
    <row r="77" spans="1:13" x14ac:dyDescent="0.25">
      <c r="A77" s="638" t="s">
        <v>207</v>
      </c>
      <c r="B77" s="73" t="s">
        <v>208</v>
      </c>
      <c r="C77" s="37">
        <v>34</v>
      </c>
      <c r="D77" s="37">
        <v>32</v>
      </c>
      <c r="E77" s="37">
        <v>31</v>
      </c>
      <c r="F77" s="37">
        <v>36</v>
      </c>
      <c r="G77" s="37">
        <v>29</v>
      </c>
      <c r="H77" s="37" t="s">
        <v>368</v>
      </c>
      <c r="I77" s="37">
        <v>29</v>
      </c>
      <c r="J77" s="37">
        <v>35</v>
      </c>
      <c r="K77" s="37">
        <v>31</v>
      </c>
      <c r="L77" s="37">
        <v>36</v>
      </c>
      <c r="M77" s="723">
        <v>35</v>
      </c>
    </row>
    <row r="78" spans="1:13" x14ac:dyDescent="0.25">
      <c r="A78" s="640" t="s">
        <v>207</v>
      </c>
      <c r="B78" s="75" t="s">
        <v>210</v>
      </c>
      <c r="C78" s="41" t="s">
        <v>368</v>
      </c>
      <c r="D78" s="41" t="s">
        <v>368</v>
      </c>
      <c r="E78" s="41">
        <v>83</v>
      </c>
      <c r="F78" s="41">
        <v>81</v>
      </c>
      <c r="G78" s="41">
        <v>80</v>
      </c>
      <c r="H78" s="41">
        <v>85</v>
      </c>
      <c r="I78" s="41">
        <v>84</v>
      </c>
      <c r="J78" s="41">
        <v>85</v>
      </c>
      <c r="K78" s="41">
        <v>82</v>
      </c>
      <c r="L78" s="41">
        <v>79</v>
      </c>
      <c r="M78" s="724">
        <v>84</v>
      </c>
    </row>
    <row r="79" spans="1:13" x14ac:dyDescent="0.25">
      <c r="A79" s="638" t="s">
        <v>207</v>
      </c>
      <c r="B79" s="73" t="s">
        <v>212</v>
      </c>
      <c r="C79" s="37">
        <v>53</v>
      </c>
      <c r="D79" s="37">
        <v>38</v>
      </c>
      <c r="E79" s="37">
        <v>42</v>
      </c>
      <c r="F79" s="37">
        <v>44</v>
      </c>
      <c r="G79" s="37">
        <v>50</v>
      </c>
      <c r="H79" s="37">
        <v>46</v>
      </c>
      <c r="I79" s="37">
        <v>39</v>
      </c>
      <c r="J79" s="37">
        <v>45</v>
      </c>
      <c r="K79" s="37">
        <v>53</v>
      </c>
      <c r="L79" s="37">
        <v>47</v>
      </c>
      <c r="M79" s="723">
        <v>47</v>
      </c>
    </row>
    <row r="80" spans="1:13" ht="13.8" thickBot="1" x14ac:dyDescent="0.3">
      <c r="A80" s="801" t="s">
        <v>214</v>
      </c>
      <c r="B80" s="368" t="s">
        <v>215</v>
      </c>
      <c r="C80" s="369">
        <v>28</v>
      </c>
      <c r="D80" s="369">
        <v>25</v>
      </c>
      <c r="E80" s="369">
        <v>26</v>
      </c>
      <c r="F80" s="369">
        <v>29</v>
      </c>
      <c r="G80" s="369">
        <v>28</v>
      </c>
      <c r="H80" s="369">
        <v>27</v>
      </c>
      <c r="I80" s="369">
        <v>26</v>
      </c>
      <c r="J80" s="369">
        <v>26</v>
      </c>
      <c r="K80" s="369">
        <v>26</v>
      </c>
      <c r="L80" s="369">
        <v>28</v>
      </c>
      <c r="M80" s="802">
        <v>30</v>
      </c>
    </row>
    <row r="81" spans="1:13" ht="13.8" thickBot="1" x14ac:dyDescent="0.3">
      <c r="A81" s="714"/>
      <c r="B81" s="193" t="s">
        <v>263</v>
      </c>
      <c r="C81" s="803">
        <v>393</v>
      </c>
      <c r="D81" s="803">
        <v>414</v>
      </c>
      <c r="E81" s="803">
        <v>503</v>
      </c>
      <c r="F81" s="803">
        <v>437</v>
      </c>
      <c r="G81" s="803">
        <v>522</v>
      </c>
      <c r="H81" s="803">
        <v>421</v>
      </c>
      <c r="I81" s="803">
        <v>445</v>
      </c>
      <c r="J81" s="804">
        <v>510</v>
      </c>
      <c r="K81" s="804">
        <v>460</v>
      </c>
      <c r="L81" s="804">
        <v>455</v>
      </c>
      <c r="M81" s="805">
        <v>473</v>
      </c>
    </row>
    <row r="82" spans="1:13" x14ac:dyDescent="0.25">
      <c r="A82" s="288" t="s">
        <v>586</v>
      </c>
    </row>
    <row r="83" spans="1:13" ht="12" customHeight="1" x14ac:dyDescent="0.25">
      <c r="A83" s="370" t="s">
        <v>618</v>
      </c>
    </row>
    <row r="85" spans="1:13" x14ac:dyDescent="0.25">
      <c r="A85" s="47" t="s">
        <v>619</v>
      </c>
    </row>
    <row r="86" spans="1:13" x14ac:dyDescent="0.25">
      <c r="A86" s="163" t="s">
        <v>392</v>
      </c>
    </row>
  </sheetData>
  <mergeCells count="1">
    <mergeCell ref="A2:B2"/>
  </mergeCells>
  <hyperlinks>
    <hyperlink ref="A2:B2" location="TOC!A1" display="Return to Table of Contents"/>
  </hyperlinks>
  <pageMargins left="0.25" right="0.25" top="0.75" bottom="0.75" header="0.3" footer="0.3"/>
  <pageSetup scale="63" fitToWidth="0" orientation="portrait" r:id="rId1"/>
  <headerFooter>
    <oddHeader>&amp;L2016-17 Survey of Dental Education
Report 1 - Academic Programs, Enrollment, and Graduates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0"/>
  <sheetViews>
    <sheetView zoomScaleNormal="100" workbookViewId="0">
      <pane xSplit="2" ySplit="5" topLeftCell="AL6" activePane="bottomRight" state="frozen"/>
      <selection pane="topRight" activeCell="C1" sqref="C1"/>
      <selection pane="bottomLeft" activeCell="A6" sqref="A6"/>
      <selection pane="bottomRight" sqref="A1:B1"/>
    </sheetView>
  </sheetViews>
  <sheetFormatPr defaultColWidth="9.109375" defaultRowHeight="13.2" x14ac:dyDescent="0.25"/>
  <cols>
    <col min="1" max="1" width="5.5546875" style="1" customWidth="1"/>
    <col min="2" max="2" width="57.44140625" style="1" customWidth="1"/>
    <col min="3" max="50" width="7.5546875" style="1" customWidth="1"/>
    <col min="51" max="16384" width="9.109375" style="1"/>
  </cols>
  <sheetData>
    <row r="1" spans="1:50" ht="25.5" customHeight="1" x14ac:dyDescent="0.25">
      <c r="A1" s="945" t="s">
        <v>345</v>
      </c>
      <c r="B1" s="945"/>
    </row>
    <row r="2" spans="1:50" ht="13.8" thickBot="1" x14ac:dyDescent="0.3">
      <c r="A2" s="934" t="s">
        <v>1</v>
      </c>
      <c r="B2" s="934"/>
    </row>
    <row r="3" spans="1:50" x14ac:dyDescent="0.25">
      <c r="A3" s="885"/>
      <c r="B3" s="985" t="s">
        <v>3</v>
      </c>
      <c r="C3" s="947">
        <v>2006</v>
      </c>
      <c r="D3" s="947"/>
      <c r="E3" s="947"/>
      <c r="F3" s="947"/>
      <c r="G3" s="949">
        <v>2007</v>
      </c>
      <c r="H3" s="947"/>
      <c r="I3" s="947"/>
      <c r="J3" s="948"/>
      <c r="K3" s="949">
        <v>2008</v>
      </c>
      <c r="L3" s="947"/>
      <c r="M3" s="947"/>
      <c r="N3" s="947"/>
      <c r="O3" s="949">
        <v>2009</v>
      </c>
      <c r="P3" s="947"/>
      <c r="Q3" s="947"/>
      <c r="R3" s="948"/>
      <c r="S3" s="947">
        <v>2010</v>
      </c>
      <c r="T3" s="947"/>
      <c r="U3" s="947"/>
      <c r="V3" s="947"/>
      <c r="W3" s="949">
        <v>2011</v>
      </c>
      <c r="X3" s="947"/>
      <c r="Y3" s="947"/>
      <c r="Z3" s="948"/>
      <c r="AA3" s="947">
        <v>2012</v>
      </c>
      <c r="AB3" s="947"/>
      <c r="AC3" s="947"/>
      <c r="AD3" s="947"/>
      <c r="AE3" s="949">
        <v>2013</v>
      </c>
      <c r="AF3" s="947"/>
      <c r="AG3" s="947"/>
      <c r="AH3" s="948"/>
      <c r="AI3" s="947">
        <v>2014</v>
      </c>
      <c r="AJ3" s="947"/>
      <c r="AK3" s="947"/>
      <c r="AL3" s="947"/>
      <c r="AM3" s="949">
        <v>2015</v>
      </c>
      <c r="AN3" s="947"/>
      <c r="AO3" s="947"/>
      <c r="AP3" s="947"/>
      <c r="AQ3" s="947"/>
      <c r="AR3" s="948"/>
      <c r="AS3" s="949">
        <v>2016</v>
      </c>
      <c r="AT3" s="947"/>
      <c r="AU3" s="947"/>
      <c r="AV3" s="947"/>
      <c r="AW3" s="947"/>
      <c r="AX3" s="964"/>
    </row>
    <row r="4" spans="1:50" x14ac:dyDescent="0.25">
      <c r="A4" s="577"/>
      <c r="B4" s="986"/>
      <c r="C4" s="941" t="s">
        <v>242</v>
      </c>
      <c r="D4" s="941"/>
      <c r="E4" s="941" t="s">
        <v>243</v>
      </c>
      <c r="F4" s="941"/>
      <c r="G4" s="984" t="s">
        <v>242</v>
      </c>
      <c r="H4" s="941"/>
      <c r="I4" s="941" t="s">
        <v>243</v>
      </c>
      <c r="J4" s="969"/>
      <c r="K4" s="941" t="s">
        <v>242</v>
      </c>
      <c r="L4" s="941"/>
      <c r="M4" s="941" t="s">
        <v>243</v>
      </c>
      <c r="N4" s="941"/>
      <c r="O4" s="984" t="s">
        <v>242</v>
      </c>
      <c r="P4" s="941"/>
      <c r="Q4" s="941" t="s">
        <v>243</v>
      </c>
      <c r="R4" s="969"/>
      <c r="S4" s="941" t="s">
        <v>242</v>
      </c>
      <c r="T4" s="941"/>
      <c r="U4" s="941" t="s">
        <v>243</v>
      </c>
      <c r="V4" s="941"/>
      <c r="W4" s="984" t="s">
        <v>242</v>
      </c>
      <c r="X4" s="941"/>
      <c r="Y4" s="941" t="s">
        <v>243</v>
      </c>
      <c r="Z4" s="969"/>
      <c r="AA4" s="941" t="s">
        <v>242</v>
      </c>
      <c r="AB4" s="941"/>
      <c r="AC4" s="941" t="s">
        <v>243</v>
      </c>
      <c r="AD4" s="941"/>
      <c r="AE4" s="984" t="s">
        <v>242</v>
      </c>
      <c r="AF4" s="941"/>
      <c r="AG4" s="941" t="s">
        <v>243</v>
      </c>
      <c r="AH4" s="969"/>
      <c r="AI4" s="941" t="s">
        <v>242</v>
      </c>
      <c r="AJ4" s="941"/>
      <c r="AK4" s="941" t="s">
        <v>243</v>
      </c>
      <c r="AL4" s="941"/>
      <c r="AM4" s="984" t="s">
        <v>242</v>
      </c>
      <c r="AN4" s="941"/>
      <c r="AO4" s="941" t="s">
        <v>243</v>
      </c>
      <c r="AP4" s="941"/>
      <c r="AQ4" s="941" t="s">
        <v>38</v>
      </c>
      <c r="AR4" s="969"/>
      <c r="AS4" s="984" t="s">
        <v>242</v>
      </c>
      <c r="AT4" s="941"/>
      <c r="AU4" s="941" t="s">
        <v>243</v>
      </c>
      <c r="AV4" s="941"/>
      <c r="AW4" s="941" t="s">
        <v>38</v>
      </c>
      <c r="AX4" s="968"/>
    </row>
    <row r="5" spans="1:50" x14ac:dyDescent="0.25">
      <c r="A5" s="577" t="s">
        <v>2</v>
      </c>
      <c r="B5" s="986"/>
      <c r="C5" s="581" t="s">
        <v>244</v>
      </c>
      <c r="D5" s="581" t="s">
        <v>245</v>
      </c>
      <c r="E5" s="581" t="s">
        <v>244</v>
      </c>
      <c r="F5" s="581" t="s">
        <v>245</v>
      </c>
      <c r="G5" s="584" t="s">
        <v>244</v>
      </c>
      <c r="H5" s="581" t="s">
        <v>245</v>
      </c>
      <c r="I5" s="581" t="s">
        <v>244</v>
      </c>
      <c r="J5" s="582" t="s">
        <v>245</v>
      </c>
      <c r="K5" s="581" t="s">
        <v>244</v>
      </c>
      <c r="L5" s="581" t="s">
        <v>245</v>
      </c>
      <c r="M5" s="581" t="s">
        <v>244</v>
      </c>
      <c r="N5" s="581" t="s">
        <v>245</v>
      </c>
      <c r="O5" s="584" t="s">
        <v>244</v>
      </c>
      <c r="P5" s="581" t="s">
        <v>245</v>
      </c>
      <c r="Q5" s="581" t="s">
        <v>244</v>
      </c>
      <c r="R5" s="582" t="s">
        <v>245</v>
      </c>
      <c r="S5" s="581" t="s">
        <v>244</v>
      </c>
      <c r="T5" s="581" t="s">
        <v>245</v>
      </c>
      <c r="U5" s="581" t="s">
        <v>244</v>
      </c>
      <c r="V5" s="581" t="s">
        <v>245</v>
      </c>
      <c r="W5" s="584" t="s">
        <v>244</v>
      </c>
      <c r="X5" s="581" t="s">
        <v>245</v>
      </c>
      <c r="Y5" s="581" t="s">
        <v>244</v>
      </c>
      <c r="Z5" s="582" t="s">
        <v>245</v>
      </c>
      <c r="AA5" s="581" t="s">
        <v>244</v>
      </c>
      <c r="AB5" s="581" t="s">
        <v>245</v>
      </c>
      <c r="AC5" s="581" t="s">
        <v>244</v>
      </c>
      <c r="AD5" s="581" t="s">
        <v>245</v>
      </c>
      <c r="AE5" s="584" t="s">
        <v>244</v>
      </c>
      <c r="AF5" s="581" t="s">
        <v>245</v>
      </c>
      <c r="AG5" s="581" t="s">
        <v>244</v>
      </c>
      <c r="AH5" s="582" t="s">
        <v>245</v>
      </c>
      <c r="AI5" s="581" t="s">
        <v>244</v>
      </c>
      <c r="AJ5" s="581" t="s">
        <v>245</v>
      </c>
      <c r="AK5" s="581" t="s">
        <v>244</v>
      </c>
      <c r="AL5" s="581" t="s">
        <v>245</v>
      </c>
      <c r="AM5" s="584" t="s">
        <v>244</v>
      </c>
      <c r="AN5" s="581" t="s">
        <v>245</v>
      </c>
      <c r="AO5" s="581" t="s">
        <v>244</v>
      </c>
      <c r="AP5" s="581" t="s">
        <v>245</v>
      </c>
      <c r="AQ5" s="581" t="s">
        <v>244</v>
      </c>
      <c r="AR5" s="582" t="s">
        <v>245</v>
      </c>
      <c r="AS5" s="584" t="s">
        <v>244</v>
      </c>
      <c r="AT5" s="581" t="s">
        <v>245</v>
      </c>
      <c r="AU5" s="581" t="s">
        <v>244</v>
      </c>
      <c r="AV5" s="581" t="s">
        <v>245</v>
      </c>
      <c r="AW5" s="581" t="s">
        <v>244</v>
      </c>
      <c r="AX5" s="774" t="s">
        <v>245</v>
      </c>
    </row>
    <row r="6" spans="1:50" x14ac:dyDescent="0.25">
      <c r="A6" s="596" t="s">
        <v>10</v>
      </c>
      <c r="B6" s="567" t="s">
        <v>11</v>
      </c>
      <c r="C6" s="10">
        <v>36</v>
      </c>
      <c r="D6" s="224">
        <v>64.3</v>
      </c>
      <c r="E6" s="10">
        <v>20</v>
      </c>
      <c r="F6" s="91">
        <v>35.700000000000003</v>
      </c>
      <c r="G6" s="217">
        <v>33</v>
      </c>
      <c r="H6" s="156">
        <v>56.9</v>
      </c>
      <c r="I6" s="10">
        <v>25</v>
      </c>
      <c r="J6" s="22">
        <v>43.1</v>
      </c>
      <c r="K6" s="10">
        <v>29</v>
      </c>
      <c r="L6" s="156">
        <v>55.8</v>
      </c>
      <c r="M6" s="10">
        <v>23</v>
      </c>
      <c r="N6" s="10">
        <v>44.2</v>
      </c>
      <c r="O6" s="217">
        <v>33</v>
      </c>
      <c r="P6" s="224">
        <v>60</v>
      </c>
      <c r="Q6" s="10">
        <v>22</v>
      </c>
      <c r="R6" s="290">
        <v>40</v>
      </c>
      <c r="S6" s="10">
        <v>32</v>
      </c>
      <c r="T6" s="224">
        <v>60.4</v>
      </c>
      <c r="U6" s="10">
        <v>21</v>
      </c>
      <c r="V6" s="91">
        <v>39.6</v>
      </c>
      <c r="W6" s="217">
        <v>34</v>
      </c>
      <c r="X6" s="224">
        <v>59.6</v>
      </c>
      <c r="Y6" s="10">
        <v>23</v>
      </c>
      <c r="Z6" s="22">
        <v>40.4</v>
      </c>
      <c r="AA6" s="10">
        <v>38</v>
      </c>
      <c r="AB6" s="156">
        <v>57.6</v>
      </c>
      <c r="AC6" s="10">
        <v>28</v>
      </c>
      <c r="AD6" s="10">
        <v>42.4</v>
      </c>
      <c r="AE6" s="217">
        <v>32</v>
      </c>
      <c r="AF6" s="224">
        <v>51.6</v>
      </c>
      <c r="AG6" s="10">
        <v>30</v>
      </c>
      <c r="AH6" s="290">
        <v>48.4</v>
      </c>
      <c r="AI6" s="10">
        <v>29</v>
      </c>
      <c r="AJ6" s="224">
        <v>53.7</v>
      </c>
      <c r="AK6" s="10">
        <v>25</v>
      </c>
      <c r="AL6" s="91">
        <v>46.3</v>
      </c>
      <c r="AM6" s="217">
        <v>37</v>
      </c>
      <c r="AN6" s="224">
        <v>69.8</v>
      </c>
      <c r="AO6" s="10">
        <v>16</v>
      </c>
      <c r="AP6" s="224">
        <v>30.2</v>
      </c>
      <c r="AQ6" s="371">
        <v>0</v>
      </c>
      <c r="AR6" s="372">
        <v>0</v>
      </c>
      <c r="AS6" s="217">
        <v>33</v>
      </c>
      <c r="AT6" s="224">
        <v>55.9</v>
      </c>
      <c r="AU6" s="10">
        <v>26</v>
      </c>
      <c r="AV6" s="224">
        <v>44.1</v>
      </c>
      <c r="AW6" s="371">
        <v>0</v>
      </c>
      <c r="AX6" s="886">
        <v>0</v>
      </c>
    </row>
    <row r="7" spans="1:50" ht="15.6" x14ac:dyDescent="0.25">
      <c r="A7" s="598" t="s">
        <v>18</v>
      </c>
      <c r="B7" s="568" t="s">
        <v>620</v>
      </c>
      <c r="C7" s="13" t="s">
        <v>238</v>
      </c>
      <c r="D7" s="220" t="s">
        <v>238</v>
      </c>
      <c r="E7" s="13" t="s">
        <v>238</v>
      </c>
      <c r="F7" s="87" t="s">
        <v>238</v>
      </c>
      <c r="G7" s="221">
        <v>31</v>
      </c>
      <c r="H7" s="158">
        <v>58.5</v>
      </c>
      <c r="I7" s="13">
        <v>22</v>
      </c>
      <c r="J7" s="191">
        <v>41.5</v>
      </c>
      <c r="K7" s="13">
        <v>31</v>
      </c>
      <c r="L7" s="220">
        <v>57.4</v>
      </c>
      <c r="M7" s="13">
        <v>23</v>
      </c>
      <c r="N7" s="13">
        <v>42.6</v>
      </c>
      <c r="O7" s="221">
        <v>26</v>
      </c>
      <c r="P7" s="220">
        <v>46.4</v>
      </c>
      <c r="Q7" s="13">
        <v>30</v>
      </c>
      <c r="R7" s="191">
        <v>53.6</v>
      </c>
      <c r="S7" s="13">
        <v>27</v>
      </c>
      <c r="T7" s="220">
        <v>50</v>
      </c>
      <c r="U7" s="13">
        <v>27</v>
      </c>
      <c r="V7" s="87">
        <v>50</v>
      </c>
      <c r="W7" s="221">
        <v>30</v>
      </c>
      <c r="X7" s="220">
        <v>50.8</v>
      </c>
      <c r="Y7" s="13">
        <v>29</v>
      </c>
      <c r="Z7" s="345">
        <v>49.2</v>
      </c>
      <c r="AA7" s="13">
        <v>30</v>
      </c>
      <c r="AB7" s="158">
        <v>45.5</v>
      </c>
      <c r="AC7" s="13">
        <v>36</v>
      </c>
      <c r="AD7" s="13">
        <v>54.5</v>
      </c>
      <c r="AE7" s="221">
        <v>35</v>
      </c>
      <c r="AF7" s="220">
        <v>50.7</v>
      </c>
      <c r="AG7" s="13">
        <v>34</v>
      </c>
      <c r="AH7" s="345">
        <v>49.3</v>
      </c>
      <c r="AI7" s="13">
        <v>37</v>
      </c>
      <c r="AJ7" s="220">
        <v>52.1</v>
      </c>
      <c r="AK7" s="13">
        <v>34</v>
      </c>
      <c r="AL7" s="87">
        <v>47.9</v>
      </c>
      <c r="AM7" s="221">
        <v>41</v>
      </c>
      <c r="AN7" s="220">
        <v>55.4</v>
      </c>
      <c r="AO7" s="13">
        <v>33</v>
      </c>
      <c r="AP7" s="220">
        <v>44.6</v>
      </c>
      <c r="AQ7" s="373">
        <v>0</v>
      </c>
      <c r="AR7" s="374">
        <v>0</v>
      </c>
      <c r="AS7" s="221">
        <v>42</v>
      </c>
      <c r="AT7" s="220">
        <v>56.8</v>
      </c>
      <c r="AU7" s="13">
        <v>32</v>
      </c>
      <c r="AV7" s="220">
        <v>43.2</v>
      </c>
      <c r="AW7" s="373">
        <v>0</v>
      </c>
      <c r="AX7" s="887">
        <v>0</v>
      </c>
    </row>
    <row r="8" spans="1:50" ht="15.6" x14ac:dyDescent="0.25">
      <c r="A8" s="596" t="s">
        <v>18</v>
      </c>
      <c r="B8" s="567" t="s">
        <v>418</v>
      </c>
      <c r="C8" s="10" t="s">
        <v>238</v>
      </c>
      <c r="D8" s="224" t="s">
        <v>238</v>
      </c>
      <c r="E8" s="10" t="s">
        <v>238</v>
      </c>
      <c r="F8" s="91" t="s">
        <v>238</v>
      </c>
      <c r="G8" s="217" t="s">
        <v>238</v>
      </c>
      <c r="H8" s="156" t="s">
        <v>238</v>
      </c>
      <c r="I8" s="10" t="s">
        <v>238</v>
      </c>
      <c r="J8" s="22" t="s">
        <v>238</v>
      </c>
      <c r="K8" s="10" t="s">
        <v>238</v>
      </c>
      <c r="L8" s="224" t="s">
        <v>238</v>
      </c>
      <c r="M8" s="10" t="s">
        <v>238</v>
      </c>
      <c r="N8" s="10" t="s">
        <v>238</v>
      </c>
      <c r="O8" s="217" t="s">
        <v>238</v>
      </c>
      <c r="P8" s="224" t="s">
        <v>238</v>
      </c>
      <c r="Q8" s="10" t="s">
        <v>238</v>
      </c>
      <c r="R8" s="22" t="s">
        <v>238</v>
      </c>
      <c r="S8" s="10" t="s">
        <v>238</v>
      </c>
      <c r="T8" s="224" t="s">
        <v>238</v>
      </c>
      <c r="U8" s="10" t="s">
        <v>238</v>
      </c>
      <c r="V8" s="91" t="s">
        <v>238</v>
      </c>
      <c r="W8" s="217" t="s">
        <v>238</v>
      </c>
      <c r="X8" s="224" t="s">
        <v>238</v>
      </c>
      <c r="Y8" s="10" t="s">
        <v>238</v>
      </c>
      <c r="Z8" s="290" t="s">
        <v>238</v>
      </c>
      <c r="AA8" s="10">
        <v>57</v>
      </c>
      <c r="AB8" s="156">
        <v>51.8</v>
      </c>
      <c r="AC8" s="10">
        <v>53</v>
      </c>
      <c r="AD8" s="10">
        <v>48.2</v>
      </c>
      <c r="AE8" s="217">
        <v>59</v>
      </c>
      <c r="AF8" s="224">
        <v>53.2</v>
      </c>
      <c r="AG8" s="10">
        <v>52</v>
      </c>
      <c r="AH8" s="290">
        <v>46.8</v>
      </c>
      <c r="AI8" s="10">
        <v>66</v>
      </c>
      <c r="AJ8" s="224">
        <v>60.6</v>
      </c>
      <c r="AK8" s="10">
        <v>43</v>
      </c>
      <c r="AL8" s="91">
        <v>39.4</v>
      </c>
      <c r="AM8" s="217">
        <v>65</v>
      </c>
      <c r="AN8" s="224">
        <v>58</v>
      </c>
      <c r="AO8" s="10">
        <v>47</v>
      </c>
      <c r="AP8" s="224">
        <v>42</v>
      </c>
      <c r="AQ8" s="371">
        <v>0</v>
      </c>
      <c r="AR8" s="372">
        <v>0</v>
      </c>
      <c r="AS8" s="217">
        <v>62</v>
      </c>
      <c r="AT8" s="224">
        <v>56.9</v>
      </c>
      <c r="AU8" s="10">
        <v>47</v>
      </c>
      <c r="AV8" s="224">
        <v>43.1</v>
      </c>
      <c r="AW8" s="371">
        <v>0</v>
      </c>
      <c r="AX8" s="886">
        <v>0</v>
      </c>
    </row>
    <row r="9" spans="1:50" x14ac:dyDescent="0.25">
      <c r="A9" s="598" t="s">
        <v>26</v>
      </c>
      <c r="B9" s="568" t="s">
        <v>27</v>
      </c>
      <c r="C9" s="13">
        <v>99</v>
      </c>
      <c r="D9" s="220">
        <v>63.5</v>
      </c>
      <c r="E9" s="13">
        <v>57</v>
      </c>
      <c r="F9" s="87">
        <v>36.5</v>
      </c>
      <c r="G9" s="221">
        <v>94</v>
      </c>
      <c r="H9" s="220">
        <v>61</v>
      </c>
      <c r="I9" s="13">
        <v>60</v>
      </c>
      <c r="J9" s="345">
        <v>39</v>
      </c>
      <c r="K9" s="13">
        <v>100</v>
      </c>
      <c r="L9" s="220">
        <v>62.1</v>
      </c>
      <c r="M9" s="13">
        <v>61</v>
      </c>
      <c r="N9" s="87">
        <v>37.9</v>
      </c>
      <c r="O9" s="221">
        <v>90</v>
      </c>
      <c r="P9" s="220">
        <v>60.4</v>
      </c>
      <c r="Q9" s="13">
        <v>59</v>
      </c>
      <c r="R9" s="191">
        <v>39.6</v>
      </c>
      <c r="S9" s="13">
        <v>85</v>
      </c>
      <c r="T9" s="220">
        <v>52.5</v>
      </c>
      <c r="U9" s="13">
        <v>77</v>
      </c>
      <c r="V9" s="87">
        <v>47.5</v>
      </c>
      <c r="W9" s="221">
        <v>73</v>
      </c>
      <c r="X9" s="220">
        <v>46.2</v>
      </c>
      <c r="Y9" s="13">
        <v>85</v>
      </c>
      <c r="Z9" s="345">
        <v>53.8</v>
      </c>
      <c r="AA9" s="13">
        <v>80</v>
      </c>
      <c r="AB9" s="158">
        <v>48.2</v>
      </c>
      <c r="AC9" s="13">
        <v>86</v>
      </c>
      <c r="AD9" s="13">
        <v>51.8</v>
      </c>
      <c r="AE9" s="221">
        <v>71</v>
      </c>
      <c r="AF9" s="220">
        <v>44.7</v>
      </c>
      <c r="AG9" s="13">
        <v>88</v>
      </c>
      <c r="AH9" s="345">
        <v>55.3</v>
      </c>
      <c r="AI9" s="13">
        <v>78</v>
      </c>
      <c r="AJ9" s="220">
        <v>50</v>
      </c>
      <c r="AK9" s="13">
        <v>78</v>
      </c>
      <c r="AL9" s="87">
        <v>50</v>
      </c>
      <c r="AM9" s="221">
        <v>77</v>
      </c>
      <c r="AN9" s="220">
        <v>47.5</v>
      </c>
      <c r="AO9" s="13">
        <v>85</v>
      </c>
      <c r="AP9" s="220">
        <v>52.5</v>
      </c>
      <c r="AQ9" s="373">
        <v>0</v>
      </c>
      <c r="AR9" s="374">
        <v>0</v>
      </c>
      <c r="AS9" s="221">
        <v>85</v>
      </c>
      <c r="AT9" s="220">
        <v>54.8</v>
      </c>
      <c r="AU9" s="13">
        <v>70</v>
      </c>
      <c r="AV9" s="220">
        <v>45.2</v>
      </c>
      <c r="AW9" s="373">
        <v>0</v>
      </c>
      <c r="AX9" s="887">
        <v>0</v>
      </c>
    </row>
    <row r="10" spans="1:50" x14ac:dyDescent="0.25">
      <c r="A10" s="596" t="s">
        <v>26</v>
      </c>
      <c r="B10" s="567" t="s">
        <v>31</v>
      </c>
      <c r="C10" s="10">
        <v>39</v>
      </c>
      <c r="D10" s="224">
        <v>38.200000000000003</v>
      </c>
      <c r="E10" s="10">
        <v>63</v>
      </c>
      <c r="F10" s="91">
        <v>61.8</v>
      </c>
      <c r="G10" s="217">
        <v>49</v>
      </c>
      <c r="H10" s="156">
        <v>46.7</v>
      </c>
      <c r="I10" s="10">
        <v>56</v>
      </c>
      <c r="J10" s="22">
        <v>53.3</v>
      </c>
      <c r="K10" s="10">
        <v>43</v>
      </c>
      <c r="L10" s="224">
        <v>43.9</v>
      </c>
      <c r="M10" s="10">
        <v>55</v>
      </c>
      <c r="N10" s="91">
        <v>56.1</v>
      </c>
      <c r="O10" s="217">
        <v>36</v>
      </c>
      <c r="P10" s="224">
        <v>36</v>
      </c>
      <c r="Q10" s="10">
        <v>64</v>
      </c>
      <c r="R10" s="290">
        <v>64</v>
      </c>
      <c r="S10" s="10">
        <v>54</v>
      </c>
      <c r="T10" s="224">
        <v>54</v>
      </c>
      <c r="U10" s="10">
        <v>46</v>
      </c>
      <c r="V10" s="91">
        <v>46</v>
      </c>
      <c r="W10" s="217">
        <v>51</v>
      </c>
      <c r="X10" s="224">
        <v>48.1</v>
      </c>
      <c r="Y10" s="10">
        <v>55</v>
      </c>
      <c r="Z10" s="290">
        <v>51.9</v>
      </c>
      <c r="AA10" s="10">
        <v>57</v>
      </c>
      <c r="AB10" s="156">
        <v>54.8</v>
      </c>
      <c r="AC10" s="10">
        <v>47</v>
      </c>
      <c r="AD10" s="10">
        <v>45.2</v>
      </c>
      <c r="AE10" s="217">
        <v>58</v>
      </c>
      <c r="AF10" s="224">
        <v>54.2</v>
      </c>
      <c r="AG10" s="10">
        <v>49</v>
      </c>
      <c r="AH10" s="290">
        <v>45.8</v>
      </c>
      <c r="AI10" s="10">
        <v>54</v>
      </c>
      <c r="AJ10" s="224">
        <v>50</v>
      </c>
      <c r="AK10" s="10">
        <v>54</v>
      </c>
      <c r="AL10" s="91">
        <v>50</v>
      </c>
      <c r="AM10" s="217">
        <v>50</v>
      </c>
      <c r="AN10" s="224">
        <v>45</v>
      </c>
      <c r="AO10" s="10">
        <v>61</v>
      </c>
      <c r="AP10" s="224">
        <v>55</v>
      </c>
      <c r="AQ10" s="371">
        <v>0</v>
      </c>
      <c r="AR10" s="372">
        <v>0</v>
      </c>
      <c r="AS10" s="217">
        <v>39</v>
      </c>
      <c r="AT10" s="224">
        <v>36.4</v>
      </c>
      <c r="AU10" s="10">
        <v>68</v>
      </c>
      <c r="AV10" s="224">
        <v>63.6</v>
      </c>
      <c r="AW10" s="371">
        <v>0</v>
      </c>
      <c r="AX10" s="886">
        <v>0</v>
      </c>
    </row>
    <row r="11" spans="1:50" x14ac:dyDescent="0.25">
      <c r="A11" s="598" t="s">
        <v>26</v>
      </c>
      <c r="B11" s="568" t="s">
        <v>32</v>
      </c>
      <c r="C11" s="13">
        <v>42</v>
      </c>
      <c r="D11" s="220">
        <v>42.9</v>
      </c>
      <c r="E11" s="13">
        <v>56</v>
      </c>
      <c r="F11" s="87">
        <v>57.1</v>
      </c>
      <c r="G11" s="221">
        <v>40</v>
      </c>
      <c r="H11" s="158">
        <v>40.4</v>
      </c>
      <c r="I11" s="13">
        <v>59</v>
      </c>
      <c r="J11" s="191">
        <v>59.6</v>
      </c>
      <c r="K11" s="13">
        <v>51</v>
      </c>
      <c r="L11" s="220">
        <v>53.7</v>
      </c>
      <c r="M11" s="13">
        <v>44</v>
      </c>
      <c r="N11" s="87">
        <v>46.3</v>
      </c>
      <c r="O11" s="221">
        <v>47</v>
      </c>
      <c r="P11" s="220">
        <v>47.5</v>
      </c>
      <c r="Q11" s="13">
        <v>52</v>
      </c>
      <c r="R11" s="191">
        <v>52.5</v>
      </c>
      <c r="S11" s="13">
        <v>52</v>
      </c>
      <c r="T11" s="220">
        <v>52.5</v>
      </c>
      <c r="U11" s="13">
        <v>47</v>
      </c>
      <c r="V11" s="87">
        <v>47.5</v>
      </c>
      <c r="W11" s="221">
        <v>49</v>
      </c>
      <c r="X11" s="220">
        <v>54.4</v>
      </c>
      <c r="Y11" s="13">
        <v>41</v>
      </c>
      <c r="Z11" s="345">
        <v>45.6</v>
      </c>
      <c r="AA11" s="13">
        <v>60</v>
      </c>
      <c r="AB11" s="158">
        <v>60.6</v>
      </c>
      <c r="AC11" s="13">
        <v>39</v>
      </c>
      <c r="AD11" s="13">
        <v>39.4</v>
      </c>
      <c r="AE11" s="221">
        <v>51</v>
      </c>
      <c r="AF11" s="220">
        <v>51</v>
      </c>
      <c r="AG11" s="13">
        <v>49</v>
      </c>
      <c r="AH11" s="345">
        <v>49</v>
      </c>
      <c r="AI11" s="13">
        <v>51</v>
      </c>
      <c r="AJ11" s="220">
        <v>45.9</v>
      </c>
      <c r="AK11" s="13">
        <v>60</v>
      </c>
      <c r="AL11" s="87">
        <v>54.1</v>
      </c>
      <c r="AM11" s="221">
        <v>57</v>
      </c>
      <c r="AN11" s="220">
        <v>52.8</v>
      </c>
      <c r="AO11" s="13">
        <v>51</v>
      </c>
      <c r="AP11" s="220">
        <v>47.2</v>
      </c>
      <c r="AQ11" s="373">
        <v>0</v>
      </c>
      <c r="AR11" s="374">
        <v>0</v>
      </c>
      <c r="AS11" s="221">
        <v>45</v>
      </c>
      <c r="AT11" s="220">
        <v>42.1</v>
      </c>
      <c r="AU11" s="13">
        <v>62</v>
      </c>
      <c r="AV11" s="220">
        <v>57.9</v>
      </c>
      <c r="AW11" s="373">
        <v>0</v>
      </c>
      <c r="AX11" s="887">
        <v>0</v>
      </c>
    </row>
    <row r="12" spans="1:50" x14ac:dyDescent="0.25">
      <c r="A12" s="596" t="s">
        <v>26</v>
      </c>
      <c r="B12" s="567" t="s">
        <v>34</v>
      </c>
      <c r="C12" s="10">
        <v>77</v>
      </c>
      <c r="D12" s="224">
        <v>50.7</v>
      </c>
      <c r="E12" s="10">
        <v>75</v>
      </c>
      <c r="F12" s="91">
        <v>49.3</v>
      </c>
      <c r="G12" s="217">
        <v>89</v>
      </c>
      <c r="H12" s="156">
        <v>56.7</v>
      </c>
      <c r="I12" s="10">
        <v>68</v>
      </c>
      <c r="J12" s="22">
        <v>43.3</v>
      </c>
      <c r="K12" s="10">
        <v>112</v>
      </c>
      <c r="L12" s="224">
        <v>58.3</v>
      </c>
      <c r="M12" s="10">
        <v>80</v>
      </c>
      <c r="N12" s="91">
        <v>41.7</v>
      </c>
      <c r="O12" s="217">
        <v>111</v>
      </c>
      <c r="P12" s="224">
        <v>60.7</v>
      </c>
      <c r="Q12" s="10">
        <v>72</v>
      </c>
      <c r="R12" s="22">
        <v>39.299999999999997</v>
      </c>
      <c r="S12" s="10">
        <v>85</v>
      </c>
      <c r="T12" s="224">
        <v>49.4</v>
      </c>
      <c r="U12" s="10">
        <v>87</v>
      </c>
      <c r="V12" s="91">
        <v>50.6</v>
      </c>
      <c r="W12" s="217">
        <v>111</v>
      </c>
      <c r="X12" s="224">
        <v>63.4</v>
      </c>
      <c r="Y12" s="10">
        <v>64</v>
      </c>
      <c r="Z12" s="290">
        <v>36.6</v>
      </c>
      <c r="AA12" s="10">
        <v>85</v>
      </c>
      <c r="AB12" s="156">
        <v>49.1</v>
      </c>
      <c r="AC12" s="10">
        <v>88</v>
      </c>
      <c r="AD12" s="10">
        <v>50.9</v>
      </c>
      <c r="AE12" s="217">
        <v>94</v>
      </c>
      <c r="AF12" s="224">
        <v>53.4</v>
      </c>
      <c r="AG12" s="10">
        <v>82</v>
      </c>
      <c r="AH12" s="290">
        <v>46.6</v>
      </c>
      <c r="AI12" s="10">
        <v>82</v>
      </c>
      <c r="AJ12" s="224">
        <v>48.2</v>
      </c>
      <c r="AK12" s="10">
        <v>88</v>
      </c>
      <c r="AL12" s="91">
        <v>51.8</v>
      </c>
      <c r="AM12" s="217">
        <v>89</v>
      </c>
      <c r="AN12" s="224">
        <v>56</v>
      </c>
      <c r="AO12" s="10">
        <v>70</v>
      </c>
      <c r="AP12" s="224">
        <v>44</v>
      </c>
      <c r="AQ12" s="371">
        <v>0</v>
      </c>
      <c r="AR12" s="372">
        <v>0</v>
      </c>
      <c r="AS12" s="217">
        <v>86</v>
      </c>
      <c r="AT12" s="224">
        <v>48.9</v>
      </c>
      <c r="AU12" s="10">
        <v>90</v>
      </c>
      <c r="AV12" s="224">
        <v>51.1</v>
      </c>
      <c r="AW12" s="371">
        <v>0</v>
      </c>
      <c r="AX12" s="886">
        <v>0</v>
      </c>
    </row>
    <row r="13" spans="1:50" x14ac:dyDescent="0.25">
      <c r="A13" s="598" t="s">
        <v>26</v>
      </c>
      <c r="B13" s="568" t="s">
        <v>37</v>
      </c>
      <c r="C13" s="13">
        <v>64</v>
      </c>
      <c r="D13" s="220">
        <v>61.5</v>
      </c>
      <c r="E13" s="13">
        <v>40</v>
      </c>
      <c r="F13" s="87">
        <v>38.5</v>
      </c>
      <c r="G13" s="221">
        <v>65</v>
      </c>
      <c r="H13" s="220">
        <v>57</v>
      </c>
      <c r="I13" s="13">
        <v>49</v>
      </c>
      <c r="J13" s="345">
        <v>43</v>
      </c>
      <c r="K13" s="13">
        <v>74</v>
      </c>
      <c r="L13" s="220">
        <v>66.099999999999994</v>
      </c>
      <c r="M13" s="13">
        <v>38</v>
      </c>
      <c r="N13" s="87">
        <v>33.9</v>
      </c>
      <c r="O13" s="221">
        <v>69</v>
      </c>
      <c r="P13" s="220">
        <v>62.7</v>
      </c>
      <c r="Q13" s="13">
        <v>41</v>
      </c>
      <c r="R13" s="191">
        <v>37.299999999999997</v>
      </c>
      <c r="S13" s="13">
        <v>70</v>
      </c>
      <c r="T13" s="220">
        <v>66</v>
      </c>
      <c r="U13" s="13">
        <v>36</v>
      </c>
      <c r="V13" s="87">
        <v>34</v>
      </c>
      <c r="W13" s="221">
        <v>79</v>
      </c>
      <c r="X13" s="220">
        <v>68.099999999999994</v>
      </c>
      <c r="Y13" s="13">
        <v>37</v>
      </c>
      <c r="Z13" s="345">
        <v>31.9</v>
      </c>
      <c r="AA13" s="13">
        <v>68</v>
      </c>
      <c r="AB13" s="158">
        <v>60.7</v>
      </c>
      <c r="AC13" s="13">
        <v>44</v>
      </c>
      <c r="AD13" s="13">
        <v>39.299999999999997</v>
      </c>
      <c r="AE13" s="221">
        <v>77</v>
      </c>
      <c r="AF13" s="220">
        <v>66.400000000000006</v>
      </c>
      <c r="AG13" s="13">
        <v>39</v>
      </c>
      <c r="AH13" s="345">
        <v>33.6</v>
      </c>
      <c r="AI13" s="13">
        <v>75</v>
      </c>
      <c r="AJ13" s="220">
        <v>57.3</v>
      </c>
      <c r="AK13" s="13">
        <v>56</v>
      </c>
      <c r="AL13" s="87">
        <v>42.7</v>
      </c>
      <c r="AM13" s="221">
        <v>71</v>
      </c>
      <c r="AN13" s="220">
        <v>59.2</v>
      </c>
      <c r="AO13" s="13">
        <v>49</v>
      </c>
      <c r="AP13" s="220">
        <v>40.799999999999997</v>
      </c>
      <c r="AQ13" s="373">
        <v>0</v>
      </c>
      <c r="AR13" s="374">
        <v>0</v>
      </c>
      <c r="AS13" s="221">
        <v>65</v>
      </c>
      <c r="AT13" s="220">
        <v>55.6</v>
      </c>
      <c r="AU13" s="13">
        <v>52</v>
      </c>
      <c r="AV13" s="220">
        <v>44.4</v>
      </c>
      <c r="AW13" s="373">
        <v>0</v>
      </c>
      <c r="AX13" s="887">
        <v>0</v>
      </c>
    </row>
    <row r="14" spans="1:50" ht="15.6" x14ac:dyDescent="0.25">
      <c r="A14" s="596" t="s">
        <v>26</v>
      </c>
      <c r="B14" s="567" t="s">
        <v>420</v>
      </c>
      <c r="C14" s="10" t="s">
        <v>238</v>
      </c>
      <c r="D14" s="224" t="s">
        <v>238</v>
      </c>
      <c r="E14" s="10" t="s">
        <v>238</v>
      </c>
      <c r="F14" s="91" t="s">
        <v>238</v>
      </c>
      <c r="G14" s="217" t="s">
        <v>238</v>
      </c>
      <c r="H14" s="156" t="s">
        <v>238</v>
      </c>
      <c r="I14" s="10" t="s">
        <v>238</v>
      </c>
      <c r="J14" s="22" t="s">
        <v>238</v>
      </c>
      <c r="K14" s="10" t="s">
        <v>238</v>
      </c>
      <c r="L14" s="224" t="s">
        <v>238</v>
      </c>
      <c r="M14" s="10" t="s">
        <v>238</v>
      </c>
      <c r="N14" s="91" t="s">
        <v>238</v>
      </c>
      <c r="O14" s="217" t="s">
        <v>238</v>
      </c>
      <c r="P14" s="224" t="s">
        <v>238</v>
      </c>
      <c r="Q14" s="10" t="s">
        <v>238</v>
      </c>
      <c r="R14" s="22" t="s">
        <v>238</v>
      </c>
      <c r="S14" s="10" t="s">
        <v>238</v>
      </c>
      <c r="T14" s="224" t="s">
        <v>238</v>
      </c>
      <c r="U14" s="10" t="s">
        <v>238</v>
      </c>
      <c r="V14" s="91" t="s">
        <v>238</v>
      </c>
      <c r="W14" s="217" t="s">
        <v>238</v>
      </c>
      <c r="X14" s="224" t="s">
        <v>238</v>
      </c>
      <c r="Y14" s="10" t="s">
        <v>238</v>
      </c>
      <c r="Z14" s="290" t="s">
        <v>238</v>
      </c>
      <c r="AA14" s="10" t="s">
        <v>238</v>
      </c>
      <c r="AB14" s="156" t="s">
        <v>238</v>
      </c>
      <c r="AC14" s="10" t="s">
        <v>238</v>
      </c>
      <c r="AD14" s="10" t="s">
        <v>238</v>
      </c>
      <c r="AE14" s="217">
        <v>39</v>
      </c>
      <c r="AF14" s="224">
        <v>60</v>
      </c>
      <c r="AG14" s="10">
        <v>26</v>
      </c>
      <c r="AH14" s="290">
        <v>40</v>
      </c>
      <c r="AI14" s="10">
        <v>42</v>
      </c>
      <c r="AJ14" s="224">
        <v>60</v>
      </c>
      <c r="AK14" s="10">
        <v>28</v>
      </c>
      <c r="AL14" s="91">
        <v>40</v>
      </c>
      <c r="AM14" s="217">
        <v>43</v>
      </c>
      <c r="AN14" s="224">
        <v>58.1</v>
      </c>
      <c r="AO14" s="10">
        <v>31</v>
      </c>
      <c r="AP14" s="224">
        <v>41.9</v>
      </c>
      <c r="AQ14" s="371">
        <v>0</v>
      </c>
      <c r="AR14" s="372">
        <v>0</v>
      </c>
      <c r="AS14" s="217">
        <v>34</v>
      </c>
      <c r="AT14" s="224">
        <v>50</v>
      </c>
      <c r="AU14" s="10">
        <v>34</v>
      </c>
      <c r="AV14" s="224">
        <v>50</v>
      </c>
      <c r="AW14" s="371">
        <v>0</v>
      </c>
      <c r="AX14" s="886">
        <v>0</v>
      </c>
    </row>
    <row r="15" spans="1:50" x14ac:dyDescent="0.25">
      <c r="A15" s="598" t="s">
        <v>42</v>
      </c>
      <c r="B15" s="568" t="s">
        <v>43</v>
      </c>
      <c r="C15" s="13">
        <v>23</v>
      </c>
      <c r="D15" s="220">
        <v>57.5</v>
      </c>
      <c r="E15" s="13">
        <v>17</v>
      </c>
      <c r="F15" s="87">
        <v>42.5</v>
      </c>
      <c r="G15" s="221">
        <v>28</v>
      </c>
      <c r="H15" s="158">
        <v>62.2</v>
      </c>
      <c r="I15" s="13">
        <v>17</v>
      </c>
      <c r="J15" s="191">
        <v>37.799999999999997</v>
      </c>
      <c r="K15" s="13">
        <v>29</v>
      </c>
      <c r="L15" s="220">
        <v>61.7</v>
      </c>
      <c r="M15" s="13">
        <v>18</v>
      </c>
      <c r="N15" s="87">
        <v>38.299999999999997</v>
      </c>
      <c r="O15" s="221">
        <v>26</v>
      </c>
      <c r="P15" s="220">
        <v>52</v>
      </c>
      <c r="Q15" s="13">
        <v>24</v>
      </c>
      <c r="R15" s="345">
        <v>48</v>
      </c>
      <c r="S15" s="13">
        <v>31</v>
      </c>
      <c r="T15" s="220">
        <v>62</v>
      </c>
      <c r="U15" s="13">
        <v>19</v>
      </c>
      <c r="V15" s="87">
        <v>38</v>
      </c>
      <c r="W15" s="221">
        <v>30</v>
      </c>
      <c r="X15" s="220">
        <v>62.5</v>
      </c>
      <c r="Y15" s="13">
        <v>18</v>
      </c>
      <c r="Z15" s="345">
        <v>37.5</v>
      </c>
      <c r="AA15" s="13">
        <v>35</v>
      </c>
      <c r="AB15" s="158">
        <v>67.3</v>
      </c>
      <c r="AC15" s="13">
        <v>17</v>
      </c>
      <c r="AD15" s="13">
        <v>32.700000000000003</v>
      </c>
      <c r="AE15" s="221">
        <v>27</v>
      </c>
      <c r="AF15" s="220">
        <v>52.9</v>
      </c>
      <c r="AG15" s="13">
        <v>24</v>
      </c>
      <c r="AH15" s="345">
        <v>47.1</v>
      </c>
      <c r="AI15" s="13">
        <v>30</v>
      </c>
      <c r="AJ15" s="220">
        <v>58.8</v>
      </c>
      <c r="AK15" s="13">
        <v>21</v>
      </c>
      <c r="AL15" s="87">
        <v>41.2</v>
      </c>
      <c r="AM15" s="221">
        <v>62</v>
      </c>
      <c r="AN15" s="220">
        <v>53</v>
      </c>
      <c r="AO15" s="13">
        <v>55</v>
      </c>
      <c r="AP15" s="220">
        <v>47</v>
      </c>
      <c r="AQ15" s="373">
        <v>0</v>
      </c>
      <c r="AR15" s="374">
        <v>0</v>
      </c>
      <c r="AS15" s="221">
        <v>72</v>
      </c>
      <c r="AT15" s="220">
        <v>61</v>
      </c>
      <c r="AU15" s="13">
        <v>46</v>
      </c>
      <c r="AV15" s="220">
        <v>39</v>
      </c>
      <c r="AW15" s="373">
        <v>0</v>
      </c>
      <c r="AX15" s="887">
        <v>0</v>
      </c>
    </row>
    <row r="16" spans="1:50" x14ac:dyDescent="0.25">
      <c r="A16" s="596" t="s">
        <v>45</v>
      </c>
      <c r="B16" s="567" t="s">
        <v>46</v>
      </c>
      <c r="C16" s="10">
        <v>26</v>
      </c>
      <c r="D16" s="224">
        <v>57.8</v>
      </c>
      <c r="E16" s="10">
        <v>19</v>
      </c>
      <c r="F16" s="91">
        <v>42.2</v>
      </c>
      <c r="G16" s="217">
        <v>12</v>
      </c>
      <c r="H16" s="156">
        <v>33.299999999999997</v>
      </c>
      <c r="I16" s="10">
        <v>24</v>
      </c>
      <c r="J16" s="22">
        <v>66.7</v>
      </c>
      <c r="K16" s="10">
        <v>17</v>
      </c>
      <c r="L16" s="224">
        <v>42.5</v>
      </c>
      <c r="M16" s="10">
        <v>23</v>
      </c>
      <c r="N16" s="91">
        <v>57.5</v>
      </c>
      <c r="O16" s="217">
        <v>21</v>
      </c>
      <c r="P16" s="224">
        <v>52.5</v>
      </c>
      <c r="Q16" s="10">
        <v>19</v>
      </c>
      <c r="R16" s="22">
        <v>47.5</v>
      </c>
      <c r="S16" s="10">
        <v>21</v>
      </c>
      <c r="T16" s="224">
        <v>51.2</v>
      </c>
      <c r="U16" s="10">
        <v>20</v>
      </c>
      <c r="V16" s="91">
        <v>48.8</v>
      </c>
      <c r="W16" s="217">
        <v>24</v>
      </c>
      <c r="X16" s="224">
        <v>57.1</v>
      </c>
      <c r="Y16" s="10">
        <v>18</v>
      </c>
      <c r="Z16" s="290">
        <v>42.9</v>
      </c>
      <c r="AA16" s="10">
        <v>23</v>
      </c>
      <c r="AB16" s="156">
        <v>48.9</v>
      </c>
      <c r="AC16" s="10">
        <v>24</v>
      </c>
      <c r="AD16" s="10">
        <v>51.1</v>
      </c>
      <c r="AE16" s="217">
        <v>11</v>
      </c>
      <c r="AF16" s="224">
        <v>32.4</v>
      </c>
      <c r="AG16" s="10">
        <v>23</v>
      </c>
      <c r="AH16" s="290">
        <v>67.599999999999994</v>
      </c>
      <c r="AI16" s="10">
        <v>19</v>
      </c>
      <c r="AJ16" s="224">
        <v>41.3</v>
      </c>
      <c r="AK16" s="10">
        <v>27</v>
      </c>
      <c r="AL16" s="91">
        <v>58.7</v>
      </c>
      <c r="AM16" s="217">
        <v>19</v>
      </c>
      <c r="AN16" s="224">
        <v>43.2</v>
      </c>
      <c r="AO16" s="10">
        <v>25</v>
      </c>
      <c r="AP16" s="224">
        <v>56.8</v>
      </c>
      <c r="AQ16" s="371">
        <v>0</v>
      </c>
      <c r="AR16" s="372">
        <v>0</v>
      </c>
      <c r="AS16" s="217">
        <v>20</v>
      </c>
      <c r="AT16" s="224">
        <v>57.1</v>
      </c>
      <c r="AU16" s="10">
        <v>15</v>
      </c>
      <c r="AV16" s="224">
        <v>42.9</v>
      </c>
      <c r="AW16" s="371">
        <v>0</v>
      </c>
      <c r="AX16" s="886">
        <v>0</v>
      </c>
    </row>
    <row r="17" spans="1:50" x14ac:dyDescent="0.25">
      <c r="A17" s="598" t="s">
        <v>49</v>
      </c>
      <c r="B17" s="568" t="s">
        <v>50</v>
      </c>
      <c r="C17" s="13">
        <v>26</v>
      </c>
      <c r="D17" s="220">
        <v>37.700000000000003</v>
      </c>
      <c r="E17" s="13">
        <v>43</v>
      </c>
      <c r="F17" s="87">
        <v>62.3</v>
      </c>
      <c r="G17" s="221">
        <v>31</v>
      </c>
      <c r="H17" s="220">
        <v>50</v>
      </c>
      <c r="I17" s="13">
        <v>31</v>
      </c>
      <c r="J17" s="345">
        <v>50</v>
      </c>
      <c r="K17" s="13">
        <v>31</v>
      </c>
      <c r="L17" s="220">
        <v>42.5</v>
      </c>
      <c r="M17" s="13">
        <v>42</v>
      </c>
      <c r="N17" s="87">
        <v>57.5</v>
      </c>
      <c r="O17" s="221">
        <v>30</v>
      </c>
      <c r="P17" s="220">
        <v>46.2</v>
      </c>
      <c r="Q17" s="13">
        <v>35</v>
      </c>
      <c r="R17" s="191">
        <v>53.8</v>
      </c>
      <c r="S17" s="13">
        <v>52</v>
      </c>
      <c r="T17" s="220">
        <v>54.7</v>
      </c>
      <c r="U17" s="13">
        <v>43</v>
      </c>
      <c r="V17" s="87">
        <v>45.3</v>
      </c>
      <c r="W17" s="221">
        <v>37</v>
      </c>
      <c r="X17" s="220">
        <v>52.9</v>
      </c>
      <c r="Y17" s="13">
        <v>33</v>
      </c>
      <c r="Z17" s="345">
        <v>47.1</v>
      </c>
      <c r="AA17" s="13">
        <v>35</v>
      </c>
      <c r="AB17" s="158">
        <v>46.7</v>
      </c>
      <c r="AC17" s="13">
        <v>40</v>
      </c>
      <c r="AD17" s="13">
        <v>53.3</v>
      </c>
      <c r="AE17" s="221">
        <v>44</v>
      </c>
      <c r="AF17" s="220">
        <v>55.7</v>
      </c>
      <c r="AG17" s="13">
        <v>35</v>
      </c>
      <c r="AH17" s="345">
        <v>44.3</v>
      </c>
      <c r="AI17" s="13">
        <v>42</v>
      </c>
      <c r="AJ17" s="220">
        <v>52.5</v>
      </c>
      <c r="AK17" s="13">
        <v>38</v>
      </c>
      <c r="AL17" s="87">
        <v>47.5</v>
      </c>
      <c r="AM17" s="221">
        <v>34</v>
      </c>
      <c r="AN17" s="220">
        <v>48.6</v>
      </c>
      <c r="AO17" s="13">
        <v>36</v>
      </c>
      <c r="AP17" s="220">
        <v>51.4</v>
      </c>
      <c r="AQ17" s="373">
        <v>0</v>
      </c>
      <c r="AR17" s="374">
        <v>0</v>
      </c>
      <c r="AS17" s="221">
        <v>33</v>
      </c>
      <c r="AT17" s="220">
        <v>47.1</v>
      </c>
      <c r="AU17" s="13">
        <v>37</v>
      </c>
      <c r="AV17" s="220">
        <v>52.9</v>
      </c>
      <c r="AW17" s="373">
        <v>0</v>
      </c>
      <c r="AX17" s="887">
        <v>0</v>
      </c>
    </row>
    <row r="18" spans="1:50" x14ac:dyDescent="0.25">
      <c r="A18" s="596" t="s">
        <v>52</v>
      </c>
      <c r="B18" s="567" t="s">
        <v>53</v>
      </c>
      <c r="C18" s="10">
        <v>39</v>
      </c>
      <c r="D18" s="224">
        <v>50.6</v>
      </c>
      <c r="E18" s="10">
        <v>38</v>
      </c>
      <c r="F18" s="91">
        <v>49.4</v>
      </c>
      <c r="G18" s="217">
        <v>42</v>
      </c>
      <c r="H18" s="156">
        <v>53.2</v>
      </c>
      <c r="I18" s="10">
        <v>37</v>
      </c>
      <c r="J18" s="22">
        <v>46.8</v>
      </c>
      <c r="K18" s="10">
        <v>48</v>
      </c>
      <c r="L18" s="224">
        <v>57.8</v>
      </c>
      <c r="M18" s="10">
        <v>35</v>
      </c>
      <c r="N18" s="91">
        <v>42.2</v>
      </c>
      <c r="O18" s="217">
        <v>42</v>
      </c>
      <c r="P18" s="224">
        <v>51.9</v>
      </c>
      <c r="Q18" s="10">
        <v>39</v>
      </c>
      <c r="R18" s="22">
        <v>48.1</v>
      </c>
      <c r="S18" s="10">
        <v>45</v>
      </c>
      <c r="T18" s="224">
        <v>55.6</v>
      </c>
      <c r="U18" s="10">
        <v>36</v>
      </c>
      <c r="V18" s="91">
        <v>44.4</v>
      </c>
      <c r="W18" s="217">
        <v>33</v>
      </c>
      <c r="X18" s="224">
        <v>40.200000000000003</v>
      </c>
      <c r="Y18" s="10">
        <v>49</v>
      </c>
      <c r="Z18" s="290">
        <v>59.8</v>
      </c>
      <c r="AA18" s="10">
        <v>33</v>
      </c>
      <c r="AB18" s="156">
        <v>39.299999999999997</v>
      </c>
      <c r="AC18" s="10">
        <v>51</v>
      </c>
      <c r="AD18" s="10">
        <v>60.7</v>
      </c>
      <c r="AE18" s="217">
        <v>38</v>
      </c>
      <c r="AF18" s="224">
        <v>48.1</v>
      </c>
      <c r="AG18" s="10">
        <v>41</v>
      </c>
      <c r="AH18" s="290">
        <v>51.9</v>
      </c>
      <c r="AI18" s="10">
        <v>36</v>
      </c>
      <c r="AJ18" s="224">
        <v>43.9</v>
      </c>
      <c r="AK18" s="10">
        <v>46</v>
      </c>
      <c r="AL18" s="91">
        <v>56.1</v>
      </c>
      <c r="AM18" s="217">
        <v>36</v>
      </c>
      <c r="AN18" s="224">
        <v>45.6</v>
      </c>
      <c r="AO18" s="10">
        <v>43</v>
      </c>
      <c r="AP18" s="224">
        <v>54.4</v>
      </c>
      <c r="AQ18" s="371">
        <v>0</v>
      </c>
      <c r="AR18" s="372">
        <v>0</v>
      </c>
      <c r="AS18" s="217">
        <v>34</v>
      </c>
      <c r="AT18" s="224">
        <v>43.6</v>
      </c>
      <c r="AU18" s="10">
        <v>44</v>
      </c>
      <c r="AV18" s="224">
        <v>56.4</v>
      </c>
      <c r="AW18" s="371">
        <v>0</v>
      </c>
      <c r="AX18" s="886">
        <v>0</v>
      </c>
    </row>
    <row r="19" spans="1:50" x14ac:dyDescent="0.25">
      <c r="A19" s="598" t="s">
        <v>52</v>
      </c>
      <c r="B19" s="568" t="s">
        <v>54</v>
      </c>
      <c r="C19" s="13">
        <v>57</v>
      </c>
      <c r="D19" s="220">
        <v>58.8</v>
      </c>
      <c r="E19" s="13">
        <v>40</v>
      </c>
      <c r="F19" s="87">
        <v>41.2</v>
      </c>
      <c r="G19" s="221">
        <v>59</v>
      </c>
      <c r="H19" s="158">
        <v>60.2</v>
      </c>
      <c r="I19" s="13">
        <v>39</v>
      </c>
      <c r="J19" s="191">
        <v>39.799999999999997</v>
      </c>
      <c r="K19" s="13">
        <v>59</v>
      </c>
      <c r="L19" s="220">
        <v>56.2</v>
      </c>
      <c r="M19" s="13">
        <v>46</v>
      </c>
      <c r="N19" s="87">
        <v>43.8</v>
      </c>
      <c r="O19" s="221">
        <v>63</v>
      </c>
      <c r="P19" s="220">
        <v>62.4</v>
      </c>
      <c r="Q19" s="13">
        <v>38</v>
      </c>
      <c r="R19" s="191">
        <v>37.6</v>
      </c>
      <c r="S19" s="13">
        <v>64</v>
      </c>
      <c r="T19" s="220">
        <v>59.3</v>
      </c>
      <c r="U19" s="13">
        <v>44</v>
      </c>
      <c r="V19" s="87">
        <v>40.700000000000003</v>
      </c>
      <c r="W19" s="221">
        <v>65</v>
      </c>
      <c r="X19" s="220">
        <v>47.4</v>
      </c>
      <c r="Y19" s="13">
        <v>72</v>
      </c>
      <c r="Z19" s="345">
        <v>52.6</v>
      </c>
      <c r="AA19" s="13">
        <v>65</v>
      </c>
      <c r="AB19" s="158">
        <v>47.8</v>
      </c>
      <c r="AC19" s="13">
        <v>71</v>
      </c>
      <c r="AD19" s="13">
        <v>52.2</v>
      </c>
      <c r="AE19" s="221">
        <v>58</v>
      </c>
      <c r="AF19" s="220">
        <v>42.3</v>
      </c>
      <c r="AG19" s="13">
        <v>79</v>
      </c>
      <c r="AH19" s="345">
        <v>57.7</v>
      </c>
      <c r="AI19" s="13">
        <v>57</v>
      </c>
      <c r="AJ19" s="220">
        <v>45.2</v>
      </c>
      <c r="AK19" s="13">
        <v>69</v>
      </c>
      <c r="AL19" s="87">
        <v>54.8</v>
      </c>
      <c r="AM19" s="221">
        <v>56</v>
      </c>
      <c r="AN19" s="220">
        <v>43.4</v>
      </c>
      <c r="AO19" s="13">
        <v>73</v>
      </c>
      <c r="AP19" s="220">
        <v>56.6</v>
      </c>
      <c r="AQ19" s="373">
        <v>0</v>
      </c>
      <c r="AR19" s="374">
        <v>0</v>
      </c>
      <c r="AS19" s="221">
        <v>55</v>
      </c>
      <c r="AT19" s="220">
        <v>45.5</v>
      </c>
      <c r="AU19" s="13">
        <v>66</v>
      </c>
      <c r="AV19" s="220">
        <v>54.5</v>
      </c>
      <c r="AW19" s="373">
        <v>0</v>
      </c>
      <c r="AX19" s="887">
        <v>0</v>
      </c>
    </row>
    <row r="20" spans="1:50" ht="15.6" x14ac:dyDescent="0.25">
      <c r="A20" s="596" t="s">
        <v>52</v>
      </c>
      <c r="B20" s="567" t="s">
        <v>421</v>
      </c>
      <c r="C20" s="10" t="s">
        <v>238</v>
      </c>
      <c r="D20" s="224" t="s">
        <v>238</v>
      </c>
      <c r="E20" s="10" t="s">
        <v>238</v>
      </c>
      <c r="F20" s="91" t="s">
        <v>238</v>
      </c>
      <c r="G20" s="217" t="s">
        <v>238</v>
      </c>
      <c r="H20" s="156" t="s">
        <v>238</v>
      </c>
      <c r="I20" s="10" t="s">
        <v>238</v>
      </c>
      <c r="J20" s="22" t="s">
        <v>238</v>
      </c>
      <c r="K20" s="10" t="s">
        <v>238</v>
      </c>
      <c r="L20" s="224" t="s">
        <v>238</v>
      </c>
      <c r="M20" s="10" t="s">
        <v>238</v>
      </c>
      <c r="N20" s="91" t="s">
        <v>238</v>
      </c>
      <c r="O20" s="217" t="s">
        <v>238</v>
      </c>
      <c r="P20" s="224" t="s">
        <v>238</v>
      </c>
      <c r="Q20" s="10" t="s">
        <v>238</v>
      </c>
      <c r="R20" s="22" t="s">
        <v>238</v>
      </c>
      <c r="S20" s="10" t="s">
        <v>238</v>
      </c>
      <c r="T20" s="224" t="s">
        <v>238</v>
      </c>
      <c r="U20" s="10" t="s">
        <v>238</v>
      </c>
      <c r="V20" s="91" t="s">
        <v>238</v>
      </c>
      <c r="W20" s="217" t="s">
        <v>238</v>
      </c>
      <c r="X20" s="224" t="s">
        <v>238</v>
      </c>
      <c r="Y20" s="10" t="s">
        <v>238</v>
      </c>
      <c r="Z20" s="290" t="s">
        <v>238</v>
      </c>
      <c r="AA20" s="10" t="s">
        <v>238</v>
      </c>
      <c r="AB20" s="156" t="s">
        <v>238</v>
      </c>
      <c r="AC20" s="10" t="s">
        <v>238</v>
      </c>
      <c r="AD20" s="10" t="s">
        <v>238</v>
      </c>
      <c r="AE20" s="217" t="s">
        <v>238</v>
      </c>
      <c r="AF20" s="224" t="s">
        <v>238</v>
      </c>
      <c r="AG20" s="10" t="s">
        <v>238</v>
      </c>
      <c r="AH20" s="290" t="s">
        <v>238</v>
      </c>
      <c r="AI20" s="10" t="s">
        <v>238</v>
      </c>
      <c r="AJ20" s="224" t="s">
        <v>238</v>
      </c>
      <c r="AK20" s="10" t="s">
        <v>238</v>
      </c>
      <c r="AL20" s="91" t="s">
        <v>238</v>
      </c>
      <c r="AM20" s="217" t="s">
        <v>238</v>
      </c>
      <c r="AN20" s="224" t="s">
        <v>238</v>
      </c>
      <c r="AO20" s="10" t="s">
        <v>238</v>
      </c>
      <c r="AP20" s="224" t="s">
        <v>238</v>
      </c>
      <c r="AQ20" s="371">
        <v>0</v>
      </c>
      <c r="AR20" s="372" t="s">
        <v>238</v>
      </c>
      <c r="AS20" s="217">
        <v>43</v>
      </c>
      <c r="AT20" s="224">
        <v>43</v>
      </c>
      <c r="AU20" s="10">
        <v>57</v>
      </c>
      <c r="AV20" s="224">
        <v>57</v>
      </c>
      <c r="AW20" s="371">
        <v>0</v>
      </c>
      <c r="AX20" s="886">
        <v>0</v>
      </c>
    </row>
    <row r="21" spans="1:50" x14ac:dyDescent="0.25">
      <c r="A21" s="598" t="s">
        <v>58</v>
      </c>
      <c r="B21" s="568" t="s">
        <v>888</v>
      </c>
      <c r="C21" s="13">
        <v>33</v>
      </c>
      <c r="D21" s="220">
        <v>55.9</v>
      </c>
      <c r="E21" s="13">
        <v>26</v>
      </c>
      <c r="F21" s="87">
        <v>44.1</v>
      </c>
      <c r="G21" s="221">
        <v>33</v>
      </c>
      <c r="H21" s="220">
        <v>55</v>
      </c>
      <c r="I21" s="13">
        <v>27</v>
      </c>
      <c r="J21" s="345">
        <v>45</v>
      </c>
      <c r="K21" s="13">
        <v>40</v>
      </c>
      <c r="L21" s="220">
        <v>66.7</v>
      </c>
      <c r="M21" s="13">
        <v>20</v>
      </c>
      <c r="N21" s="87">
        <v>33.299999999999997</v>
      </c>
      <c r="O21" s="221">
        <v>28</v>
      </c>
      <c r="P21" s="220">
        <v>47.5</v>
      </c>
      <c r="Q21" s="13">
        <v>31</v>
      </c>
      <c r="R21" s="191">
        <v>52.5</v>
      </c>
      <c r="S21" s="13">
        <v>41</v>
      </c>
      <c r="T21" s="220">
        <v>65.099999999999994</v>
      </c>
      <c r="U21" s="13">
        <v>22</v>
      </c>
      <c r="V21" s="87">
        <v>34.9</v>
      </c>
      <c r="W21" s="221">
        <v>38</v>
      </c>
      <c r="X21" s="220">
        <v>61.3</v>
      </c>
      <c r="Y21" s="13">
        <v>24</v>
      </c>
      <c r="Z21" s="345">
        <v>38.700000000000003</v>
      </c>
      <c r="AA21" s="13">
        <v>34</v>
      </c>
      <c r="AB21" s="158">
        <v>51.5</v>
      </c>
      <c r="AC21" s="13">
        <v>32</v>
      </c>
      <c r="AD21" s="13">
        <v>48.5</v>
      </c>
      <c r="AE21" s="221">
        <v>34</v>
      </c>
      <c r="AF21" s="220">
        <v>54.8</v>
      </c>
      <c r="AG21" s="13">
        <v>28</v>
      </c>
      <c r="AH21" s="345">
        <v>45.2</v>
      </c>
      <c r="AI21" s="13">
        <v>41</v>
      </c>
      <c r="AJ21" s="220">
        <v>55.4</v>
      </c>
      <c r="AK21" s="13">
        <v>33</v>
      </c>
      <c r="AL21" s="87">
        <v>44.6</v>
      </c>
      <c r="AM21" s="221">
        <v>40</v>
      </c>
      <c r="AN21" s="220">
        <v>52.6</v>
      </c>
      <c r="AO21" s="13">
        <v>36</v>
      </c>
      <c r="AP21" s="220">
        <v>47.4</v>
      </c>
      <c r="AQ21" s="373">
        <v>0</v>
      </c>
      <c r="AR21" s="374">
        <v>0</v>
      </c>
      <c r="AS21" s="221">
        <v>43</v>
      </c>
      <c r="AT21" s="220">
        <v>58.1</v>
      </c>
      <c r="AU21" s="13">
        <v>31</v>
      </c>
      <c r="AV21" s="220">
        <v>41.9</v>
      </c>
      <c r="AW21" s="373">
        <v>0</v>
      </c>
      <c r="AX21" s="887">
        <v>0</v>
      </c>
    </row>
    <row r="22" spans="1:50" x14ac:dyDescent="0.25">
      <c r="A22" s="596" t="s">
        <v>60</v>
      </c>
      <c r="B22" s="567" t="s">
        <v>61</v>
      </c>
      <c r="C22" s="10">
        <v>27</v>
      </c>
      <c r="D22" s="224">
        <v>55.1</v>
      </c>
      <c r="E22" s="10">
        <v>22</v>
      </c>
      <c r="F22" s="91">
        <v>44.9</v>
      </c>
      <c r="G22" s="217">
        <v>26</v>
      </c>
      <c r="H22" s="224">
        <v>52</v>
      </c>
      <c r="I22" s="10">
        <v>24</v>
      </c>
      <c r="J22" s="290">
        <v>48</v>
      </c>
      <c r="K22" s="10">
        <v>30</v>
      </c>
      <c r="L22" s="224">
        <v>61.2</v>
      </c>
      <c r="M22" s="10">
        <v>19</v>
      </c>
      <c r="N22" s="91">
        <v>38.799999999999997</v>
      </c>
      <c r="O22" s="217">
        <v>20</v>
      </c>
      <c r="P22" s="224">
        <v>44.4</v>
      </c>
      <c r="Q22" s="10">
        <v>25</v>
      </c>
      <c r="R22" s="22">
        <v>55.6</v>
      </c>
      <c r="S22" s="10">
        <v>23</v>
      </c>
      <c r="T22" s="224">
        <v>52.3</v>
      </c>
      <c r="U22" s="10">
        <v>21</v>
      </c>
      <c r="V22" s="91">
        <v>47.7</v>
      </c>
      <c r="W22" s="217">
        <v>31</v>
      </c>
      <c r="X22" s="224">
        <v>60.8</v>
      </c>
      <c r="Y22" s="10">
        <v>20</v>
      </c>
      <c r="Z22" s="290">
        <v>39.200000000000003</v>
      </c>
      <c r="AA22" s="10">
        <v>30</v>
      </c>
      <c r="AB22" s="156">
        <v>65.2</v>
      </c>
      <c r="AC22" s="10">
        <v>16</v>
      </c>
      <c r="AD22" s="10">
        <v>34.799999999999997</v>
      </c>
      <c r="AE22" s="217">
        <v>28</v>
      </c>
      <c r="AF22" s="224">
        <v>62.2</v>
      </c>
      <c r="AG22" s="10">
        <v>17</v>
      </c>
      <c r="AH22" s="290">
        <v>37.799999999999997</v>
      </c>
      <c r="AI22" s="10">
        <v>29</v>
      </c>
      <c r="AJ22" s="224">
        <v>56.9</v>
      </c>
      <c r="AK22" s="10">
        <v>22</v>
      </c>
      <c r="AL22" s="91">
        <v>43.1</v>
      </c>
      <c r="AM22" s="217">
        <v>26</v>
      </c>
      <c r="AN22" s="224">
        <v>57.8</v>
      </c>
      <c r="AO22" s="10">
        <v>19</v>
      </c>
      <c r="AP22" s="224">
        <v>42.2</v>
      </c>
      <c r="AQ22" s="371">
        <v>0</v>
      </c>
      <c r="AR22" s="372">
        <v>0</v>
      </c>
      <c r="AS22" s="217">
        <v>29</v>
      </c>
      <c r="AT22" s="224">
        <v>59.2</v>
      </c>
      <c r="AU22" s="10">
        <v>20</v>
      </c>
      <c r="AV22" s="224">
        <v>40.799999999999997</v>
      </c>
      <c r="AW22" s="371">
        <v>0</v>
      </c>
      <c r="AX22" s="886">
        <v>0</v>
      </c>
    </row>
    <row r="23" spans="1:50" x14ac:dyDescent="0.25">
      <c r="A23" s="598" t="s">
        <v>60</v>
      </c>
      <c r="B23" s="568" t="s">
        <v>63</v>
      </c>
      <c r="C23" s="13">
        <v>28</v>
      </c>
      <c r="D23" s="220">
        <v>43.1</v>
      </c>
      <c r="E23" s="13">
        <v>37</v>
      </c>
      <c r="F23" s="87">
        <v>56.9</v>
      </c>
      <c r="G23" s="221">
        <v>39</v>
      </c>
      <c r="H23" s="158">
        <v>46.4</v>
      </c>
      <c r="I23" s="13">
        <v>45</v>
      </c>
      <c r="J23" s="191">
        <v>53.6</v>
      </c>
      <c r="K23" s="13">
        <v>41</v>
      </c>
      <c r="L23" s="220">
        <v>44.1</v>
      </c>
      <c r="M23" s="13">
        <v>52</v>
      </c>
      <c r="N23" s="87">
        <v>55.9</v>
      </c>
      <c r="O23" s="221">
        <v>35</v>
      </c>
      <c r="P23" s="220">
        <v>38.9</v>
      </c>
      <c r="Q23" s="13">
        <v>55</v>
      </c>
      <c r="R23" s="191">
        <v>61.1</v>
      </c>
      <c r="S23" s="13">
        <v>41</v>
      </c>
      <c r="T23" s="220">
        <v>45.6</v>
      </c>
      <c r="U23" s="13">
        <v>49</v>
      </c>
      <c r="V23" s="87">
        <v>54.4</v>
      </c>
      <c r="W23" s="221">
        <v>41</v>
      </c>
      <c r="X23" s="220">
        <v>43.6</v>
      </c>
      <c r="Y23" s="13">
        <v>53</v>
      </c>
      <c r="Z23" s="345">
        <v>56.4</v>
      </c>
      <c r="AA23" s="13">
        <v>50</v>
      </c>
      <c r="AB23" s="158">
        <v>55.6</v>
      </c>
      <c r="AC23" s="13">
        <v>40</v>
      </c>
      <c r="AD23" s="13">
        <v>44.4</v>
      </c>
      <c r="AE23" s="221">
        <v>44</v>
      </c>
      <c r="AF23" s="220">
        <v>44.4</v>
      </c>
      <c r="AG23" s="13">
        <v>55</v>
      </c>
      <c r="AH23" s="345">
        <v>55.6</v>
      </c>
      <c r="AI23" s="13">
        <v>46</v>
      </c>
      <c r="AJ23" s="220">
        <v>44.2</v>
      </c>
      <c r="AK23" s="13">
        <v>58</v>
      </c>
      <c r="AL23" s="87">
        <v>55.8</v>
      </c>
      <c r="AM23" s="221">
        <v>49</v>
      </c>
      <c r="AN23" s="220">
        <v>47.1</v>
      </c>
      <c r="AO23" s="13">
        <v>55</v>
      </c>
      <c r="AP23" s="220">
        <v>52.9</v>
      </c>
      <c r="AQ23" s="373">
        <v>0</v>
      </c>
      <c r="AR23" s="374">
        <v>0</v>
      </c>
      <c r="AS23" s="221">
        <v>52</v>
      </c>
      <c r="AT23" s="220">
        <v>48.6</v>
      </c>
      <c r="AU23" s="13">
        <v>55</v>
      </c>
      <c r="AV23" s="220">
        <v>51.4</v>
      </c>
      <c r="AW23" s="373">
        <v>0</v>
      </c>
      <c r="AX23" s="887">
        <v>0</v>
      </c>
    </row>
    <row r="24" spans="1:50" ht="15.6" x14ac:dyDescent="0.25">
      <c r="A24" s="596" t="s">
        <v>60</v>
      </c>
      <c r="B24" s="567" t="s">
        <v>486</v>
      </c>
      <c r="C24" s="10" t="s">
        <v>238</v>
      </c>
      <c r="D24" s="224" t="s">
        <v>238</v>
      </c>
      <c r="E24" s="10" t="s">
        <v>238</v>
      </c>
      <c r="F24" s="91" t="s">
        <v>238</v>
      </c>
      <c r="G24" s="217" t="s">
        <v>238</v>
      </c>
      <c r="H24" s="156" t="s">
        <v>238</v>
      </c>
      <c r="I24" s="10" t="s">
        <v>238</v>
      </c>
      <c r="J24" s="22" t="s">
        <v>238</v>
      </c>
      <c r="K24" s="10" t="s">
        <v>238</v>
      </c>
      <c r="L24" s="224" t="s">
        <v>238</v>
      </c>
      <c r="M24" s="10" t="s">
        <v>238</v>
      </c>
      <c r="N24" s="91" t="s">
        <v>238</v>
      </c>
      <c r="O24" s="217" t="s">
        <v>238</v>
      </c>
      <c r="P24" s="224" t="s">
        <v>238</v>
      </c>
      <c r="Q24" s="10" t="s">
        <v>238</v>
      </c>
      <c r="R24" s="22" t="s">
        <v>238</v>
      </c>
      <c r="S24" s="10" t="s">
        <v>238</v>
      </c>
      <c r="T24" s="224" t="s">
        <v>238</v>
      </c>
      <c r="U24" s="10" t="s">
        <v>238</v>
      </c>
      <c r="V24" s="91" t="s">
        <v>238</v>
      </c>
      <c r="W24" s="217" t="s">
        <v>238</v>
      </c>
      <c r="X24" s="224" t="s">
        <v>238</v>
      </c>
      <c r="Y24" s="10" t="s">
        <v>238</v>
      </c>
      <c r="Z24" s="290" t="s">
        <v>238</v>
      </c>
      <c r="AA24" s="10" t="s">
        <v>238</v>
      </c>
      <c r="AB24" s="156" t="s">
        <v>238</v>
      </c>
      <c r="AC24" s="10" t="s">
        <v>238</v>
      </c>
      <c r="AD24" s="10" t="s">
        <v>238</v>
      </c>
      <c r="AE24" s="217" t="s">
        <v>238</v>
      </c>
      <c r="AF24" s="224" t="s">
        <v>238</v>
      </c>
      <c r="AG24" s="10" t="s">
        <v>238</v>
      </c>
      <c r="AH24" s="290" t="s">
        <v>238</v>
      </c>
      <c r="AI24" s="10" t="s">
        <v>238</v>
      </c>
      <c r="AJ24" s="224" t="s">
        <v>238</v>
      </c>
      <c r="AK24" s="10" t="s">
        <v>238</v>
      </c>
      <c r="AL24" s="91" t="s">
        <v>238</v>
      </c>
      <c r="AM24" s="217">
        <v>82</v>
      </c>
      <c r="AN24" s="224">
        <v>64.599999999999994</v>
      </c>
      <c r="AO24" s="10">
        <v>45</v>
      </c>
      <c r="AP24" s="224">
        <v>35.4</v>
      </c>
      <c r="AQ24" s="371">
        <v>0</v>
      </c>
      <c r="AR24" s="372">
        <v>0</v>
      </c>
      <c r="AS24" s="217">
        <v>69</v>
      </c>
      <c r="AT24" s="224">
        <v>55.6</v>
      </c>
      <c r="AU24" s="10">
        <v>55</v>
      </c>
      <c r="AV24" s="224">
        <v>44.4</v>
      </c>
      <c r="AW24" s="371">
        <v>0</v>
      </c>
      <c r="AX24" s="886">
        <v>0</v>
      </c>
    </row>
    <row r="25" spans="1:50" x14ac:dyDescent="0.25">
      <c r="A25" s="598" t="s">
        <v>68</v>
      </c>
      <c r="B25" s="568" t="s">
        <v>69</v>
      </c>
      <c r="C25" s="13">
        <v>60</v>
      </c>
      <c r="D25" s="220">
        <v>58.8</v>
      </c>
      <c r="E25" s="13">
        <v>42</v>
      </c>
      <c r="F25" s="87">
        <v>41.2</v>
      </c>
      <c r="G25" s="221">
        <v>60</v>
      </c>
      <c r="H25" s="158">
        <v>63.8</v>
      </c>
      <c r="I25" s="13">
        <v>34</v>
      </c>
      <c r="J25" s="191">
        <v>36.200000000000003</v>
      </c>
      <c r="K25" s="13">
        <v>54</v>
      </c>
      <c r="L25" s="220">
        <v>57.4</v>
      </c>
      <c r="M25" s="13">
        <v>40</v>
      </c>
      <c r="N25" s="87">
        <v>42.6</v>
      </c>
      <c r="O25" s="221">
        <v>42</v>
      </c>
      <c r="P25" s="220">
        <v>56.8</v>
      </c>
      <c r="Q25" s="13">
        <v>32</v>
      </c>
      <c r="R25" s="191">
        <v>43.2</v>
      </c>
      <c r="S25" s="13">
        <v>69</v>
      </c>
      <c r="T25" s="220">
        <v>61.6</v>
      </c>
      <c r="U25" s="13">
        <v>43</v>
      </c>
      <c r="V25" s="87">
        <v>38.4</v>
      </c>
      <c r="W25" s="221">
        <v>67</v>
      </c>
      <c r="X25" s="220">
        <v>59.3</v>
      </c>
      <c r="Y25" s="13">
        <v>46</v>
      </c>
      <c r="Z25" s="345">
        <v>40.700000000000003</v>
      </c>
      <c r="AA25" s="13">
        <v>66</v>
      </c>
      <c r="AB25" s="158">
        <v>64.7</v>
      </c>
      <c r="AC25" s="13">
        <v>36</v>
      </c>
      <c r="AD25" s="13">
        <v>35.299999999999997</v>
      </c>
      <c r="AE25" s="221">
        <v>64</v>
      </c>
      <c r="AF25" s="220">
        <v>61</v>
      </c>
      <c r="AG25" s="13">
        <v>41</v>
      </c>
      <c r="AH25" s="345">
        <v>39</v>
      </c>
      <c r="AI25" s="13">
        <v>60</v>
      </c>
      <c r="AJ25" s="220">
        <v>58.3</v>
      </c>
      <c r="AK25" s="13">
        <v>43</v>
      </c>
      <c r="AL25" s="87">
        <v>41.7</v>
      </c>
      <c r="AM25" s="221">
        <v>61</v>
      </c>
      <c r="AN25" s="220">
        <v>50.4</v>
      </c>
      <c r="AO25" s="13">
        <v>60</v>
      </c>
      <c r="AP25" s="220">
        <v>49.6</v>
      </c>
      <c r="AQ25" s="373">
        <v>0</v>
      </c>
      <c r="AR25" s="374">
        <v>0</v>
      </c>
      <c r="AS25" s="221">
        <v>49</v>
      </c>
      <c r="AT25" s="220">
        <v>43.4</v>
      </c>
      <c r="AU25" s="13">
        <v>64</v>
      </c>
      <c r="AV25" s="220">
        <v>56.6</v>
      </c>
      <c r="AW25" s="373">
        <v>0</v>
      </c>
      <c r="AX25" s="887">
        <v>0</v>
      </c>
    </row>
    <row r="26" spans="1:50" x14ac:dyDescent="0.25">
      <c r="A26" s="596" t="s">
        <v>71</v>
      </c>
      <c r="B26" s="567" t="s">
        <v>72</v>
      </c>
      <c r="C26" s="10">
        <v>45</v>
      </c>
      <c r="D26" s="224">
        <v>61.6</v>
      </c>
      <c r="E26" s="10">
        <v>28</v>
      </c>
      <c r="F26" s="91">
        <v>38.4</v>
      </c>
      <c r="G26" s="217">
        <v>36</v>
      </c>
      <c r="H26" s="224">
        <v>48</v>
      </c>
      <c r="I26" s="10">
        <v>39</v>
      </c>
      <c r="J26" s="290">
        <v>52</v>
      </c>
      <c r="K26" s="10">
        <v>44</v>
      </c>
      <c r="L26" s="224">
        <v>61.1</v>
      </c>
      <c r="M26" s="10">
        <v>28</v>
      </c>
      <c r="N26" s="91">
        <v>38.9</v>
      </c>
      <c r="O26" s="217">
        <v>46</v>
      </c>
      <c r="P26" s="224">
        <v>65.7</v>
      </c>
      <c r="Q26" s="10">
        <v>24</v>
      </c>
      <c r="R26" s="22">
        <v>34.299999999999997</v>
      </c>
      <c r="S26" s="10">
        <v>44</v>
      </c>
      <c r="T26" s="224">
        <v>57.1</v>
      </c>
      <c r="U26" s="10">
        <v>33</v>
      </c>
      <c r="V26" s="91">
        <v>42.9</v>
      </c>
      <c r="W26" s="217">
        <v>44</v>
      </c>
      <c r="X26" s="224">
        <v>57.9</v>
      </c>
      <c r="Y26" s="10">
        <v>32</v>
      </c>
      <c r="Z26" s="290">
        <v>42.1</v>
      </c>
      <c r="AA26" s="10">
        <v>45</v>
      </c>
      <c r="AB26" s="224">
        <v>60</v>
      </c>
      <c r="AC26" s="10">
        <v>30</v>
      </c>
      <c r="AD26" s="91">
        <v>40</v>
      </c>
      <c r="AE26" s="217">
        <v>42</v>
      </c>
      <c r="AF26" s="224">
        <v>58.3</v>
      </c>
      <c r="AG26" s="10">
        <v>30</v>
      </c>
      <c r="AH26" s="290">
        <v>41.7</v>
      </c>
      <c r="AI26" s="10">
        <v>38</v>
      </c>
      <c r="AJ26" s="224">
        <v>51.4</v>
      </c>
      <c r="AK26" s="10">
        <v>36</v>
      </c>
      <c r="AL26" s="91">
        <v>48.6</v>
      </c>
      <c r="AM26" s="217">
        <v>48</v>
      </c>
      <c r="AN26" s="224">
        <v>57.1</v>
      </c>
      <c r="AO26" s="10">
        <v>36</v>
      </c>
      <c r="AP26" s="224">
        <v>42.9</v>
      </c>
      <c r="AQ26" s="371">
        <v>0</v>
      </c>
      <c r="AR26" s="372">
        <v>0</v>
      </c>
      <c r="AS26" s="217">
        <v>44</v>
      </c>
      <c r="AT26" s="224">
        <v>56.4</v>
      </c>
      <c r="AU26" s="10">
        <v>34</v>
      </c>
      <c r="AV26" s="224">
        <v>43.6</v>
      </c>
      <c r="AW26" s="371">
        <v>0</v>
      </c>
      <c r="AX26" s="886">
        <v>0</v>
      </c>
    </row>
    <row r="27" spans="1:50" x14ac:dyDescent="0.25">
      <c r="A27" s="598" t="s">
        <v>74</v>
      </c>
      <c r="B27" s="568" t="s">
        <v>75</v>
      </c>
      <c r="C27" s="13">
        <v>26</v>
      </c>
      <c r="D27" s="220">
        <v>53.1</v>
      </c>
      <c r="E27" s="13">
        <v>23</v>
      </c>
      <c r="F27" s="87">
        <v>46.9</v>
      </c>
      <c r="G27" s="221">
        <v>28</v>
      </c>
      <c r="H27" s="158">
        <v>54.9</v>
      </c>
      <c r="I27" s="13">
        <v>23</v>
      </c>
      <c r="J27" s="191">
        <v>45.1</v>
      </c>
      <c r="K27" s="13">
        <v>32</v>
      </c>
      <c r="L27" s="220">
        <v>61.5</v>
      </c>
      <c r="M27" s="13">
        <v>20</v>
      </c>
      <c r="N27" s="87">
        <v>38.5</v>
      </c>
      <c r="O27" s="221">
        <v>26</v>
      </c>
      <c r="P27" s="220">
        <v>45.6</v>
      </c>
      <c r="Q27" s="13">
        <v>31</v>
      </c>
      <c r="R27" s="191">
        <v>54.4</v>
      </c>
      <c r="S27" s="13">
        <v>28</v>
      </c>
      <c r="T27" s="220">
        <v>54.9</v>
      </c>
      <c r="U27" s="13">
        <v>23</v>
      </c>
      <c r="V27" s="87">
        <v>45.1</v>
      </c>
      <c r="W27" s="221">
        <v>35</v>
      </c>
      <c r="X27" s="220">
        <v>67.3</v>
      </c>
      <c r="Y27" s="13">
        <v>17</v>
      </c>
      <c r="Z27" s="345">
        <v>32.700000000000003</v>
      </c>
      <c r="AA27" s="13">
        <v>34</v>
      </c>
      <c r="AB27" s="158">
        <v>54.8</v>
      </c>
      <c r="AC27" s="13">
        <v>28</v>
      </c>
      <c r="AD27" s="13">
        <v>45.2</v>
      </c>
      <c r="AE27" s="221">
        <v>24</v>
      </c>
      <c r="AF27" s="220">
        <v>42.9</v>
      </c>
      <c r="AG27" s="13">
        <v>32</v>
      </c>
      <c r="AH27" s="345">
        <v>57.1</v>
      </c>
      <c r="AI27" s="13">
        <v>23</v>
      </c>
      <c r="AJ27" s="220">
        <v>41.1</v>
      </c>
      <c r="AK27" s="13">
        <v>33</v>
      </c>
      <c r="AL27" s="87">
        <v>58.9</v>
      </c>
      <c r="AM27" s="221">
        <v>36</v>
      </c>
      <c r="AN27" s="220">
        <v>67.900000000000006</v>
      </c>
      <c r="AO27" s="13">
        <v>17</v>
      </c>
      <c r="AP27" s="220">
        <v>32.1</v>
      </c>
      <c r="AQ27" s="373">
        <v>0</v>
      </c>
      <c r="AR27" s="374">
        <v>0</v>
      </c>
      <c r="AS27" s="221">
        <v>28</v>
      </c>
      <c r="AT27" s="220">
        <v>53.8</v>
      </c>
      <c r="AU27" s="13">
        <v>24</v>
      </c>
      <c r="AV27" s="220">
        <v>46.2</v>
      </c>
      <c r="AW27" s="373">
        <v>0</v>
      </c>
      <c r="AX27" s="887">
        <v>0</v>
      </c>
    </row>
    <row r="28" spans="1:50" x14ac:dyDescent="0.25">
      <c r="A28" s="596" t="s">
        <v>74</v>
      </c>
      <c r="B28" s="567" t="s">
        <v>77</v>
      </c>
      <c r="C28" s="10">
        <v>51</v>
      </c>
      <c r="D28" s="224">
        <v>64.599999999999994</v>
      </c>
      <c r="E28" s="10">
        <v>28</v>
      </c>
      <c r="F28" s="91">
        <v>35.4</v>
      </c>
      <c r="G28" s="217">
        <v>45</v>
      </c>
      <c r="H28" s="156">
        <v>60.8</v>
      </c>
      <c r="I28" s="10">
        <v>29</v>
      </c>
      <c r="J28" s="22">
        <v>39.200000000000003</v>
      </c>
      <c r="K28" s="10">
        <v>42</v>
      </c>
      <c r="L28" s="224">
        <v>58.3</v>
      </c>
      <c r="M28" s="10">
        <v>30</v>
      </c>
      <c r="N28" s="91">
        <v>41.7</v>
      </c>
      <c r="O28" s="217">
        <v>54</v>
      </c>
      <c r="P28" s="224">
        <v>67.5</v>
      </c>
      <c r="Q28" s="10">
        <v>26</v>
      </c>
      <c r="R28" s="22">
        <v>32.5</v>
      </c>
      <c r="S28" s="10">
        <v>41</v>
      </c>
      <c r="T28" s="224">
        <v>50</v>
      </c>
      <c r="U28" s="10">
        <v>41</v>
      </c>
      <c r="V28" s="91">
        <v>50</v>
      </c>
      <c r="W28" s="217">
        <v>51</v>
      </c>
      <c r="X28" s="224">
        <v>65.400000000000006</v>
      </c>
      <c r="Y28" s="10">
        <v>27</v>
      </c>
      <c r="Z28" s="290">
        <v>34.6</v>
      </c>
      <c r="AA28" s="10">
        <v>39</v>
      </c>
      <c r="AB28" s="156">
        <v>46.4</v>
      </c>
      <c r="AC28" s="10">
        <v>45</v>
      </c>
      <c r="AD28" s="10">
        <v>53.6</v>
      </c>
      <c r="AE28" s="217">
        <v>38</v>
      </c>
      <c r="AF28" s="224">
        <v>46.3</v>
      </c>
      <c r="AG28" s="10">
        <v>44</v>
      </c>
      <c r="AH28" s="290">
        <v>53.7</v>
      </c>
      <c r="AI28" s="10">
        <v>75</v>
      </c>
      <c r="AJ28" s="224">
        <v>64.099999999999994</v>
      </c>
      <c r="AK28" s="10">
        <v>42</v>
      </c>
      <c r="AL28" s="91">
        <v>35.9</v>
      </c>
      <c r="AM28" s="217">
        <v>70</v>
      </c>
      <c r="AN28" s="224">
        <v>59.3</v>
      </c>
      <c r="AO28" s="10">
        <v>48</v>
      </c>
      <c r="AP28" s="224">
        <v>40.700000000000003</v>
      </c>
      <c r="AQ28" s="371">
        <v>0</v>
      </c>
      <c r="AR28" s="372">
        <v>0</v>
      </c>
      <c r="AS28" s="217">
        <v>67</v>
      </c>
      <c r="AT28" s="224">
        <v>57.3</v>
      </c>
      <c r="AU28" s="10">
        <v>49</v>
      </c>
      <c r="AV28" s="224">
        <v>41.9</v>
      </c>
      <c r="AW28" s="560">
        <v>1</v>
      </c>
      <c r="AX28" s="886">
        <v>0.9</v>
      </c>
    </row>
    <row r="29" spans="1:50" x14ac:dyDescent="0.25">
      <c r="A29" s="598" t="s">
        <v>79</v>
      </c>
      <c r="B29" s="568" t="s">
        <v>889</v>
      </c>
      <c r="C29" s="13">
        <v>29</v>
      </c>
      <c r="D29" s="220">
        <v>53.7</v>
      </c>
      <c r="E29" s="13">
        <v>25</v>
      </c>
      <c r="F29" s="87">
        <v>46.3</v>
      </c>
      <c r="G29" s="221">
        <v>31</v>
      </c>
      <c r="H29" s="158">
        <v>50.8</v>
      </c>
      <c r="I29" s="13">
        <v>30</v>
      </c>
      <c r="J29" s="191">
        <v>49.2</v>
      </c>
      <c r="K29" s="13">
        <v>37</v>
      </c>
      <c r="L29" s="220">
        <v>64.900000000000006</v>
      </c>
      <c r="M29" s="13">
        <v>20</v>
      </c>
      <c r="N29" s="87">
        <v>35.1</v>
      </c>
      <c r="O29" s="221">
        <v>34</v>
      </c>
      <c r="P29" s="220">
        <v>57.6</v>
      </c>
      <c r="Q29" s="13">
        <v>25</v>
      </c>
      <c r="R29" s="345">
        <v>42.4</v>
      </c>
      <c r="S29" s="13">
        <v>39</v>
      </c>
      <c r="T29" s="220">
        <v>65</v>
      </c>
      <c r="U29" s="13">
        <v>21</v>
      </c>
      <c r="V29" s="87">
        <v>35</v>
      </c>
      <c r="W29" s="221">
        <v>31</v>
      </c>
      <c r="X29" s="220">
        <v>58.5</v>
      </c>
      <c r="Y29" s="13">
        <v>22</v>
      </c>
      <c r="Z29" s="345">
        <v>41.5</v>
      </c>
      <c r="AA29" s="13">
        <v>36</v>
      </c>
      <c r="AB29" s="220">
        <v>61</v>
      </c>
      <c r="AC29" s="13">
        <v>23</v>
      </c>
      <c r="AD29" s="87">
        <v>39</v>
      </c>
      <c r="AE29" s="221">
        <v>39</v>
      </c>
      <c r="AF29" s="220">
        <v>58.2</v>
      </c>
      <c r="AG29" s="13">
        <v>28</v>
      </c>
      <c r="AH29" s="345">
        <v>41.8</v>
      </c>
      <c r="AI29" s="13">
        <v>46</v>
      </c>
      <c r="AJ29" s="220">
        <v>69.7</v>
      </c>
      <c r="AK29" s="13">
        <v>20</v>
      </c>
      <c r="AL29" s="87">
        <v>30.3</v>
      </c>
      <c r="AM29" s="221">
        <v>23</v>
      </c>
      <c r="AN29" s="220">
        <v>37.1</v>
      </c>
      <c r="AO29" s="13">
        <v>39</v>
      </c>
      <c r="AP29" s="220">
        <v>62.9</v>
      </c>
      <c r="AQ29" s="373">
        <v>0</v>
      </c>
      <c r="AR29" s="374">
        <v>0</v>
      </c>
      <c r="AS29" s="221">
        <v>22</v>
      </c>
      <c r="AT29" s="220">
        <v>34.4</v>
      </c>
      <c r="AU29" s="13">
        <v>42</v>
      </c>
      <c r="AV29" s="220">
        <v>65.599999999999994</v>
      </c>
      <c r="AW29" s="373">
        <v>0</v>
      </c>
      <c r="AX29" s="887">
        <v>0</v>
      </c>
    </row>
    <row r="30" spans="1:50" ht="15.6" x14ac:dyDescent="0.25">
      <c r="A30" s="596" t="s">
        <v>81</v>
      </c>
      <c r="B30" s="567" t="s">
        <v>422</v>
      </c>
      <c r="C30" s="10" t="s">
        <v>238</v>
      </c>
      <c r="D30" s="224" t="s">
        <v>238</v>
      </c>
      <c r="E30" s="10" t="s">
        <v>238</v>
      </c>
      <c r="F30" s="91" t="s">
        <v>238</v>
      </c>
      <c r="G30" s="217" t="s">
        <v>238</v>
      </c>
      <c r="H30" s="156" t="s">
        <v>238</v>
      </c>
      <c r="I30" s="10" t="s">
        <v>238</v>
      </c>
      <c r="J30" s="22" t="s">
        <v>238</v>
      </c>
      <c r="K30" s="10" t="s">
        <v>238</v>
      </c>
      <c r="L30" s="224" t="s">
        <v>238</v>
      </c>
      <c r="M30" s="10" t="s">
        <v>238</v>
      </c>
      <c r="N30" s="91" t="s">
        <v>238</v>
      </c>
      <c r="O30" s="217" t="s">
        <v>238</v>
      </c>
      <c r="P30" s="224" t="s">
        <v>238</v>
      </c>
      <c r="Q30" s="10" t="s">
        <v>238</v>
      </c>
      <c r="R30" s="290" t="s">
        <v>238</v>
      </c>
      <c r="S30" s="10" t="s">
        <v>238</v>
      </c>
      <c r="T30" s="224" t="s">
        <v>238</v>
      </c>
      <c r="U30" s="10" t="s">
        <v>238</v>
      </c>
      <c r="V30" s="91" t="s">
        <v>238</v>
      </c>
      <c r="W30" s="217" t="s">
        <v>238</v>
      </c>
      <c r="X30" s="224" t="s">
        <v>238</v>
      </c>
      <c r="Y30" s="10" t="s">
        <v>238</v>
      </c>
      <c r="Z30" s="290" t="s">
        <v>238</v>
      </c>
      <c r="AA30" s="10" t="s">
        <v>238</v>
      </c>
      <c r="AB30" s="156" t="s">
        <v>238</v>
      </c>
      <c r="AC30" s="10" t="s">
        <v>238</v>
      </c>
      <c r="AD30" s="10" t="s">
        <v>238</v>
      </c>
      <c r="AE30" s="217" t="s">
        <v>238</v>
      </c>
      <c r="AF30" s="224" t="s">
        <v>238</v>
      </c>
      <c r="AG30" s="10" t="s">
        <v>238</v>
      </c>
      <c r="AH30" s="290" t="s">
        <v>238</v>
      </c>
      <c r="AI30" s="10" t="s">
        <v>238</v>
      </c>
      <c r="AJ30" s="224" t="s">
        <v>238</v>
      </c>
      <c r="AK30" s="10" t="s">
        <v>238</v>
      </c>
      <c r="AL30" s="91" t="s">
        <v>238</v>
      </c>
      <c r="AM30" s="217" t="s">
        <v>238</v>
      </c>
      <c r="AN30" s="224" t="s">
        <v>238</v>
      </c>
      <c r="AO30" s="10" t="s">
        <v>238</v>
      </c>
      <c r="AP30" s="224" t="s">
        <v>238</v>
      </c>
      <c r="AQ30" s="371">
        <v>0</v>
      </c>
      <c r="AR30" s="372" t="s">
        <v>238</v>
      </c>
      <c r="AS30" s="217" t="s">
        <v>238</v>
      </c>
      <c r="AT30" s="224" t="s">
        <v>238</v>
      </c>
      <c r="AU30" s="10" t="s">
        <v>238</v>
      </c>
      <c r="AV30" s="224" t="s">
        <v>238</v>
      </c>
      <c r="AW30" s="371">
        <v>0</v>
      </c>
      <c r="AX30" s="886">
        <v>0</v>
      </c>
    </row>
    <row r="31" spans="1:50" x14ac:dyDescent="0.25">
      <c r="A31" s="598" t="s">
        <v>83</v>
      </c>
      <c r="B31" s="568" t="s">
        <v>84</v>
      </c>
      <c r="C31" s="13">
        <v>59</v>
      </c>
      <c r="D31" s="220">
        <v>56.2</v>
      </c>
      <c r="E31" s="13">
        <v>46</v>
      </c>
      <c r="F31" s="87">
        <v>43.8</v>
      </c>
      <c r="G31" s="221">
        <v>46</v>
      </c>
      <c r="H31" s="158">
        <v>45.1</v>
      </c>
      <c r="I31" s="13">
        <v>56</v>
      </c>
      <c r="J31" s="191">
        <v>54.9</v>
      </c>
      <c r="K31" s="13">
        <v>49</v>
      </c>
      <c r="L31" s="220">
        <v>48.5</v>
      </c>
      <c r="M31" s="13">
        <v>52</v>
      </c>
      <c r="N31" s="87">
        <v>51.5</v>
      </c>
      <c r="O31" s="221">
        <v>58</v>
      </c>
      <c r="P31" s="220">
        <v>50.4</v>
      </c>
      <c r="Q31" s="13">
        <v>57</v>
      </c>
      <c r="R31" s="345">
        <v>49.6</v>
      </c>
      <c r="S31" s="13">
        <v>68</v>
      </c>
      <c r="T31" s="220">
        <v>56.2</v>
      </c>
      <c r="U31" s="13">
        <v>53</v>
      </c>
      <c r="V31" s="87">
        <v>43.8</v>
      </c>
      <c r="W31" s="221">
        <v>64</v>
      </c>
      <c r="X31" s="220">
        <v>50</v>
      </c>
      <c r="Y31" s="13">
        <v>64</v>
      </c>
      <c r="Z31" s="345">
        <v>50</v>
      </c>
      <c r="AA31" s="13">
        <v>63</v>
      </c>
      <c r="AB31" s="220">
        <v>50.8</v>
      </c>
      <c r="AC31" s="13">
        <v>61</v>
      </c>
      <c r="AD31" s="87">
        <v>49.2</v>
      </c>
      <c r="AE31" s="221">
        <v>64</v>
      </c>
      <c r="AF31" s="220">
        <v>50.4</v>
      </c>
      <c r="AG31" s="13">
        <v>63</v>
      </c>
      <c r="AH31" s="345">
        <v>49.6</v>
      </c>
      <c r="AI31" s="13">
        <v>59</v>
      </c>
      <c r="AJ31" s="220">
        <v>46.8</v>
      </c>
      <c r="AK31" s="13">
        <v>67</v>
      </c>
      <c r="AL31" s="87">
        <v>53.2</v>
      </c>
      <c r="AM31" s="221">
        <v>63</v>
      </c>
      <c r="AN31" s="220">
        <v>49.6</v>
      </c>
      <c r="AO31" s="13">
        <v>61</v>
      </c>
      <c r="AP31" s="220">
        <v>48</v>
      </c>
      <c r="AQ31" s="559">
        <v>3</v>
      </c>
      <c r="AR31" s="374">
        <v>2.4</v>
      </c>
      <c r="AS31" s="221">
        <v>63</v>
      </c>
      <c r="AT31" s="220">
        <v>51.2</v>
      </c>
      <c r="AU31" s="13">
        <v>60</v>
      </c>
      <c r="AV31" s="220">
        <v>48.8</v>
      </c>
      <c r="AW31" s="559">
        <v>0</v>
      </c>
      <c r="AX31" s="887">
        <v>0</v>
      </c>
    </row>
    <row r="32" spans="1:50" x14ac:dyDescent="0.25">
      <c r="A32" s="596" t="s">
        <v>87</v>
      </c>
      <c r="B32" s="567" t="s">
        <v>88</v>
      </c>
      <c r="C32" s="10">
        <v>17</v>
      </c>
      <c r="D32" s="224">
        <v>53.1</v>
      </c>
      <c r="E32" s="10">
        <v>15</v>
      </c>
      <c r="F32" s="91">
        <v>46.9</v>
      </c>
      <c r="G32" s="217">
        <v>13</v>
      </c>
      <c r="H32" s="156">
        <v>43.3</v>
      </c>
      <c r="I32" s="10">
        <v>17</v>
      </c>
      <c r="J32" s="22">
        <v>56.7</v>
      </c>
      <c r="K32" s="10">
        <v>18</v>
      </c>
      <c r="L32" s="224">
        <v>45</v>
      </c>
      <c r="M32" s="10">
        <v>22</v>
      </c>
      <c r="N32" s="91">
        <v>55</v>
      </c>
      <c r="O32" s="217">
        <v>15</v>
      </c>
      <c r="P32" s="224">
        <v>50</v>
      </c>
      <c r="Q32" s="10">
        <v>15</v>
      </c>
      <c r="R32" s="290">
        <v>50</v>
      </c>
      <c r="S32" s="10">
        <v>12</v>
      </c>
      <c r="T32" s="224">
        <v>35.299999999999997</v>
      </c>
      <c r="U32" s="10">
        <v>22</v>
      </c>
      <c r="V32" s="91">
        <v>64.7</v>
      </c>
      <c r="W32" s="217">
        <v>13</v>
      </c>
      <c r="X32" s="224">
        <v>32.5</v>
      </c>
      <c r="Y32" s="10">
        <v>27</v>
      </c>
      <c r="Z32" s="290">
        <v>67.5</v>
      </c>
      <c r="AA32" s="10">
        <v>17</v>
      </c>
      <c r="AB32" s="224">
        <v>42.5</v>
      </c>
      <c r="AC32" s="10">
        <v>23</v>
      </c>
      <c r="AD32" s="91">
        <v>57.5</v>
      </c>
      <c r="AE32" s="217">
        <v>15</v>
      </c>
      <c r="AF32" s="224">
        <v>38.5</v>
      </c>
      <c r="AG32" s="10">
        <v>24</v>
      </c>
      <c r="AH32" s="290">
        <v>61.5</v>
      </c>
      <c r="AI32" s="10">
        <v>13</v>
      </c>
      <c r="AJ32" s="224">
        <v>38.200000000000003</v>
      </c>
      <c r="AK32" s="10">
        <v>21</v>
      </c>
      <c r="AL32" s="91">
        <v>61.8</v>
      </c>
      <c r="AM32" s="217">
        <v>17</v>
      </c>
      <c r="AN32" s="224">
        <v>45.9</v>
      </c>
      <c r="AO32" s="10">
        <v>20</v>
      </c>
      <c r="AP32" s="224">
        <v>54.1</v>
      </c>
      <c r="AQ32" s="371">
        <v>0</v>
      </c>
      <c r="AR32" s="372">
        <v>0</v>
      </c>
      <c r="AS32" s="217">
        <v>14</v>
      </c>
      <c r="AT32" s="224">
        <v>40</v>
      </c>
      <c r="AU32" s="10">
        <v>21</v>
      </c>
      <c r="AV32" s="224">
        <v>60</v>
      </c>
      <c r="AW32" s="371">
        <v>0</v>
      </c>
      <c r="AX32" s="886">
        <v>0</v>
      </c>
    </row>
    <row r="33" spans="1:50" x14ac:dyDescent="0.25">
      <c r="A33" s="598" t="s">
        <v>87</v>
      </c>
      <c r="B33" s="568" t="s">
        <v>91</v>
      </c>
      <c r="C33" s="13">
        <v>79</v>
      </c>
      <c r="D33" s="220">
        <v>50.6</v>
      </c>
      <c r="E33" s="13">
        <v>77</v>
      </c>
      <c r="F33" s="87">
        <v>49.4</v>
      </c>
      <c r="G33" s="221">
        <v>102</v>
      </c>
      <c r="H33" s="158">
        <v>57.6</v>
      </c>
      <c r="I33" s="13">
        <v>75</v>
      </c>
      <c r="J33" s="191">
        <v>42.4</v>
      </c>
      <c r="K33" s="13">
        <v>85</v>
      </c>
      <c r="L33" s="220">
        <v>46.4</v>
      </c>
      <c r="M33" s="13">
        <v>98</v>
      </c>
      <c r="N33" s="87">
        <v>53.6</v>
      </c>
      <c r="O33" s="221">
        <v>87</v>
      </c>
      <c r="P33" s="220">
        <v>47.3</v>
      </c>
      <c r="Q33" s="13">
        <v>97</v>
      </c>
      <c r="R33" s="345">
        <v>52.7</v>
      </c>
      <c r="S33" s="13">
        <v>93</v>
      </c>
      <c r="T33" s="220">
        <v>49.5</v>
      </c>
      <c r="U33" s="13">
        <v>95</v>
      </c>
      <c r="V33" s="87">
        <v>50.5</v>
      </c>
      <c r="W33" s="221">
        <v>90</v>
      </c>
      <c r="X33" s="220">
        <v>49.5</v>
      </c>
      <c r="Y33" s="13">
        <v>92</v>
      </c>
      <c r="Z33" s="345">
        <v>50.5</v>
      </c>
      <c r="AA33" s="13">
        <v>96</v>
      </c>
      <c r="AB33" s="220">
        <v>51.9</v>
      </c>
      <c r="AC33" s="13">
        <v>89</v>
      </c>
      <c r="AD33" s="87">
        <v>48.1</v>
      </c>
      <c r="AE33" s="221">
        <v>96</v>
      </c>
      <c r="AF33" s="220">
        <v>52.5</v>
      </c>
      <c r="AG33" s="13">
        <v>87</v>
      </c>
      <c r="AH33" s="345">
        <v>47.5</v>
      </c>
      <c r="AI33" s="13">
        <v>92</v>
      </c>
      <c r="AJ33" s="220">
        <v>47.7</v>
      </c>
      <c r="AK33" s="13">
        <v>101</v>
      </c>
      <c r="AL33" s="87">
        <v>52.3</v>
      </c>
      <c r="AM33" s="221">
        <v>88</v>
      </c>
      <c r="AN33" s="220">
        <v>46.3</v>
      </c>
      <c r="AO33" s="13">
        <v>102</v>
      </c>
      <c r="AP33" s="220">
        <v>53.7</v>
      </c>
      <c r="AQ33" s="373">
        <v>0</v>
      </c>
      <c r="AR33" s="374">
        <v>0</v>
      </c>
      <c r="AS33" s="221">
        <v>86</v>
      </c>
      <c r="AT33" s="220">
        <v>46</v>
      </c>
      <c r="AU33" s="13">
        <v>101</v>
      </c>
      <c r="AV33" s="220">
        <v>54</v>
      </c>
      <c r="AW33" s="373">
        <v>0</v>
      </c>
      <c r="AX33" s="887">
        <v>0</v>
      </c>
    </row>
    <row r="34" spans="1:50" x14ac:dyDescent="0.25">
      <c r="A34" s="596" t="s">
        <v>87</v>
      </c>
      <c r="B34" s="567" t="s">
        <v>93</v>
      </c>
      <c r="C34" s="10">
        <v>82</v>
      </c>
      <c r="D34" s="224">
        <v>48.5</v>
      </c>
      <c r="E34" s="10">
        <v>87</v>
      </c>
      <c r="F34" s="91">
        <v>51.5</v>
      </c>
      <c r="G34" s="217">
        <v>77</v>
      </c>
      <c r="H34" s="156">
        <v>47.5</v>
      </c>
      <c r="I34" s="10">
        <v>85</v>
      </c>
      <c r="J34" s="22">
        <v>52.5</v>
      </c>
      <c r="K34" s="10">
        <v>83</v>
      </c>
      <c r="L34" s="224">
        <v>49.4</v>
      </c>
      <c r="M34" s="10">
        <v>85</v>
      </c>
      <c r="N34" s="91">
        <v>50.6</v>
      </c>
      <c r="O34" s="217">
        <v>85</v>
      </c>
      <c r="P34" s="224">
        <v>48.3</v>
      </c>
      <c r="Q34" s="10">
        <v>91</v>
      </c>
      <c r="R34" s="290">
        <v>51.7</v>
      </c>
      <c r="S34" s="10">
        <v>95</v>
      </c>
      <c r="T34" s="224">
        <v>50</v>
      </c>
      <c r="U34" s="10">
        <v>95</v>
      </c>
      <c r="V34" s="91">
        <v>50</v>
      </c>
      <c r="W34" s="217">
        <v>87</v>
      </c>
      <c r="X34" s="224">
        <v>50</v>
      </c>
      <c r="Y34" s="10">
        <v>87</v>
      </c>
      <c r="Z34" s="290">
        <v>50</v>
      </c>
      <c r="AA34" s="10">
        <v>88</v>
      </c>
      <c r="AB34" s="224">
        <v>49.2</v>
      </c>
      <c r="AC34" s="10">
        <v>91</v>
      </c>
      <c r="AD34" s="91">
        <v>50.8</v>
      </c>
      <c r="AE34" s="217">
        <v>89</v>
      </c>
      <c r="AF34" s="224">
        <v>45.6</v>
      </c>
      <c r="AG34" s="10">
        <v>106</v>
      </c>
      <c r="AH34" s="290">
        <v>54.4</v>
      </c>
      <c r="AI34" s="10">
        <v>90</v>
      </c>
      <c r="AJ34" s="224">
        <v>46.9</v>
      </c>
      <c r="AK34" s="10">
        <v>102</v>
      </c>
      <c r="AL34" s="91">
        <v>53.1</v>
      </c>
      <c r="AM34" s="217">
        <v>98</v>
      </c>
      <c r="AN34" s="224">
        <v>51</v>
      </c>
      <c r="AO34" s="10">
        <v>94</v>
      </c>
      <c r="AP34" s="224">
        <v>49</v>
      </c>
      <c r="AQ34" s="371">
        <v>0</v>
      </c>
      <c r="AR34" s="372">
        <v>0</v>
      </c>
      <c r="AS34" s="217">
        <v>93</v>
      </c>
      <c r="AT34" s="224">
        <v>47.4</v>
      </c>
      <c r="AU34" s="10">
        <v>103</v>
      </c>
      <c r="AV34" s="224">
        <v>52.6</v>
      </c>
      <c r="AW34" s="371">
        <v>0</v>
      </c>
      <c r="AX34" s="886">
        <v>0</v>
      </c>
    </row>
    <row r="35" spans="1:50" x14ac:dyDescent="0.25">
      <c r="A35" s="598" t="s">
        <v>94</v>
      </c>
      <c r="B35" s="568" t="s">
        <v>95</v>
      </c>
      <c r="C35" s="13">
        <v>39</v>
      </c>
      <c r="D35" s="220">
        <v>51.3</v>
      </c>
      <c r="E35" s="13">
        <v>37</v>
      </c>
      <c r="F35" s="87">
        <v>48.7</v>
      </c>
      <c r="G35" s="221">
        <v>36</v>
      </c>
      <c r="H35" s="158">
        <v>47.4</v>
      </c>
      <c r="I35" s="13">
        <v>40</v>
      </c>
      <c r="J35" s="191">
        <v>52.6</v>
      </c>
      <c r="K35" s="13">
        <v>42</v>
      </c>
      <c r="L35" s="220">
        <v>56</v>
      </c>
      <c r="M35" s="13">
        <v>33</v>
      </c>
      <c r="N35" s="87">
        <v>44</v>
      </c>
      <c r="O35" s="221">
        <v>52</v>
      </c>
      <c r="P35" s="220">
        <v>69.3</v>
      </c>
      <c r="Q35" s="13">
        <v>23</v>
      </c>
      <c r="R35" s="345">
        <v>30.7</v>
      </c>
      <c r="S35" s="13">
        <v>42</v>
      </c>
      <c r="T35" s="220">
        <v>51.9</v>
      </c>
      <c r="U35" s="13">
        <v>39</v>
      </c>
      <c r="V35" s="87">
        <v>48.1</v>
      </c>
      <c r="W35" s="221">
        <v>48</v>
      </c>
      <c r="X35" s="220">
        <v>53.9</v>
      </c>
      <c r="Y35" s="13">
        <v>41</v>
      </c>
      <c r="Z35" s="345">
        <v>46.1</v>
      </c>
      <c r="AA35" s="13">
        <v>48</v>
      </c>
      <c r="AB35" s="158">
        <v>51.6</v>
      </c>
      <c r="AC35" s="13">
        <v>45</v>
      </c>
      <c r="AD35" s="13">
        <v>48.4</v>
      </c>
      <c r="AE35" s="221">
        <v>49</v>
      </c>
      <c r="AF35" s="220">
        <v>53.3</v>
      </c>
      <c r="AG35" s="13">
        <v>43</v>
      </c>
      <c r="AH35" s="345">
        <v>46.7</v>
      </c>
      <c r="AI35" s="13">
        <v>48</v>
      </c>
      <c r="AJ35" s="220">
        <v>51.1</v>
      </c>
      <c r="AK35" s="13">
        <v>46</v>
      </c>
      <c r="AL35" s="87">
        <v>48.9</v>
      </c>
      <c r="AM35" s="221">
        <v>62</v>
      </c>
      <c r="AN35" s="220">
        <v>67.400000000000006</v>
      </c>
      <c r="AO35" s="13">
        <v>30</v>
      </c>
      <c r="AP35" s="220">
        <v>32.6</v>
      </c>
      <c r="AQ35" s="373">
        <v>0</v>
      </c>
      <c r="AR35" s="374">
        <v>0</v>
      </c>
      <c r="AS35" s="221">
        <v>87</v>
      </c>
      <c r="AT35" s="220">
        <v>61.7</v>
      </c>
      <c r="AU35" s="13">
        <v>54</v>
      </c>
      <c r="AV35" s="220">
        <v>38.299999999999997</v>
      </c>
      <c r="AW35" s="373">
        <v>0</v>
      </c>
      <c r="AX35" s="887">
        <v>0</v>
      </c>
    </row>
    <row r="36" spans="1:50" x14ac:dyDescent="0.25">
      <c r="A36" s="596" t="s">
        <v>94</v>
      </c>
      <c r="B36" s="567" t="s">
        <v>96</v>
      </c>
      <c r="C36" s="10">
        <v>52</v>
      </c>
      <c r="D36" s="224">
        <v>53.1</v>
      </c>
      <c r="E36" s="10">
        <v>46</v>
      </c>
      <c r="F36" s="91">
        <v>46.9</v>
      </c>
      <c r="G36" s="217">
        <v>57</v>
      </c>
      <c r="H36" s="156">
        <v>50.9</v>
      </c>
      <c r="I36" s="10">
        <v>55</v>
      </c>
      <c r="J36" s="22">
        <v>49.1</v>
      </c>
      <c r="K36" s="10">
        <v>53</v>
      </c>
      <c r="L36" s="224">
        <v>48.2</v>
      </c>
      <c r="M36" s="10">
        <v>57</v>
      </c>
      <c r="N36" s="91">
        <v>51.8</v>
      </c>
      <c r="O36" s="217">
        <v>51</v>
      </c>
      <c r="P36" s="224">
        <v>45.5</v>
      </c>
      <c r="Q36" s="10">
        <v>61</v>
      </c>
      <c r="R36" s="290">
        <v>54.5</v>
      </c>
      <c r="S36" s="10">
        <v>69</v>
      </c>
      <c r="T36" s="224">
        <v>62.2</v>
      </c>
      <c r="U36" s="10">
        <v>42</v>
      </c>
      <c r="V36" s="91">
        <v>37.799999999999997</v>
      </c>
      <c r="W36" s="217">
        <v>60</v>
      </c>
      <c r="X36" s="224">
        <v>50.4</v>
      </c>
      <c r="Y36" s="10">
        <v>59</v>
      </c>
      <c r="Z36" s="290">
        <v>49.6</v>
      </c>
      <c r="AA36" s="10">
        <v>60</v>
      </c>
      <c r="AB36" s="156">
        <v>53.1</v>
      </c>
      <c r="AC36" s="10">
        <v>53</v>
      </c>
      <c r="AD36" s="10">
        <v>46.9</v>
      </c>
      <c r="AE36" s="217">
        <v>66</v>
      </c>
      <c r="AF36" s="224">
        <v>61.1</v>
      </c>
      <c r="AG36" s="10">
        <v>42</v>
      </c>
      <c r="AH36" s="290">
        <v>38.9</v>
      </c>
      <c r="AI36" s="10">
        <v>59</v>
      </c>
      <c r="AJ36" s="224">
        <v>55.1</v>
      </c>
      <c r="AK36" s="10">
        <v>48</v>
      </c>
      <c r="AL36" s="91">
        <v>44.9</v>
      </c>
      <c r="AM36" s="217">
        <v>54</v>
      </c>
      <c r="AN36" s="224">
        <v>48.6</v>
      </c>
      <c r="AO36" s="10">
        <v>57</v>
      </c>
      <c r="AP36" s="224">
        <v>51.4</v>
      </c>
      <c r="AQ36" s="371">
        <v>0</v>
      </c>
      <c r="AR36" s="372">
        <v>0</v>
      </c>
      <c r="AS36" s="217">
        <v>59</v>
      </c>
      <c r="AT36" s="224">
        <v>52.2</v>
      </c>
      <c r="AU36" s="10">
        <v>54</v>
      </c>
      <c r="AV36" s="224">
        <v>47.8</v>
      </c>
      <c r="AW36" s="371">
        <v>0</v>
      </c>
      <c r="AX36" s="886">
        <v>0</v>
      </c>
    </row>
    <row r="37" spans="1:50" x14ac:dyDescent="0.25">
      <c r="A37" s="598" t="s">
        <v>98</v>
      </c>
      <c r="B37" s="568" t="s">
        <v>99</v>
      </c>
      <c r="C37" s="13">
        <v>48</v>
      </c>
      <c r="D37" s="220">
        <v>56.5</v>
      </c>
      <c r="E37" s="13">
        <v>37</v>
      </c>
      <c r="F37" s="87">
        <v>43.5</v>
      </c>
      <c r="G37" s="221">
        <v>58</v>
      </c>
      <c r="H37" s="158">
        <v>59.2</v>
      </c>
      <c r="I37" s="13">
        <v>40</v>
      </c>
      <c r="J37" s="191">
        <v>40.799999999999997</v>
      </c>
      <c r="K37" s="13">
        <v>52</v>
      </c>
      <c r="L37" s="220">
        <v>52.5</v>
      </c>
      <c r="M37" s="13">
        <v>47</v>
      </c>
      <c r="N37" s="87">
        <v>47.5</v>
      </c>
      <c r="O37" s="221">
        <v>48</v>
      </c>
      <c r="P37" s="220">
        <v>44.4</v>
      </c>
      <c r="Q37" s="13">
        <v>60</v>
      </c>
      <c r="R37" s="191">
        <v>55.6</v>
      </c>
      <c r="S37" s="13">
        <v>53</v>
      </c>
      <c r="T37" s="220">
        <v>52.5</v>
      </c>
      <c r="U37" s="13">
        <v>48</v>
      </c>
      <c r="V37" s="87">
        <v>47.5</v>
      </c>
      <c r="W37" s="221">
        <v>57</v>
      </c>
      <c r="X37" s="220">
        <v>54.8</v>
      </c>
      <c r="Y37" s="13">
        <v>47</v>
      </c>
      <c r="Z37" s="345">
        <v>45.2</v>
      </c>
      <c r="AA37" s="13">
        <v>60</v>
      </c>
      <c r="AB37" s="220">
        <v>55</v>
      </c>
      <c r="AC37" s="13">
        <v>49</v>
      </c>
      <c r="AD37" s="87">
        <v>45</v>
      </c>
      <c r="AE37" s="221">
        <v>62</v>
      </c>
      <c r="AF37" s="220">
        <v>57.9</v>
      </c>
      <c r="AG37" s="13">
        <v>45</v>
      </c>
      <c r="AH37" s="345">
        <v>42.1</v>
      </c>
      <c r="AI37" s="13">
        <v>63</v>
      </c>
      <c r="AJ37" s="220">
        <v>57.8</v>
      </c>
      <c r="AK37" s="13">
        <v>46</v>
      </c>
      <c r="AL37" s="87">
        <v>42.2</v>
      </c>
      <c r="AM37" s="221">
        <v>55</v>
      </c>
      <c r="AN37" s="220">
        <v>50.9</v>
      </c>
      <c r="AO37" s="13">
        <v>53</v>
      </c>
      <c r="AP37" s="220">
        <v>49.1</v>
      </c>
      <c r="AQ37" s="373">
        <v>0</v>
      </c>
      <c r="AR37" s="374">
        <v>0</v>
      </c>
      <c r="AS37" s="221">
        <v>50</v>
      </c>
      <c r="AT37" s="220">
        <v>45.9</v>
      </c>
      <c r="AU37" s="13">
        <v>59</v>
      </c>
      <c r="AV37" s="220">
        <v>54.1</v>
      </c>
      <c r="AW37" s="373">
        <v>0</v>
      </c>
      <c r="AX37" s="887">
        <v>0</v>
      </c>
    </row>
    <row r="38" spans="1:50" x14ac:dyDescent="0.25">
      <c r="A38" s="596" t="s">
        <v>101</v>
      </c>
      <c r="B38" s="567" t="s">
        <v>102</v>
      </c>
      <c r="C38" s="10">
        <v>14</v>
      </c>
      <c r="D38" s="224">
        <v>50</v>
      </c>
      <c r="E38" s="10">
        <v>14</v>
      </c>
      <c r="F38" s="91">
        <v>50</v>
      </c>
      <c r="G38" s="217">
        <v>15</v>
      </c>
      <c r="H38" s="224">
        <v>57.7</v>
      </c>
      <c r="I38" s="10">
        <v>11</v>
      </c>
      <c r="J38" s="290">
        <v>42.3</v>
      </c>
      <c r="K38" s="10">
        <v>15</v>
      </c>
      <c r="L38" s="224">
        <v>51.7</v>
      </c>
      <c r="M38" s="10">
        <v>14</v>
      </c>
      <c r="N38" s="91">
        <v>48.3</v>
      </c>
      <c r="O38" s="217">
        <v>17</v>
      </c>
      <c r="P38" s="224">
        <v>63</v>
      </c>
      <c r="Q38" s="10">
        <v>10</v>
      </c>
      <c r="R38" s="290">
        <v>37</v>
      </c>
      <c r="S38" s="10">
        <v>18</v>
      </c>
      <c r="T38" s="224">
        <v>51.4</v>
      </c>
      <c r="U38" s="10">
        <v>17</v>
      </c>
      <c r="V38" s="91">
        <v>48.6</v>
      </c>
      <c r="W38" s="217">
        <v>17</v>
      </c>
      <c r="X38" s="224">
        <v>47.2</v>
      </c>
      <c r="Y38" s="10">
        <v>19</v>
      </c>
      <c r="Z38" s="290">
        <v>52.8</v>
      </c>
      <c r="AA38" s="10">
        <v>19</v>
      </c>
      <c r="AB38" s="156">
        <v>54.3</v>
      </c>
      <c r="AC38" s="10">
        <v>16</v>
      </c>
      <c r="AD38" s="10">
        <v>45.7</v>
      </c>
      <c r="AE38" s="217">
        <v>18</v>
      </c>
      <c r="AF38" s="224">
        <v>51.4</v>
      </c>
      <c r="AG38" s="10">
        <v>17</v>
      </c>
      <c r="AH38" s="290">
        <v>48.6</v>
      </c>
      <c r="AI38" s="10">
        <v>21</v>
      </c>
      <c r="AJ38" s="224">
        <v>58.3</v>
      </c>
      <c r="AK38" s="10">
        <v>15</v>
      </c>
      <c r="AL38" s="91">
        <v>41.7</v>
      </c>
      <c r="AM38" s="217">
        <v>12</v>
      </c>
      <c r="AN38" s="224">
        <v>36.4</v>
      </c>
      <c r="AO38" s="10">
        <v>21</v>
      </c>
      <c r="AP38" s="224">
        <v>63.6</v>
      </c>
      <c r="AQ38" s="371">
        <v>0</v>
      </c>
      <c r="AR38" s="372">
        <v>0</v>
      </c>
      <c r="AS38" s="217">
        <v>21</v>
      </c>
      <c r="AT38" s="224">
        <v>63.6</v>
      </c>
      <c r="AU38" s="10">
        <v>12</v>
      </c>
      <c r="AV38" s="224">
        <v>36.4</v>
      </c>
      <c r="AW38" s="371">
        <v>0</v>
      </c>
      <c r="AX38" s="886">
        <v>0</v>
      </c>
    </row>
    <row r="39" spans="1:50" x14ac:dyDescent="0.25">
      <c r="A39" s="598" t="s">
        <v>103</v>
      </c>
      <c r="B39" s="568" t="s">
        <v>104</v>
      </c>
      <c r="C39" s="13">
        <v>58</v>
      </c>
      <c r="D39" s="220">
        <v>62.4</v>
      </c>
      <c r="E39" s="13">
        <v>35</v>
      </c>
      <c r="F39" s="87">
        <v>37.6</v>
      </c>
      <c r="G39" s="221">
        <v>58</v>
      </c>
      <c r="H39" s="158">
        <v>60.4</v>
      </c>
      <c r="I39" s="13">
        <v>38</v>
      </c>
      <c r="J39" s="191">
        <v>39.6</v>
      </c>
      <c r="K39" s="13">
        <v>60</v>
      </c>
      <c r="L39" s="220">
        <v>63.2</v>
      </c>
      <c r="M39" s="13">
        <v>35</v>
      </c>
      <c r="N39" s="87">
        <v>36.799999999999997</v>
      </c>
      <c r="O39" s="221">
        <v>66</v>
      </c>
      <c r="P39" s="220">
        <v>68</v>
      </c>
      <c r="Q39" s="13">
        <v>31</v>
      </c>
      <c r="R39" s="345">
        <v>32</v>
      </c>
      <c r="S39" s="13">
        <v>55</v>
      </c>
      <c r="T39" s="220">
        <v>55.6</v>
      </c>
      <c r="U39" s="13">
        <v>44</v>
      </c>
      <c r="V39" s="87">
        <v>44.4</v>
      </c>
      <c r="W39" s="221">
        <v>56</v>
      </c>
      <c r="X39" s="220">
        <v>57.1</v>
      </c>
      <c r="Y39" s="13">
        <v>42</v>
      </c>
      <c r="Z39" s="345">
        <v>42.9</v>
      </c>
      <c r="AA39" s="13">
        <v>61</v>
      </c>
      <c r="AB39" s="158">
        <v>62.9</v>
      </c>
      <c r="AC39" s="13">
        <v>36</v>
      </c>
      <c r="AD39" s="13">
        <v>37.1</v>
      </c>
      <c r="AE39" s="221">
        <v>50</v>
      </c>
      <c r="AF39" s="220">
        <v>48.5</v>
      </c>
      <c r="AG39" s="13">
        <v>53</v>
      </c>
      <c r="AH39" s="345">
        <v>51.5</v>
      </c>
      <c r="AI39" s="13">
        <v>70</v>
      </c>
      <c r="AJ39" s="220">
        <v>66.7</v>
      </c>
      <c r="AK39" s="13">
        <v>35</v>
      </c>
      <c r="AL39" s="87">
        <v>33.299999999999997</v>
      </c>
      <c r="AM39" s="221">
        <v>55</v>
      </c>
      <c r="AN39" s="220">
        <v>53.9</v>
      </c>
      <c r="AO39" s="13">
        <v>47</v>
      </c>
      <c r="AP39" s="220">
        <v>46.1</v>
      </c>
      <c r="AQ39" s="373">
        <v>0</v>
      </c>
      <c r="AR39" s="374">
        <v>0</v>
      </c>
      <c r="AS39" s="221">
        <v>54</v>
      </c>
      <c r="AT39" s="220">
        <v>52.4</v>
      </c>
      <c r="AU39" s="13">
        <v>49</v>
      </c>
      <c r="AV39" s="220">
        <v>47.6</v>
      </c>
      <c r="AW39" s="373">
        <v>0</v>
      </c>
      <c r="AX39" s="887">
        <v>0</v>
      </c>
    </row>
    <row r="40" spans="1:50" ht="15.6" x14ac:dyDescent="0.25">
      <c r="A40" s="596" t="s">
        <v>103</v>
      </c>
      <c r="B40" s="567" t="s">
        <v>423</v>
      </c>
      <c r="C40" s="10" t="s">
        <v>238</v>
      </c>
      <c r="D40" s="224" t="s">
        <v>238</v>
      </c>
      <c r="E40" s="10" t="s">
        <v>238</v>
      </c>
      <c r="F40" s="91" t="s">
        <v>238</v>
      </c>
      <c r="G40" s="217" t="s">
        <v>238</v>
      </c>
      <c r="H40" s="156" t="s">
        <v>238</v>
      </c>
      <c r="I40" s="10" t="s">
        <v>238</v>
      </c>
      <c r="J40" s="22" t="s">
        <v>238</v>
      </c>
      <c r="K40" s="10" t="s">
        <v>238</v>
      </c>
      <c r="L40" s="224" t="s">
        <v>238</v>
      </c>
      <c r="M40" s="10" t="s">
        <v>238</v>
      </c>
      <c r="N40" s="91" t="s">
        <v>238</v>
      </c>
      <c r="O40" s="217" t="s">
        <v>238</v>
      </c>
      <c r="P40" s="224" t="s">
        <v>238</v>
      </c>
      <c r="Q40" s="10" t="s">
        <v>238</v>
      </c>
      <c r="R40" s="22" t="s">
        <v>238</v>
      </c>
      <c r="S40" s="10" t="s">
        <v>238</v>
      </c>
      <c r="T40" s="224" t="s">
        <v>238</v>
      </c>
      <c r="U40" s="10" t="s">
        <v>238</v>
      </c>
      <c r="V40" s="91" t="s">
        <v>238</v>
      </c>
      <c r="W40" s="217" t="s">
        <v>238</v>
      </c>
      <c r="X40" s="224" t="s">
        <v>238</v>
      </c>
      <c r="Y40" s="10" t="s">
        <v>238</v>
      </c>
      <c r="Z40" s="290" t="s">
        <v>238</v>
      </c>
      <c r="AA40" s="10" t="s">
        <v>238</v>
      </c>
      <c r="AB40" s="156" t="s">
        <v>238</v>
      </c>
      <c r="AC40" s="10" t="s">
        <v>238</v>
      </c>
      <c r="AD40" s="10" t="s">
        <v>238</v>
      </c>
      <c r="AE40" s="217" t="s">
        <v>238</v>
      </c>
      <c r="AF40" s="224" t="s">
        <v>238</v>
      </c>
      <c r="AG40" s="10" t="s">
        <v>238</v>
      </c>
      <c r="AH40" s="290" t="s">
        <v>238</v>
      </c>
      <c r="AI40" s="10" t="s">
        <v>238</v>
      </c>
      <c r="AJ40" s="224" t="s">
        <v>238</v>
      </c>
      <c r="AK40" s="10" t="s">
        <v>238</v>
      </c>
      <c r="AL40" s="91" t="s">
        <v>238</v>
      </c>
      <c r="AM40" s="217" t="s">
        <v>238</v>
      </c>
      <c r="AN40" s="224" t="s">
        <v>238</v>
      </c>
      <c r="AO40" s="217" t="s">
        <v>238</v>
      </c>
      <c r="AP40" s="224" t="s">
        <v>238</v>
      </c>
      <c r="AQ40" s="371">
        <v>0</v>
      </c>
      <c r="AR40" s="372" t="s">
        <v>238</v>
      </c>
      <c r="AS40" s="217" t="s">
        <v>238</v>
      </c>
      <c r="AT40" s="224" t="s">
        <v>238</v>
      </c>
      <c r="AU40" s="10" t="s">
        <v>238</v>
      </c>
      <c r="AV40" s="224" t="s">
        <v>238</v>
      </c>
      <c r="AW40" s="371">
        <v>0</v>
      </c>
      <c r="AX40" s="886" t="s">
        <v>238</v>
      </c>
    </row>
    <row r="41" spans="1:50" x14ac:dyDescent="0.25">
      <c r="A41" s="598" t="s">
        <v>107</v>
      </c>
      <c r="B41" s="568" t="s">
        <v>108</v>
      </c>
      <c r="C41" s="13">
        <v>55</v>
      </c>
      <c r="D41" s="220">
        <v>66.3</v>
      </c>
      <c r="E41" s="13">
        <v>28</v>
      </c>
      <c r="F41" s="87">
        <v>33.700000000000003</v>
      </c>
      <c r="G41" s="221">
        <v>55</v>
      </c>
      <c r="H41" s="158">
        <v>66.3</v>
      </c>
      <c r="I41" s="13">
        <v>28</v>
      </c>
      <c r="J41" s="191">
        <v>33.700000000000003</v>
      </c>
      <c r="K41" s="13">
        <v>51</v>
      </c>
      <c r="L41" s="220">
        <v>61.4</v>
      </c>
      <c r="M41" s="13">
        <v>32</v>
      </c>
      <c r="N41" s="87">
        <v>38.6</v>
      </c>
      <c r="O41" s="221">
        <v>51</v>
      </c>
      <c r="P41" s="220">
        <v>60.7</v>
      </c>
      <c r="Q41" s="13">
        <v>33</v>
      </c>
      <c r="R41" s="191">
        <v>39.299999999999997</v>
      </c>
      <c r="S41" s="13">
        <v>51</v>
      </c>
      <c r="T41" s="220">
        <v>58.6</v>
      </c>
      <c r="U41" s="13">
        <v>36</v>
      </c>
      <c r="V41" s="87">
        <v>41.4</v>
      </c>
      <c r="W41" s="221">
        <v>46</v>
      </c>
      <c r="X41" s="220">
        <v>56.8</v>
      </c>
      <c r="Y41" s="13">
        <v>35</v>
      </c>
      <c r="Z41" s="345">
        <v>43.2</v>
      </c>
      <c r="AA41" s="13">
        <v>46</v>
      </c>
      <c r="AB41" s="158">
        <v>54.8</v>
      </c>
      <c r="AC41" s="13">
        <v>38</v>
      </c>
      <c r="AD41" s="13">
        <v>45.2</v>
      </c>
      <c r="AE41" s="221">
        <v>56</v>
      </c>
      <c r="AF41" s="220">
        <v>64.400000000000006</v>
      </c>
      <c r="AG41" s="13">
        <v>31</v>
      </c>
      <c r="AH41" s="345">
        <v>35.6</v>
      </c>
      <c r="AI41" s="13">
        <v>50</v>
      </c>
      <c r="AJ41" s="220">
        <v>60.2</v>
      </c>
      <c r="AK41" s="13">
        <v>33</v>
      </c>
      <c r="AL41" s="87">
        <v>39.799999999999997</v>
      </c>
      <c r="AM41" s="221">
        <v>56</v>
      </c>
      <c r="AN41" s="220">
        <v>65.099999999999994</v>
      </c>
      <c r="AO41" s="13">
        <v>30</v>
      </c>
      <c r="AP41" s="220">
        <v>34.9</v>
      </c>
      <c r="AQ41" s="373">
        <v>0</v>
      </c>
      <c r="AR41" s="374">
        <v>0</v>
      </c>
      <c r="AS41" s="221">
        <v>56</v>
      </c>
      <c r="AT41" s="220">
        <v>66.7</v>
      </c>
      <c r="AU41" s="13">
        <v>28</v>
      </c>
      <c r="AV41" s="220">
        <v>33.299999999999997</v>
      </c>
      <c r="AW41" s="373">
        <v>0</v>
      </c>
      <c r="AX41" s="887">
        <v>0</v>
      </c>
    </row>
    <row r="42" spans="1:50" x14ac:dyDescent="0.25">
      <c r="A42" s="596" t="s">
        <v>107</v>
      </c>
      <c r="B42" s="567" t="s">
        <v>111</v>
      </c>
      <c r="C42" s="10">
        <v>26</v>
      </c>
      <c r="D42" s="224">
        <v>60.5</v>
      </c>
      <c r="E42" s="10">
        <v>17</v>
      </c>
      <c r="F42" s="91">
        <v>39.5</v>
      </c>
      <c r="G42" s="217">
        <v>25</v>
      </c>
      <c r="H42" s="156">
        <v>58.1</v>
      </c>
      <c r="I42" s="10">
        <v>18</v>
      </c>
      <c r="J42" s="22">
        <v>41.9</v>
      </c>
      <c r="K42" s="10">
        <v>28</v>
      </c>
      <c r="L42" s="224">
        <v>62.2</v>
      </c>
      <c r="M42" s="10">
        <v>17</v>
      </c>
      <c r="N42" s="91">
        <v>37.799999999999997</v>
      </c>
      <c r="O42" s="217">
        <v>25</v>
      </c>
      <c r="P42" s="224">
        <v>53.2</v>
      </c>
      <c r="Q42" s="10">
        <v>22</v>
      </c>
      <c r="R42" s="22">
        <v>46.8</v>
      </c>
      <c r="S42" s="10">
        <v>24</v>
      </c>
      <c r="T42" s="224">
        <v>51.1</v>
      </c>
      <c r="U42" s="10">
        <v>23</v>
      </c>
      <c r="V42" s="91">
        <v>48.9</v>
      </c>
      <c r="W42" s="217">
        <v>17</v>
      </c>
      <c r="X42" s="224">
        <v>39.5</v>
      </c>
      <c r="Y42" s="10">
        <v>26</v>
      </c>
      <c r="Z42" s="290">
        <v>60.5</v>
      </c>
      <c r="AA42" s="10">
        <v>25</v>
      </c>
      <c r="AB42" s="156">
        <v>54.3</v>
      </c>
      <c r="AC42" s="10">
        <v>21</v>
      </c>
      <c r="AD42" s="10">
        <v>45.7</v>
      </c>
      <c r="AE42" s="217">
        <v>25</v>
      </c>
      <c r="AF42" s="224">
        <v>55.6</v>
      </c>
      <c r="AG42" s="10">
        <v>20</v>
      </c>
      <c r="AH42" s="290">
        <v>44.4</v>
      </c>
      <c r="AI42" s="10">
        <v>29</v>
      </c>
      <c r="AJ42" s="224">
        <v>61.7</v>
      </c>
      <c r="AK42" s="10">
        <v>18</v>
      </c>
      <c r="AL42" s="91">
        <v>38.299999999999997</v>
      </c>
      <c r="AM42" s="217">
        <v>25</v>
      </c>
      <c r="AN42" s="224">
        <v>53.2</v>
      </c>
      <c r="AO42" s="10">
        <v>22</v>
      </c>
      <c r="AP42" s="224">
        <v>46.8</v>
      </c>
      <c r="AQ42" s="371">
        <v>0</v>
      </c>
      <c r="AR42" s="372">
        <v>0</v>
      </c>
      <c r="AS42" s="217">
        <v>23</v>
      </c>
      <c r="AT42" s="224">
        <v>48.9</v>
      </c>
      <c r="AU42" s="10">
        <v>24</v>
      </c>
      <c r="AV42" s="224">
        <v>51.1</v>
      </c>
      <c r="AW42" s="371">
        <v>0</v>
      </c>
      <c r="AX42" s="886">
        <v>0</v>
      </c>
    </row>
    <row r="43" spans="1:50" x14ac:dyDescent="0.25">
      <c r="A43" s="598" t="s">
        <v>113</v>
      </c>
      <c r="B43" s="568" t="s">
        <v>114</v>
      </c>
      <c r="C43" s="13">
        <v>47</v>
      </c>
      <c r="D43" s="220">
        <v>67.099999999999994</v>
      </c>
      <c r="E43" s="13">
        <v>23</v>
      </c>
      <c r="F43" s="87">
        <v>32.9</v>
      </c>
      <c r="G43" s="221">
        <v>55</v>
      </c>
      <c r="H43" s="158">
        <v>73.3</v>
      </c>
      <c r="I43" s="13">
        <v>20</v>
      </c>
      <c r="J43" s="191">
        <v>26.7</v>
      </c>
      <c r="K43" s="13">
        <v>44</v>
      </c>
      <c r="L43" s="220">
        <v>66.7</v>
      </c>
      <c r="M43" s="13">
        <v>22</v>
      </c>
      <c r="N43" s="87">
        <v>33.299999999999997</v>
      </c>
      <c r="O43" s="221">
        <v>53</v>
      </c>
      <c r="P43" s="220">
        <v>72.599999999999994</v>
      </c>
      <c r="Q43" s="13">
        <v>20</v>
      </c>
      <c r="R43" s="191">
        <v>27.4</v>
      </c>
      <c r="S43" s="13">
        <v>52</v>
      </c>
      <c r="T43" s="220">
        <v>67.5</v>
      </c>
      <c r="U43" s="13">
        <v>25</v>
      </c>
      <c r="V43" s="87">
        <v>32.5</v>
      </c>
      <c r="W43" s="221">
        <v>56</v>
      </c>
      <c r="X43" s="220">
        <v>76.7</v>
      </c>
      <c r="Y43" s="13">
        <v>17</v>
      </c>
      <c r="Z43" s="345">
        <v>23.3</v>
      </c>
      <c r="AA43" s="13">
        <v>48</v>
      </c>
      <c r="AB43" s="158">
        <v>58.5</v>
      </c>
      <c r="AC43" s="13">
        <v>34</v>
      </c>
      <c r="AD43" s="13">
        <v>41.5</v>
      </c>
      <c r="AE43" s="221">
        <v>44</v>
      </c>
      <c r="AF43" s="220">
        <v>58.7</v>
      </c>
      <c r="AG43" s="13">
        <v>31</v>
      </c>
      <c r="AH43" s="345">
        <v>41.3</v>
      </c>
      <c r="AI43" s="13">
        <v>52</v>
      </c>
      <c r="AJ43" s="220">
        <v>71.2</v>
      </c>
      <c r="AK43" s="13">
        <v>21</v>
      </c>
      <c r="AL43" s="87">
        <v>28.8</v>
      </c>
      <c r="AM43" s="221">
        <v>45</v>
      </c>
      <c r="AN43" s="220">
        <v>61.6</v>
      </c>
      <c r="AO43" s="13">
        <v>28</v>
      </c>
      <c r="AP43" s="220">
        <v>38.4</v>
      </c>
      <c r="AQ43" s="373">
        <v>0</v>
      </c>
      <c r="AR43" s="374">
        <v>0</v>
      </c>
      <c r="AS43" s="221">
        <v>52</v>
      </c>
      <c r="AT43" s="220">
        <v>67.5</v>
      </c>
      <c r="AU43" s="13">
        <v>25</v>
      </c>
      <c r="AV43" s="220">
        <v>32.5</v>
      </c>
      <c r="AW43" s="373">
        <v>0</v>
      </c>
      <c r="AX43" s="887">
        <v>0</v>
      </c>
    </row>
    <row r="44" spans="1:50" x14ac:dyDescent="0.25">
      <c r="A44" s="596" t="s">
        <v>116</v>
      </c>
      <c r="B44" s="567" t="s">
        <v>117</v>
      </c>
      <c r="C44" s="10">
        <v>30</v>
      </c>
      <c r="D44" s="224">
        <v>37.5</v>
      </c>
      <c r="E44" s="10">
        <v>50</v>
      </c>
      <c r="F44" s="91">
        <v>62.5</v>
      </c>
      <c r="G44" s="217">
        <v>36</v>
      </c>
      <c r="H44" s="156">
        <v>45.6</v>
      </c>
      <c r="I44" s="10">
        <v>43</v>
      </c>
      <c r="J44" s="22">
        <v>54.4</v>
      </c>
      <c r="K44" s="10">
        <v>30</v>
      </c>
      <c r="L44" s="224">
        <v>43.5</v>
      </c>
      <c r="M44" s="10">
        <v>39</v>
      </c>
      <c r="N44" s="91">
        <v>56.5</v>
      </c>
      <c r="O44" s="217">
        <v>41</v>
      </c>
      <c r="P44" s="224">
        <v>43.6</v>
      </c>
      <c r="Q44" s="10">
        <v>53</v>
      </c>
      <c r="R44" s="22">
        <v>56.4</v>
      </c>
      <c r="S44" s="10">
        <v>42</v>
      </c>
      <c r="T44" s="224">
        <v>41.2</v>
      </c>
      <c r="U44" s="10">
        <v>60</v>
      </c>
      <c r="V44" s="91">
        <v>58.8</v>
      </c>
      <c r="W44" s="217">
        <v>45</v>
      </c>
      <c r="X44" s="224">
        <v>43.3</v>
      </c>
      <c r="Y44" s="10">
        <v>59</v>
      </c>
      <c r="Z44" s="290">
        <v>56.7</v>
      </c>
      <c r="AA44" s="10">
        <v>52</v>
      </c>
      <c r="AB44" s="156">
        <v>48.1</v>
      </c>
      <c r="AC44" s="10">
        <v>56</v>
      </c>
      <c r="AD44" s="10">
        <v>51.9</v>
      </c>
      <c r="AE44" s="217">
        <v>49</v>
      </c>
      <c r="AF44" s="224">
        <v>45.4</v>
      </c>
      <c r="AG44" s="10">
        <v>59</v>
      </c>
      <c r="AH44" s="290">
        <v>54.6</v>
      </c>
      <c r="AI44" s="10">
        <v>56</v>
      </c>
      <c r="AJ44" s="224">
        <v>45.9</v>
      </c>
      <c r="AK44" s="10">
        <v>66</v>
      </c>
      <c r="AL44" s="91">
        <v>54.1</v>
      </c>
      <c r="AM44" s="217">
        <v>49</v>
      </c>
      <c r="AN44" s="224">
        <v>45.8</v>
      </c>
      <c r="AO44" s="10">
        <v>58</v>
      </c>
      <c r="AP44" s="224">
        <v>54.2</v>
      </c>
      <c r="AQ44" s="371">
        <v>0</v>
      </c>
      <c r="AR44" s="372">
        <v>0</v>
      </c>
      <c r="AS44" s="217">
        <v>49</v>
      </c>
      <c r="AT44" s="224">
        <v>43.8</v>
      </c>
      <c r="AU44" s="10">
        <v>63</v>
      </c>
      <c r="AV44" s="224">
        <v>56.3</v>
      </c>
      <c r="AW44" s="371">
        <v>0</v>
      </c>
      <c r="AX44" s="886">
        <v>0</v>
      </c>
    </row>
    <row r="45" spans="1:50" x14ac:dyDescent="0.25">
      <c r="A45" s="598" t="s">
        <v>119</v>
      </c>
      <c r="B45" s="568" t="s">
        <v>120</v>
      </c>
      <c r="C45" s="13">
        <v>38</v>
      </c>
      <c r="D45" s="220">
        <v>45.8</v>
      </c>
      <c r="E45" s="13">
        <v>45</v>
      </c>
      <c r="F45" s="87">
        <v>54.2</v>
      </c>
      <c r="G45" s="221">
        <v>41</v>
      </c>
      <c r="H45" s="158">
        <v>55.4</v>
      </c>
      <c r="I45" s="13">
        <v>33</v>
      </c>
      <c r="J45" s="191">
        <v>44.6</v>
      </c>
      <c r="K45" s="13">
        <v>43</v>
      </c>
      <c r="L45" s="220">
        <v>56.6</v>
      </c>
      <c r="M45" s="13">
        <v>33</v>
      </c>
      <c r="N45" s="87">
        <v>43.4</v>
      </c>
      <c r="O45" s="221">
        <v>47</v>
      </c>
      <c r="P45" s="220">
        <v>63.5</v>
      </c>
      <c r="Q45" s="13">
        <v>27</v>
      </c>
      <c r="R45" s="191">
        <v>36.5</v>
      </c>
      <c r="S45" s="13">
        <v>45</v>
      </c>
      <c r="T45" s="220">
        <v>59.2</v>
      </c>
      <c r="U45" s="13">
        <v>31</v>
      </c>
      <c r="V45" s="87">
        <v>40.799999999999997</v>
      </c>
      <c r="W45" s="221">
        <v>34</v>
      </c>
      <c r="X45" s="220">
        <v>45.9</v>
      </c>
      <c r="Y45" s="13">
        <v>40</v>
      </c>
      <c r="Z45" s="345">
        <v>54.1</v>
      </c>
      <c r="AA45" s="13">
        <v>45</v>
      </c>
      <c r="AB45" s="158">
        <v>59.2</v>
      </c>
      <c r="AC45" s="13">
        <v>31</v>
      </c>
      <c r="AD45" s="13">
        <v>40.799999999999997</v>
      </c>
      <c r="AE45" s="221">
        <v>43</v>
      </c>
      <c r="AF45" s="220">
        <v>54.4</v>
      </c>
      <c r="AG45" s="13">
        <v>36</v>
      </c>
      <c r="AH45" s="345">
        <v>45.6</v>
      </c>
      <c r="AI45" s="13">
        <v>51</v>
      </c>
      <c r="AJ45" s="220">
        <v>62.2</v>
      </c>
      <c r="AK45" s="13">
        <v>31</v>
      </c>
      <c r="AL45" s="87">
        <v>37.799999999999997</v>
      </c>
      <c r="AM45" s="221">
        <v>36</v>
      </c>
      <c r="AN45" s="220">
        <v>46.2</v>
      </c>
      <c r="AO45" s="13">
        <v>42</v>
      </c>
      <c r="AP45" s="220">
        <v>53.8</v>
      </c>
      <c r="AQ45" s="373">
        <v>0</v>
      </c>
      <c r="AR45" s="374">
        <v>0</v>
      </c>
      <c r="AS45" s="221">
        <v>42</v>
      </c>
      <c r="AT45" s="220">
        <v>55.3</v>
      </c>
      <c r="AU45" s="13">
        <v>34</v>
      </c>
      <c r="AV45" s="220">
        <v>44.7</v>
      </c>
      <c r="AW45" s="373">
        <v>0</v>
      </c>
      <c r="AX45" s="887">
        <v>0</v>
      </c>
    </row>
    <row r="46" spans="1:50" x14ac:dyDescent="0.25">
      <c r="A46" s="596" t="s">
        <v>119</v>
      </c>
      <c r="B46" s="567" t="s">
        <v>123</v>
      </c>
      <c r="C46" s="10">
        <v>147</v>
      </c>
      <c r="D46" s="224">
        <v>47.6</v>
      </c>
      <c r="E46" s="10">
        <v>162</v>
      </c>
      <c r="F46" s="91">
        <v>52.4</v>
      </c>
      <c r="G46" s="217">
        <v>160</v>
      </c>
      <c r="H46" s="156">
        <v>46.9</v>
      </c>
      <c r="I46" s="10">
        <v>181</v>
      </c>
      <c r="J46" s="22">
        <v>53.1</v>
      </c>
      <c r="K46" s="10">
        <v>161</v>
      </c>
      <c r="L46" s="224">
        <v>46.3</v>
      </c>
      <c r="M46" s="10">
        <v>187</v>
      </c>
      <c r="N46" s="91">
        <v>53.7</v>
      </c>
      <c r="O46" s="217">
        <v>149</v>
      </c>
      <c r="P46" s="224">
        <v>44.3</v>
      </c>
      <c r="Q46" s="10">
        <v>187</v>
      </c>
      <c r="R46" s="22">
        <v>55.7</v>
      </c>
      <c r="S46" s="10">
        <v>160</v>
      </c>
      <c r="T46" s="224">
        <v>44.6</v>
      </c>
      <c r="U46" s="10">
        <v>199</v>
      </c>
      <c r="V46" s="91">
        <v>55.4</v>
      </c>
      <c r="W46" s="217">
        <v>161</v>
      </c>
      <c r="X46" s="224">
        <v>49.5</v>
      </c>
      <c r="Y46" s="10">
        <v>164</v>
      </c>
      <c r="Z46" s="290">
        <v>50.5</v>
      </c>
      <c r="AA46" s="10">
        <v>179</v>
      </c>
      <c r="AB46" s="156">
        <v>50.3</v>
      </c>
      <c r="AC46" s="10">
        <v>177</v>
      </c>
      <c r="AD46" s="10">
        <v>49.7</v>
      </c>
      <c r="AE46" s="217">
        <v>184</v>
      </c>
      <c r="AF46" s="224">
        <v>52.6</v>
      </c>
      <c r="AG46" s="10">
        <v>166</v>
      </c>
      <c r="AH46" s="290">
        <v>47.4</v>
      </c>
      <c r="AI46" s="10">
        <v>171</v>
      </c>
      <c r="AJ46" s="224">
        <v>48.9</v>
      </c>
      <c r="AK46" s="10">
        <v>179</v>
      </c>
      <c r="AL46" s="91">
        <v>51.1</v>
      </c>
      <c r="AM46" s="217">
        <v>153</v>
      </c>
      <c r="AN46" s="224">
        <v>43.2</v>
      </c>
      <c r="AO46" s="10">
        <v>201</v>
      </c>
      <c r="AP46" s="224">
        <v>56.8</v>
      </c>
      <c r="AQ46" s="371">
        <v>0</v>
      </c>
      <c r="AR46" s="372">
        <v>0</v>
      </c>
      <c r="AS46" s="217">
        <v>148</v>
      </c>
      <c r="AT46" s="224">
        <v>42</v>
      </c>
      <c r="AU46" s="10">
        <v>204</v>
      </c>
      <c r="AV46" s="224">
        <v>58</v>
      </c>
      <c r="AW46" s="371">
        <v>0</v>
      </c>
      <c r="AX46" s="886">
        <v>0</v>
      </c>
    </row>
    <row r="47" spans="1:50" x14ac:dyDescent="0.25">
      <c r="A47" s="598" t="s">
        <v>119</v>
      </c>
      <c r="B47" s="568" t="s">
        <v>125</v>
      </c>
      <c r="C47" s="13">
        <v>18</v>
      </c>
      <c r="D47" s="220">
        <v>50</v>
      </c>
      <c r="E47" s="13">
        <v>18</v>
      </c>
      <c r="F47" s="87">
        <v>50</v>
      </c>
      <c r="G47" s="221">
        <v>20</v>
      </c>
      <c r="H47" s="220">
        <v>52.6</v>
      </c>
      <c r="I47" s="13">
        <v>18</v>
      </c>
      <c r="J47" s="345">
        <v>47.4</v>
      </c>
      <c r="K47" s="13">
        <v>21</v>
      </c>
      <c r="L47" s="220">
        <v>53.8</v>
      </c>
      <c r="M47" s="13">
        <v>18</v>
      </c>
      <c r="N47" s="87">
        <v>46.2</v>
      </c>
      <c r="O47" s="221">
        <v>16</v>
      </c>
      <c r="P47" s="220">
        <v>44.4</v>
      </c>
      <c r="Q47" s="13">
        <v>20</v>
      </c>
      <c r="R47" s="191">
        <v>55.6</v>
      </c>
      <c r="S47" s="13">
        <v>22</v>
      </c>
      <c r="T47" s="220">
        <v>56.4</v>
      </c>
      <c r="U47" s="13">
        <v>17</v>
      </c>
      <c r="V47" s="87">
        <v>43.6</v>
      </c>
      <c r="W47" s="221">
        <v>19</v>
      </c>
      <c r="X47" s="220">
        <v>48.7</v>
      </c>
      <c r="Y47" s="13">
        <v>20</v>
      </c>
      <c r="Z47" s="345">
        <v>51.3</v>
      </c>
      <c r="AA47" s="13">
        <v>24</v>
      </c>
      <c r="AB47" s="158">
        <v>63.2</v>
      </c>
      <c r="AC47" s="13">
        <v>14</v>
      </c>
      <c r="AD47" s="13">
        <v>36.799999999999997</v>
      </c>
      <c r="AE47" s="221">
        <v>20</v>
      </c>
      <c r="AF47" s="220">
        <v>55.6</v>
      </c>
      <c r="AG47" s="13">
        <v>16</v>
      </c>
      <c r="AH47" s="345">
        <v>44.4</v>
      </c>
      <c r="AI47" s="13">
        <v>18</v>
      </c>
      <c r="AJ47" s="220">
        <v>43.9</v>
      </c>
      <c r="AK47" s="13">
        <v>23</v>
      </c>
      <c r="AL47" s="87">
        <v>56.1</v>
      </c>
      <c r="AM47" s="221">
        <v>20</v>
      </c>
      <c r="AN47" s="220">
        <v>51.3</v>
      </c>
      <c r="AO47" s="13">
        <v>19</v>
      </c>
      <c r="AP47" s="220">
        <v>48.7</v>
      </c>
      <c r="AQ47" s="373">
        <v>0</v>
      </c>
      <c r="AR47" s="374">
        <v>0</v>
      </c>
      <c r="AS47" s="221">
        <v>20</v>
      </c>
      <c r="AT47" s="220">
        <v>51.3</v>
      </c>
      <c r="AU47" s="13">
        <v>19</v>
      </c>
      <c r="AV47" s="220">
        <v>48.7</v>
      </c>
      <c r="AW47" s="373">
        <v>0</v>
      </c>
      <c r="AX47" s="887">
        <v>0</v>
      </c>
    </row>
    <row r="48" spans="1:50" ht="15.6" x14ac:dyDescent="0.25">
      <c r="A48" s="596" t="s">
        <v>119</v>
      </c>
      <c r="B48" s="567" t="s">
        <v>424</v>
      </c>
      <c r="C48" s="10" t="s">
        <v>238</v>
      </c>
      <c r="D48" s="224" t="s">
        <v>238</v>
      </c>
      <c r="E48" s="10" t="s">
        <v>238</v>
      </c>
      <c r="F48" s="91" t="s">
        <v>238</v>
      </c>
      <c r="G48" s="217" t="s">
        <v>238</v>
      </c>
      <c r="H48" s="224" t="s">
        <v>238</v>
      </c>
      <c r="I48" s="10" t="s">
        <v>238</v>
      </c>
      <c r="J48" s="290" t="s">
        <v>238</v>
      </c>
      <c r="K48" s="10" t="s">
        <v>238</v>
      </c>
      <c r="L48" s="224" t="s">
        <v>238</v>
      </c>
      <c r="M48" s="10" t="s">
        <v>238</v>
      </c>
      <c r="N48" s="91" t="s">
        <v>238</v>
      </c>
      <c r="O48" s="217" t="s">
        <v>238</v>
      </c>
      <c r="P48" s="224" t="s">
        <v>238</v>
      </c>
      <c r="Q48" s="10" t="s">
        <v>238</v>
      </c>
      <c r="R48" s="22" t="s">
        <v>238</v>
      </c>
      <c r="S48" s="10" t="s">
        <v>238</v>
      </c>
      <c r="T48" s="224" t="s">
        <v>238</v>
      </c>
      <c r="U48" s="10" t="s">
        <v>238</v>
      </c>
      <c r="V48" s="91" t="s">
        <v>238</v>
      </c>
      <c r="W48" s="217" t="s">
        <v>238</v>
      </c>
      <c r="X48" s="224" t="s">
        <v>238</v>
      </c>
      <c r="Y48" s="10" t="s">
        <v>238</v>
      </c>
      <c r="Z48" s="290" t="s">
        <v>238</v>
      </c>
      <c r="AA48" s="10" t="s">
        <v>238</v>
      </c>
      <c r="AB48" s="156" t="s">
        <v>238</v>
      </c>
      <c r="AC48" s="10" t="s">
        <v>238</v>
      </c>
      <c r="AD48" s="10" t="s">
        <v>238</v>
      </c>
      <c r="AE48" s="217" t="s">
        <v>238</v>
      </c>
      <c r="AF48" s="224" t="s">
        <v>238</v>
      </c>
      <c r="AG48" s="10" t="s">
        <v>238</v>
      </c>
      <c r="AH48" s="290" t="s">
        <v>238</v>
      </c>
      <c r="AI48" s="10" t="s">
        <v>238</v>
      </c>
      <c r="AJ48" s="224" t="s">
        <v>238</v>
      </c>
      <c r="AK48" s="10" t="s">
        <v>238</v>
      </c>
      <c r="AL48" s="91" t="s">
        <v>238</v>
      </c>
      <c r="AM48" s="217" t="s">
        <v>238</v>
      </c>
      <c r="AN48" s="224" t="s">
        <v>238</v>
      </c>
      <c r="AO48" s="10" t="s">
        <v>238</v>
      </c>
      <c r="AP48" s="224" t="s">
        <v>238</v>
      </c>
      <c r="AQ48" s="371" t="s">
        <v>238</v>
      </c>
      <c r="AR48" s="372" t="s">
        <v>238</v>
      </c>
      <c r="AS48" s="217" t="s">
        <v>238</v>
      </c>
      <c r="AT48" s="224" t="s">
        <v>238</v>
      </c>
      <c r="AU48" s="10" t="s">
        <v>238</v>
      </c>
      <c r="AV48" s="224" t="s">
        <v>238</v>
      </c>
      <c r="AW48" s="371">
        <v>0</v>
      </c>
      <c r="AX48" s="886" t="s">
        <v>238</v>
      </c>
    </row>
    <row r="49" spans="1:50" x14ac:dyDescent="0.25">
      <c r="A49" s="598" t="s">
        <v>119</v>
      </c>
      <c r="B49" s="568" t="s">
        <v>128</v>
      </c>
      <c r="C49" s="13">
        <v>39</v>
      </c>
      <c r="D49" s="220">
        <v>52</v>
      </c>
      <c r="E49" s="13">
        <v>36</v>
      </c>
      <c r="F49" s="87">
        <v>48</v>
      </c>
      <c r="G49" s="221">
        <v>57</v>
      </c>
      <c r="H49" s="158">
        <v>65.5</v>
      </c>
      <c r="I49" s="13">
        <v>30</v>
      </c>
      <c r="J49" s="345">
        <v>34.5</v>
      </c>
      <c r="K49" s="13">
        <v>47</v>
      </c>
      <c r="L49" s="220">
        <v>56.6</v>
      </c>
      <c r="M49" s="13">
        <v>36</v>
      </c>
      <c r="N49" s="87">
        <v>43.4</v>
      </c>
      <c r="O49" s="221">
        <v>50</v>
      </c>
      <c r="P49" s="220">
        <v>58.8</v>
      </c>
      <c r="Q49" s="13">
        <v>35</v>
      </c>
      <c r="R49" s="191">
        <v>41.2</v>
      </c>
      <c r="S49" s="13">
        <v>63</v>
      </c>
      <c r="T49" s="220">
        <v>72.400000000000006</v>
      </c>
      <c r="U49" s="13">
        <v>24</v>
      </c>
      <c r="V49" s="87">
        <v>27.6</v>
      </c>
      <c r="W49" s="221">
        <v>51</v>
      </c>
      <c r="X49" s="220">
        <v>60.7</v>
      </c>
      <c r="Y49" s="13">
        <v>33</v>
      </c>
      <c r="Z49" s="345">
        <v>39.299999999999997</v>
      </c>
      <c r="AA49" s="13">
        <v>51</v>
      </c>
      <c r="AB49" s="220">
        <v>58</v>
      </c>
      <c r="AC49" s="13">
        <v>37</v>
      </c>
      <c r="AD49" s="87">
        <v>42</v>
      </c>
      <c r="AE49" s="221">
        <v>51</v>
      </c>
      <c r="AF49" s="220">
        <v>47.2</v>
      </c>
      <c r="AG49" s="13">
        <v>57</v>
      </c>
      <c r="AH49" s="345">
        <v>52.8</v>
      </c>
      <c r="AI49" s="13">
        <v>49</v>
      </c>
      <c r="AJ49" s="220">
        <v>45</v>
      </c>
      <c r="AK49" s="13">
        <v>60</v>
      </c>
      <c r="AL49" s="87">
        <v>55</v>
      </c>
      <c r="AM49" s="221">
        <v>51</v>
      </c>
      <c r="AN49" s="220">
        <v>43.6</v>
      </c>
      <c r="AO49" s="13">
        <v>66</v>
      </c>
      <c r="AP49" s="220">
        <v>56.4</v>
      </c>
      <c r="AQ49" s="373">
        <v>0</v>
      </c>
      <c r="AR49" s="374">
        <v>0</v>
      </c>
      <c r="AS49" s="221">
        <v>47</v>
      </c>
      <c r="AT49" s="220">
        <v>42.3</v>
      </c>
      <c r="AU49" s="13">
        <v>64</v>
      </c>
      <c r="AV49" s="220">
        <v>57.7</v>
      </c>
      <c r="AW49" s="373">
        <v>0</v>
      </c>
      <c r="AX49" s="887">
        <v>0</v>
      </c>
    </row>
    <row r="50" spans="1:50" x14ac:dyDescent="0.25">
      <c r="A50" s="596" t="s">
        <v>131</v>
      </c>
      <c r="B50" s="567" t="s">
        <v>132</v>
      </c>
      <c r="C50" s="10">
        <v>50</v>
      </c>
      <c r="D50" s="224">
        <v>64.900000000000006</v>
      </c>
      <c r="E50" s="10">
        <v>27</v>
      </c>
      <c r="F50" s="91">
        <v>35.1</v>
      </c>
      <c r="G50" s="217">
        <v>41</v>
      </c>
      <c r="H50" s="156">
        <v>56.2</v>
      </c>
      <c r="I50" s="10">
        <v>32</v>
      </c>
      <c r="J50" s="22">
        <v>43.8</v>
      </c>
      <c r="K50" s="10">
        <v>42</v>
      </c>
      <c r="L50" s="224">
        <v>51.9</v>
      </c>
      <c r="M50" s="10">
        <v>39</v>
      </c>
      <c r="N50" s="91">
        <v>48.1</v>
      </c>
      <c r="O50" s="217">
        <v>42</v>
      </c>
      <c r="P50" s="224">
        <v>50</v>
      </c>
      <c r="Q50" s="10">
        <v>42</v>
      </c>
      <c r="R50" s="290">
        <v>50</v>
      </c>
      <c r="S50" s="10">
        <v>38</v>
      </c>
      <c r="T50" s="224">
        <v>51.4</v>
      </c>
      <c r="U50" s="10">
        <v>36</v>
      </c>
      <c r="V50" s="91">
        <v>48.6</v>
      </c>
      <c r="W50" s="217">
        <v>42</v>
      </c>
      <c r="X50" s="224">
        <v>51.2</v>
      </c>
      <c r="Y50" s="10">
        <v>40</v>
      </c>
      <c r="Z50" s="290">
        <v>48.8</v>
      </c>
      <c r="AA50" s="10">
        <v>39</v>
      </c>
      <c r="AB50" s="156">
        <v>51.3</v>
      </c>
      <c r="AC50" s="10">
        <v>37</v>
      </c>
      <c r="AD50" s="10">
        <v>48.7</v>
      </c>
      <c r="AE50" s="217">
        <v>41</v>
      </c>
      <c r="AF50" s="224">
        <v>51.9</v>
      </c>
      <c r="AG50" s="10">
        <v>38</v>
      </c>
      <c r="AH50" s="290">
        <v>48.1</v>
      </c>
      <c r="AI50" s="10">
        <v>35</v>
      </c>
      <c r="AJ50" s="224">
        <v>43.8</v>
      </c>
      <c r="AK50" s="10">
        <v>45</v>
      </c>
      <c r="AL50" s="91">
        <v>56.3</v>
      </c>
      <c r="AM50" s="217">
        <v>35</v>
      </c>
      <c r="AN50" s="224">
        <v>43.8</v>
      </c>
      <c r="AO50" s="10">
        <v>45</v>
      </c>
      <c r="AP50" s="224">
        <v>56.3</v>
      </c>
      <c r="AQ50" s="371">
        <v>0</v>
      </c>
      <c r="AR50" s="372">
        <v>0</v>
      </c>
      <c r="AS50" s="217">
        <v>40</v>
      </c>
      <c r="AT50" s="224">
        <v>49.4</v>
      </c>
      <c r="AU50" s="10">
        <v>41</v>
      </c>
      <c r="AV50" s="224">
        <v>50.6</v>
      </c>
      <c r="AW50" s="371">
        <v>0</v>
      </c>
      <c r="AX50" s="886">
        <v>0</v>
      </c>
    </row>
    <row r="51" spans="1:50" ht="15.6" x14ac:dyDescent="0.25">
      <c r="A51" s="598" t="s">
        <v>131</v>
      </c>
      <c r="B51" s="568" t="s">
        <v>425</v>
      </c>
      <c r="C51" s="13" t="s">
        <v>238</v>
      </c>
      <c r="D51" s="220" t="s">
        <v>238</v>
      </c>
      <c r="E51" s="13" t="s">
        <v>238</v>
      </c>
      <c r="F51" s="87" t="s">
        <v>238</v>
      </c>
      <c r="G51" s="221" t="s">
        <v>238</v>
      </c>
      <c r="H51" s="158" t="s">
        <v>238</v>
      </c>
      <c r="I51" s="13" t="s">
        <v>238</v>
      </c>
      <c r="J51" s="191" t="s">
        <v>238</v>
      </c>
      <c r="K51" s="13" t="s">
        <v>238</v>
      </c>
      <c r="L51" s="220" t="s">
        <v>238</v>
      </c>
      <c r="M51" s="13" t="s">
        <v>238</v>
      </c>
      <c r="N51" s="87" t="s">
        <v>238</v>
      </c>
      <c r="O51" s="221" t="s">
        <v>238</v>
      </c>
      <c r="P51" s="220" t="s">
        <v>238</v>
      </c>
      <c r="Q51" s="13" t="s">
        <v>238</v>
      </c>
      <c r="R51" s="191" t="s">
        <v>238</v>
      </c>
      <c r="S51" s="13" t="s">
        <v>238</v>
      </c>
      <c r="T51" s="220" t="s">
        <v>238</v>
      </c>
      <c r="U51" s="13" t="s">
        <v>238</v>
      </c>
      <c r="V51" s="87" t="s">
        <v>238</v>
      </c>
      <c r="W51" s="221" t="s">
        <v>238</v>
      </c>
      <c r="X51" s="220" t="s">
        <v>238</v>
      </c>
      <c r="Y51" s="13" t="s">
        <v>238</v>
      </c>
      <c r="Z51" s="345" t="s">
        <v>238</v>
      </c>
      <c r="AA51" s="13" t="s">
        <v>238</v>
      </c>
      <c r="AB51" s="158" t="s">
        <v>238</v>
      </c>
      <c r="AC51" s="13" t="s">
        <v>238</v>
      </c>
      <c r="AD51" s="13" t="s">
        <v>238</v>
      </c>
      <c r="AE51" s="221" t="s">
        <v>238</v>
      </c>
      <c r="AF51" s="220" t="s">
        <v>238</v>
      </c>
      <c r="AG51" s="13" t="s">
        <v>238</v>
      </c>
      <c r="AH51" s="345" t="s">
        <v>238</v>
      </c>
      <c r="AI51" s="13" t="s">
        <v>238</v>
      </c>
      <c r="AJ51" s="220" t="s">
        <v>238</v>
      </c>
      <c r="AK51" s="13" t="s">
        <v>238</v>
      </c>
      <c r="AL51" s="87" t="s">
        <v>238</v>
      </c>
      <c r="AM51" s="221">
        <v>27</v>
      </c>
      <c r="AN51" s="220">
        <v>54</v>
      </c>
      <c r="AO51" s="13">
        <v>23</v>
      </c>
      <c r="AP51" s="220">
        <v>46</v>
      </c>
      <c r="AQ51" s="373">
        <v>0</v>
      </c>
      <c r="AR51" s="374">
        <v>0</v>
      </c>
      <c r="AS51" s="221">
        <v>28</v>
      </c>
      <c r="AT51" s="220">
        <v>54.9</v>
      </c>
      <c r="AU51" s="13">
        <v>23</v>
      </c>
      <c r="AV51" s="220">
        <v>45.1</v>
      </c>
      <c r="AW51" s="373">
        <v>0</v>
      </c>
      <c r="AX51" s="887">
        <v>0</v>
      </c>
    </row>
    <row r="52" spans="1:50" x14ac:dyDescent="0.25">
      <c r="A52" s="596" t="s">
        <v>136</v>
      </c>
      <c r="B52" s="567" t="s">
        <v>137</v>
      </c>
      <c r="C52" s="10">
        <v>62</v>
      </c>
      <c r="D52" s="224">
        <v>63.9</v>
      </c>
      <c r="E52" s="10">
        <v>35</v>
      </c>
      <c r="F52" s="91">
        <v>36.1</v>
      </c>
      <c r="G52" s="217">
        <v>60</v>
      </c>
      <c r="H52" s="156">
        <v>63.2</v>
      </c>
      <c r="I52" s="10">
        <v>35</v>
      </c>
      <c r="J52" s="22">
        <v>36.799999999999997</v>
      </c>
      <c r="K52" s="10">
        <v>71</v>
      </c>
      <c r="L52" s="224">
        <v>66.400000000000006</v>
      </c>
      <c r="M52" s="10">
        <v>36</v>
      </c>
      <c r="N52" s="91">
        <v>33.6</v>
      </c>
      <c r="O52" s="217">
        <v>67</v>
      </c>
      <c r="P52" s="224">
        <v>65</v>
      </c>
      <c r="Q52" s="10">
        <v>36</v>
      </c>
      <c r="R52" s="290">
        <v>35</v>
      </c>
      <c r="S52" s="10">
        <v>70</v>
      </c>
      <c r="T52" s="224">
        <v>68.599999999999994</v>
      </c>
      <c r="U52" s="10">
        <v>32</v>
      </c>
      <c r="V52" s="91">
        <v>31.4</v>
      </c>
      <c r="W52" s="217">
        <v>71</v>
      </c>
      <c r="X52" s="224">
        <v>62.8</v>
      </c>
      <c r="Y52" s="10">
        <v>42</v>
      </c>
      <c r="Z52" s="290">
        <v>37.200000000000003</v>
      </c>
      <c r="AA52" s="10">
        <v>55</v>
      </c>
      <c r="AB52" s="156">
        <v>54.5</v>
      </c>
      <c r="AC52" s="10">
        <v>46</v>
      </c>
      <c r="AD52" s="10">
        <v>45.5</v>
      </c>
      <c r="AE52" s="217">
        <v>65</v>
      </c>
      <c r="AF52" s="224">
        <v>61.9</v>
      </c>
      <c r="AG52" s="10">
        <v>40</v>
      </c>
      <c r="AH52" s="290">
        <v>38.1</v>
      </c>
      <c r="AI52" s="10">
        <v>56</v>
      </c>
      <c r="AJ52" s="224">
        <v>53.8</v>
      </c>
      <c r="AK52" s="10">
        <v>48</v>
      </c>
      <c r="AL52" s="91">
        <v>46.2</v>
      </c>
      <c r="AM52" s="217">
        <v>66</v>
      </c>
      <c r="AN52" s="224">
        <v>61.1</v>
      </c>
      <c r="AO52" s="10">
        <v>42</v>
      </c>
      <c r="AP52" s="224">
        <v>38.9</v>
      </c>
      <c r="AQ52" s="371">
        <v>0</v>
      </c>
      <c r="AR52" s="372">
        <v>0</v>
      </c>
      <c r="AS52" s="217">
        <v>60</v>
      </c>
      <c r="AT52" s="224">
        <v>54.5</v>
      </c>
      <c r="AU52" s="10">
        <v>50</v>
      </c>
      <c r="AV52" s="224">
        <v>45.5</v>
      </c>
      <c r="AW52" s="371">
        <v>0</v>
      </c>
      <c r="AX52" s="886">
        <v>0</v>
      </c>
    </row>
    <row r="53" spans="1:50" x14ac:dyDescent="0.25">
      <c r="A53" s="598" t="s">
        <v>136</v>
      </c>
      <c r="B53" s="568" t="s">
        <v>139</v>
      </c>
      <c r="C53" s="13">
        <v>54</v>
      </c>
      <c r="D53" s="220">
        <v>76.099999999999994</v>
      </c>
      <c r="E53" s="13">
        <v>17</v>
      </c>
      <c r="F53" s="87">
        <v>23.9</v>
      </c>
      <c r="G53" s="221">
        <v>51</v>
      </c>
      <c r="H53" s="158">
        <v>72.900000000000006</v>
      </c>
      <c r="I53" s="13">
        <v>19</v>
      </c>
      <c r="J53" s="191">
        <v>27.1</v>
      </c>
      <c r="K53" s="13">
        <v>49</v>
      </c>
      <c r="L53" s="220">
        <v>67.099999999999994</v>
      </c>
      <c r="M53" s="13">
        <v>24</v>
      </c>
      <c r="N53" s="87">
        <v>32.9</v>
      </c>
      <c r="O53" s="221">
        <v>57</v>
      </c>
      <c r="P53" s="220">
        <v>77</v>
      </c>
      <c r="Q53" s="13">
        <v>17</v>
      </c>
      <c r="R53" s="345">
        <v>23</v>
      </c>
      <c r="S53" s="13">
        <v>46</v>
      </c>
      <c r="T53" s="220">
        <v>65.7</v>
      </c>
      <c r="U53" s="13">
        <v>24</v>
      </c>
      <c r="V53" s="87">
        <v>34.299999999999997</v>
      </c>
      <c r="W53" s="221">
        <v>54</v>
      </c>
      <c r="X53" s="220">
        <v>65.900000000000006</v>
      </c>
      <c r="Y53" s="13">
        <v>28</v>
      </c>
      <c r="Z53" s="345">
        <v>34.1</v>
      </c>
      <c r="AA53" s="13">
        <v>42</v>
      </c>
      <c r="AB53" s="158">
        <v>63.6</v>
      </c>
      <c r="AC53" s="13">
        <v>24</v>
      </c>
      <c r="AD53" s="13">
        <v>36.4</v>
      </c>
      <c r="AE53" s="221">
        <v>41</v>
      </c>
      <c r="AF53" s="220">
        <v>62.1</v>
      </c>
      <c r="AG53" s="13">
        <v>25</v>
      </c>
      <c r="AH53" s="345">
        <v>37.9</v>
      </c>
      <c r="AI53" s="13">
        <v>39</v>
      </c>
      <c r="AJ53" s="220">
        <v>55.7</v>
      </c>
      <c r="AK53" s="13">
        <v>31</v>
      </c>
      <c r="AL53" s="87">
        <v>44.3</v>
      </c>
      <c r="AM53" s="221">
        <v>43</v>
      </c>
      <c r="AN53" s="220">
        <v>60.6</v>
      </c>
      <c r="AO53" s="13">
        <v>28</v>
      </c>
      <c r="AP53" s="220">
        <v>39.4</v>
      </c>
      <c r="AQ53" s="373">
        <v>0</v>
      </c>
      <c r="AR53" s="374">
        <v>0</v>
      </c>
      <c r="AS53" s="221">
        <v>25</v>
      </c>
      <c r="AT53" s="220">
        <v>36.200000000000003</v>
      </c>
      <c r="AU53" s="13">
        <v>44</v>
      </c>
      <c r="AV53" s="220">
        <v>63.8</v>
      </c>
      <c r="AW53" s="373">
        <v>0</v>
      </c>
      <c r="AX53" s="887">
        <v>0</v>
      </c>
    </row>
    <row r="54" spans="1:50" x14ac:dyDescent="0.25">
      <c r="A54" s="596" t="s">
        <v>140</v>
      </c>
      <c r="B54" s="567" t="s">
        <v>141</v>
      </c>
      <c r="C54" s="10">
        <v>37</v>
      </c>
      <c r="D54" s="224">
        <v>69.8</v>
      </c>
      <c r="E54" s="10">
        <v>16</v>
      </c>
      <c r="F54" s="91">
        <v>30.2</v>
      </c>
      <c r="G54" s="217">
        <v>42</v>
      </c>
      <c r="H54" s="224">
        <v>70</v>
      </c>
      <c r="I54" s="10">
        <v>18</v>
      </c>
      <c r="J54" s="290">
        <v>30</v>
      </c>
      <c r="K54" s="10">
        <v>36</v>
      </c>
      <c r="L54" s="224">
        <v>61</v>
      </c>
      <c r="M54" s="10">
        <v>23</v>
      </c>
      <c r="N54" s="91">
        <v>39</v>
      </c>
      <c r="O54" s="217">
        <v>38</v>
      </c>
      <c r="P54" s="224">
        <v>70.400000000000006</v>
      </c>
      <c r="Q54" s="10">
        <v>16</v>
      </c>
      <c r="R54" s="22">
        <v>29.6</v>
      </c>
      <c r="S54" s="10">
        <v>46</v>
      </c>
      <c r="T54" s="224">
        <v>74.2</v>
      </c>
      <c r="U54" s="10">
        <v>16</v>
      </c>
      <c r="V54" s="91">
        <v>25.8</v>
      </c>
      <c r="W54" s="217">
        <v>39</v>
      </c>
      <c r="X54" s="224">
        <v>68.400000000000006</v>
      </c>
      <c r="Y54" s="10">
        <v>18</v>
      </c>
      <c r="Z54" s="290">
        <v>31.6</v>
      </c>
      <c r="AA54" s="10">
        <v>41</v>
      </c>
      <c r="AB54" s="156">
        <v>73.2</v>
      </c>
      <c r="AC54" s="10">
        <v>15</v>
      </c>
      <c r="AD54" s="10">
        <v>26.8</v>
      </c>
      <c r="AE54" s="217">
        <v>32</v>
      </c>
      <c r="AF54" s="224">
        <v>55.2</v>
      </c>
      <c r="AG54" s="10">
        <v>26</v>
      </c>
      <c r="AH54" s="290">
        <v>44.8</v>
      </c>
      <c r="AI54" s="10">
        <v>34</v>
      </c>
      <c r="AJ54" s="224">
        <v>60.7</v>
      </c>
      <c r="AK54" s="10">
        <v>22</v>
      </c>
      <c r="AL54" s="91">
        <v>39.299999999999997</v>
      </c>
      <c r="AM54" s="217">
        <v>38</v>
      </c>
      <c r="AN54" s="224">
        <v>66.7</v>
      </c>
      <c r="AO54" s="10">
        <v>19</v>
      </c>
      <c r="AP54" s="224">
        <v>33.299999999999997</v>
      </c>
      <c r="AQ54" s="371">
        <v>0</v>
      </c>
      <c r="AR54" s="372">
        <v>0</v>
      </c>
      <c r="AS54" s="217">
        <v>38</v>
      </c>
      <c r="AT54" s="224">
        <v>65.5</v>
      </c>
      <c r="AU54" s="10">
        <v>20</v>
      </c>
      <c r="AV54" s="224">
        <v>34.5</v>
      </c>
      <c r="AW54" s="371">
        <v>0</v>
      </c>
      <c r="AX54" s="886">
        <v>0</v>
      </c>
    </row>
    <row r="55" spans="1:50" x14ac:dyDescent="0.25">
      <c r="A55" s="598" t="s">
        <v>142</v>
      </c>
      <c r="B55" s="568" t="s">
        <v>143</v>
      </c>
      <c r="C55" s="13">
        <v>44</v>
      </c>
      <c r="D55" s="220">
        <v>62.9</v>
      </c>
      <c r="E55" s="13">
        <v>26</v>
      </c>
      <c r="F55" s="87">
        <v>37.1</v>
      </c>
      <c r="G55" s="221">
        <v>55</v>
      </c>
      <c r="H55" s="158">
        <v>75.3</v>
      </c>
      <c r="I55" s="13">
        <v>18</v>
      </c>
      <c r="J55" s="191">
        <v>24.7</v>
      </c>
      <c r="K55" s="13">
        <v>41</v>
      </c>
      <c r="L55" s="220">
        <v>64.099999999999994</v>
      </c>
      <c r="M55" s="13">
        <v>23</v>
      </c>
      <c r="N55" s="87">
        <v>35.9</v>
      </c>
      <c r="O55" s="221">
        <v>48</v>
      </c>
      <c r="P55" s="220">
        <v>61.5</v>
      </c>
      <c r="Q55" s="13">
        <v>30</v>
      </c>
      <c r="R55" s="191">
        <v>38.5</v>
      </c>
      <c r="S55" s="13">
        <v>46</v>
      </c>
      <c r="T55" s="220">
        <v>64.900000000000006</v>
      </c>
      <c r="U55" s="13">
        <v>24</v>
      </c>
      <c r="V55" s="87">
        <v>35.1</v>
      </c>
      <c r="W55" s="221">
        <v>53</v>
      </c>
      <c r="X55" s="220">
        <v>67.099999999999994</v>
      </c>
      <c r="Y55" s="13">
        <v>26</v>
      </c>
      <c r="Z55" s="345">
        <v>32.9</v>
      </c>
      <c r="AA55" s="13">
        <v>54</v>
      </c>
      <c r="AB55" s="158">
        <v>77.099999999999994</v>
      </c>
      <c r="AC55" s="13">
        <v>16</v>
      </c>
      <c r="AD55" s="13">
        <v>22.9</v>
      </c>
      <c r="AE55" s="221">
        <v>53</v>
      </c>
      <c r="AF55" s="220">
        <v>71.599999999999994</v>
      </c>
      <c r="AG55" s="13">
        <v>21</v>
      </c>
      <c r="AH55" s="345">
        <v>28.4</v>
      </c>
      <c r="AI55" s="13">
        <v>46</v>
      </c>
      <c r="AJ55" s="220">
        <v>60.5</v>
      </c>
      <c r="AK55" s="13">
        <v>30</v>
      </c>
      <c r="AL55" s="87">
        <v>39.5</v>
      </c>
      <c r="AM55" s="221">
        <v>43</v>
      </c>
      <c r="AN55" s="220">
        <v>55.8</v>
      </c>
      <c r="AO55" s="13">
        <v>34</v>
      </c>
      <c r="AP55" s="220">
        <v>44.2</v>
      </c>
      <c r="AQ55" s="373">
        <v>0</v>
      </c>
      <c r="AR55" s="374">
        <v>0</v>
      </c>
      <c r="AS55" s="221">
        <v>45</v>
      </c>
      <c r="AT55" s="220">
        <v>60</v>
      </c>
      <c r="AU55" s="13">
        <v>30</v>
      </c>
      <c r="AV55" s="220">
        <v>40</v>
      </c>
      <c r="AW55" s="373">
        <v>0</v>
      </c>
      <c r="AX55" s="887">
        <v>0</v>
      </c>
    </row>
    <row r="56" spans="1:50" x14ac:dyDescent="0.25">
      <c r="A56" s="596" t="s">
        <v>145</v>
      </c>
      <c r="B56" s="567" t="s">
        <v>146</v>
      </c>
      <c r="C56" s="10">
        <v>73</v>
      </c>
      <c r="D56" s="224">
        <v>64.599999999999994</v>
      </c>
      <c r="E56" s="10">
        <v>40</v>
      </c>
      <c r="F56" s="91">
        <v>35.4</v>
      </c>
      <c r="G56" s="217">
        <v>83</v>
      </c>
      <c r="H56" s="156">
        <v>69.2</v>
      </c>
      <c r="I56" s="10">
        <v>37</v>
      </c>
      <c r="J56" s="22">
        <v>30.8</v>
      </c>
      <c r="K56" s="10">
        <v>80</v>
      </c>
      <c r="L56" s="224">
        <v>69.599999999999994</v>
      </c>
      <c r="M56" s="10">
        <v>35</v>
      </c>
      <c r="N56" s="91">
        <v>30.4</v>
      </c>
      <c r="O56" s="217">
        <v>73</v>
      </c>
      <c r="P56" s="224">
        <v>62.4</v>
      </c>
      <c r="Q56" s="10">
        <v>44</v>
      </c>
      <c r="R56" s="22">
        <v>37.6</v>
      </c>
      <c r="S56" s="10">
        <v>78</v>
      </c>
      <c r="T56" s="224">
        <v>63.4</v>
      </c>
      <c r="U56" s="10">
        <v>45</v>
      </c>
      <c r="V56" s="91">
        <v>36.6</v>
      </c>
      <c r="W56" s="217">
        <v>79</v>
      </c>
      <c r="X56" s="224">
        <v>59.8</v>
      </c>
      <c r="Y56" s="10">
        <v>53</v>
      </c>
      <c r="Z56" s="290">
        <v>40.200000000000003</v>
      </c>
      <c r="AA56" s="10">
        <v>70</v>
      </c>
      <c r="AB56" s="156">
        <v>55.6</v>
      </c>
      <c r="AC56" s="10">
        <v>56</v>
      </c>
      <c r="AD56" s="10">
        <v>44.4</v>
      </c>
      <c r="AE56" s="217">
        <v>88</v>
      </c>
      <c r="AF56" s="224">
        <v>68.2</v>
      </c>
      <c r="AG56" s="10">
        <v>41</v>
      </c>
      <c r="AH56" s="290">
        <v>31.8</v>
      </c>
      <c r="AI56" s="10">
        <v>78</v>
      </c>
      <c r="AJ56" s="224">
        <v>55.7</v>
      </c>
      <c r="AK56" s="10">
        <v>62</v>
      </c>
      <c r="AL56" s="91">
        <v>44.3</v>
      </c>
      <c r="AM56" s="217">
        <v>81</v>
      </c>
      <c r="AN56" s="224">
        <v>60.4</v>
      </c>
      <c r="AO56" s="10">
        <v>53</v>
      </c>
      <c r="AP56" s="224">
        <v>39.6</v>
      </c>
      <c r="AQ56" s="371">
        <v>0</v>
      </c>
      <c r="AR56" s="372">
        <v>0</v>
      </c>
      <c r="AS56" s="217">
        <v>78</v>
      </c>
      <c r="AT56" s="224">
        <v>56.5</v>
      </c>
      <c r="AU56" s="10">
        <v>60</v>
      </c>
      <c r="AV56" s="224">
        <v>43.5</v>
      </c>
      <c r="AW56" s="371">
        <v>0</v>
      </c>
      <c r="AX56" s="886">
        <v>0</v>
      </c>
    </row>
    <row r="57" spans="1:50" x14ac:dyDescent="0.25">
      <c r="A57" s="598" t="s">
        <v>145</v>
      </c>
      <c r="B57" s="568" t="s">
        <v>150</v>
      </c>
      <c r="C57" s="13">
        <v>69</v>
      </c>
      <c r="D57" s="220">
        <v>53.9</v>
      </c>
      <c r="E57" s="13">
        <v>59</v>
      </c>
      <c r="F57" s="87">
        <v>46.1</v>
      </c>
      <c r="G57" s="221">
        <v>59</v>
      </c>
      <c r="H57" s="158">
        <v>43.7</v>
      </c>
      <c r="I57" s="13">
        <v>76</v>
      </c>
      <c r="J57" s="191">
        <v>56.3</v>
      </c>
      <c r="K57" s="13">
        <v>59</v>
      </c>
      <c r="L57" s="220">
        <v>41.8</v>
      </c>
      <c r="M57" s="13">
        <v>82</v>
      </c>
      <c r="N57" s="87">
        <v>58.2</v>
      </c>
      <c r="O57" s="221">
        <v>64</v>
      </c>
      <c r="P57" s="220">
        <v>45.4</v>
      </c>
      <c r="Q57" s="13">
        <v>77</v>
      </c>
      <c r="R57" s="191">
        <v>54.6</v>
      </c>
      <c r="S57" s="13">
        <v>60</v>
      </c>
      <c r="T57" s="220">
        <v>42.6</v>
      </c>
      <c r="U57" s="13">
        <v>81</v>
      </c>
      <c r="V57" s="87">
        <v>57.4</v>
      </c>
      <c r="W57" s="221">
        <v>63</v>
      </c>
      <c r="X57" s="220">
        <v>45.3</v>
      </c>
      <c r="Y57" s="13">
        <v>76</v>
      </c>
      <c r="Z57" s="345">
        <v>54.7</v>
      </c>
      <c r="AA57" s="13">
        <v>58</v>
      </c>
      <c r="AB57" s="220">
        <v>42</v>
      </c>
      <c r="AC57" s="13">
        <v>80</v>
      </c>
      <c r="AD57" s="87">
        <v>58</v>
      </c>
      <c r="AE57" s="221">
        <v>61</v>
      </c>
      <c r="AF57" s="220">
        <v>42.1</v>
      </c>
      <c r="AG57" s="13">
        <v>84</v>
      </c>
      <c r="AH57" s="345">
        <v>57.9</v>
      </c>
      <c r="AI57" s="13">
        <v>74</v>
      </c>
      <c r="AJ57" s="220">
        <v>48.7</v>
      </c>
      <c r="AK57" s="13">
        <v>78</v>
      </c>
      <c r="AL57" s="87">
        <v>51.3</v>
      </c>
      <c r="AM57" s="221">
        <v>59</v>
      </c>
      <c r="AN57" s="220">
        <v>39.9</v>
      </c>
      <c r="AO57" s="13">
        <v>89</v>
      </c>
      <c r="AP57" s="220">
        <v>60.1</v>
      </c>
      <c r="AQ57" s="373">
        <v>0</v>
      </c>
      <c r="AR57" s="374">
        <v>0</v>
      </c>
      <c r="AS57" s="221">
        <v>60</v>
      </c>
      <c r="AT57" s="220">
        <v>41.1</v>
      </c>
      <c r="AU57" s="13">
        <v>86</v>
      </c>
      <c r="AV57" s="220">
        <v>58.9</v>
      </c>
      <c r="AW57" s="373">
        <v>0</v>
      </c>
      <c r="AX57" s="887">
        <v>0</v>
      </c>
    </row>
    <row r="58" spans="1:50" x14ac:dyDescent="0.25">
      <c r="A58" s="596" t="s">
        <v>145</v>
      </c>
      <c r="B58" s="567" t="s">
        <v>153</v>
      </c>
      <c r="C58" s="10">
        <v>41</v>
      </c>
      <c r="D58" s="224">
        <v>59.4</v>
      </c>
      <c r="E58" s="10">
        <v>28</v>
      </c>
      <c r="F58" s="91">
        <v>40.6</v>
      </c>
      <c r="G58" s="217">
        <v>52</v>
      </c>
      <c r="H58" s="224">
        <v>59.8</v>
      </c>
      <c r="I58" s="10">
        <v>35</v>
      </c>
      <c r="J58" s="290">
        <v>40.200000000000003</v>
      </c>
      <c r="K58" s="10">
        <v>44</v>
      </c>
      <c r="L58" s="224">
        <v>60.3</v>
      </c>
      <c r="M58" s="10">
        <v>29</v>
      </c>
      <c r="N58" s="91">
        <v>39.700000000000003</v>
      </c>
      <c r="O58" s="217">
        <v>49</v>
      </c>
      <c r="P58" s="224">
        <v>59.8</v>
      </c>
      <c r="Q58" s="10">
        <v>33</v>
      </c>
      <c r="R58" s="22">
        <v>40.200000000000003</v>
      </c>
      <c r="S58" s="10">
        <v>48</v>
      </c>
      <c r="T58" s="224">
        <v>62.3</v>
      </c>
      <c r="U58" s="10">
        <v>29</v>
      </c>
      <c r="V58" s="91">
        <v>37.700000000000003</v>
      </c>
      <c r="W58" s="217">
        <v>50</v>
      </c>
      <c r="X58" s="224">
        <v>64.099999999999994</v>
      </c>
      <c r="Y58" s="10">
        <v>28</v>
      </c>
      <c r="Z58" s="290">
        <v>35.9</v>
      </c>
      <c r="AA58" s="10">
        <v>52</v>
      </c>
      <c r="AB58" s="156">
        <v>65.8</v>
      </c>
      <c r="AC58" s="10">
        <v>27</v>
      </c>
      <c r="AD58" s="10">
        <v>34.200000000000003</v>
      </c>
      <c r="AE58" s="217">
        <v>44</v>
      </c>
      <c r="AF58" s="224">
        <v>57.1</v>
      </c>
      <c r="AG58" s="10">
        <v>33</v>
      </c>
      <c r="AH58" s="290">
        <v>42.9</v>
      </c>
      <c r="AI58" s="10">
        <v>42</v>
      </c>
      <c r="AJ58" s="224">
        <v>52.5</v>
      </c>
      <c r="AK58" s="10">
        <v>38</v>
      </c>
      <c r="AL58" s="91">
        <v>47.5</v>
      </c>
      <c r="AM58" s="217">
        <v>47</v>
      </c>
      <c r="AN58" s="224">
        <v>60.3</v>
      </c>
      <c r="AO58" s="10">
        <v>31</v>
      </c>
      <c r="AP58" s="224">
        <v>39.700000000000003</v>
      </c>
      <c r="AQ58" s="371">
        <v>0</v>
      </c>
      <c r="AR58" s="372">
        <v>0</v>
      </c>
      <c r="AS58" s="217">
        <v>47</v>
      </c>
      <c r="AT58" s="224">
        <v>55.3</v>
      </c>
      <c r="AU58" s="10">
        <v>38</v>
      </c>
      <c r="AV58" s="224">
        <v>44.7</v>
      </c>
      <c r="AW58" s="371">
        <v>0</v>
      </c>
      <c r="AX58" s="886">
        <v>0</v>
      </c>
    </row>
    <row r="59" spans="1:50" x14ac:dyDescent="0.25">
      <c r="A59" s="598" t="s">
        <v>154</v>
      </c>
      <c r="B59" s="568" t="s">
        <v>155</v>
      </c>
      <c r="C59" s="13">
        <v>27</v>
      </c>
      <c r="D59" s="220">
        <v>54</v>
      </c>
      <c r="E59" s="13">
        <v>23</v>
      </c>
      <c r="F59" s="87">
        <v>46</v>
      </c>
      <c r="G59" s="221">
        <v>39</v>
      </c>
      <c r="H59" s="158">
        <v>66.099999999999994</v>
      </c>
      <c r="I59" s="13">
        <v>20</v>
      </c>
      <c r="J59" s="191">
        <v>33.9</v>
      </c>
      <c r="K59" s="13">
        <v>28</v>
      </c>
      <c r="L59" s="220">
        <v>53.8</v>
      </c>
      <c r="M59" s="13">
        <v>24</v>
      </c>
      <c r="N59" s="87">
        <v>46.2</v>
      </c>
      <c r="O59" s="221">
        <v>34</v>
      </c>
      <c r="P59" s="220">
        <v>59.6</v>
      </c>
      <c r="Q59" s="13">
        <v>23</v>
      </c>
      <c r="R59" s="345">
        <v>40.4</v>
      </c>
      <c r="S59" s="13">
        <v>32</v>
      </c>
      <c r="T59" s="220">
        <v>58.2</v>
      </c>
      <c r="U59" s="13">
        <v>23</v>
      </c>
      <c r="V59" s="87">
        <v>41.8</v>
      </c>
      <c r="W59" s="221">
        <v>38</v>
      </c>
      <c r="X59" s="220">
        <v>74.5</v>
      </c>
      <c r="Y59" s="13">
        <v>13</v>
      </c>
      <c r="Z59" s="345">
        <v>25.5</v>
      </c>
      <c r="AA59" s="13">
        <v>31</v>
      </c>
      <c r="AB59" s="158">
        <v>54.4</v>
      </c>
      <c r="AC59" s="13">
        <v>26</v>
      </c>
      <c r="AD59" s="13">
        <v>45.6</v>
      </c>
      <c r="AE59" s="221">
        <v>29</v>
      </c>
      <c r="AF59" s="220">
        <v>51.8</v>
      </c>
      <c r="AG59" s="13">
        <v>27</v>
      </c>
      <c r="AH59" s="345">
        <v>48.2</v>
      </c>
      <c r="AI59" s="13">
        <v>45</v>
      </c>
      <c r="AJ59" s="220">
        <v>61.6</v>
      </c>
      <c r="AK59" s="13">
        <v>28</v>
      </c>
      <c r="AL59" s="87">
        <v>38.4</v>
      </c>
      <c r="AM59" s="221">
        <v>36</v>
      </c>
      <c r="AN59" s="220">
        <v>51.4</v>
      </c>
      <c r="AO59" s="13">
        <v>34</v>
      </c>
      <c r="AP59" s="220">
        <v>48.6</v>
      </c>
      <c r="AQ59" s="373">
        <v>0</v>
      </c>
      <c r="AR59" s="374">
        <v>0</v>
      </c>
      <c r="AS59" s="221">
        <v>30</v>
      </c>
      <c r="AT59" s="220">
        <v>42.9</v>
      </c>
      <c r="AU59" s="13">
        <v>40</v>
      </c>
      <c r="AV59" s="220">
        <v>57.1</v>
      </c>
      <c r="AW59" s="373">
        <v>0</v>
      </c>
      <c r="AX59" s="887">
        <v>0</v>
      </c>
    </row>
    <row r="60" spans="1:50" x14ac:dyDescent="0.25">
      <c r="A60" s="596" t="s">
        <v>157</v>
      </c>
      <c r="B60" s="567" t="s">
        <v>158</v>
      </c>
      <c r="C60" s="10">
        <v>14</v>
      </c>
      <c r="D60" s="224">
        <v>38.9</v>
      </c>
      <c r="E60" s="10">
        <v>22</v>
      </c>
      <c r="F60" s="91">
        <v>61.1</v>
      </c>
      <c r="G60" s="217">
        <v>16</v>
      </c>
      <c r="H60" s="224">
        <v>40</v>
      </c>
      <c r="I60" s="10">
        <v>24</v>
      </c>
      <c r="J60" s="290">
        <v>60</v>
      </c>
      <c r="K60" s="10">
        <v>25</v>
      </c>
      <c r="L60" s="224">
        <v>49</v>
      </c>
      <c r="M60" s="10">
        <v>26</v>
      </c>
      <c r="N60" s="91">
        <v>51</v>
      </c>
      <c r="O60" s="217">
        <v>24</v>
      </c>
      <c r="P60" s="224">
        <v>45.3</v>
      </c>
      <c r="Q60" s="10">
        <v>29</v>
      </c>
      <c r="R60" s="22">
        <v>54.7</v>
      </c>
      <c r="S60" s="10">
        <v>16</v>
      </c>
      <c r="T60" s="224">
        <v>29.6</v>
      </c>
      <c r="U60" s="10">
        <v>38</v>
      </c>
      <c r="V60" s="91">
        <v>70.400000000000006</v>
      </c>
      <c r="W60" s="217">
        <v>27</v>
      </c>
      <c r="X60" s="224">
        <v>44.3</v>
      </c>
      <c r="Y60" s="10">
        <v>34</v>
      </c>
      <c r="Z60" s="290">
        <v>55.7</v>
      </c>
      <c r="AA60" s="10">
        <v>25</v>
      </c>
      <c r="AB60" s="224">
        <v>49</v>
      </c>
      <c r="AC60" s="10">
        <v>26</v>
      </c>
      <c r="AD60" s="91">
        <v>51</v>
      </c>
      <c r="AE60" s="217">
        <v>25</v>
      </c>
      <c r="AF60" s="224">
        <v>51</v>
      </c>
      <c r="AG60" s="10">
        <v>24</v>
      </c>
      <c r="AH60" s="290">
        <v>49</v>
      </c>
      <c r="AI60" s="10">
        <v>17</v>
      </c>
      <c r="AJ60" s="224">
        <v>39.5</v>
      </c>
      <c r="AK60" s="10">
        <v>26</v>
      </c>
      <c r="AL60" s="91">
        <v>60.5</v>
      </c>
      <c r="AM60" s="217">
        <v>27</v>
      </c>
      <c r="AN60" s="224">
        <v>50</v>
      </c>
      <c r="AO60" s="10">
        <v>27</v>
      </c>
      <c r="AP60" s="224">
        <v>50</v>
      </c>
      <c r="AQ60" s="371">
        <v>0</v>
      </c>
      <c r="AR60" s="372">
        <v>0</v>
      </c>
      <c r="AS60" s="217">
        <v>19</v>
      </c>
      <c r="AT60" s="224">
        <v>35.200000000000003</v>
      </c>
      <c r="AU60" s="10">
        <v>35</v>
      </c>
      <c r="AV60" s="224">
        <v>64.8</v>
      </c>
      <c r="AW60" s="371">
        <v>0</v>
      </c>
      <c r="AX60" s="886">
        <v>0</v>
      </c>
    </row>
    <row r="61" spans="1:50" x14ac:dyDescent="0.25">
      <c r="A61" s="598" t="s">
        <v>157</v>
      </c>
      <c r="B61" s="568" t="s">
        <v>161</v>
      </c>
      <c r="C61" s="13">
        <v>55</v>
      </c>
      <c r="D61" s="220">
        <v>71.400000000000006</v>
      </c>
      <c r="E61" s="13">
        <v>22</v>
      </c>
      <c r="F61" s="87">
        <v>28.6</v>
      </c>
      <c r="G61" s="221">
        <v>49</v>
      </c>
      <c r="H61" s="158">
        <v>64.5</v>
      </c>
      <c r="I61" s="13">
        <v>27</v>
      </c>
      <c r="J61" s="191">
        <v>35.5</v>
      </c>
      <c r="K61" s="13">
        <v>49</v>
      </c>
      <c r="L61" s="220">
        <v>65.3</v>
      </c>
      <c r="M61" s="13">
        <v>26</v>
      </c>
      <c r="N61" s="87">
        <v>34.700000000000003</v>
      </c>
      <c r="O61" s="221">
        <v>41</v>
      </c>
      <c r="P61" s="220">
        <v>49.4</v>
      </c>
      <c r="Q61" s="13">
        <v>42</v>
      </c>
      <c r="R61" s="191">
        <v>50.6</v>
      </c>
      <c r="S61" s="13">
        <v>40</v>
      </c>
      <c r="T61" s="220">
        <v>55.6</v>
      </c>
      <c r="U61" s="13">
        <v>32</v>
      </c>
      <c r="V61" s="87">
        <v>44.4</v>
      </c>
      <c r="W61" s="221">
        <v>47</v>
      </c>
      <c r="X61" s="220">
        <v>56.6</v>
      </c>
      <c r="Y61" s="13">
        <v>36</v>
      </c>
      <c r="Z61" s="345">
        <v>43.4</v>
      </c>
      <c r="AA61" s="13">
        <v>55</v>
      </c>
      <c r="AB61" s="158">
        <v>72.400000000000006</v>
      </c>
      <c r="AC61" s="13">
        <v>21</v>
      </c>
      <c r="AD61" s="13">
        <v>27.6</v>
      </c>
      <c r="AE61" s="221">
        <v>47</v>
      </c>
      <c r="AF61" s="220">
        <v>60.3</v>
      </c>
      <c r="AG61" s="13">
        <v>31</v>
      </c>
      <c r="AH61" s="345">
        <v>39.700000000000003</v>
      </c>
      <c r="AI61" s="13">
        <v>48</v>
      </c>
      <c r="AJ61" s="220">
        <v>60.8</v>
      </c>
      <c r="AK61" s="13">
        <v>31</v>
      </c>
      <c r="AL61" s="87">
        <v>39.200000000000003</v>
      </c>
      <c r="AM61" s="221">
        <v>54</v>
      </c>
      <c r="AN61" s="220">
        <v>63.5</v>
      </c>
      <c r="AO61" s="13">
        <v>31</v>
      </c>
      <c r="AP61" s="220">
        <v>36.5</v>
      </c>
      <c r="AQ61" s="373">
        <v>0</v>
      </c>
      <c r="AR61" s="374">
        <v>0</v>
      </c>
      <c r="AS61" s="221">
        <v>64</v>
      </c>
      <c r="AT61" s="220">
        <v>71.099999999999994</v>
      </c>
      <c r="AU61" s="13">
        <v>26</v>
      </c>
      <c r="AV61" s="220">
        <v>28.9</v>
      </c>
      <c r="AW61" s="373">
        <v>0</v>
      </c>
      <c r="AX61" s="887">
        <v>0</v>
      </c>
    </row>
    <row r="62" spans="1:50" x14ac:dyDescent="0.25">
      <c r="A62" s="596" t="s">
        <v>163</v>
      </c>
      <c r="B62" s="567" t="s">
        <v>890</v>
      </c>
      <c r="C62" s="10">
        <v>49</v>
      </c>
      <c r="D62" s="224">
        <v>56.3</v>
      </c>
      <c r="E62" s="10">
        <v>38</v>
      </c>
      <c r="F62" s="91">
        <v>43.7</v>
      </c>
      <c r="G62" s="217">
        <v>44</v>
      </c>
      <c r="H62" s="156">
        <v>53.7</v>
      </c>
      <c r="I62" s="10">
        <v>38</v>
      </c>
      <c r="J62" s="22">
        <v>46.3</v>
      </c>
      <c r="K62" s="10">
        <v>48</v>
      </c>
      <c r="L62" s="224">
        <v>54.5</v>
      </c>
      <c r="M62" s="10">
        <v>40</v>
      </c>
      <c r="N62" s="91">
        <v>45.5</v>
      </c>
      <c r="O62" s="217">
        <v>39</v>
      </c>
      <c r="P62" s="224">
        <v>43.3</v>
      </c>
      <c r="Q62" s="10">
        <v>51</v>
      </c>
      <c r="R62" s="22">
        <v>56.7</v>
      </c>
      <c r="S62" s="10">
        <v>39</v>
      </c>
      <c r="T62" s="224">
        <v>46.4</v>
      </c>
      <c r="U62" s="10">
        <v>45</v>
      </c>
      <c r="V62" s="91">
        <v>53.6</v>
      </c>
      <c r="W62" s="217">
        <v>53</v>
      </c>
      <c r="X62" s="224">
        <v>52.5</v>
      </c>
      <c r="Y62" s="10">
        <v>48</v>
      </c>
      <c r="Z62" s="290">
        <v>47.5</v>
      </c>
      <c r="AA62" s="10">
        <v>47</v>
      </c>
      <c r="AB62" s="156">
        <v>47.5</v>
      </c>
      <c r="AC62" s="10">
        <v>52</v>
      </c>
      <c r="AD62" s="10">
        <v>52.5</v>
      </c>
      <c r="AE62" s="217">
        <v>46</v>
      </c>
      <c r="AF62" s="224">
        <v>44.7</v>
      </c>
      <c r="AG62" s="10">
        <v>57</v>
      </c>
      <c r="AH62" s="290">
        <v>55.3</v>
      </c>
      <c r="AI62" s="10">
        <v>49</v>
      </c>
      <c r="AJ62" s="224">
        <v>48.5</v>
      </c>
      <c r="AK62" s="10">
        <v>52</v>
      </c>
      <c r="AL62" s="91">
        <v>51.5</v>
      </c>
      <c r="AM62" s="217">
        <v>50</v>
      </c>
      <c r="AN62" s="224">
        <v>47.6</v>
      </c>
      <c r="AO62" s="10">
        <v>55</v>
      </c>
      <c r="AP62" s="224">
        <v>52.4</v>
      </c>
      <c r="AQ62" s="371">
        <v>0</v>
      </c>
      <c r="AR62" s="372">
        <v>0</v>
      </c>
      <c r="AS62" s="217">
        <v>54</v>
      </c>
      <c r="AT62" s="224">
        <v>52.4</v>
      </c>
      <c r="AU62" s="10">
        <v>49</v>
      </c>
      <c r="AV62" s="224">
        <v>47.6</v>
      </c>
      <c r="AW62" s="371">
        <v>0</v>
      </c>
      <c r="AX62" s="886">
        <v>0</v>
      </c>
    </row>
    <row r="63" spans="1:50" x14ac:dyDescent="0.25">
      <c r="A63" s="598" t="s">
        <v>163</v>
      </c>
      <c r="B63" s="568" t="s">
        <v>166</v>
      </c>
      <c r="C63" s="13">
        <v>28</v>
      </c>
      <c r="D63" s="220">
        <v>43.8</v>
      </c>
      <c r="E63" s="13">
        <v>36</v>
      </c>
      <c r="F63" s="87">
        <v>56.3</v>
      </c>
      <c r="G63" s="221">
        <v>26</v>
      </c>
      <c r="H63" s="158">
        <v>43.3</v>
      </c>
      <c r="I63" s="13">
        <v>34</v>
      </c>
      <c r="J63" s="191">
        <v>56.7</v>
      </c>
      <c r="K63" s="13">
        <v>27</v>
      </c>
      <c r="L63" s="220">
        <v>45.8</v>
      </c>
      <c r="M63" s="13">
        <v>32</v>
      </c>
      <c r="N63" s="87">
        <v>54.2</v>
      </c>
      <c r="O63" s="221">
        <v>43</v>
      </c>
      <c r="P63" s="220">
        <v>57.3</v>
      </c>
      <c r="Q63" s="13">
        <v>32</v>
      </c>
      <c r="R63" s="191">
        <v>42.7</v>
      </c>
      <c r="S63" s="13">
        <v>46</v>
      </c>
      <c r="T63" s="220">
        <v>58.2</v>
      </c>
      <c r="U63" s="13">
        <v>33</v>
      </c>
      <c r="V63" s="87">
        <v>41.8</v>
      </c>
      <c r="W63" s="221">
        <v>36</v>
      </c>
      <c r="X63" s="220">
        <v>44.4</v>
      </c>
      <c r="Y63" s="13">
        <v>45</v>
      </c>
      <c r="Z63" s="345">
        <v>55.6</v>
      </c>
      <c r="AA63" s="13">
        <v>36</v>
      </c>
      <c r="AB63" s="158">
        <v>45.6</v>
      </c>
      <c r="AC63" s="13">
        <v>43</v>
      </c>
      <c r="AD63" s="13">
        <v>54.4</v>
      </c>
      <c r="AE63" s="221">
        <v>50</v>
      </c>
      <c r="AF63" s="220">
        <v>58.1</v>
      </c>
      <c r="AG63" s="13">
        <v>36</v>
      </c>
      <c r="AH63" s="345">
        <v>41.9</v>
      </c>
      <c r="AI63" s="13">
        <v>33</v>
      </c>
      <c r="AJ63" s="220">
        <v>40.200000000000003</v>
      </c>
      <c r="AK63" s="13">
        <v>49</v>
      </c>
      <c r="AL63" s="87">
        <v>59.8</v>
      </c>
      <c r="AM63" s="221">
        <v>32</v>
      </c>
      <c r="AN63" s="220">
        <v>38.6</v>
      </c>
      <c r="AO63" s="13">
        <v>51</v>
      </c>
      <c r="AP63" s="220">
        <v>61.4</v>
      </c>
      <c r="AQ63" s="373">
        <v>0</v>
      </c>
      <c r="AR63" s="374">
        <v>0</v>
      </c>
      <c r="AS63" s="221">
        <v>46</v>
      </c>
      <c r="AT63" s="220">
        <v>47.4</v>
      </c>
      <c r="AU63" s="13">
        <v>51</v>
      </c>
      <c r="AV63" s="220">
        <v>52.6</v>
      </c>
      <c r="AW63" s="373">
        <v>0</v>
      </c>
      <c r="AX63" s="887">
        <v>0</v>
      </c>
    </row>
    <row r="64" spans="1:50" x14ac:dyDescent="0.25">
      <c r="A64" s="596" t="s">
        <v>163</v>
      </c>
      <c r="B64" s="567" t="s">
        <v>167</v>
      </c>
      <c r="C64" s="10">
        <v>40</v>
      </c>
      <c r="D64" s="224">
        <v>49.4</v>
      </c>
      <c r="E64" s="10">
        <v>41</v>
      </c>
      <c r="F64" s="91">
        <v>50.6</v>
      </c>
      <c r="G64" s="217">
        <v>47</v>
      </c>
      <c r="H64" s="156">
        <v>57.3</v>
      </c>
      <c r="I64" s="10">
        <v>35</v>
      </c>
      <c r="J64" s="22">
        <v>42.7</v>
      </c>
      <c r="K64" s="10">
        <v>46</v>
      </c>
      <c r="L64" s="224">
        <v>55.4</v>
      </c>
      <c r="M64" s="10">
        <v>37</v>
      </c>
      <c r="N64" s="91">
        <v>44.6</v>
      </c>
      <c r="O64" s="217">
        <v>46</v>
      </c>
      <c r="P64" s="224">
        <v>50</v>
      </c>
      <c r="Q64" s="10">
        <v>46</v>
      </c>
      <c r="R64" s="290">
        <v>50</v>
      </c>
      <c r="S64" s="10">
        <v>54</v>
      </c>
      <c r="T64" s="224">
        <v>56.8</v>
      </c>
      <c r="U64" s="10">
        <v>41</v>
      </c>
      <c r="V64" s="91">
        <v>43.2</v>
      </c>
      <c r="W64" s="217">
        <v>57</v>
      </c>
      <c r="X64" s="224">
        <v>53.8</v>
      </c>
      <c r="Y64" s="10">
        <v>49</v>
      </c>
      <c r="Z64" s="290">
        <v>46.2</v>
      </c>
      <c r="AA64" s="10">
        <v>43</v>
      </c>
      <c r="AB64" s="156">
        <v>46.7</v>
      </c>
      <c r="AC64" s="10">
        <v>49</v>
      </c>
      <c r="AD64" s="10">
        <v>53.3</v>
      </c>
      <c r="AE64" s="217">
        <v>45</v>
      </c>
      <c r="AF64" s="224">
        <v>46.4</v>
      </c>
      <c r="AG64" s="10">
        <v>52</v>
      </c>
      <c r="AH64" s="290">
        <v>53.6</v>
      </c>
      <c r="AI64" s="10">
        <v>56</v>
      </c>
      <c r="AJ64" s="224">
        <v>51.4</v>
      </c>
      <c r="AK64" s="10">
        <v>53</v>
      </c>
      <c r="AL64" s="91">
        <v>48.6</v>
      </c>
      <c r="AM64" s="217">
        <v>53</v>
      </c>
      <c r="AN64" s="224">
        <v>51</v>
      </c>
      <c r="AO64" s="10">
        <v>51</v>
      </c>
      <c r="AP64" s="224">
        <v>49</v>
      </c>
      <c r="AQ64" s="371">
        <v>0</v>
      </c>
      <c r="AR64" s="372">
        <v>0</v>
      </c>
      <c r="AS64" s="217">
        <v>58</v>
      </c>
      <c r="AT64" s="224">
        <v>58.6</v>
      </c>
      <c r="AU64" s="10">
        <v>41</v>
      </c>
      <c r="AV64" s="224">
        <v>41.4</v>
      </c>
      <c r="AW64" s="371">
        <v>0</v>
      </c>
      <c r="AX64" s="886">
        <v>0</v>
      </c>
    </row>
    <row r="65" spans="1:50" ht="15.6" x14ac:dyDescent="0.25">
      <c r="A65" s="598" t="s">
        <v>170</v>
      </c>
      <c r="B65" s="568" t="s">
        <v>426</v>
      </c>
      <c r="C65" s="13" t="s">
        <v>238</v>
      </c>
      <c r="D65" s="220" t="s">
        <v>238</v>
      </c>
      <c r="E65" s="13" t="s">
        <v>238</v>
      </c>
      <c r="F65" s="87" t="s">
        <v>238</v>
      </c>
      <c r="G65" s="221" t="s">
        <v>238</v>
      </c>
      <c r="H65" s="158" t="s">
        <v>238</v>
      </c>
      <c r="I65" s="13" t="s">
        <v>238</v>
      </c>
      <c r="J65" s="191" t="s">
        <v>238</v>
      </c>
      <c r="K65" s="13" t="s">
        <v>238</v>
      </c>
      <c r="L65" s="220" t="s">
        <v>238</v>
      </c>
      <c r="M65" s="13" t="s">
        <v>238</v>
      </c>
      <c r="N65" s="87" t="s">
        <v>238</v>
      </c>
      <c r="O65" s="221" t="s">
        <v>238</v>
      </c>
      <c r="P65" s="220" t="s">
        <v>238</v>
      </c>
      <c r="Q65" s="13" t="s">
        <v>238</v>
      </c>
      <c r="R65" s="191" t="s">
        <v>238</v>
      </c>
      <c r="S65" s="13" t="s">
        <v>238</v>
      </c>
      <c r="T65" s="220" t="s">
        <v>238</v>
      </c>
      <c r="U65" s="13" t="s">
        <v>238</v>
      </c>
      <c r="V65" s="87" t="s">
        <v>238</v>
      </c>
      <c r="W65" s="221" t="s">
        <v>238</v>
      </c>
      <c r="X65" s="220" t="s">
        <v>238</v>
      </c>
      <c r="Y65" s="13" t="s">
        <v>238</v>
      </c>
      <c r="Z65" s="345" t="s">
        <v>238</v>
      </c>
      <c r="AA65" s="13" t="s">
        <v>238</v>
      </c>
      <c r="AB65" s="158" t="s">
        <v>238</v>
      </c>
      <c r="AC65" s="13" t="s">
        <v>238</v>
      </c>
      <c r="AD65" s="13" t="s">
        <v>238</v>
      </c>
      <c r="AE65" s="221" t="s">
        <v>238</v>
      </c>
      <c r="AF65" s="220" t="s">
        <v>238</v>
      </c>
      <c r="AG65" s="13" t="s">
        <v>238</v>
      </c>
      <c r="AH65" s="345" t="s">
        <v>238</v>
      </c>
      <c r="AI65" s="13" t="s">
        <v>238</v>
      </c>
      <c r="AJ65" s="220" t="s">
        <v>238</v>
      </c>
      <c r="AK65" s="13" t="s">
        <v>238</v>
      </c>
      <c r="AL65" s="87" t="s">
        <v>238</v>
      </c>
      <c r="AM65" s="221">
        <v>50</v>
      </c>
      <c r="AN65" s="220">
        <v>78.099999999999994</v>
      </c>
      <c r="AO65" s="13">
        <v>14</v>
      </c>
      <c r="AP65" s="220">
        <v>21.9</v>
      </c>
      <c r="AQ65" s="373">
        <v>0</v>
      </c>
      <c r="AR65" s="374">
        <v>0</v>
      </c>
      <c r="AS65" s="221">
        <v>53</v>
      </c>
      <c r="AT65" s="220">
        <v>68.8</v>
      </c>
      <c r="AU65" s="13">
        <v>24</v>
      </c>
      <c r="AV65" s="220">
        <v>31.2</v>
      </c>
      <c r="AW65" s="373">
        <v>0</v>
      </c>
      <c r="AX65" s="887">
        <v>0</v>
      </c>
    </row>
    <row r="66" spans="1:50" ht="15.6" x14ac:dyDescent="0.25">
      <c r="A66" s="596" t="s">
        <v>170</v>
      </c>
      <c r="B66" s="567" t="s">
        <v>427</v>
      </c>
      <c r="C66" s="10" t="s">
        <v>238</v>
      </c>
      <c r="D66" s="224" t="s">
        <v>238</v>
      </c>
      <c r="E66" s="10" t="s">
        <v>238</v>
      </c>
      <c r="F66" s="91" t="s">
        <v>238</v>
      </c>
      <c r="G66" s="217" t="s">
        <v>238</v>
      </c>
      <c r="H66" s="156" t="s">
        <v>238</v>
      </c>
      <c r="I66" s="10" t="s">
        <v>238</v>
      </c>
      <c r="J66" s="22" t="s">
        <v>238</v>
      </c>
      <c r="K66" s="10" t="s">
        <v>238</v>
      </c>
      <c r="L66" s="224" t="s">
        <v>238</v>
      </c>
      <c r="M66" s="10" t="s">
        <v>238</v>
      </c>
      <c r="N66" s="91" t="s">
        <v>238</v>
      </c>
      <c r="O66" s="217" t="s">
        <v>238</v>
      </c>
      <c r="P66" s="224" t="s">
        <v>238</v>
      </c>
      <c r="Q66" s="10" t="s">
        <v>238</v>
      </c>
      <c r="R66" s="22" t="s">
        <v>238</v>
      </c>
      <c r="S66" s="10" t="s">
        <v>238</v>
      </c>
      <c r="T66" s="224" t="s">
        <v>238</v>
      </c>
      <c r="U66" s="10" t="s">
        <v>238</v>
      </c>
      <c r="V66" s="91" t="s">
        <v>238</v>
      </c>
      <c r="W66" s="217" t="s">
        <v>238</v>
      </c>
      <c r="X66" s="224" t="s">
        <v>238</v>
      </c>
      <c r="Y66" s="10" t="s">
        <v>238</v>
      </c>
      <c r="Z66" s="290" t="s">
        <v>238</v>
      </c>
      <c r="AA66" s="10" t="s">
        <v>238</v>
      </c>
      <c r="AB66" s="156" t="s">
        <v>238</v>
      </c>
      <c r="AC66" s="10" t="s">
        <v>238</v>
      </c>
      <c r="AD66" s="10" t="s">
        <v>238</v>
      </c>
      <c r="AE66" s="217" t="s">
        <v>238</v>
      </c>
      <c r="AF66" s="224" t="s">
        <v>238</v>
      </c>
      <c r="AG66" s="10" t="s">
        <v>238</v>
      </c>
      <c r="AH66" s="290" t="s">
        <v>238</v>
      </c>
      <c r="AI66" s="10" t="s">
        <v>238</v>
      </c>
      <c r="AJ66" s="224" t="s">
        <v>238</v>
      </c>
      <c r="AK66" s="10" t="s">
        <v>238</v>
      </c>
      <c r="AL66" s="91" t="s">
        <v>238</v>
      </c>
      <c r="AM66" s="217" t="s">
        <v>238</v>
      </c>
      <c r="AN66" s="224" t="s">
        <v>238</v>
      </c>
      <c r="AO66" s="10" t="s">
        <v>238</v>
      </c>
      <c r="AP66" s="224" t="s">
        <v>238</v>
      </c>
      <c r="AQ66" s="371">
        <v>0</v>
      </c>
      <c r="AR66" s="372" t="s">
        <v>238</v>
      </c>
      <c r="AS66" s="217" t="s">
        <v>238</v>
      </c>
      <c r="AT66" s="224" t="s">
        <v>238</v>
      </c>
      <c r="AU66" s="217" t="s">
        <v>238</v>
      </c>
      <c r="AV66" s="224" t="s">
        <v>238</v>
      </c>
      <c r="AW66" s="371">
        <v>0</v>
      </c>
      <c r="AX66" s="886" t="s">
        <v>238</v>
      </c>
    </row>
    <row r="67" spans="1:50" x14ac:dyDescent="0.25">
      <c r="A67" s="598" t="s">
        <v>175</v>
      </c>
      <c r="B67" s="568" t="s">
        <v>176</v>
      </c>
      <c r="C67" s="13">
        <v>62</v>
      </c>
      <c r="D67" s="220">
        <v>71.3</v>
      </c>
      <c r="E67" s="13">
        <v>25</v>
      </c>
      <c r="F67" s="87">
        <v>28.7</v>
      </c>
      <c r="G67" s="221">
        <v>55</v>
      </c>
      <c r="H67" s="158">
        <v>69.599999999999994</v>
      </c>
      <c r="I67" s="13">
        <v>24</v>
      </c>
      <c r="J67" s="191">
        <v>30.4</v>
      </c>
      <c r="K67" s="13">
        <v>68</v>
      </c>
      <c r="L67" s="220">
        <v>73.099999999999994</v>
      </c>
      <c r="M67" s="13">
        <v>25</v>
      </c>
      <c r="N67" s="87">
        <v>26.9</v>
      </c>
      <c r="O67" s="221">
        <v>56</v>
      </c>
      <c r="P67" s="220">
        <v>61.5</v>
      </c>
      <c r="Q67" s="13">
        <v>35</v>
      </c>
      <c r="R67" s="191">
        <v>38.5</v>
      </c>
      <c r="S67" s="13">
        <v>60</v>
      </c>
      <c r="T67" s="220">
        <v>65.900000000000006</v>
      </c>
      <c r="U67" s="13">
        <v>31</v>
      </c>
      <c r="V67" s="87">
        <v>34.1</v>
      </c>
      <c r="W67" s="221">
        <v>53</v>
      </c>
      <c r="X67" s="220">
        <v>59.6</v>
      </c>
      <c r="Y67" s="13">
        <v>36</v>
      </c>
      <c r="Z67" s="345">
        <v>40.4</v>
      </c>
      <c r="AA67" s="13">
        <v>64</v>
      </c>
      <c r="AB67" s="158">
        <v>63.4</v>
      </c>
      <c r="AC67" s="13">
        <v>37</v>
      </c>
      <c r="AD67" s="13">
        <v>36.6</v>
      </c>
      <c r="AE67" s="221">
        <v>52</v>
      </c>
      <c r="AF67" s="220">
        <v>51.5</v>
      </c>
      <c r="AG67" s="13">
        <v>49</v>
      </c>
      <c r="AH67" s="345">
        <v>48.5</v>
      </c>
      <c r="AI67" s="13">
        <v>53</v>
      </c>
      <c r="AJ67" s="220">
        <v>59.6</v>
      </c>
      <c r="AK67" s="13">
        <v>36</v>
      </c>
      <c r="AL67" s="87">
        <v>40.4</v>
      </c>
      <c r="AM67" s="221">
        <v>46</v>
      </c>
      <c r="AN67" s="220">
        <v>44.2</v>
      </c>
      <c r="AO67" s="13">
        <v>58</v>
      </c>
      <c r="AP67" s="220">
        <v>55.8</v>
      </c>
      <c r="AQ67" s="373">
        <v>0</v>
      </c>
      <c r="AR67" s="374">
        <v>0</v>
      </c>
      <c r="AS67" s="221">
        <v>44</v>
      </c>
      <c r="AT67" s="220">
        <v>44.9</v>
      </c>
      <c r="AU67" s="13">
        <v>54</v>
      </c>
      <c r="AV67" s="220">
        <v>55.1</v>
      </c>
      <c r="AW67" s="373">
        <v>0</v>
      </c>
      <c r="AX67" s="887">
        <v>0</v>
      </c>
    </row>
    <row r="68" spans="1:50" x14ac:dyDescent="0.25">
      <c r="A68" s="596" t="s">
        <v>177</v>
      </c>
      <c r="B68" s="567" t="s">
        <v>178</v>
      </c>
      <c r="C68" s="10">
        <v>30</v>
      </c>
      <c r="D68" s="224">
        <v>56.6</v>
      </c>
      <c r="E68" s="10">
        <v>23</v>
      </c>
      <c r="F68" s="91">
        <v>43.4</v>
      </c>
      <c r="G68" s="217">
        <v>39</v>
      </c>
      <c r="H68" s="224">
        <v>70.900000000000006</v>
      </c>
      <c r="I68" s="10">
        <v>16</v>
      </c>
      <c r="J68" s="290">
        <v>29.1</v>
      </c>
      <c r="K68" s="10">
        <v>34</v>
      </c>
      <c r="L68" s="224">
        <v>65.400000000000006</v>
      </c>
      <c r="M68" s="10">
        <v>18</v>
      </c>
      <c r="N68" s="91">
        <v>34.6</v>
      </c>
      <c r="O68" s="217">
        <v>33</v>
      </c>
      <c r="P68" s="224">
        <v>61.1</v>
      </c>
      <c r="Q68" s="10">
        <v>21</v>
      </c>
      <c r="R68" s="22">
        <v>38.9</v>
      </c>
      <c r="S68" s="10">
        <v>33</v>
      </c>
      <c r="T68" s="224">
        <v>58.9</v>
      </c>
      <c r="U68" s="10">
        <v>23</v>
      </c>
      <c r="V68" s="91">
        <v>41.1</v>
      </c>
      <c r="W68" s="217">
        <v>31</v>
      </c>
      <c r="X68" s="224">
        <v>59.6</v>
      </c>
      <c r="Y68" s="10">
        <v>21</v>
      </c>
      <c r="Z68" s="290">
        <v>40.4</v>
      </c>
      <c r="AA68" s="10">
        <v>38</v>
      </c>
      <c r="AB68" s="156">
        <v>59.4</v>
      </c>
      <c r="AC68" s="10">
        <v>26</v>
      </c>
      <c r="AD68" s="10">
        <v>40.6</v>
      </c>
      <c r="AE68" s="217">
        <v>33</v>
      </c>
      <c r="AF68" s="224">
        <v>49.3</v>
      </c>
      <c r="AG68" s="10">
        <v>34</v>
      </c>
      <c r="AH68" s="290">
        <v>50.7</v>
      </c>
      <c r="AI68" s="10">
        <v>40</v>
      </c>
      <c r="AJ68" s="224">
        <v>61.5</v>
      </c>
      <c r="AK68" s="10">
        <v>25</v>
      </c>
      <c r="AL68" s="91">
        <v>38.5</v>
      </c>
      <c r="AM68" s="217">
        <v>38</v>
      </c>
      <c r="AN68" s="224">
        <v>55.9</v>
      </c>
      <c r="AO68" s="10">
        <v>30</v>
      </c>
      <c r="AP68" s="224">
        <v>44.1</v>
      </c>
      <c r="AQ68" s="371">
        <v>0</v>
      </c>
      <c r="AR68" s="372">
        <v>0</v>
      </c>
      <c r="AS68" s="217">
        <v>43</v>
      </c>
      <c r="AT68" s="224">
        <v>64.2</v>
      </c>
      <c r="AU68" s="10">
        <v>24</v>
      </c>
      <c r="AV68" s="224">
        <v>35.799999999999997</v>
      </c>
      <c r="AW68" s="371">
        <v>0</v>
      </c>
      <c r="AX68" s="886">
        <v>0</v>
      </c>
    </row>
    <row r="69" spans="1:50" x14ac:dyDescent="0.25">
      <c r="A69" s="598" t="s">
        <v>180</v>
      </c>
      <c r="B69" s="568" t="s">
        <v>181</v>
      </c>
      <c r="C69" s="13">
        <v>22</v>
      </c>
      <c r="D69" s="220">
        <v>55</v>
      </c>
      <c r="E69" s="13">
        <v>18</v>
      </c>
      <c r="F69" s="87">
        <v>45</v>
      </c>
      <c r="G69" s="221">
        <v>28</v>
      </c>
      <c r="H69" s="158">
        <v>58.3</v>
      </c>
      <c r="I69" s="13">
        <v>20</v>
      </c>
      <c r="J69" s="345">
        <v>41.7</v>
      </c>
      <c r="K69" s="13">
        <v>27</v>
      </c>
      <c r="L69" s="220">
        <v>61.4</v>
      </c>
      <c r="M69" s="13">
        <v>17</v>
      </c>
      <c r="N69" s="87">
        <v>38.6</v>
      </c>
      <c r="O69" s="221">
        <v>23</v>
      </c>
      <c r="P69" s="220">
        <v>50</v>
      </c>
      <c r="Q69" s="13">
        <v>23</v>
      </c>
      <c r="R69" s="345">
        <v>50</v>
      </c>
      <c r="S69" s="13">
        <v>27</v>
      </c>
      <c r="T69" s="220">
        <v>51.9</v>
      </c>
      <c r="U69" s="13">
        <v>25</v>
      </c>
      <c r="V69" s="13">
        <v>48.1</v>
      </c>
      <c r="W69" s="221">
        <v>31</v>
      </c>
      <c r="X69" s="220">
        <v>64.599999999999994</v>
      </c>
      <c r="Y69" s="13">
        <v>17</v>
      </c>
      <c r="Z69" s="345">
        <v>35.4</v>
      </c>
      <c r="AA69" s="13">
        <v>22</v>
      </c>
      <c r="AB69" s="158">
        <v>47.8</v>
      </c>
      <c r="AC69" s="13">
        <v>24</v>
      </c>
      <c r="AD69" s="13">
        <v>52.2</v>
      </c>
      <c r="AE69" s="221">
        <v>21</v>
      </c>
      <c r="AF69" s="220">
        <v>45.7</v>
      </c>
      <c r="AG69" s="13">
        <v>25</v>
      </c>
      <c r="AH69" s="345">
        <v>54.3</v>
      </c>
      <c r="AI69" s="13">
        <v>26</v>
      </c>
      <c r="AJ69" s="220">
        <v>51</v>
      </c>
      <c r="AK69" s="13">
        <v>25</v>
      </c>
      <c r="AL69" s="87">
        <v>49</v>
      </c>
      <c r="AM69" s="221">
        <v>16</v>
      </c>
      <c r="AN69" s="220">
        <v>33.299999999999997</v>
      </c>
      <c r="AO69" s="13">
        <v>32</v>
      </c>
      <c r="AP69" s="220">
        <v>66.7</v>
      </c>
      <c r="AQ69" s="373">
        <v>0</v>
      </c>
      <c r="AR69" s="374">
        <v>0</v>
      </c>
      <c r="AS69" s="221">
        <v>26</v>
      </c>
      <c r="AT69" s="220">
        <v>50</v>
      </c>
      <c r="AU69" s="13">
        <v>26</v>
      </c>
      <c r="AV69" s="220">
        <v>50</v>
      </c>
      <c r="AW69" s="373">
        <v>0</v>
      </c>
      <c r="AX69" s="887">
        <v>0</v>
      </c>
    </row>
    <row r="70" spans="1:50" x14ac:dyDescent="0.25">
      <c r="A70" s="596" t="s">
        <v>183</v>
      </c>
      <c r="B70" s="567" t="s">
        <v>184</v>
      </c>
      <c r="C70" s="10">
        <v>46</v>
      </c>
      <c r="D70" s="224">
        <v>58.2</v>
      </c>
      <c r="E70" s="10">
        <v>33</v>
      </c>
      <c r="F70" s="91">
        <v>41.8</v>
      </c>
      <c r="G70" s="217">
        <v>36</v>
      </c>
      <c r="H70" s="156">
        <v>47.4</v>
      </c>
      <c r="I70" s="10">
        <v>40</v>
      </c>
      <c r="J70" s="290">
        <v>52.6</v>
      </c>
      <c r="K70" s="10">
        <v>45</v>
      </c>
      <c r="L70" s="224">
        <v>57</v>
      </c>
      <c r="M70" s="10">
        <v>34</v>
      </c>
      <c r="N70" s="91">
        <v>43</v>
      </c>
      <c r="O70" s="217">
        <v>39</v>
      </c>
      <c r="P70" s="156">
        <v>48.1</v>
      </c>
      <c r="Q70" s="10">
        <v>42</v>
      </c>
      <c r="R70" s="22">
        <v>51.9</v>
      </c>
      <c r="S70" s="10">
        <v>38</v>
      </c>
      <c r="T70" s="224">
        <v>50</v>
      </c>
      <c r="U70" s="10">
        <v>38</v>
      </c>
      <c r="V70" s="91">
        <v>50</v>
      </c>
      <c r="W70" s="217">
        <v>48</v>
      </c>
      <c r="X70" s="224">
        <v>58.5</v>
      </c>
      <c r="Y70" s="10">
        <v>34</v>
      </c>
      <c r="Z70" s="290">
        <v>41.5</v>
      </c>
      <c r="AA70" s="10">
        <v>45</v>
      </c>
      <c r="AB70" s="224">
        <v>57</v>
      </c>
      <c r="AC70" s="10">
        <v>34</v>
      </c>
      <c r="AD70" s="91">
        <v>43</v>
      </c>
      <c r="AE70" s="217">
        <v>42</v>
      </c>
      <c r="AF70" s="224">
        <v>53.2</v>
      </c>
      <c r="AG70" s="10">
        <v>37</v>
      </c>
      <c r="AH70" s="290">
        <v>46.8</v>
      </c>
      <c r="AI70" s="10">
        <v>44</v>
      </c>
      <c r="AJ70" s="224">
        <v>57.9</v>
      </c>
      <c r="AK70" s="10">
        <v>32</v>
      </c>
      <c r="AL70" s="91">
        <v>42.1</v>
      </c>
      <c r="AM70" s="217">
        <v>48</v>
      </c>
      <c r="AN70" s="224">
        <v>60.8</v>
      </c>
      <c r="AO70" s="10">
        <v>31</v>
      </c>
      <c r="AP70" s="224">
        <v>39.200000000000003</v>
      </c>
      <c r="AQ70" s="371">
        <v>0</v>
      </c>
      <c r="AR70" s="372">
        <v>0</v>
      </c>
      <c r="AS70" s="217">
        <v>43</v>
      </c>
      <c r="AT70" s="224">
        <v>53.1</v>
      </c>
      <c r="AU70" s="10">
        <v>38</v>
      </c>
      <c r="AV70" s="224">
        <v>46.9</v>
      </c>
      <c r="AW70" s="371">
        <v>0</v>
      </c>
      <c r="AX70" s="886">
        <v>0</v>
      </c>
    </row>
    <row r="71" spans="1:50" ht="13.8" thickBot="1" x14ac:dyDescent="0.3">
      <c r="A71" s="598" t="s">
        <v>186</v>
      </c>
      <c r="B71" s="568" t="s">
        <v>187</v>
      </c>
      <c r="C71" s="13">
        <v>11</v>
      </c>
      <c r="D71" s="220">
        <v>30.6</v>
      </c>
      <c r="E71" s="13">
        <v>25</v>
      </c>
      <c r="F71" s="87">
        <v>69.400000000000006</v>
      </c>
      <c r="G71" s="221">
        <v>11</v>
      </c>
      <c r="H71" s="158">
        <v>30.6</v>
      </c>
      <c r="I71" s="13">
        <v>25</v>
      </c>
      <c r="J71" s="345">
        <v>69.400000000000006</v>
      </c>
      <c r="K71" s="13">
        <v>16</v>
      </c>
      <c r="L71" s="220">
        <v>43.2</v>
      </c>
      <c r="M71" s="13">
        <v>21</v>
      </c>
      <c r="N71" s="87">
        <v>56.8</v>
      </c>
      <c r="O71" s="221">
        <v>16</v>
      </c>
      <c r="P71" s="220">
        <v>38.1</v>
      </c>
      <c r="Q71" s="13">
        <v>26</v>
      </c>
      <c r="R71" s="345">
        <v>61.9</v>
      </c>
      <c r="S71" s="13">
        <v>10</v>
      </c>
      <c r="T71" s="220">
        <v>34.5</v>
      </c>
      <c r="U71" s="13">
        <v>19</v>
      </c>
      <c r="V71" s="13">
        <v>65.5</v>
      </c>
      <c r="W71" s="221">
        <v>15</v>
      </c>
      <c r="X71" s="220">
        <v>35.700000000000003</v>
      </c>
      <c r="Y71" s="13">
        <v>27</v>
      </c>
      <c r="Z71" s="345">
        <v>64.3</v>
      </c>
      <c r="AA71" s="13">
        <v>14</v>
      </c>
      <c r="AB71" s="158">
        <v>30.4</v>
      </c>
      <c r="AC71" s="13">
        <v>32</v>
      </c>
      <c r="AD71" s="13">
        <v>69.599999999999994</v>
      </c>
      <c r="AE71" s="221">
        <v>15</v>
      </c>
      <c r="AF71" s="220">
        <v>32.6</v>
      </c>
      <c r="AG71" s="13">
        <v>31</v>
      </c>
      <c r="AH71" s="345">
        <v>67.400000000000006</v>
      </c>
      <c r="AI71" s="13">
        <v>22</v>
      </c>
      <c r="AJ71" s="220">
        <v>42.3</v>
      </c>
      <c r="AK71" s="13">
        <v>30</v>
      </c>
      <c r="AL71" s="87">
        <v>57.7</v>
      </c>
      <c r="AM71" s="221">
        <v>17</v>
      </c>
      <c r="AN71" s="220">
        <v>34.700000000000003</v>
      </c>
      <c r="AO71" s="13">
        <v>32</v>
      </c>
      <c r="AP71" s="220">
        <v>65.3</v>
      </c>
      <c r="AQ71" s="373">
        <v>0</v>
      </c>
      <c r="AR71" s="374">
        <v>0</v>
      </c>
      <c r="AS71" s="221">
        <v>16</v>
      </c>
      <c r="AT71" s="220">
        <v>34.799999999999997</v>
      </c>
      <c r="AU71" s="13">
        <v>30</v>
      </c>
      <c r="AV71" s="220">
        <v>65.2</v>
      </c>
      <c r="AW71" s="373">
        <v>0</v>
      </c>
      <c r="AX71" s="887">
        <v>0</v>
      </c>
    </row>
    <row r="72" spans="1:50" ht="13.8" thickBot="1" x14ac:dyDescent="0.3">
      <c r="A72" s="736"/>
      <c r="B72" s="376" t="s">
        <v>333</v>
      </c>
      <c r="C72" s="381">
        <v>2489</v>
      </c>
      <c r="D72" s="377">
        <v>55.1</v>
      </c>
      <c r="E72" s="381">
        <v>2026</v>
      </c>
      <c r="F72" s="232">
        <v>44.9</v>
      </c>
      <c r="G72" s="382">
        <v>2615</v>
      </c>
      <c r="H72" s="378">
        <v>55.5</v>
      </c>
      <c r="I72" s="381">
        <v>2099</v>
      </c>
      <c r="J72" s="380">
        <v>44.5</v>
      </c>
      <c r="K72" s="381">
        <v>2661</v>
      </c>
      <c r="L72" s="384">
        <v>55.3</v>
      </c>
      <c r="M72" s="381">
        <v>2135</v>
      </c>
      <c r="N72" s="379">
        <v>44.3</v>
      </c>
      <c r="O72" s="382">
        <v>2622</v>
      </c>
      <c r="P72" s="384">
        <v>53.6</v>
      </c>
      <c r="Q72" s="381">
        <v>2251</v>
      </c>
      <c r="R72" s="380">
        <v>46</v>
      </c>
      <c r="S72" s="381">
        <v>2735</v>
      </c>
      <c r="T72" s="384">
        <v>54.5</v>
      </c>
      <c r="U72" s="381">
        <v>2261</v>
      </c>
      <c r="V72" s="379">
        <v>45</v>
      </c>
      <c r="W72" s="382">
        <v>2762</v>
      </c>
      <c r="X72" s="384">
        <v>54.1</v>
      </c>
      <c r="Y72" s="381">
        <v>2308</v>
      </c>
      <c r="Z72" s="380">
        <v>45.2</v>
      </c>
      <c r="AA72" s="381">
        <v>2813</v>
      </c>
      <c r="AB72" s="384">
        <v>53.4</v>
      </c>
      <c r="AC72" s="381">
        <v>2416</v>
      </c>
      <c r="AD72" s="379">
        <v>45.9</v>
      </c>
      <c r="AE72" s="382">
        <v>2818</v>
      </c>
      <c r="AF72" s="384">
        <v>52.3</v>
      </c>
      <c r="AG72" s="381">
        <v>2533</v>
      </c>
      <c r="AH72" s="380">
        <v>47</v>
      </c>
      <c r="AI72" s="381">
        <v>2884</v>
      </c>
      <c r="AJ72" s="384">
        <v>52.2</v>
      </c>
      <c r="AK72" s="381">
        <v>2607</v>
      </c>
      <c r="AL72" s="379">
        <v>47.1</v>
      </c>
      <c r="AM72" s="382">
        <v>3017</v>
      </c>
      <c r="AN72" s="384">
        <v>51.9</v>
      </c>
      <c r="AO72" s="381">
        <v>2791</v>
      </c>
      <c r="AP72" s="384">
        <v>48</v>
      </c>
      <c r="AQ72" s="381">
        <v>3</v>
      </c>
      <c r="AR72" s="929">
        <v>0</v>
      </c>
      <c r="AS72" s="382">
        <v>3032</v>
      </c>
      <c r="AT72" s="384">
        <v>50.9</v>
      </c>
      <c r="AU72" s="381">
        <v>2924</v>
      </c>
      <c r="AV72" s="384">
        <v>49.1</v>
      </c>
      <c r="AW72" s="381">
        <v>1</v>
      </c>
      <c r="AX72" s="888">
        <v>0</v>
      </c>
    </row>
    <row r="73" spans="1:50" x14ac:dyDescent="0.25">
      <c r="A73" s="598" t="s">
        <v>189</v>
      </c>
      <c r="B73" s="568" t="s">
        <v>190</v>
      </c>
      <c r="C73" s="13">
        <v>21</v>
      </c>
      <c r="D73" s="220">
        <v>60</v>
      </c>
      <c r="E73" s="13">
        <v>14</v>
      </c>
      <c r="F73" s="87">
        <v>40</v>
      </c>
      <c r="G73" s="221">
        <v>20</v>
      </c>
      <c r="H73" s="158">
        <v>54.1</v>
      </c>
      <c r="I73" s="13">
        <v>17</v>
      </c>
      <c r="J73" s="191">
        <v>45.9</v>
      </c>
      <c r="K73" s="13">
        <v>16</v>
      </c>
      <c r="L73" s="220">
        <v>45.7</v>
      </c>
      <c r="M73" s="13">
        <v>19</v>
      </c>
      <c r="N73" s="87">
        <v>54.3</v>
      </c>
      <c r="O73" s="221">
        <v>21</v>
      </c>
      <c r="P73" s="220">
        <v>61.8</v>
      </c>
      <c r="Q73" s="13">
        <v>13</v>
      </c>
      <c r="R73" s="191">
        <v>38.200000000000003</v>
      </c>
      <c r="S73" s="13">
        <v>18</v>
      </c>
      <c r="T73" s="220">
        <v>51.4</v>
      </c>
      <c r="U73" s="13">
        <v>17</v>
      </c>
      <c r="V73" s="87">
        <v>48.6</v>
      </c>
      <c r="W73" s="221">
        <v>23</v>
      </c>
      <c r="X73" s="220">
        <v>63.9</v>
      </c>
      <c r="Y73" s="13">
        <v>13</v>
      </c>
      <c r="Z73" s="345">
        <v>36.1</v>
      </c>
      <c r="AA73" s="13">
        <v>24</v>
      </c>
      <c r="AB73" s="158">
        <v>63.2</v>
      </c>
      <c r="AC73" s="13">
        <v>14</v>
      </c>
      <c r="AD73" s="13">
        <v>36.799999999999997</v>
      </c>
      <c r="AE73" s="221">
        <v>17</v>
      </c>
      <c r="AF73" s="220">
        <v>48.6</v>
      </c>
      <c r="AG73" s="13">
        <v>18</v>
      </c>
      <c r="AH73" s="345">
        <v>51.4</v>
      </c>
      <c r="AI73" s="13">
        <v>24</v>
      </c>
      <c r="AJ73" s="220">
        <v>63.2</v>
      </c>
      <c r="AK73" s="13">
        <v>14</v>
      </c>
      <c r="AL73" s="87">
        <v>36.799999999999997</v>
      </c>
      <c r="AM73" s="221">
        <v>17</v>
      </c>
      <c r="AN73" s="220">
        <v>50</v>
      </c>
      <c r="AO73" s="13">
        <v>17</v>
      </c>
      <c r="AP73" s="220">
        <v>50</v>
      </c>
      <c r="AQ73" s="373">
        <v>0</v>
      </c>
      <c r="AR73" s="374">
        <v>0</v>
      </c>
      <c r="AS73" s="221">
        <v>23</v>
      </c>
      <c r="AT73" s="220">
        <v>59</v>
      </c>
      <c r="AU73" s="13">
        <v>16</v>
      </c>
      <c r="AV73" s="220">
        <v>41</v>
      </c>
      <c r="AW73" s="373">
        <v>0</v>
      </c>
      <c r="AX73" s="887">
        <v>0</v>
      </c>
    </row>
    <row r="74" spans="1:50" x14ac:dyDescent="0.25">
      <c r="A74" s="596" t="s">
        <v>192</v>
      </c>
      <c r="B74" s="567" t="s">
        <v>193</v>
      </c>
      <c r="C74" s="10">
        <v>21</v>
      </c>
      <c r="D74" s="224">
        <v>42</v>
      </c>
      <c r="E74" s="10">
        <v>29</v>
      </c>
      <c r="F74" s="91">
        <v>58</v>
      </c>
      <c r="G74" s="217">
        <v>24</v>
      </c>
      <c r="H74" s="224">
        <v>50</v>
      </c>
      <c r="I74" s="10">
        <v>24</v>
      </c>
      <c r="J74" s="290">
        <v>50</v>
      </c>
      <c r="K74" s="10">
        <v>18</v>
      </c>
      <c r="L74" s="224">
        <v>37.5</v>
      </c>
      <c r="M74" s="10">
        <v>30</v>
      </c>
      <c r="N74" s="91">
        <v>62.5</v>
      </c>
      <c r="O74" s="217">
        <v>22</v>
      </c>
      <c r="P74" s="224">
        <v>52.4</v>
      </c>
      <c r="Q74" s="10">
        <v>20</v>
      </c>
      <c r="R74" s="22">
        <v>47.6</v>
      </c>
      <c r="S74" s="10">
        <v>28</v>
      </c>
      <c r="T74" s="224">
        <v>50</v>
      </c>
      <c r="U74" s="10">
        <v>28</v>
      </c>
      <c r="V74" s="91">
        <v>50</v>
      </c>
      <c r="W74" s="217">
        <v>27</v>
      </c>
      <c r="X74" s="224">
        <v>49.1</v>
      </c>
      <c r="Y74" s="10">
        <v>28</v>
      </c>
      <c r="Z74" s="290">
        <v>50.9</v>
      </c>
      <c r="AA74" s="10">
        <v>27</v>
      </c>
      <c r="AB74" s="224">
        <v>50</v>
      </c>
      <c r="AC74" s="10">
        <v>27</v>
      </c>
      <c r="AD74" s="91">
        <v>50</v>
      </c>
      <c r="AE74" s="217">
        <v>27</v>
      </c>
      <c r="AF74" s="224">
        <v>49.1</v>
      </c>
      <c r="AG74" s="10">
        <v>28</v>
      </c>
      <c r="AH74" s="290">
        <v>50.9</v>
      </c>
      <c r="AI74" s="10">
        <v>30</v>
      </c>
      <c r="AJ74" s="224">
        <v>50.8</v>
      </c>
      <c r="AK74" s="10">
        <v>29</v>
      </c>
      <c r="AL74" s="91">
        <v>49.2</v>
      </c>
      <c r="AM74" s="217">
        <v>30</v>
      </c>
      <c r="AN74" s="224">
        <v>54.5</v>
      </c>
      <c r="AO74" s="10">
        <v>25</v>
      </c>
      <c r="AP74" s="224">
        <v>45.5</v>
      </c>
      <c r="AQ74" s="371">
        <v>0</v>
      </c>
      <c r="AR74" s="372">
        <v>0</v>
      </c>
      <c r="AS74" s="217">
        <v>30</v>
      </c>
      <c r="AT74" s="224">
        <v>54.5</v>
      </c>
      <c r="AU74" s="10">
        <v>25</v>
      </c>
      <c r="AV74" s="224">
        <v>45.5</v>
      </c>
      <c r="AW74" s="371">
        <v>0</v>
      </c>
      <c r="AX74" s="886">
        <v>0</v>
      </c>
    </row>
    <row r="75" spans="1:50" x14ac:dyDescent="0.25">
      <c r="A75" s="598" t="s">
        <v>195</v>
      </c>
      <c r="B75" s="568" t="s">
        <v>196</v>
      </c>
      <c r="C75" s="13">
        <v>22</v>
      </c>
      <c r="D75" s="220">
        <v>68.8</v>
      </c>
      <c r="E75" s="13">
        <v>10</v>
      </c>
      <c r="F75" s="87">
        <v>31.3</v>
      </c>
      <c r="G75" s="221">
        <v>21</v>
      </c>
      <c r="H75" s="158">
        <v>56.8</v>
      </c>
      <c r="I75" s="13">
        <v>16</v>
      </c>
      <c r="J75" s="191">
        <v>43.2</v>
      </c>
      <c r="K75" s="13">
        <v>18</v>
      </c>
      <c r="L75" s="220">
        <v>54.5</v>
      </c>
      <c r="M75" s="13">
        <v>15</v>
      </c>
      <c r="N75" s="87">
        <v>45.5</v>
      </c>
      <c r="O75" s="221">
        <v>18</v>
      </c>
      <c r="P75" s="220">
        <v>52.9</v>
      </c>
      <c r="Q75" s="13">
        <v>16</v>
      </c>
      <c r="R75" s="345">
        <v>47.1</v>
      </c>
      <c r="S75" s="13">
        <v>17</v>
      </c>
      <c r="T75" s="220">
        <v>47.2</v>
      </c>
      <c r="U75" s="13">
        <v>19</v>
      </c>
      <c r="V75" s="87">
        <v>52.8</v>
      </c>
      <c r="W75" s="221">
        <v>19</v>
      </c>
      <c r="X75" s="220">
        <v>54.3</v>
      </c>
      <c r="Y75" s="13">
        <v>16</v>
      </c>
      <c r="Z75" s="345">
        <v>45.7</v>
      </c>
      <c r="AA75" s="13">
        <v>18</v>
      </c>
      <c r="AB75" s="220">
        <v>50</v>
      </c>
      <c r="AC75" s="13">
        <v>18</v>
      </c>
      <c r="AD75" s="87">
        <v>50</v>
      </c>
      <c r="AE75" s="221">
        <v>18</v>
      </c>
      <c r="AF75" s="220">
        <v>51.4</v>
      </c>
      <c r="AG75" s="13">
        <v>17</v>
      </c>
      <c r="AH75" s="345">
        <v>48.6</v>
      </c>
      <c r="AI75" s="13">
        <v>17</v>
      </c>
      <c r="AJ75" s="220">
        <v>50</v>
      </c>
      <c r="AK75" s="13">
        <v>17</v>
      </c>
      <c r="AL75" s="87">
        <v>50</v>
      </c>
      <c r="AM75" s="221">
        <v>15</v>
      </c>
      <c r="AN75" s="220">
        <v>42.9</v>
      </c>
      <c r="AO75" s="13">
        <v>20</v>
      </c>
      <c r="AP75" s="220">
        <v>57.1</v>
      </c>
      <c r="AQ75" s="373">
        <v>0</v>
      </c>
      <c r="AR75" s="374">
        <v>0</v>
      </c>
      <c r="AS75" s="221">
        <v>25</v>
      </c>
      <c r="AT75" s="220">
        <v>73.5</v>
      </c>
      <c r="AU75" s="13">
        <v>9</v>
      </c>
      <c r="AV75" s="220">
        <v>26.5</v>
      </c>
      <c r="AW75" s="373">
        <v>0</v>
      </c>
      <c r="AX75" s="887">
        <v>0</v>
      </c>
    </row>
    <row r="76" spans="1:50" x14ac:dyDescent="0.25">
      <c r="A76" s="596" t="s">
        <v>199</v>
      </c>
      <c r="B76" s="567" t="s">
        <v>200</v>
      </c>
      <c r="C76" s="10">
        <v>17</v>
      </c>
      <c r="D76" s="224">
        <v>48.6</v>
      </c>
      <c r="E76" s="10">
        <v>18</v>
      </c>
      <c r="F76" s="91">
        <v>51.4</v>
      </c>
      <c r="G76" s="217">
        <v>20</v>
      </c>
      <c r="H76" s="156">
        <v>45.5</v>
      </c>
      <c r="I76" s="10">
        <v>24</v>
      </c>
      <c r="J76" s="22">
        <v>54.5</v>
      </c>
      <c r="K76" s="10">
        <v>21</v>
      </c>
      <c r="L76" s="224">
        <v>46.7</v>
      </c>
      <c r="M76" s="10">
        <v>24</v>
      </c>
      <c r="N76" s="91">
        <v>53.3</v>
      </c>
      <c r="O76" s="217">
        <v>19</v>
      </c>
      <c r="P76" s="224">
        <v>43.2</v>
      </c>
      <c r="Q76" s="10">
        <v>25</v>
      </c>
      <c r="R76" s="22">
        <v>56.8</v>
      </c>
      <c r="S76" s="10">
        <v>20</v>
      </c>
      <c r="T76" s="224">
        <v>46.5</v>
      </c>
      <c r="U76" s="10">
        <v>23</v>
      </c>
      <c r="V76" s="91">
        <v>53.5</v>
      </c>
      <c r="W76" s="217">
        <v>20</v>
      </c>
      <c r="X76" s="224">
        <v>45.5</v>
      </c>
      <c r="Y76" s="10">
        <v>24</v>
      </c>
      <c r="Z76" s="290">
        <v>54.5</v>
      </c>
      <c r="AA76" s="10">
        <v>15</v>
      </c>
      <c r="AB76" s="156">
        <v>33.299999999999997</v>
      </c>
      <c r="AC76" s="10">
        <v>30</v>
      </c>
      <c r="AD76" s="10">
        <v>66.7</v>
      </c>
      <c r="AE76" s="217">
        <v>22</v>
      </c>
      <c r="AF76" s="224">
        <v>47.8</v>
      </c>
      <c r="AG76" s="10">
        <v>24</v>
      </c>
      <c r="AH76" s="290">
        <v>52.2</v>
      </c>
      <c r="AI76" s="10">
        <v>18</v>
      </c>
      <c r="AJ76" s="224">
        <v>40.9</v>
      </c>
      <c r="AK76" s="10">
        <v>26</v>
      </c>
      <c r="AL76" s="91">
        <v>59.1</v>
      </c>
      <c r="AM76" s="217">
        <v>24</v>
      </c>
      <c r="AN76" s="224">
        <v>53.3</v>
      </c>
      <c r="AO76" s="10">
        <v>21</v>
      </c>
      <c r="AP76" s="224">
        <v>46.7</v>
      </c>
      <c r="AQ76" s="371">
        <v>0</v>
      </c>
      <c r="AR76" s="372">
        <v>0</v>
      </c>
      <c r="AS76" s="217">
        <v>21</v>
      </c>
      <c r="AT76" s="224">
        <v>45.7</v>
      </c>
      <c r="AU76" s="10">
        <v>25</v>
      </c>
      <c r="AV76" s="224">
        <v>54.3</v>
      </c>
      <c r="AW76" s="371">
        <v>0</v>
      </c>
      <c r="AX76" s="886">
        <v>0</v>
      </c>
    </row>
    <row r="77" spans="1:50" x14ac:dyDescent="0.25">
      <c r="A77" s="598" t="s">
        <v>202</v>
      </c>
      <c r="B77" s="568" t="s">
        <v>203</v>
      </c>
      <c r="C77" s="13">
        <v>37</v>
      </c>
      <c r="D77" s="220">
        <v>51.4</v>
      </c>
      <c r="E77" s="13">
        <v>35</v>
      </c>
      <c r="F77" s="87">
        <v>48.6</v>
      </c>
      <c r="G77" s="221">
        <v>32</v>
      </c>
      <c r="H77" s="158">
        <v>35.200000000000003</v>
      </c>
      <c r="I77" s="13">
        <v>59</v>
      </c>
      <c r="J77" s="191">
        <v>64.8</v>
      </c>
      <c r="K77" s="13">
        <v>38</v>
      </c>
      <c r="L77" s="220">
        <v>41.3</v>
      </c>
      <c r="M77" s="13">
        <v>54</v>
      </c>
      <c r="N77" s="87">
        <v>58.7</v>
      </c>
      <c r="O77" s="221">
        <v>48</v>
      </c>
      <c r="P77" s="220">
        <v>51.6</v>
      </c>
      <c r="Q77" s="13">
        <v>45</v>
      </c>
      <c r="R77" s="191">
        <v>48.4</v>
      </c>
      <c r="S77" s="13">
        <v>39</v>
      </c>
      <c r="T77" s="220">
        <v>41.1</v>
      </c>
      <c r="U77" s="13">
        <v>56</v>
      </c>
      <c r="V77" s="87">
        <v>58.9</v>
      </c>
      <c r="W77" s="221">
        <v>38</v>
      </c>
      <c r="X77" s="220">
        <v>40.9</v>
      </c>
      <c r="Y77" s="13">
        <v>55</v>
      </c>
      <c r="Z77" s="345">
        <v>59.1</v>
      </c>
      <c r="AA77" s="13">
        <v>30</v>
      </c>
      <c r="AB77" s="158">
        <v>31.9</v>
      </c>
      <c r="AC77" s="13">
        <v>64</v>
      </c>
      <c r="AD77" s="13">
        <v>68.099999999999994</v>
      </c>
      <c r="AE77" s="221">
        <v>36</v>
      </c>
      <c r="AF77" s="220">
        <v>39.1</v>
      </c>
      <c r="AG77" s="13">
        <v>56</v>
      </c>
      <c r="AH77" s="345">
        <v>60.9</v>
      </c>
      <c r="AI77" s="13">
        <v>37</v>
      </c>
      <c r="AJ77" s="220">
        <v>39.799999999999997</v>
      </c>
      <c r="AK77" s="13">
        <v>56</v>
      </c>
      <c r="AL77" s="87">
        <v>60.2</v>
      </c>
      <c r="AM77" s="221">
        <v>45</v>
      </c>
      <c r="AN77" s="220">
        <v>46.9</v>
      </c>
      <c r="AO77" s="13">
        <v>51</v>
      </c>
      <c r="AP77" s="220">
        <v>53.1</v>
      </c>
      <c r="AQ77" s="373">
        <v>0</v>
      </c>
      <c r="AR77" s="374">
        <v>0</v>
      </c>
      <c r="AS77" s="221">
        <v>47</v>
      </c>
      <c r="AT77" s="220">
        <v>45.6</v>
      </c>
      <c r="AU77" s="13">
        <v>56</v>
      </c>
      <c r="AV77" s="220">
        <v>54.4</v>
      </c>
      <c r="AW77" s="373">
        <v>0</v>
      </c>
      <c r="AX77" s="887">
        <v>0</v>
      </c>
    </row>
    <row r="78" spans="1:50" x14ac:dyDescent="0.25">
      <c r="A78" s="596" t="s">
        <v>202</v>
      </c>
      <c r="B78" s="567" t="s">
        <v>205</v>
      </c>
      <c r="C78" s="10">
        <v>31</v>
      </c>
      <c r="D78" s="224">
        <v>57.4</v>
      </c>
      <c r="E78" s="10">
        <v>23</v>
      </c>
      <c r="F78" s="91">
        <v>42.6</v>
      </c>
      <c r="G78" s="217">
        <v>32</v>
      </c>
      <c r="H78" s="156">
        <v>51.6</v>
      </c>
      <c r="I78" s="10">
        <v>30</v>
      </c>
      <c r="J78" s="22">
        <v>48.4</v>
      </c>
      <c r="K78" s="10">
        <v>40</v>
      </c>
      <c r="L78" s="224">
        <v>58.8</v>
      </c>
      <c r="M78" s="10">
        <v>28</v>
      </c>
      <c r="N78" s="91">
        <v>41.2</v>
      </c>
      <c r="O78" s="217" t="s">
        <v>368</v>
      </c>
      <c r="P78" s="224" t="s">
        <v>368</v>
      </c>
      <c r="Q78" s="10" t="s">
        <v>368</v>
      </c>
      <c r="R78" s="22" t="s">
        <v>368</v>
      </c>
      <c r="S78" s="10">
        <v>35</v>
      </c>
      <c r="T78" s="224">
        <v>50</v>
      </c>
      <c r="U78" s="10">
        <v>35</v>
      </c>
      <c r="V78" s="91">
        <v>50</v>
      </c>
      <c r="W78" s="217" t="s">
        <v>368</v>
      </c>
      <c r="X78" s="224" t="s">
        <v>368</v>
      </c>
      <c r="Y78" s="10" t="s">
        <v>368</v>
      </c>
      <c r="Z78" s="290" t="s">
        <v>368</v>
      </c>
      <c r="AA78" s="10" t="s">
        <v>368</v>
      </c>
      <c r="AB78" s="156" t="s">
        <v>368</v>
      </c>
      <c r="AC78" s="10" t="s">
        <v>368</v>
      </c>
      <c r="AD78" s="10" t="s">
        <v>368</v>
      </c>
      <c r="AE78" s="217">
        <v>22</v>
      </c>
      <c r="AF78" s="224">
        <v>39.299999999999997</v>
      </c>
      <c r="AG78" s="10">
        <v>34</v>
      </c>
      <c r="AH78" s="290">
        <v>60.7</v>
      </c>
      <c r="AI78" s="10" t="s">
        <v>368</v>
      </c>
      <c r="AJ78" s="224" t="s">
        <v>368</v>
      </c>
      <c r="AK78" s="10" t="s">
        <v>368</v>
      </c>
      <c r="AL78" s="91" t="s">
        <v>368</v>
      </c>
      <c r="AM78" s="217" t="s">
        <v>368</v>
      </c>
      <c r="AN78" s="224" t="s">
        <v>368</v>
      </c>
      <c r="AO78" s="10" t="s">
        <v>368</v>
      </c>
      <c r="AP78" s="224" t="s">
        <v>368</v>
      </c>
      <c r="AQ78" s="371" t="s">
        <v>368</v>
      </c>
      <c r="AR78" s="372" t="s">
        <v>368</v>
      </c>
      <c r="AS78" s="217" t="s">
        <v>368</v>
      </c>
      <c r="AT78" s="224" t="s">
        <v>368</v>
      </c>
      <c r="AU78" s="10" t="s">
        <v>368</v>
      </c>
      <c r="AV78" s="224" t="s">
        <v>368</v>
      </c>
      <c r="AW78" s="371" t="s">
        <v>368</v>
      </c>
      <c r="AX78" s="886" t="s">
        <v>368</v>
      </c>
    </row>
    <row r="79" spans="1:50" x14ac:dyDescent="0.25">
      <c r="A79" s="598" t="s">
        <v>207</v>
      </c>
      <c r="B79" s="568" t="s">
        <v>208</v>
      </c>
      <c r="C79" s="13">
        <v>14</v>
      </c>
      <c r="D79" s="220">
        <v>41.2</v>
      </c>
      <c r="E79" s="13">
        <v>20</v>
      </c>
      <c r="F79" s="87">
        <v>58.8</v>
      </c>
      <c r="G79" s="221">
        <v>13</v>
      </c>
      <c r="H79" s="158">
        <v>40.6</v>
      </c>
      <c r="I79" s="13">
        <v>19</v>
      </c>
      <c r="J79" s="191">
        <v>59.4</v>
      </c>
      <c r="K79" s="13">
        <v>11</v>
      </c>
      <c r="L79" s="220">
        <v>35.5</v>
      </c>
      <c r="M79" s="13">
        <v>20</v>
      </c>
      <c r="N79" s="87">
        <v>64.5</v>
      </c>
      <c r="O79" s="221">
        <v>14</v>
      </c>
      <c r="P79" s="220">
        <v>38.9</v>
      </c>
      <c r="Q79" s="13">
        <v>22</v>
      </c>
      <c r="R79" s="191">
        <v>61.1</v>
      </c>
      <c r="S79" s="13">
        <v>14</v>
      </c>
      <c r="T79" s="220">
        <v>48.3</v>
      </c>
      <c r="U79" s="13">
        <v>15</v>
      </c>
      <c r="V79" s="87">
        <v>51.7</v>
      </c>
      <c r="W79" s="221" t="s">
        <v>368</v>
      </c>
      <c r="X79" s="220" t="s">
        <v>368</v>
      </c>
      <c r="Y79" s="13" t="s">
        <v>368</v>
      </c>
      <c r="Z79" s="345" t="s">
        <v>368</v>
      </c>
      <c r="AA79" s="13">
        <v>9</v>
      </c>
      <c r="AB79" s="220">
        <v>31</v>
      </c>
      <c r="AC79" s="13">
        <v>20</v>
      </c>
      <c r="AD79" s="87">
        <v>69</v>
      </c>
      <c r="AE79" s="221">
        <v>14</v>
      </c>
      <c r="AF79" s="220">
        <v>40</v>
      </c>
      <c r="AG79" s="13">
        <v>21</v>
      </c>
      <c r="AH79" s="345">
        <v>60</v>
      </c>
      <c r="AI79" s="13">
        <v>13</v>
      </c>
      <c r="AJ79" s="220">
        <v>41.9</v>
      </c>
      <c r="AK79" s="13">
        <v>18</v>
      </c>
      <c r="AL79" s="87">
        <v>58.1</v>
      </c>
      <c r="AM79" s="221">
        <v>10</v>
      </c>
      <c r="AN79" s="220">
        <v>27.8</v>
      </c>
      <c r="AO79" s="13">
        <v>26</v>
      </c>
      <c r="AP79" s="220">
        <v>72.2</v>
      </c>
      <c r="AQ79" s="373">
        <v>0</v>
      </c>
      <c r="AR79" s="374">
        <v>0</v>
      </c>
      <c r="AS79" s="221">
        <v>12</v>
      </c>
      <c r="AT79" s="220">
        <v>34.299999999999997</v>
      </c>
      <c r="AU79" s="13">
        <v>23</v>
      </c>
      <c r="AV79" s="220">
        <v>65.7</v>
      </c>
      <c r="AW79" s="373">
        <v>0</v>
      </c>
      <c r="AX79" s="887">
        <v>0</v>
      </c>
    </row>
    <row r="80" spans="1:50" x14ac:dyDescent="0.25">
      <c r="A80" s="596" t="s">
        <v>207</v>
      </c>
      <c r="B80" s="567" t="s">
        <v>210</v>
      </c>
      <c r="C80" s="10" t="s">
        <v>368</v>
      </c>
      <c r="D80" s="224" t="s">
        <v>368</v>
      </c>
      <c r="E80" s="10" t="s">
        <v>368</v>
      </c>
      <c r="F80" s="91" t="s">
        <v>368</v>
      </c>
      <c r="G80" s="217" t="s">
        <v>368</v>
      </c>
      <c r="H80" s="156" t="s">
        <v>368</v>
      </c>
      <c r="I80" s="10" t="s">
        <v>368</v>
      </c>
      <c r="J80" s="22" t="s">
        <v>368</v>
      </c>
      <c r="K80" s="10">
        <v>27</v>
      </c>
      <c r="L80" s="224">
        <v>32.5</v>
      </c>
      <c r="M80" s="10">
        <v>56</v>
      </c>
      <c r="N80" s="91">
        <v>67.5</v>
      </c>
      <c r="O80" s="217">
        <v>27</v>
      </c>
      <c r="P80" s="224">
        <v>33.299999999999997</v>
      </c>
      <c r="Q80" s="10">
        <v>54</v>
      </c>
      <c r="R80" s="22">
        <v>66.7</v>
      </c>
      <c r="S80" s="10">
        <v>23</v>
      </c>
      <c r="T80" s="224">
        <v>28.8</v>
      </c>
      <c r="U80" s="10">
        <v>57</v>
      </c>
      <c r="V80" s="91">
        <v>71.3</v>
      </c>
      <c r="W80" s="217">
        <v>34</v>
      </c>
      <c r="X80" s="224">
        <v>40</v>
      </c>
      <c r="Y80" s="10">
        <v>51</v>
      </c>
      <c r="Z80" s="290">
        <v>60</v>
      </c>
      <c r="AA80" s="10">
        <v>37</v>
      </c>
      <c r="AB80" s="224">
        <v>44</v>
      </c>
      <c r="AC80" s="10">
        <v>47</v>
      </c>
      <c r="AD80" s="91">
        <v>56</v>
      </c>
      <c r="AE80" s="217">
        <v>35</v>
      </c>
      <c r="AF80" s="224">
        <v>41.2</v>
      </c>
      <c r="AG80" s="10">
        <v>50</v>
      </c>
      <c r="AH80" s="290">
        <v>58.8</v>
      </c>
      <c r="AI80" s="10">
        <v>32</v>
      </c>
      <c r="AJ80" s="224">
        <v>39</v>
      </c>
      <c r="AK80" s="10">
        <v>50</v>
      </c>
      <c r="AL80" s="91">
        <v>61</v>
      </c>
      <c r="AM80" s="217">
        <v>27</v>
      </c>
      <c r="AN80" s="224">
        <v>34.200000000000003</v>
      </c>
      <c r="AO80" s="10">
        <v>52</v>
      </c>
      <c r="AP80" s="224">
        <v>65.8</v>
      </c>
      <c r="AQ80" s="371">
        <v>0</v>
      </c>
      <c r="AR80" s="372">
        <v>0</v>
      </c>
      <c r="AS80" s="217">
        <v>37</v>
      </c>
      <c r="AT80" s="224">
        <v>44</v>
      </c>
      <c r="AU80" s="10">
        <v>47</v>
      </c>
      <c r="AV80" s="224">
        <v>56</v>
      </c>
      <c r="AW80" s="371">
        <v>0</v>
      </c>
      <c r="AX80" s="886">
        <v>0</v>
      </c>
    </row>
    <row r="81" spans="1:50" x14ac:dyDescent="0.25">
      <c r="A81" s="598" t="s">
        <v>207</v>
      </c>
      <c r="B81" s="568" t="s">
        <v>212</v>
      </c>
      <c r="C81" s="13">
        <v>25</v>
      </c>
      <c r="D81" s="220">
        <v>47.2</v>
      </c>
      <c r="E81" s="13">
        <v>28</v>
      </c>
      <c r="F81" s="87">
        <v>52.8</v>
      </c>
      <c r="G81" s="221">
        <v>12</v>
      </c>
      <c r="H81" s="158">
        <v>31.6</v>
      </c>
      <c r="I81" s="13">
        <v>26</v>
      </c>
      <c r="J81" s="191">
        <v>68.400000000000006</v>
      </c>
      <c r="K81" s="13">
        <v>9</v>
      </c>
      <c r="L81" s="220">
        <v>21.4</v>
      </c>
      <c r="M81" s="13">
        <v>33</v>
      </c>
      <c r="N81" s="87">
        <v>78.599999999999994</v>
      </c>
      <c r="O81" s="221">
        <v>9</v>
      </c>
      <c r="P81" s="220">
        <v>20.5</v>
      </c>
      <c r="Q81" s="13">
        <v>35</v>
      </c>
      <c r="R81" s="191">
        <v>79.5</v>
      </c>
      <c r="S81" s="13">
        <v>15</v>
      </c>
      <c r="T81" s="220">
        <v>30</v>
      </c>
      <c r="U81" s="13">
        <v>35</v>
      </c>
      <c r="V81" s="87">
        <v>70</v>
      </c>
      <c r="W81" s="221">
        <v>12</v>
      </c>
      <c r="X81" s="220">
        <v>26.1</v>
      </c>
      <c r="Y81" s="13">
        <v>34</v>
      </c>
      <c r="Z81" s="345">
        <v>73.900000000000006</v>
      </c>
      <c r="AA81" s="13">
        <v>14</v>
      </c>
      <c r="AB81" s="158">
        <v>35.9</v>
      </c>
      <c r="AC81" s="13">
        <v>25</v>
      </c>
      <c r="AD81" s="13">
        <v>64.099999999999994</v>
      </c>
      <c r="AE81" s="221">
        <v>13</v>
      </c>
      <c r="AF81" s="220">
        <v>28.9</v>
      </c>
      <c r="AG81" s="13">
        <v>32</v>
      </c>
      <c r="AH81" s="345">
        <v>71.099999999999994</v>
      </c>
      <c r="AI81" s="13">
        <v>20</v>
      </c>
      <c r="AJ81" s="220">
        <v>37.700000000000003</v>
      </c>
      <c r="AK81" s="13">
        <v>33</v>
      </c>
      <c r="AL81" s="87">
        <v>62.3</v>
      </c>
      <c r="AM81" s="221">
        <v>8</v>
      </c>
      <c r="AN81" s="220">
        <v>17</v>
      </c>
      <c r="AO81" s="13">
        <v>39</v>
      </c>
      <c r="AP81" s="220">
        <v>83</v>
      </c>
      <c r="AQ81" s="373" t="s">
        <v>238</v>
      </c>
      <c r="AR81" s="374" t="s">
        <v>238</v>
      </c>
      <c r="AS81" s="221">
        <v>13</v>
      </c>
      <c r="AT81" s="220">
        <v>27.7</v>
      </c>
      <c r="AU81" s="13">
        <v>34</v>
      </c>
      <c r="AV81" s="220">
        <v>72.3</v>
      </c>
      <c r="AW81" s="373">
        <v>0</v>
      </c>
      <c r="AX81" s="887">
        <v>0</v>
      </c>
    </row>
    <row r="82" spans="1:50" ht="13.8" thickBot="1" x14ac:dyDescent="0.3">
      <c r="A82" s="596" t="s">
        <v>214</v>
      </c>
      <c r="B82" s="567" t="s">
        <v>215</v>
      </c>
      <c r="C82" s="10">
        <v>15</v>
      </c>
      <c r="D82" s="224">
        <v>53.6</v>
      </c>
      <c r="E82" s="10">
        <v>13</v>
      </c>
      <c r="F82" s="91">
        <v>46.4</v>
      </c>
      <c r="G82" s="217">
        <v>18</v>
      </c>
      <c r="H82" s="224">
        <v>72</v>
      </c>
      <c r="I82" s="10">
        <v>7</v>
      </c>
      <c r="J82" s="290">
        <v>28</v>
      </c>
      <c r="K82" s="10">
        <v>13</v>
      </c>
      <c r="L82" s="224">
        <v>50</v>
      </c>
      <c r="M82" s="10">
        <v>13</v>
      </c>
      <c r="N82" s="91">
        <v>50</v>
      </c>
      <c r="O82" s="217">
        <v>21</v>
      </c>
      <c r="P82" s="224">
        <v>72.400000000000006</v>
      </c>
      <c r="Q82" s="10">
        <v>8</v>
      </c>
      <c r="R82" s="22">
        <v>27.6</v>
      </c>
      <c r="S82" s="10">
        <v>18</v>
      </c>
      <c r="T82" s="224">
        <v>64.3</v>
      </c>
      <c r="U82" s="10">
        <v>10</v>
      </c>
      <c r="V82" s="91">
        <v>35.700000000000003</v>
      </c>
      <c r="W82" s="217">
        <v>16</v>
      </c>
      <c r="X82" s="224">
        <v>59.3</v>
      </c>
      <c r="Y82" s="10">
        <v>11</v>
      </c>
      <c r="Z82" s="290">
        <v>40.700000000000003</v>
      </c>
      <c r="AA82" s="10">
        <v>17</v>
      </c>
      <c r="AB82" s="156">
        <v>65.400000000000006</v>
      </c>
      <c r="AC82" s="10">
        <v>9</v>
      </c>
      <c r="AD82" s="10">
        <v>34.6</v>
      </c>
      <c r="AE82" s="217">
        <v>17</v>
      </c>
      <c r="AF82" s="224">
        <v>65.400000000000006</v>
      </c>
      <c r="AG82" s="10">
        <v>9</v>
      </c>
      <c r="AH82" s="290">
        <v>34.6</v>
      </c>
      <c r="AI82" s="10">
        <v>14</v>
      </c>
      <c r="AJ82" s="224">
        <v>53.8</v>
      </c>
      <c r="AK82" s="10">
        <v>12</v>
      </c>
      <c r="AL82" s="91">
        <v>46.2</v>
      </c>
      <c r="AM82" s="217">
        <v>13</v>
      </c>
      <c r="AN82" s="224">
        <v>46.4</v>
      </c>
      <c r="AO82" s="10">
        <v>15</v>
      </c>
      <c r="AP82" s="224">
        <v>53.6</v>
      </c>
      <c r="AQ82" s="371">
        <v>0</v>
      </c>
      <c r="AR82" s="372">
        <v>0</v>
      </c>
      <c r="AS82" s="217">
        <v>15</v>
      </c>
      <c r="AT82" s="224">
        <v>50</v>
      </c>
      <c r="AU82" s="10">
        <v>15</v>
      </c>
      <c r="AV82" s="224">
        <v>50</v>
      </c>
      <c r="AW82" s="371">
        <v>0</v>
      </c>
      <c r="AX82" s="886">
        <v>0</v>
      </c>
    </row>
    <row r="83" spans="1:50" s="375" customFormat="1" ht="13.8" thickBot="1" x14ac:dyDescent="0.3">
      <c r="A83" s="889"/>
      <c r="B83" s="890" t="s">
        <v>337</v>
      </c>
      <c r="C83" s="891">
        <v>203</v>
      </c>
      <c r="D83" s="892">
        <v>51.7</v>
      </c>
      <c r="E83" s="891">
        <v>190</v>
      </c>
      <c r="F83" s="893">
        <v>48.3</v>
      </c>
      <c r="G83" s="894">
        <v>192</v>
      </c>
      <c r="H83" s="895">
        <v>46.4</v>
      </c>
      <c r="I83" s="891">
        <v>222</v>
      </c>
      <c r="J83" s="896">
        <v>53.6</v>
      </c>
      <c r="K83" s="891">
        <v>211</v>
      </c>
      <c r="L83" s="892">
        <v>41.9</v>
      </c>
      <c r="M83" s="891">
        <v>292</v>
      </c>
      <c r="N83" s="893">
        <v>58.1</v>
      </c>
      <c r="O83" s="894">
        <v>199</v>
      </c>
      <c r="P83" s="892">
        <v>45.5</v>
      </c>
      <c r="Q83" s="891">
        <v>238</v>
      </c>
      <c r="R83" s="896">
        <v>54.5</v>
      </c>
      <c r="S83" s="891">
        <v>227</v>
      </c>
      <c r="T83" s="892">
        <v>43.5</v>
      </c>
      <c r="U83" s="891">
        <v>295</v>
      </c>
      <c r="V83" s="893">
        <v>56.5</v>
      </c>
      <c r="W83" s="894">
        <v>189</v>
      </c>
      <c r="X83" s="892">
        <v>44.9</v>
      </c>
      <c r="Y83" s="891">
        <v>232</v>
      </c>
      <c r="Z83" s="897">
        <v>55.1</v>
      </c>
      <c r="AA83" s="891">
        <v>191</v>
      </c>
      <c r="AB83" s="895">
        <v>42.9</v>
      </c>
      <c r="AC83" s="891">
        <v>254</v>
      </c>
      <c r="AD83" s="891">
        <v>57.1</v>
      </c>
      <c r="AE83" s="894">
        <v>221</v>
      </c>
      <c r="AF83" s="892">
        <v>43.3</v>
      </c>
      <c r="AG83" s="891">
        <v>289</v>
      </c>
      <c r="AH83" s="897">
        <v>56.7</v>
      </c>
      <c r="AI83" s="891">
        <v>205</v>
      </c>
      <c r="AJ83" s="892">
        <v>43.3</v>
      </c>
      <c r="AK83" s="891">
        <v>255</v>
      </c>
      <c r="AL83" s="893">
        <v>53.9</v>
      </c>
      <c r="AM83" s="894">
        <v>189</v>
      </c>
      <c r="AN83" s="892">
        <v>40</v>
      </c>
      <c r="AO83" s="891">
        <v>266</v>
      </c>
      <c r="AP83" s="892">
        <v>56.2</v>
      </c>
      <c r="AQ83" s="898">
        <v>0</v>
      </c>
      <c r="AR83" s="899">
        <v>0</v>
      </c>
      <c r="AS83" s="894">
        <v>223</v>
      </c>
      <c r="AT83" s="892">
        <v>47.1</v>
      </c>
      <c r="AU83" s="891">
        <v>250</v>
      </c>
      <c r="AV83" s="892">
        <v>52.9</v>
      </c>
      <c r="AW83" s="898">
        <v>0</v>
      </c>
      <c r="AX83" s="900">
        <v>0</v>
      </c>
    </row>
    <row r="84" spans="1:50" ht="18" customHeight="1" x14ac:dyDescent="0.25">
      <c r="A84" s="383" t="s">
        <v>622</v>
      </c>
      <c r="B84" s="47"/>
    </row>
    <row r="85" spans="1:50" ht="12.75" customHeight="1" x14ac:dyDescent="0.25">
      <c r="A85" s="935" t="s">
        <v>623</v>
      </c>
      <c r="B85" s="935"/>
      <c r="C85" s="200"/>
      <c r="D85" s="200"/>
      <c r="E85" s="200"/>
      <c r="F85" s="200"/>
    </row>
    <row r="86" spans="1:50" ht="63.75" customHeight="1" x14ac:dyDescent="0.25">
      <c r="A86" s="935"/>
      <c r="B86" s="935"/>
      <c r="C86" s="200"/>
      <c r="D86" s="200"/>
      <c r="E86" s="200"/>
      <c r="F86" s="200"/>
      <c r="AC86" s="574"/>
    </row>
    <row r="87" spans="1:50" ht="16.5" customHeight="1" x14ac:dyDescent="0.25">
      <c r="A87" s="383" t="s">
        <v>445</v>
      </c>
      <c r="B87" s="47"/>
    </row>
    <row r="88" spans="1:50" x14ac:dyDescent="0.25">
      <c r="A88" s="47"/>
      <c r="B88" s="47"/>
    </row>
    <row r="89" spans="1:50" ht="25.5" customHeight="1" x14ac:dyDescent="0.25">
      <c r="A89" s="935" t="s">
        <v>621</v>
      </c>
      <c r="B89" s="935"/>
    </row>
    <row r="90" spans="1:50" x14ac:dyDescent="0.25">
      <c r="A90" s="47" t="s">
        <v>392</v>
      </c>
      <c r="B90" s="47"/>
    </row>
  </sheetData>
  <mergeCells count="40">
    <mergeCell ref="A2:B2"/>
    <mergeCell ref="B3:B5"/>
    <mergeCell ref="AW4:AX4"/>
    <mergeCell ref="AA4:AB4"/>
    <mergeCell ref="AC4:AD4"/>
    <mergeCell ref="AE4:AF4"/>
    <mergeCell ref="AG4:AH4"/>
    <mergeCell ref="AI4:AJ4"/>
    <mergeCell ref="AK4:AL4"/>
    <mergeCell ref="AM4:AN4"/>
    <mergeCell ref="AO4:AP4"/>
    <mergeCell ref="AQ4:AR4"/>
    <mergeCell ref="AS4:AT4"/>
    <mergeCell ref="AU4:AV4"/>
    <mergeCell ref="Y4:Z4"/>
    <mergeCell ref="O4:P4"/>
    <mergeCell ref="Q4:R4"/>
    <mergeCell ref="S4:T4"/>
    <mergeCell ref="U4:V4"/>
    <mergeCell ref="C4:D4"/>
    <mergeCell ref="E4:F4"/>
    <mergeCell ref="G4:H4"/>
    <mergeCell ref="I4:J4"/>
    <mergeCell ref="K4:L4"/>
    <mergeCell ref="A1:B1"/>
    <mergeCell ref="A85:B86"/>
    <mergeCell ref="A89:B89"/>
    <mergeCell ref="W4:X4"/>
    <mergeCell ref="AS3:AX3"/>
    <mergeCell ref="C3:F3"/>
    <mergeCell ref="G3:J3"/>
    <mergeCell ref="K3:N3"/>
    <mergeCell ref="O3:R3"/>
    <mergeCell ref="S3:V3"/>
    <mergeCell ref="W3:Z3"/>
    <mergeCell ref="AA3:AD3"/>
    <mergeCell ref="AE3:AH3"/>
    <mergeCell ref="AI3:AL3"/>
    <mergeCell ref="AM3:AR3"/>
    <mergeCell ref="M4:N4"/>
  </mergeCells>
  <hyperlinks>
    <hyperlink ref="A2:B2" location="TOC!A1" display="Return to Table of Contents"/>
  </hyperlinks>
  <pageMargins left="0.25" right="0.25" top="0.75" bottom="0.75" header="0.3" footer="0.3"/>
  <pageSetup scale="56" fitToWidth="0" orientation="portrait" r:id="rId1"/>
  <headerFooter>
    <oddHeader>&amp;L2016-17 Survey of Dental Education
Report 1 - Academic Programs, Enrollment, and Graduates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zoomScaleNormal="100" workbookViewId="0"/>
  </sheetViews>
  <sheetFormatPr defaultColWidth="9.109375" defaultRowHeight="13.2" x14ac:dyDescent="0.25"/>
  <cols>
    <col min="1" max="1" width="8" style="1" customWidth="1"/>
    <col min="2" max="2" width="9.33203125" style="1" customWidth="1"/>
    <col min="3" max="6" width="8.33203125" style="1" customWidth="1"/>
    <col min="7" max="7" width="5.109375" style="1" customWidth="1"/>
    <col min="8" max="8" width="5.5546875" style="1" customWidth="1"/>
    <col min="9" max="26" width="8.33203125" style="1" customWidth="1"/>
    <col min="27" max="16384" width="9.109375" style="1"/>
  </cols>
  <sheetData>
    <row r="1" spans="1:26" x14ac:dyDescent="0.25">
      <c r="A1" s="2" t="s">
        <v>346</v>
      </c>
    </row>
    <row r="2" spans="1:26" ht="13.8" thickBot="1" x14ac:dyDescent="0.3">
      <c r="A2" s="933" t="s">
        <v>1</v>
      </c>
      <c r="B2" s="933"/>
      <c r="C2" s="933"/>
    </row>
    <row r="3" spans="1:26" ht="83.25" customHeight="1" x14ac:dyDescent="0.25">
      <c r="A3" s="991"/>
      <c r="B3" s="989"/>
      <c r="C3" s="987" t="s">
        <v>242</v>
      </c>
      <c r="D3" s="989"/>
      <c r="E3" s="990" t="s">
        <v>243</v>
      </c>
      <c r="F3" s="989"/>
      <c r="G3" s="990" t="s">
        <v>492</v>
      </c>
      <c r="H3" s="989"/>
      <c r="I3" s="990" t="s">
        <v>628</v>
      </c>
      <c r="J3" s="989"/>
      <c r="K3" s="990" t="s">
        <v>448</v>
      </c>
      <c r="L3" s="990"/>
      <c r="M3" s="987" t="s">
        <v>449</v>
      </c>
      <c r="N3" s="989"/>
      <c r="O3" s="990" t="s">
        <v>450</v>
      </c>
      <c r="P3" s="990"/>
      <c r="Q3" s="987" t="s">
        <v>451</v>
      </c>
      <c r="R3" s="989"/>
      <c r="S3" s="990" t="s">
        <v>493</v>
      </c>
      <c r="T3" s="990"/>
      <c r="U3" s="987" t="s">
        <v>494</v>
      </c>
      <c r="V3" s="989"/>
      <c r="W3" s="990" t="s">
        <v>495</v>
      </c>
      <c r="X3" s="989"/>
      <c r="Y3" s="987" t="s">
        <v>248</v>
      </c>
      <c r="Z3" s="988"/>
    </row>
    <row r="4" spans="1:26" x14ac:dyDescent="0.25">
      <c r="A4" s="806" t="s">
        <v>218</v>
      </c>
      <c r="B4" s="385" t="s">
        <v>239</v>
      </c>
      <c r="C4" s="386" t="s">
        <v>244</v>
      </c>
      <c r="D4" s="385" t="s">
        <v>245</v>
      </c>
      <c r="E4" s="386" t="s">
        <v>244</v>
      </c>
      <c r="F4" s="385" t="s">
        <v>245</v>
      </c>
      <c r="G4" s="386" t="s">
        <v>244</v>
      </c>
      <c r="H4" s="385" t="s">
        <v>245</v>
      </c>
      <c r="I4" s="386" t="s">
        <v>244</v>
      </c>
      <c r="J4" s="385" t="s">
        <v>245</v>
      </c>
      <c r="K4" s="386" t="s">
        <v>244</v>
      </c>
      <c r="L4" s="386" t="s">
        <v>245</v>
      </c>
      <c r="M4" s="387" t="s">
        <v>244</v>
      </c>
      <c r="N4" s="385" t="s">
        <v>245</v>
      </c>
      <c r="O4" s="387" t="s">
        <v>244</v>
      </c>
      <c r="P4" s="385" t="s">
        <v>245</v>
      </c>
      <c r="Q4" s="387" t="s">
        <v>244</v>
      </c>
      <c r="R4" s="385" t="s">
        <v>245</v>
      </c>
      <c r="S4" s="386" t="s">
        <v>244</v>
      </c>
      <c r="T4" s="386" t="s">
        <v>245</v>
      </c>
      <c r="U4" s="387" t="s">
        <v>244</v>
      </c>
      <c r="V4" s="385" t="s">
        <v>245</v>
      </c>
      <c r="W4" s="386" t="s">
        <v>244</v>
      </c>
      <c r="X4" s="385" t="s">
        <v>245</v>
      </c>
      <c r="Y4" s="387" t="s">
        <v>244</v>
      </c>
      <c r="Z4" s="807" t="s">
        <v>245</v>
      </c>
    </row>
    <row r="5" spans="1:26" ht="15" customHeight="1" x14ac:dyDescent="0.25">
      <c r="A5" s="808">
        <v>2006</v>
      </c>
      <c r="B5" s="388">
        <v>4515</v>
      </c>
      <c r="C5" s="389">
        <v>2489</v>
      </c>
      <c r="D5" s="390">
        <v>55.1</v>
      </c>
      <c r="E5" s="389">
        <v>2026</v>
      </c>
      <c r="F5" s="390">
        <v>44.9</v>
      </c>
      <c r="G5" s="391" t="s">
        <v>238</v>
      </c>
      <c r="H5" s="390" t="s">
        <v>238</v>
      </c>
      <c r="I5" s="389">
        <v>2880</v>
      </c>
      <c r="J5" s="390">
        <v>63.8</v>
      </c>
      <c r="K5" s="391">
        <v>231</v>
      </c>
      <c r="L5" s="392">
        <v>5.0999999999999996</v>
      </c>
      <c r="M5" s="391">
        <v>267</v>
      </c>
      <c r="N5" s="390">
        <v>5.9</v>
      </c>
      <c r="O5" s="391">
        <v>21</v>
      </c>
      <c r="P5" s="392">
        <v>0.5</v>
      </c>
      <c r="Q5" s="389">
        <v>1023</v>
      </c>
      <c r="R5" s="390">
        <v>22.7</v>
      </c>
      <c r="S5" s="391" t="s">
        <v>238</v>
      </c>
      <c r="T5" s="392" t="s">
        <v>238</v>
      </c>
      <c r="U5" s="391" t="s">
        <v>238</v>
      </c>
      <c r="V5" s="390" t="s">
        <v>238</v>
      </c>
      <c r="W5" s="391" t="s">
        <v>238</v>
      </c>
      <c r="X5" s="390" t="s">
        <v>238</v>
      </c>
      <c r="Y5" s="391">
        <v>93</v>
      </c>
      <c r="Z5" s="809">
        <v>2.1</v>
      </c>
    </row>
    <row r="6" spans="1:26" ht="15" customHeight="1" x14ac:dyDescent="0.25">
      <c r="A6" s="810">
        <v>2007</v>
      </c>
      <c r="B6" s="393">
        <v>4714</v>
      </c>
      <c r="C6" s="394">
        <v>2615</v>
      </c>
      <c r="D6" s="395">
        <v>55.5</v>
      </c>
      <c r="E6" s="394">
        <v>2099</v>
      </c>
      <c r="F6" s="395">
        <v>44.5</v>
      </c>
      <c r="G6" s="396" t="s">
        <v>238</v>
      </c>
      <c r="H6" s="395" t="s">
        <v>238</v>
      </c>
      <c r="I6" s="394">
        <v>2927</v>
      </c>
      <c r="J6" s="395">
        <v>62.1</v>
      </c>
      <c r="K6" s="396">
        <v>237</v>
      </c>
      <c r="L6" s="397">
        <v>5</v>
      </c>
      <c r="M6" s="396">
        <v>240</v>
      </c>
      <c r="N6" s="395">
        <v>5.0999999999999996</v>
      </c>
      <c r="O6" s="396">
        <v>24</v>
      </c>
      <c r="P6" s="397">
        <v>0.5</v>
      </c>
      <c r="Q6" s="394">
        <v>1136</v>
      </c>
      <c r="R6" s="395">
        <v>24.1</v>
      </c>
      <c r="S6" s="396" t="s">
        <v>238</v>
      </c>
      <c r="T6" s="397" t="s">
        <v>238</v>
      </c>
      <c r="U6" s="396" t="s">
        <v>238</v>
      </c>
      <c r="V6" s="395" t="s">
        <v>238</v>
      </c>
      <c r="W6" s="396" t="s">
        <v>238</v>
      </c>
      <c r="X6" s="395" t="s">
        <v>238</v>
      </c>
      <c r="Y6" s="396">
        <v>150</v>
      </c>
      <c r="Z6" s="811">
        <v>3.2</v>
      </c>
    </row>
    <row r="7" spans="1:26" ht="15" customHeight="1" x14ac:dyDescent="0.25">
      <c r="A7" s="808">
        <v>2008</v>
      </c>
      <c r="B7" s="388">
        <v>4816</v>
      </c>
      <c r="C7" s="389">
        <v>2661</v>
      </c>
      <c r="D7" s="390">
        <v>55.3</v>
      </c>
      <c r="E7" s="389">
        <v>2135</v>
      </c>
      <c r="F7" s="390">
        <v>44.3</v>
      </c>
      <c r="G7" s="391">
        <v>20</v>
      </c>
      <c r="H7" s="390">
        <v>0.4</v>
      </c>
      <c r="I7" s="389">
        <v>2884</v>
      </c>
      <c r="J7" s="390">
        <v>59.9</v>
      </c>
      <c r="K7" s="391">
        <v>243</v>
      </c>
      <c r="L7" s="398">
        <v>5</v>
      </c>
      <c r="M7" s="391">
        <v>291</v>
      </c>
      <c r="N7" s="390">
        <v>6</v>
      </c>
      <c r="O7" s="399">
        <v>24</v>
      </c>
      <c r="P7" s="392">
        <v>0.5</v>
      </c>
      <c r="Q7" s="389">
        <v>1120</v>
      </c>
      <c r="R7" s="390">
        <v>23.3</v>
      </c>
      <c r="S7" s="391" t="s">
        <v>238</v>
      </c>
      <c r="T7" s="392" t="s">
        <v>238</v>
      </c>
      <c r="U7" s="391" t="s">
        <v>238</v>
      </c>
      <c r="V7" s="390" t="s">
        <v>238</v>
      </c>
      <c r="W7" s="391" t="s">
        <v>238</v>
      </c>
      <c r="X7" s="390" t="s">
        <v>238</v>
      </c>
      <c r="Y7" s="391">
        <v>254</v>
      </c>
      <c r="Z7" s="809">
        <v>5.3</v>
      </c>
    </row>
    <row r="8" spans="1:26" ht="15" customHeight="1" x14ac:dyDescent="0.25">
      <c r="A8" s="810">
        <v>2009</v>
      </c>
      <c r="B8" s="393">
        <v>4892</v>
      </c>
      <c r="C8" s="394">
        <v>2622</v>
      </c>
      <c r="D8" s="400">
        <v>53.6</v>
      </c>
      <c r="E8" s="394">
        <v>2251</v>
      </c>
      <c r="F8" s="400">
        <v>46</v>
      </c>
      <c r="G8" s="396">
        <v>19</v>
      </c>
      <c r="H8" s="400">
        <v>0.4</v>
      </c>
      <c r="I8" s="394">
        <v>2925</v>
      </c>
      <c r="J8" s="400">
        <v>59.8</v>
      </c>
      <c r="K8" s="396">
        <v>274</v>
      </c>
      <c r="L8" s="401">
        <v>5.6</v>
      </c>
      <c r="M8" s="396">
        <v>290</v>
      </c>
      <c r="N8" s="400">
        <v>5.9</v>
      </c>
      <c r="O8" s="402">
        <v>32</v>
      </c>
      <c r="P8" s="401">
        <v>0.7</v>
      </c>
      <c r="Q8" s="394">
        <v>1191</v>
      </c>
      <c r="R8" s="400">
        <v>24.3</v>
      </c>
      <c r="S8" s="396" t="s">
        <v>238</v>
      </c>
      <c r="T8" s="397" t="s">
        <v>238</v>
      </c>
      <c r="U8" s="396" t="s">
        <v>238</v>
      </c>
      <c r="V8" s="395" t="s">
        <v>238</v>
      </c>
      <c r="W8" s="396" t="s">
        <v>238</v>
      </c>
      <c r="X8" s="395" t="s">
        <v>238</v>
      </c>
      <c r="Y8" s="396">
        <v>180</v>
      </c>
      <c r="Z8" s="812">
        <v>3.7</v>
      </c>
    </row>
    <row r="9" spans="1:26" ht="15" customHeight="1" x14ac:dyDescent="0.25">
      <c r="A9" s="808">
        <v>2010</v>
      </c>
      <c r="B9" s="388">
        <v>5020</v>
      </c>
      <c r="C9" s="389">
        <v>2735</v>
      </c>
      <c r="D9" s="403">
        <v>54.5</v>
      </c>
      <c r="E9" s="389">
        <v>2261</v>
      </c>
      <c r="F9" s="403">
        <v>45</v>
      </c>
      <c r="G9" s="391">
        <v>24</v>
      </c>
      <c r="H9" s="403">
        <v>0.5</v>
      </c>
      <c r="I9" s="389">
        <v>2917</v>
      </c>
      <c r="J9" s="403">
        <v>58.1</v>
      </c>
      <c r="K9" s="391">
        <v>273</v>
      </c>
      <c r="L9" s="398">
        <v>5.4</v>
      </c>
      <c r="M9" s="391">
        <v>303</v>
      </c>
      <c r="N9" s="403">
        <v>6</v>
      </c>
      <c r="O9" s="399">
        <v>34</v>
      </c>
      <c r="P9" s="398">
        <v>0.7</v>
      </c>
      <c r="Q9" s="389">
        <v>1248</v>
      </c>
      <c r="R9" s="403">
        <v>24.9</v>
      </c>
      <c r="S9" s="391">
        <v>0</v>
      </c>
      <c r="T9" s="398">
        <v>0</v>
      </c>
      <c r="U9" s="391">
        <v>7</v>
      </c>
      <c r="V9" s="390">
        <v>0.1</v>
      </c>
      <c r="W9" s="391">
        <v>33</v>
      </c>
      <c r="X9" s="390">
        <v>0.7</v>
      </c>
      <c r="Y9" s="391">
        <v>205</v>
      </c>
      <c r="Z9" s="813">
        <v>4.0999999999999996</v>
      </c>
    </row>
    <row r="10" spans="1:26" ht="15" customHeight="1" x14ac:dyDescent="0.25">
      <c r="A10" s="810">
        <v>2011</v>
      </c>
      <c r="B10" s="393">
        <v>5106</v>
      </c>
      <c r="C10" s="394">
        <v>2762</v>
      </c>
      <c r="D10" s="400">
        <v>54.1</v>
      </c>
      <c r="E10" s="394">
        <v>2308</v>
      </c>
      <c r="F10" s="400">
        <v>45.2</v>
      </c>
      <c r="G10" s="396">
        <v>36</v>
      </c>
      <c r="H10" s="400">
        <v>0.7</v>
      </c>
      <c r="I10" s="394">
        <v>2998</v>
      </c>
      <c r="J10" s="400">
        <v>58.7</v>
      </c>
      <c r="K10" s="396">
        <v>270</v>
      </c>
      <c r="L10" s="401">
        <v>5.3</v>
      </c>
      <c r="M10" s="396">
        <v>355</v>
      </c>
      <c r="N10" s="400">
        <v>7</v>
      </c>
      <c r="O10" s="402">
        <v>25</v>
      </c>
      <c r="P10" s="401">
        <v>0.5</v>
      </c>
      <c r="Q10" s="394">
        <v>1175</v>
      </c>
      <c r="R10" s="400">
        <v>23</v>
      </c>
      <c r="S10" s="396">
        <v>2</v>
      </c>
      <c r="T10" s="401">
        <v>0</v>
      </c>
      <c r="U10" s="396">
        <v>25</v>
      </c>
      <c r="V10" s="400">
        <v>0.5</v>
      </c>
      <c r="W10" s="396">
        <v>48</v>
      </c>
      <c r="X10" s="400">
        <v>0.9</v>
      </c>
      <c r="Y10" s="396">
        <v>208</v>
      </c>
      <c r="Z10" s="812">
        <v>4.0999999999999996</v>
      </c>
    </row>
    <row r="11" spans="1:26" ht="15" customHeight="1" x14ac:dyDescent="0.25">
      <c r="A11" s="808">
        <v>2012</v>
      </c>
      <c r="B11" s="388">
        <v>5267</v>
      </c>
      <c r="C11" s="389">
        <v>2813</v>
      </c>
      <c r="D11" s="403">
        <v>53.4</v>
      </c>
      <c r="E11" s="389">
        <v>2416</v>
      </c>
      <c r="F11" s="403">
        <v>45.9</v>
      </c>
      <c r="G11" s="391">
        <v>38</v>
      </c>
      <c r="H11" s="403">
        <v>0.7</v>
      </c>
      <c r="I11" s="389">
        <v>3000</v>
      </c>
      <c r="J11" s="403">
        <v>57</v>
      </c>
      <c r="K11" s="391">
        <v>266</v>
      </c>
      <c r="L11" s="398">
        <v>5.0999999999999996</v>
      </c>
      <c r="M11" s="391">
        <v>323</v>
      </c>
      <c r="N11" s="403">
        <v>6.1</v>
      </c>
      <c r="O11" s="399">
        <v>35</v>
      </c>
      <c r="P11" s="398">
        <v>0.7</v>
      </c>
      <c r="Q11" s="389">
        <v>1224</v>
      </c>
      <c r="R11" s="403">
        <v>23.2</v>
      </c>
      <c r="S11" s="391">
        <v>0</v>
      </c>
      <c r="T11" s="398">
        <v>0</v>
      </c>
      <c r="U11" s="391">
        <v>24</v>
      </c>
      <c r="V11" s="403">
        <v>0.5</v>
      </c>
      <c r="W11" s="391">
        <v>126</v>
      </c>
      <c r="X11" s="403">
        <v>2.4</v>
      </c>
      <c r="Y11" s="391">
        <v>269</v>
      </c>
      <c r="Z11" s="813">
        <v>5.0999999999999996</v>
      </c>
    </row>
    <row r="12" spans="1:26" ht="15" customHeight="1" x14ac:dyDescent="0.25">
      <c r="A12" s="810">
        <v>2013</v>
      </c>
      <c r="B12" s="393">
        <v>5390</v>
      </c>
      <c r="C12" s="394">
        <v>2818</v>
      </c>
      <c r="D12" s="400">
        <v>52.3</v>
      </c>
      <c r="E12" s="394">
        <v>2533</v>
      </c>
      <c r="F12" s="400">
        <v>47</v>
      </c>
      <c r="G12" s="396">
        <v>39</v>
      </c>
      <c r="H12" s="400">
        <v>0.7</v>
      </c>
      <c r="I12" s="394">
        <v>2979</v>
      </c>
      <c r="J12" s="400">
        <v>55.3</v>
      </c>
      <c r="K12" s="396">
        <v>275</v>
      </c>
      <c r="L12" s="401">
        <v>5.0999999999999996</v>
      </c>
      <c r="M12" s="396">
        <v>340</v>
      </c>
      <c r="N12" s="400">
        <v>6.3</v>
      </c>
      <c r="O12" s="402">
        <v>23</v>
      </c>
      <c r="P12" s="401">
        <v>0.4</v>
      </c>
      <c r="Q12" s="394">
        <v>1292</v>
      </c>
      <c r="R12" s="400">
        <v>24</v>
      </c>
      <c r="S12" s="396">
        <v>7</v>
      </c>
      <c r="T12" s="401">
        <v>0.1</v>
      </c>
      <c r="U12" s="396">
        <v>19</v>
      </c>
      <c r="V12" s="400">
        <v>0.4</v>
      </c>
      <c r="W12" s="396">
        <v>132</v>
      </c>
      <c r="X12" s="400">
        <v>2.4</v>
      </c>
      <c r="Y12" s="396">
        <v>323</v>
      </c>
      <c r="Z12" s="812">
        <v>6</v>
      </c>
    </row>
    <row r="13" spans="1:26" ht="15" customHeight="1" x14ac:dyDescent="0.25">
      <c r="A13" s="808">
        <v>2014</v>
      </c>
      <c r="B13" s="388">
        <v>5530</v>
      </c>
      <c r="C13" s="389">
        <v>2884</v>
      </c>
      <c r="D13" s="403">
        <v>52.2</v>
      </c>
      <c r="E13" s="389">
        <v>2607</v>
      </c>
      <c r="F13" s="403">
        <v>47.1</v>
      </c>
      <c r="G13" s="391">
        <v>39</v>
      </c>
      <c r="H13" s="403">
        <v>0.7</v>
      </c>
      <c r="I13" s="389">
        <v>3002</v>
      </c>
      <c r="J13" s="403">
        <v>54.3</v>
      </c>
      <c r="K13" s="391">
        <v>274</v>
      </c>
      <c r="L13" s="398">
        <v>5</v>
      </c>
      <c r="M13" s="391">
        <v>363</v>
      </c>
      <c r="N13" s="403">
        <v>6.6</v>
      </c>
      <c r="O13" s="399">
        <v>19</v>
      </c>
      <c r="P13" s="398">
        <v>0.3</v>
      </c>
      <c r="Q13" s="389">
        <v>1187</v>
      </c>
      <c r="R13" s="403">
        <v>21.5</v>
      </c>
      <c r="S13" s="391">
        <v>16</v>
      </c>
      <c r="T13" s="398">
        <v>0.3</v>
      </c>
      <c r="U13" s="391">
        <v>54</v>
      </c>
      <c r="V13" s="403">
        <v>1</v>
      </c>
      <c r="W13" s="391">
        <v>274</v>
      </c>
      <c r="X13" s="403">
        <v>5</v>
      </c>
      <c r="Y13" s="391">
        <v>341</v>
      </c>
      <c r="Z13" s="813">
        <v>6.2</v>
      </c>
    </row>
    <row r="14" spans="1:26" ht="15" customHeight="1" x14ac:dyDescent="0.25">
      <c r="A14" s="810">
        <v>2015</v>
      </c>
      <c r="B14" s="393">
        <v>5811</v>
      </c>
      <c r="C14" s="394">
        <v>3017</v>
      </c>
      <c r="D14" s="400">
        <v>51.9</v>
      </c>
      <c r="E14" s="394">
        <v>2791</v>
      </c>
      <c r="F14" s="400">
        <v>48</v>
      </c>
      <c r="G14" s="396">
        <v>3</v>
      </c>
      <c r="H14" s="400">
        <v>0.1</v>
      </c>
      <c r="I14" s="394">
        <v>3121</v>
      </c>
      <c r="J14" s="400">
        <v>53.7</v>
      </c>
      <c r="K14" s="396">
        <v>259</v>
      </c>
      <c r="L14" s="401">
        <v>4.5</v>
      </c>
      <c r="M14" s="396">
        <v>398</v>
      </c>
      <c r="N14" s="400">
        <v>6.8</v>
      </c>
      <c r="O14" s="402">
        <v>36</v>
      </c>
      <c r="P14" s="401">
        <v>0.6</v>
      </c>
      <c r="Q14" s="394">
        <v>1344</v>
      </c>
      <c r="R14" s="400">
        <v>23.1</v>
      </c>
      <c r="S14" s="396">
        <v>9</v>
      </c>
      <c r="T14" s="401">
        <v>0.2</v>
      </c>
      <c r="U14" s="396">
        <v>83</v>
      </c>
      <c r="V14" s="400">
        <v>1.4</v>
      </c>
      <c r="W14" s="396">
        <v>407</v>
      </c>
      <c r="X14" s="400">
        <v>7</v>
      </c>
      <c r="Y14" s="396">
        <v>154</v>
      </c>
      <c r="Z14" s="812">
        <v>2.7</v>
      </c>
    </row>
    <row r="15" spans="1:26" ht="15" customHeight="1" thickBot="1" x14ac:dyDescent="0.3">
      <c r="A15" s="814">
        <v>2016</v>
      </c>
      <c r="B15" s="815">
        <v>5957</v>
      </c>
      <c r="C15" s="816">
        <v>3032</v>
      </c>
      <c r="D15" s="817">
        <v>50.9</v>
      </c>
      <c r="E15" s="816">
        <v>2924</v>
      </c>
      <c r="F15" s="817">
        <v>49.1</v>
      </c>
      <c r="G15" s="818">
        <v>1</v>
      </c>
      <c r="H15" s="817">
        <v>0</v>
      </c>
      <c r="I15" s="816">
        <v>3227</v>
      </c>
      <c r="J15" s="817">
        <v>54.2</v>
      </c>
      <c r="K15" s="818">
        <v>292</v>
      </c>
      <c r="L15" s="819">
        <v>4.9000000000000004</v>
      </c>
      <c r="M15" s="818">
        <v>414</v>
      </c>
      <c r="N15" s="817">
        <v>6.9</v>
      </c>
      <c r="O15" s="820">
        <v>20</v>
      </c>
      <c r="P15" s="819">
        <v>0.3</v>
      </c>
      <c r="Q15" s="816">
        <v>1408</v>
      </c>
      <c r="R15" s="817">
        <v>23.6</v>
      </c>
      <c r="S15" s="818">
        <v>28</v>
      </c>
      <c r="T15" s="819">
        <v>0.5</v>
      </c>
      <c r="U15" s="818">
        <v>92</v>
      </c>
      <c r="V15" s="817">
        <v>1.5</v>
      </c>
      <c r="W15" s="818">
        <v>346</v>
      </c>
      <c r="X15" s="817">
        <v>5.8</v>
      </c>
      <c r="Y15" s="818">
        <v>130</v>
      </c>
      <c r="Z15" s="821">
        <v>2.2000000000000002</v>
      </c>
    </row>
    <row r="16" spans="1:26" x14ac:dyDescent="0.25">
      <c r="A16" s="47" t="s">
        <v>602</v>
      </c>
      <c r="B16" s="47"/>
      <c r="C16" s="47"/>
      <c r="D16" s="47"/>
      <c r="E16" s="47"/>
      <c r="F16" s="47"/>
      <c r="G16" s="47"/>
      <c r="H16" s="47"/>
      <c r="I16" s="47"/>
      <c r="J16" s="47"/>
      <c r="K16" s="47"/>
      <c r="L16" s="47"/>
      <c r="M16" s="47"/>
      <c r="N16" s="47"/>
      <c r="O16" s="47"/>
      <c r="P16" s="47"/>
      <c r="Q16" s="47"/>
      <c r="R16" s="47"/>
      <c r="S16" s="47"/>
    </row>
    <row r="17" spans="1:20" ht="27.75" customHeight="1" x14ac:dyDescent="0.25">
      <c r="A17" s="959" t="s">
        <v>772</v>
      </c>
      <c r="B17" s="959"/>
      <c r="C17" s="959"/>
      <c r="D17" s="959"/>
      <c r="E17" s="959"/>
      <c r="F17" s="959"/>
      <c r="G17" s="959"/>
      <c r="H17" s="959"/>
      <c r="I17" s="959"/>
      <c r="J17" s="959"/>
      <c r="K17" s="959"/>
      <c r="L17" s="959"/>
      <c r="M17" s="959"/>
      <c r="N17" s="959"/>
      <c r="O17" s="959"/>
      <c r="P17" s="959"/>
      <c r="Q17" s="959"/>
      <c r="R17" s="959"/>
      <c r="S17" s="959"/>
      <c r="T17" s="959"/>
    </row>
    <row r="18" spans="1:20" x14ac:dyDescent="0.25">
      <c r="A18" s="47" t="s">
        <v>604</v>
      </c>
      <c r="B18" s="47"/>
      <c r="C18" s="47"/>
      <c r="D18" s="47"/>
      <c r="E18" s="47"/>
      <c r="F18" s="47"/>
      <c r="G18" s="47"/>
      <c r="H18" s="47"/>
      <c r="I18" s="47"/>
      <c r="J18" s="47"/>
      <c r="K18" s="47"/>
      <c r="L18" s="47"/>
      <c r="M18" s="47"/>
      <c r="N18" s="47"/>
      <c r="O18" s="47"/>
      <c r="P18" s="47"/>
      <c r="Q18" s="47"/>
      <c r="R18" s="47"/>
      <c r="S18" s="47"/>
    </row>
    <row r="19" spans="1:20" x14ac:dyDescent="0.25">
      <c r="A19" s="47"/>
      <c r="B19" s="47"/>
      <c r="C19" s="47"/>
      <c r="D19" s="47"/>
      <c r="E19" s="47"/>
      <c r="F19" s="47"/>
      <c r="G19" s="47"/>
      <c r="H19" s="47"/>
      <c r="I19" s="47"/>
      <c r="J19" s="47"/>
      <c r="K19" s="47"/>
      <c r="L19" s="47"/>
      <c r="M19" s="47"/>
      <c r="N19" s="47"/>
      <c r="O19" s="47"/>
      <c r="P19" s="47"/>
      <c r="Q19" s="47"/>
      <c r="R19" s="47"/>
      <c r="S19" s="47"/>
    </row>
    <row r="20" spans="1:20" x14ac:dyDescent="0.25">
      <c r="A20" s="47" t="s">
        <v>629</v>
      </c>
      <c r="B20" s="47"/>
      <c r="C20" s="47"/>
      <c r="D20" s="47"/>
      <c r="E20" s="47"/>
      <c r="F20" s="47"/>
      <c r="G20" s="47"/>
      <c r="H20" s="47"/>
      <c r="I20" s="47"/>
      <c r="J20" s="47"/>
      <c r="K20" s="47"/>
      <c r="L20" s="47"/>
      <c r="M20" s="47"/>
      <c r="N20" s="47"/>
      <c r="O20" s="47"/>
      <c r="P20" s="47"/>
      <c r="Q20" s="47"/>
      <c r="R20" s="47"/>
      <c r="S20" s="47"/>
    </row>
    <row r="21" spans="1:20" x14ac:dyDescent="0.25">
      <c r="A21" s="47" t="s">
        <v>392</v>
      </c>
      <c r="B21" s="47"/>
      <c r="C21" s="47"/>
      <c r="D21" s="47"/>
      <c r="E21" s="47"/>
      <c r="F21" s="47"/>
      <c r="G21" s="47"/>
      <c r="H21" s="47"/>
      <c r="I21" s="47"/>
      <c r="J21" s="47"/>
      <c r="K21" s="47"/>
      <c r="L21" s="47"/>
      <c r="M21" s="47"/>
      <c r="N21" s="47"/>
      <c r="O21" s="47"/>
      <c r="P21" s="47"/>
      <c r="Q21" s="47"/>
      <c r="R21" s="47"/>
      <c r="S21" s="47"/>
    </row>
  </sheetData>
  <mergeCells count="15">
    <mergeCell ref="A2:C2"/>
    <mergeCell ref="A17:T17"/>
    <mergeCell ref="Y3:Z3"/>
    <mergeCell ref="M3:N3"/>
    <mergeCell ref="O3:P3"/>
    <mergeCell ref="Q3:R3"/>
    <mergeCell ref="S3:T3"/>
    <mergeCell ref="U3:V3"/>
    <mergeCell ref="W3:X3"/>
    <mergeCell ref="K3:L3"/>
    <mergeCell ref="A3:B3"/>
    <mergeCell ref="C3:D3"/>
    <mergeCell ref="E3:F3"/>
    <mergeCell ref="G3:H3"/>
    <mergeCell ref="I3:J3"/>
  </mergeCells>
  <hyperlinks>
    <hyperlink ref="A2:C2" location="TOC!A1" display="Return to Table of Contents"/>
  </hyperlinks>
  <pageMargins left="0.25" right="0.25" top="0.75" bottom="0.75" header="0.3" footer="0.3"/>
  <pageSetup scale="64" fitToHeight="0" orientation="landscape" r:id="rId1"/>
  <headerFooter>
    <oddHeader>&amp;L2016-17 Survey of Dental Education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workbookViewId="0">
      <pane xSplit="2" ySplit="4" topLeftCell="C5" activePane="bottomRight" state="frozen"/>
      <selection pane="topRight" activeCell="C1" sqref="C1"/>
      <selection pane="bottomLeft" activeCell="A5" sqref="A5"/>
      <selection pane="bottomRight" sqref="A1:B1"/>
    </sheetView>
  </sheetViews>
  <sheetFormatPr defaultColWidth="9.109375" defaultRowHeight="13.2" x14ac:dyDescent="0.25"/>
  <cols>
    <col min="1" max="1" width="5.6640625" style="1" customWidth="1"/>
    <col min="2" max="2" width="57" style="1" customWidth="1"/>
    <col min="3" max="32" width="8.33203125" style="1" customWidth="1"/>
    <col min="33" max="33" width="11" style="1" customWidth="1"/>
    <col min="34" max="16384" width="9.109375" style="1"/>
  </cols>
  <sheetData>
    <row r="1" spans="1:33" ht="27.75" customHeight="1" x14ac:dyDescent="0.25">
      <c r="A1" s="945" t="s">
        <v>633</v>
      </c>
      <c r="B1" s="945"/>
    </row>
    <row r="2" spans="1:33" ht="13.8" thickBot="1" x14ac:dyDescent="0.3">
      <c r="A2" s="934" t="s">
        <v>1</v>
      </c>
      <c r="B2" s="934"/>
    </row>
    <row r="3" spans="1:33" ht="56.25" customHeight="1" x14ac:dyDescent="0.25">
      <c r="A3" s="958"/>
      <c r="B3" s="943"/>
      <c r="C3" s="937" t="s">
        <v>447</v>
      </c>
      <c r="D3" s="938"/>
      <c r="E3" s="943"/>
      <c r="F3" s="937" t="s">
        <v>448</v>
      </c>
      <c r="G3" s="938"/>
      <c r="H3" s="943"/>
      <c r="I3" s="937" t="s">
        <v>449</v>
      </c>
      <c r="J3" s="938"/>
      <c r="K3" s="943"/>
      <c r="L3" s="937" t="s">
        <v>450</v>
      </c>
      <c r="M3" s="938"/>
      <c r="N3" s="943"/>
      <c r="O3" s="937" t="s">
        <v>451</v>
      </c>
      <c r="P3" s="938"/>
      <c r="Q3" s="943"/>
      <c r="R3" s="937" t="s">
        <v>452</v>
      </c>
      <c r="S3" s="938"/>
      <c r="T3" s="943"/>
      <c r="U3" s="937" t="s">
        <v>453</v>
      </c>
      <c r="V3" s="938"/>
      <c r="W3" s="943"/>
      <c r="X3" s="937" t="s">
        <v>310</v>
      </c>
      <c r="Y3" s="938"/>
      <c r="Z3" s="943"/>
      <c r="AA3" s="937" t="s">
        <v>248</v>
      </c>
      <c r="AB3" s="938"/>
      <c r="AC3" s="943"/>
      <c r="AD3" s="937" t="s">
        <v>249</v>
      </c>
      <c r="AE3" s="938"/>
      <c r="AF3" s="943"/>
      <c r="AG3" s="822"/>
    </row>
    <row r="4" spans="1:33" ht="16.2" thickBot="1" x14ac:dyDescent="0.3">
      <c r="A4" s="823" t="s">
        <v>2</v>
      </c>
      <c r="B4" s="405" t="s">
        <v>3</v>
      </c>
      <c r="C4" s="404" t="s">
        <v>242</v>
      </c>
      <c r="D4" s="406" t="s">
        <v>243</v>
      </c>
      <c r="E4" s="407" t="s">
        <v>492</v>
      </c>
      <c r="F4" s="404" t="s">
        <v>242</v>
      </c>
      <c r="G4" s="406" t="s">
        <v>243</v>
      </c>
      <c r="H4" s="407" t="s">
        <v>38</v>
      </c>
      <c r="I4" s="404" t="s">
        <v>242</v>
      </c>
      <c r="J4" s="406" t="s">
        <v>243</v>
      </c>
      <c r="K4" s="407" t="s">
        <v>38</v>
      </c>
      <c r="L4" s="404" t="s">
        <v>242</v>
      </c>
      <c r="M4" s="406" t="s">
        <v>243</v>
      </c>
      <c r="N4" s="407" t="s">
        <v>38</v>
      </c>
      <c r="O4" s="404" t="s">
        <v>242</v>
      </c>
      <c r="P4" s="406" t="s">
        <v>243</v>
      </c>
      <c r="Q4" s="407" t="s">
        <v>38</v>
      </c>
      <c r="R4" s="404" t="s">
        <v>242</v>
      </c>
      <c r="S4" s="406" t="s">
        <v>243</v>
      </c>
      <c r="T4" s="407" t="s">
        <v>38</v>
      </c>
      <c r="U4" s="404" t="s">
        <v>242</v>
      </c>
      <c r="V4" s="406" t="s">
        <v>243</v>
      </c>
      <c r="W4" s="407" t="s">
        <v>38</v>
      </c>
      <c r="X4" s="404" t="s">
        <v>242</v>
      </c>
      <c r="Y4" s="406" t="s">
        <v>243</v>
      </c>
      <c r="Z4" s="407" t="s">
        <v>38</v>
      </c>
      <c r="AA4" s="404" t="s">
        <v>242</v>
      </c>
      <c r="AB4" s="406" t="s">
        <v>243</v>
      </c>
      <c r="AC4" s="407" t="s">
        <v>38</v>
      </c>
      <c r="AD4" s="404" t="s">
        <v>242</v>
      </c>
      <c r="AE4" s="406" t="s">
        <v>243</v>
      </c>
      <c r="AF4" s="407" t="s">
        <v>38</v>
      </c>
      <c r="AG4" s="824" t="s">
        <v>239</v>
      </c>
    </row>
    <row r="5" spans="1:33" x14ac:dyDescent="0.25">
      <c r="A5" s="640" t="s">
        <v>10</v>
      </c>
      <c r="B5" s="75" t="s">
        <v>11</v>
      </c>
      <c r="C5" s="408">
        <v>32</v>
      </c>
      <c r="D5" s="107">
        <v>18</v>
      </c>
      <c r="E5" s="409">
        <v>0</v>
      </c>
      <c r="F5" s="408">
        <v>0</v>
      </c>
      <c r="G5" s="107">
        <v>4</v>
      </c>
      <c r="H5" s="409">
        <v>0</v>
      </c>
      <c r="I5" s="408">
        <v>0</v>
      </c>
      <c r="J5" s="107">
        <v>0</v>
      </c>
      <c r="K5" s="409">
        <v>0</v>
      </c>
      <c r="L5" s="408">
        <v>1</v>
      </c>
      <c r="M5" s="107">
        <v>0</v>
      </c>
      <c r="N5" s="409">
        <v>0</v>
      </c>
      <c r="O5" s="408">
        <v>0</v>
      </c>
      <c r="P5" s="107">
        <v>4</v>
      </c>
      <c r="Q5" s="409">
        <v>0</v>
      </c>
      <c r="R5" s="408">
        <v>0</v>
      </c>
      <c r="S5" s="107">
        <v>0</v>
      </c>
      <c r="T5" s="409">
        <v>0</v>
      </c>
      <c r="U5" s="408">
        <v>0</v>
      </c>
      <c r="V5" s="107">
        <v>0</v>
      </c>
      <c r="W5" s="409">
        <v>0</v>
      </c>
      <c r="X5" s="408">
        <v>0</v>
      </c>
      <c r="Y5" s="107">
        <v>0</v>
      </c>
      <c r="Z5" s="409">
        <v>0</v>
      </c>
      <c r="AA5" s="408">
        <v>0</v>
      </c>
      <c r="AB5" s="107">
        <v>0</v>
      </c>
      <c r="AC5" s="409">
        <v>0</v>
      </c>
      <c r="AD5" s="408">
        <v>33</v>
      </c>
      <c r="AE5" s="107">
        <v>26</v>
      </c>
      <c r="AF5" s="409">
        <v>0</v>
      </c>
      <c r="AG5" s="825">
        <v>59</v>
      </c>
    </row>
    <row r="6" spans="1:33" x14ac:dyDescent="0.25">
      <c r="A6" s="638" t="s">
        <v>18</v>
      </c>
      <c r="B6" s="73" t="s">
        <v>19</v>
      </c>
      <c r="C6" s="410">
        <v>30</v>
      </c>
      <c r="D6" s="112">
        <v>18</v>
      </c>
      <c r="E6" s="411">
        <v>0</v>
      </c>
      <c r="F6" s="410">
        <v>2</v>
      </c>
      <c r="G6" s="112">
        <v>1</v>
      </c>
      <c r="H6" s="411">
        <v>0</v>
      </c>
      <c r="I6" s="410">
        <v>2</v>
      </c>
      <c r="J6" s="112">
        <v>1</v>
      </c>
      <c r="K6" s="411">
        <v>0</v>
      </c>
      <c r="L6" s="410">
        <v>0</v>
      </c>
      <c r="M6" s="112">
        <v>0</v>
      </c>
      <c r="N6" s="411">
        <v>0</v>
      </c>
      <c r="O6" s="410">
        <v>5</v>
      </c>
      <c r="P6" s="112">
        <v>11</v>
      </c>
      <c r="Q6" s="411">
        <v>0</v>
      </c>
      <c r="R6" s="410">
        <v>1</v>
      </c>
      <c r="S6" s="112">
        <v>1</v>
      </c>
      <c r="T6" s="411">
        <v>0</v>
      </c>
      <c r="U6" s="410">
        <v>0</v>
      </c>
      <c r="V6" s="112">
        <v>0</v>
      </c>
      <c r="W6" s="411">
        <v>0</v>
      </c>
      <c r="X6" s="410">
        <v>0</v>
      </c>
      <c r="Y6" s="112">
        <v>0</v>
      </c>
      <c r="Z6" s="411">
        <v>0</v>
      </c>
      <c r="AA6" s="410">
        <v>2</v>
      </c>
      <c r="AB6" s="112">
        <v>0</v>
      </c>
      <c r="AC6" s="411">
        <v>0</v>
      </c>
      <c r="AD6" s="410">
        <v>42</v>
      </c>
      <c r="AE6" s="112">
        <v>32</v>
      </c>
      <c r="AF6" s="411">
        <v>0</v>
      </c>
      <c r="AG6" s="826">
        <v>74</v>
      </c>
    </row>
    <row r="7" spans="1:33" x14ac:dyDescent="0.25">
      <c r="A7" s="640" t="s">
        <v>18</v>
      </c>
      <c r="B7" s="75" t="s">
        <v>23</v>
      </c>
      <c r="C7" s="408">
        <v>49</v>
      </c>
      <c r="D7" s="107">
        <v>33</v>
      </c>
      <c r="E7" s="409">
        <v>0</v>
      </c>
      <c r="F7" s="408">
        <v>0</v>
      </c>
      <c r="G7" s="107">
        <v>0</v>
      </c>
      <c r="H7" s="409">
        <v>0</v>
      </c>
      <c r="I7" s="408">
        <v>3</v>
      </c>
      <c r="J7" s="107">
        <v>2</v>
      </c>
      <c r="K7" s="409">
        <v>0</v>
      </c>
      <c r="L7" s="408">
        <v>0</v>
      </c>
      <c r="M7" s="107">
        <v>0</v>
      </c>
      <c r="N7" s="409">
        <v>0</v>
      </c>
      <c r="O7" s="408">
        <v>6</v>
      </c>
      <c r="P7" s="107">
        <v>8</v>
      </c>
      <c r="Q7" s="409">
        <v>0</v>
      </c>
      <c r="R7" s="408">
        <v>0</v>
      </c>
      <c r="S7" s="107">
        <v>0</v>
      </c>
      <c r="T7" s="409">
        <v>0</v>
      </c>
      <c r="U7" s="408">
        <v>0</v>
      </c>
      <c r="V7" s="107">
        <v>2</v>
      </c>
      <c r="W7" s="409">
        <v>0</v>
      </c>
      <c r="X7" s="408">
        <v>2</v>
      </c>
      <c r="Y7" s="107">
        <v>2</v>
      </c>
      <c r="Z7" s="409">
        <v>0</v>
      </c>
      <c r="AA7" s="408">
        <v>2</v>
      </c>
      <c r="AB7" s="107">
        <v>0</v>
      </c>
      <c r="AC7" s="409">
        <v>0</v>
      </c>
      <c r="AD7" s="408">
        <v>62</v>
      </c>
      <c r="AE7" s="107">
        <v>47</v>
      </c>
      <c r="AF7" s="409">
        <v>0</v>
      </c>
      <c r="AG7" s="825">
        <v>109</v>
      </c>
    </row>
    <row r="8" spans="1:33" x14ac:dyDescent="0.25">
      <c r="A8" s="638" t="s">
        <v>26</v>
      </c>
      <c r="B8" s="73" t="s">
        <v>27</v>
      </c>
      <c r="C8" s="410">
        <v>28</v>
      </c>
      <c r="D8" s="112">
        <v>15</v>
      </c>
      <c r="E8" s="411">
        <v>0</v>
      </c>
      <c r="F8" s="410">
        <v>0</v>
      </c>
      <c r="G8" s="112">
        <v>0</v>
      </c>
      <c r="H8" s="411">
        <v>0</v>
      </c>
      <c r="I8" s="410">
        <v>7</v>
      </c>
      <c r="J8" s="112">
        <v>10</v>
      </c>
      <c r="K8" s="411">
        <v>0</v>
      </c>
      <c r="L8" s="410">
        <v>1</v>
      </c>
      <c r="M8" s="112">
        <v>1</v>
      </c>
      <c r="N8" s="411">
        <v>0</v>
      </c>
      <c r="O8" s="410">
        <v>43</v>
      </c>
      <c r="P8" s="112">
        <v>42</v>
      </c>
      <c r="Q8" s="411">
        <v>0</v>
      </c>
      <c r="R8" s="410">
        <v>2</v>
      </c>
      <c r="S8" s="112">
        <v>0</v>
      </c>
      <c r="T8" s="411">
        <v>0</v>
      </c>
      <c r="U8" s="410">
        <v>4</v>
      </c>
      <c r="V8" s="112">
        <v>1</v>
      </c>
      <c r="W8" s="411">
        <v>0</v>
      </c>
      <c r="X8" s="410">
        <v>0</v>
      </c>
      <c r="Y8" s="112">
        <v>0</v>
      </c>
      <c r="Z8" s="411">
        <v>0</v>
      </c>
      <c r="AA8" s="410">
        <v>0</v>
      </c>
      <c r="AB8" s="112">
        <v>1</v>
      </c>
      <c r="AC8" s="411">
        <v>0</v>
      </c>
      <c r="AD8" s="410">
        <v>85</v>
      </c>
      <c r="AE8" s="112">
        <v>70</v>
      </c>
      <c r="AF8" s="411">
        <v>0</v>
      </c>
      <c r="AG8" s="826">
        <v>155</v>
      </c>
    </row>
    <row r="9" spans="1:33" x14ac:dyDescent="0.25">
      <c r="A9" s="640" t="s">
        <v>26</v>
      </c>
      <c r="B9" s="75" t="s">
        <v>31</v>
      </c>
      <c r="C9" s="408">
        <v>10</v>
      </c>
      <c r="D9" s="107">
        <v>10</v>
      </c>
      <c r="E9" s="409">
        <v>0</v>
      </c>
      <c r="F9" s="408">
        <v>2</v>
      </c>
      <c r="G9" s="107">
        <v>3</v>
      </c>
      <c r="H9" s="409">
        <v>0</v>
      </c>
      <c r="I9" s="408">
        <v>5</v>
      </c>
      <c r="J9" s="107">
        <v>8</v>
      </c>
      <c r="K9" s="409">
        <v>0</v>
      </c>
      <c r="L9" s="408">
        <v>0</v>
      </c>
      <c r="M9" s="107">
        <v>0</v>
      </c>
      <c r="N9" s="409">
        <v>0</v>
      </c>
      <c r="O9" s="408">
        <v>16</v>
      </c>
      <c r="P9" s="107">
        <v>25</v>
      </c>
      <c r="Q9" s="409">
        <v>0</v>
      </c>
      <c r="R9" s="408">
        <v>0</v>
      </c>
      <c r="S9" s="107">
        <v>0</v>
      </c>
      <c r="T9" s="409">
        <v>0</v>
      </c>
      <c r="U9" s="408">
        <v>2</v>
      </c>
      <c r="V9" s="107">
        <v>0</v>
      </c>
      <c r="W9" s="409">
        <v>0</v>
      </c>
      <c r="X9" s="408">
        <v>3</v>
      </c>
      <c r="Y9" s="107">
        <v>20</v>
      </c>
      <c r="Z9" s="409">
        <v>0</v>
      </c>
      <c r="AA9" s="408">
        <v>1</v>
      </c>
      <c r="AB9" s="107">
        <v>2</v>
      </c>
      <c r="AC9" s="409">
        <v>0</v>
      </c>
      <c r="AD9" s="408">
        <v>39</v>
      </c>
      <c r="AE9" s="107">
        <v>68</v>
      </c>
      <c r="AF9" s="409">
        <v>0</v>
      </c>
      <c r="AG9" s="825">
        <v>107</v>
      </c>
    </row>
    <row r="10" spans="1:33" x14ac:dyDescent="0.25">
      <c r="A10" s="638" t="s">
        <v>26</v>
      </c>
      <c r="B10" s="73" t="s">
        <v>32</v>
      </c>
      <c r="C10" s="410">
        <v>19</v>
      </c>
      <c r="D10" s="112">
        <v>14</v>
      </c>
      <c r="E10" s="411">
        <v>0</v>
      </c>
      <c r="F10" s="410">
        <v>0</v>
      </c>
      <c r="G10" s="112">
        <v>0</v>
      </c>
      <c r="H10" s="411">
        <v>0</v>
      </c>
      <c r="I10" s="410">
        <v>4</v>
      </c>
      <c r="J10" s="112">
        <v>1</v>
      </c>
      <c r="K10" s="411">
        <v>0</v>
      </c>
      <c r="L10" s="410">
        <v>0</v>
      </c>
      <c r="M10" s="112">
        <v>0</v>
      </c>
      <c r="N10" s="411">
        <v>0</v>
      </c>
      <c r="O10" s="410">
        <v>20</v>
      </c>
      <c r="P10" s="112">
        <v>39</v>
      </c>
      <c r="Q10" s="411">
        <v>0</v>
      </c>
      <c r="R10" s="410">
        <v>1</v>
      </c>
      <c r="S10" s="112">
        <v>5</v>
      </c>
      <c r="T10" s="411">
        <v>0</v>
      </c>
      <c r="U10" s="410">
        <v>0</v>
      </c>
      <c r="V10" s="112">
        <v>0</v>
      </c>
      <c r="W10" s="411">
        <v>0</v>
      </c>
      <c r="X10" s="410">
        <v>1</v>
      </c>
      <c r="Y10" s="112">
        <v>1</v>
      </c>
      <c r="Z10" s="411">
        <v>0</v>
      </c>
      <c r="AA10" s="410">
        <v>0</v>
      </c>
      <c r="AB10" s="112">
        <v>2</v>
      </c>
      <c r="AC10" s="411">
        <v>0</v>
      </c>
      <c r="AD10" s="410">
        <v>45</v>
      </c>
      <c r="AE10" s="112">
        <v>62</v>
      </c>
      <c r="AF10" s="411">
        <v>0</v>
      </c>
      <c r="AG10" s="826">
        <v>107</v>
      </c>
    </row>
    <row r="11" spans="1:33" x14ac:dyDescent="0.25">
      <c r="A11" s="640" t="s">
        <v>26</v>
      </c>
      <c r="B11" s="75" t="s">
        <v>34</v>
      </c>
      <c r="C11" s="408">
        <v>29</v>
      </c>
      <c r="D11" s="107">
        <v>28</v>
      </c>
      <c r="E11" s="409">
        <v>0</v>
      </c>
      <c r="F11" s="408">
        <v>1</v>
      </c>
      <c r="G11" s="107">
        <v>3</v>
      </c>
      <c r="H11" s="409">
        <v>0</v>
      </c>
      <c r="I11" s="408">
        <v>3</v>
      </c>
      <c r="J11" s="107">
        <v>6</v>
      </c>
      <c r="K11" s="409">
        <v>0</v>
      </c>
      <c r="L11" s="408">
        <v>0</v>
      </c>
      <c r="M11" s="107">
        <v>0</v>
      </c>
      <c r="N11" s="409">
        <v>0</v>
      </c>
      <c r="O11" s="408">
        <v>32</v>
      </c>
      <c r="P11" s="107">
        <v>30</v>
      </c>
      <c r="Q11" s="409">
        <v>0</v>
      </c>
      <c r="R11" s="408">
        <v>0</v>
      </c>
      <c r="S11" s="107">
        <v>3</v>
      </c>
      <c r="T11" s="409">
        <v>0</v>
      </c>
      <c r="U11" s="408">
        <v>3</v>
      </c>
      <c r="V11" s="107">
        <v>1</v>
      </c>
      <c r="W11" s="409">
        <v>0</v>
      </c>
      <c r="X11" s="408">
        <v>13</v>
      </c>
      <c r="Y11" s="107">
        <v>16</v>
      </c>
      <c r="Z11" s="409">
        <v>0</v>
      </c>
      <c r="AA11" s="408">
        <v>5</v>
      </c>
      <c r="AB11" s="107">
        <v>3</v>
      </c>
      <c r="AC11" s="409">
        <v>0</v>
      </c>
      <c r="AD11" s="408">
        <v>86</v>
      </c>
      <c r="AE11" s="107">
        <v>90</v>
      </c>
      <c r="AF11" s="409">
        <v>0</v>
      </c>
      <c r="AG11" s="825">
        <v>176</v>
      </c>
    </row>
    <row r="12" spans="1:33" x14ac:dyDescent="0.25">
      <c r="A12" s="638" t="s">
        <v>26</v>
      </c>
      <c r="B12" s="73" t="s">
        <v>37</v>
      </c>
      <c r="C12" s="410">
        <v>32</v>
      </c>
      <c r="D12" s="112">
        <v>19</v>
      </c>
      <c r="E12" s="411">
        <v>0</v>
      </c>
      <c r="F12" s="410">
        <v>4</v>
      </c>
      <c r="G12" s="112">
        <v>2</v>
      </c>
      <c r="H12" s="411">
        <v>0</v>
      </c>
      <c r="I12" s="410">
        <v>4</v>
      </c>
      <c r="J12" s="112">
        <v>3</v>
      </c>
      <c r="K12" s="411">
        <v>0</v>
      </c>
      <c r="L12" s="410">
        <v>0</v>
      </c>
      <c r="M12" s="112">
        <v>0</v>
      </c>
      <c r="N12" s="411">
        <v>0</v>
      </c>
      <c r="O12" s="410">
        <v>21</v>
      </c>
      <c r="P12" s="112">
        <v>26</v>
      </c>
      <c r="Q12" s="411">
        <v>0</v>
      </c>
      <c r="R12" s="410">
        <v>0</v>
      </c>
      <c r="S12" s="112">
        <v>0</v>
      </c>
      <c r="T12" s="411">
        <v>0</v>
      </c>
      <c r="U12" s="410">
        <v>4</v>
      </c>
      <c r="V12" s="112">
        <v>2</v>
      </c>
      <c r="W12" s="411">
        <v>0</v>
      </c>
      <c r="X12" s="410">
        <v>0</v>
      </c>
      <c r="Y12" s="112">
        <v>0</v>
      </c>
      <c r="Z12" s="411">
        <v>0</v>
      </c>
      <c r="AA12" s="410">
        <v>0</v>
      </c>
      <c r="AB12" s="112">
        <v>0</v>
      </c>
      <c r="AC12" s="411">
        <v>0</v>
      </c>
      <c r="AD12" s="410">
        <v>65</v>
      </c>
      <c r="AE12" s="112">
        <v>52</v>
      </c>
      <c r="AF12" s="411">
        <v>0</v>
      </c>
      <c r="AG12" s="826">
        <v>117</v>
      </c>
    </row>
    <row r="13" spans="1:33" x14ac:dyDescent="0.25">
      <c r="A13" s="640" t="s">
        <v>26</v>
      </c>
      <c r="B13" s="75" t="s">
        <v>40</v>
      </c>
      <c r="C13" s="408">
        <v>11</v>
      </c>
      <c r="D13" s="107">
        <v>10</v>
      </c>
      <c r="E13" s="409">
        <v>0</v>
      </c>
      <c r="F13" s="408">
        <v>0</v>
      </c>
      <c r="G13" s="107">
        <v>1</v>
      </c>
      <c r="H13" s="409">
        <v>0</v>
      </c>
      <c r="I13" s="408">
        <v>3</v>
      </c>
      <c r="J13" s="107">
        <v>3</v>
      </c>
      <c r="K13" s="409">
        <v>0</v>
      </c>
      <c r="L13" s="408">
        <v>0</v>
      </c>
      <c r="M13" s="107">
        <v>0</v>
      </c>
      <c r="N13" s="409">
        <v>0</v>
      </c>
      <c r="O13" s="408">
        <v>14</v>
      </c>
      <c r="P13" s="107">
        <v>12</v>
      </c>
      <c r="Q13" s="409">
        <v>0</v>
      </c>
      <c r="R13" s="408">
        <v>0</v>
      </c>
      <c r="S13" s="107">
        <v>0</v>
      </c>
      <c r="T13" s="409">
        <v>0</v>
      </c>
      <c r="U13" s="408">
        <v>4</v>
      </c>
      <c r="V13" s="107">
        <v>5</v>
      </c>
      <c r="W13" s="409">
        <v>0</v>
      </c>
      <c r="X13" s="408">
        <v>0</v>
      </c>
      <c r="Y13" s="107">
        <v>0</v>
      </c>
      <c r="Z13" s="409">
        <v>0</v>
      </c>
      <c r="AA13" s="408">
        <v>2</v>
      </c>
      <c r="AB13" s="107">
        <v>3</v>
      </c>
      <c r="AC13" s="409">
        <v>0</v>
      </c>
      <c r="AD13" s="408">
        <v>34</v>
      </c>
      <c r="AE13" s="107">
        <v>34</v>
      </c>
      <c r="AF13" s="409">
        <v>0</v>
      </c>
      <c r="AG13" s="825">
        <v>68</v>
      </c>
    </row>
    <row r="14" spans="1:33" x14ac:dyDescent="0.25">
      <c r="A14" s="638" t="s">
        <v>42</v>
      </c>
      <c r="B14" s="73" t="s">
        <v>43</v>
      </c>
      <c r="C14" s="410">
        <v>35</v>
      </c>
      <c r="D14" s="112">
        <v>20</v>
      </c>
      <c r="E14" s="411">
        <v>0</v>
      </c>
      <c r="F14" s="410">
        <v>1</v>
      </c>
      <c r="G14" s="112">
        <v>1</v>
      </c>
      <c r="H14" s="411">
        <v>0</v>
      </c>
      <c r="I14" s="410">
        <v>6</v>
      </c>
      <c r="J14" s="112">
        <v>7</v>
      </c>
      <c r="K14" s="411">
        <v>0</v>
      </c>
      <c r="L14" s="410">
        <v>0</v>
      </c>
      <c r="M14" s="112">
        <v>0</v>
      </c>
      <c r="N14" s="411">
        <v>0</v>
      </c>
      <c r="O14" s="410">
        <v>6</v>
      </c>
      <c r="P14" s="112">
        <v>4</v>
      </c>
      <c r="Q14" s="411">
        <v>0</v>
      </c>
      <c r="R14" s="410">
        <v>0</v>
      </c>
      <c r="S14" s="112">
        <v>0</v>
      </c>
      <c r="T14" s="411">
        <v>0</v>
      </c>
      <c r="U14" s="410">
        <v>3</v>
      </c>
      <c r="V14" s="112">
        <v>2</v>
      </c>
      <c r="W14" s="411">
        <v>0</v>
      </c>
      <c r="X14" s="410">
        <v>20</v>
      </c>
      <c r="Y14" s="112">
        <v>12</v>
      </c>
      <c r="Z14" s="411">
        <v>0</v>
      </c>
      <c r="AA14" s="410">
        <v>1</v>
      </c>
      <c r="AB14" s="112">
        <v>0</v>
      </c>
      <c r="AC14" s="411">
        <v>0</v>
      </c>
      <c r="AD14" s="410">
        <v>72</v>
      </c>
      <c r="AE14" s="112">
        <v>46</v>
      </c>
      <c r="AF14" s="411">
        <v>0</v>
      </c>
      <c r="AG14" s="826">
        <v>118</v>
      </c>
    </row>
    <row r="15" spans="1:33" x14ac:dyDescent="0.25">
      <c r="A15" s="640" t="s">
        <v>45</v>
      </c>
      <c r="B15" s="75" t="s">
        <v>46</v>
      </c>
      <c r="C15" s="408">
        <v>14</v>
      </c>
      <c r="D15" s="107">
        <v>8</v>
      </c>
      <c r="E15" s="409">
        <v>0</v>
      </c>
      <c r="F15" s="408">
        <v>0</v>
      </c>
      <c r="G15" s="107">
        <v>4</v>
      </c>
      <c r="H15" s="409">
        <v>0</v>
      </c>
      <c r="I15" s="408">
        <v>1</v>
      </c>
      <c r="J15" s="107">
        <v>2</v>
      </c>
      <c r="K15" s="409">
        <v>0</v>
      </c>
      <c r="L15" s="408">
        <v>0</v>
      </c>
      <c r="M15" s="107">
        <v>0</v>
      </c>
      <c r="N15" s="409">
        <v>0</v>
      </c>
      <c r="O15" s="408">
        <v>5</v>
      </c>
      <c r="P15" s="107">
        <v>1</v>
      </c>
      <c r="Q15" s="409">
        <v>0</v>
      </c>
      <c r="R15" s="408">
        <v>0</v>
      </c>
      <c r="S15" s="107">
        <v>0</v>
      </c>
      <c r="T15" s="409">
        <v>0</v>
      </c>
      <c r="U15" s="408">
        <v>0</v>
      </c>
      <c r="V15" s="107">
        <v>0</v>
      </c>
      <c r="W15" s="409">
        <v>0</v>
      </c>
      <c r="X15" s="408">
        <v>0</v>
      </c>
      <c r="Y15" s="107">
        <v>0</v>
      </c>
      <c r="Z15" s="409">
        <v>0</v>
      </c>
      <c r="AA15" s="408">
        <v>0</v>
      </c>
      <c r="AB15" s="107">
        <v>0</v>
      </c>
      <c r="AC15" s="409">
        <v>0</v>
      </c>
      <c r="AD15" s="408">
        <v>20</v>
      </c>
      <c r="AE15" s="107">
        <v>15</v>
      </c>
      <c r="AF15" s="409">
        <v>0</v>
      </c>
      <c r="AG15" s="825">
        <v>35</v>
      </c>
    </row>
    <row r="16" spans="1:33" x14ac:dyDescent="0.25">
      <c r="A16" s="638" t="s">
        <v>49</v>
      </c>
      <c r="B16" s="73" t="s">
        <v>50</v>
      </c>
      <c r="C16" s="410">
        <v>4</v>
      </c>
      <c r="D16" s="112">
        <v>0</v>
      </c>
      <c r="E16" s="411">
        <v>0</v>
      </c>
      <c r="F16" s="410">
        <v>12</v>
      </c>
      <c r="G16" s="112">
        <v>18</v>
      </c>
      <c r="H16" s="411">
        <v>0</v>
      </c>
      <c r="I16" s="410">
        <v>2</v>
      </c>
      <c r="J16" s="112">
        <v>4</v>
      </c>
      <c r="K16" s="411">
        <v>0</v>
      </c>
      <c r="L16" s="410">
        <v>0</v>
      </c>
      <c r="M16" s="112">
        <v>0</v>
      </c>
      <c r="N16" s="411">
        <v>0</v>
      </c>
      <c r="O16" s="410">
        <v>6</v>
      </c>
      <c r="P16" s="112">
        <v>7</v>
      </c>
      <c r="Q16" s="411">
        <v>0</v>
      </c>
      <c r="R16" s="410">
        <v>0</v>
      </c>
      <c r="S16" s="112">
        <v>0</v>
      </c>
      <c r="T16" s="411">
        <v>0</v>
      </c>
      <c r="U16" s="410">
        <v>1</v>
      </c>
      <c r="V16" s="112">
        <v>3</v>
      </c>
      <c r="W16" s="411">
        <v>0</v>
      </c>
      <c r="X16" s="410">
        <v>8</v>
      </c>
      <c r="Y16" s="112">
        <v>5</v>
      </c>
      <c r="Z16" s="411">
        <v>0</v>
      </c>
      <c r="AA16" s="410">
        <v>0</v>
      </c>
      <c r="AB16" s="112">
        <v>0</v>
      </c>
      <c r="AC16" s="411">
        <v>0</v>
      </c>
      <c r="AD16" s="410">
        <v>33</v>
      </c>
      <c r="AE16" s="112">
        <v>37</v>
      </c>
      <c r="AF16" s="411">
        <v>0</v>
      </c>
      <c r="AG16" s="826">
        <v>70</v>
      </c>
    </row>
    <row r="17" spans="1:33" x14ac:dyDescent="0.25">
      <c r="A17" s="640" t="s">
        <v>52</v>
      </c>
      <c r="B17" s="75" t="s">
        <v>53</v>
      </c>
      <c r="C17" s="408">
        <v>22</v>
      </c>
      <c r="D17" s="107">
        <v>19</v>
      </c>
      <c r="E17" s="409">
        <v>0</v>
      </c>
      <c r="F17" s="408">
        <v>4</v>
      </c>
      <c r="G17" s="107">
        <v>3</v>
      </c>
      <c r="H17" s="409">
        <v>0</v>
      </c>
      <c r="I17" s="408">
        <v>1</v>
      </c>
      <c r="J17" s="107">
        <v>12</v>
      </c>
      <c r="K17" s="409">
        <v>0</v>
      </c>
      <c r="L17" s="408">
        <v>0</v>
      </c>
      <c r="M17" s="107">
        <v>0</v>
      </c>
      <c r="N17" s="409">
        <v>0</v>
      </c>
      <c r="O17" s="408">
        <v>5</v>
      </c>
      <c r="P17" s="107">
        <v>9</v>
      </c>
      <c r="Q17" s="409">
        <v>0</v>
      </c>
      <c r="R17" s="408">
        <v>0</v>
      </c>
      <c r="S17" s="107">
        <v>1</v>
      </c>
      <c r="T17" s="409">
        <v>0</v>
      </c>
      <c r="U17" s="408">
        <v>2</v>
      </c>
      <c r="V17" s="107">
        <v>0</v>
      </c>
      <c r="W17" s="409">
        <v>0</v>
      </c>
      <c r="X17" s="408">
        <v>0</v>
      </c>
      <c r="Y17" s="107">
        <v>0</v>
      </c>
      <c r="Z17" s="409">
        <v>0</v>
      </c>
      <c r="AA17" s="408">
        <v>0</v>
      </c>
      <c r="AB17" s="107">
        <v>0</v>
      </c>
      <c r="AC17" s="409">
        <v>0</v>
      </c>
      <c r="AD17" s="408">
        <v>34</v>
      </c>
      <c r="AE17" s="107">
        <v>44</v>
      </c>
      <c r="AF17" s="409">
        <v>0</v>
      </c>
      <c r="AG17" s="825">
        <v>78</v>
      </c>
    </row>
    <row r="18" spans="1:33" x14ac:dyDescent="0.25">
      <c r="A18" s="638" t="s">
        <v>52</v>
      </c>
      <c r="B18" s="73" t="s">
        <v>54</v>
      </c>
      <c r="C18" s="410">
        <v>33</v>
      </c>
      <c r="D18" s="112">
        <v>29</v>
      </c>
      <c r="E18" s="411">
        <v>0</v>
      </c>
      <c r="F18" s="410">
        <v>2</v>
      </c>
      <c r="G18" s="112">
        <v>2</v>
      </c>
      <c r="H18" s="411">
        <v>0</v>
      </c>
      <c r="I18" s="410">
        <v>6</v>
      </c>
      <c r="J18" s="112">
        <v>15</v>
      </c>
      <c r="K18" s="411">
        <v>0</v>
      </c>
      <c r="L18" s="410">
        <v>0</v>
      </c>
      <c r="M18" s="112">
        <v>0</v>
      </c>
      <c r="N18" s="411">
        <v>0</v>
      </c>
      <c r="O18" s="410">
        <v>13</v>
      </c>
      <c r="P18" s="112">
        <v>17</v>
      </c>
      <c r="Q18" s="411">
        <v>0</v>
      </c>
      <c r="R18" s="410">
        <v>0</v>
      </c>
      <c r="S18" s="112">
        <v>0</v>
      </c>
      <c r="T18" s="411">
        <v>0</v>
      </c>
      <c r="U18" s="410">
        <v>0</v>
      </c>
      <c r="V18" s="112">
        <v>0</v>
      </c>
      <c r="W18" s="411">
        <v>0</v>
      </c>
      <c r="X18" s="410">
        <v>0</v>
      </c>
      <c r="Y18" s="112">
        <v>0</v>
      </c>
      <c r="Z18" s="411">
        <v>0</v>
      </c>
      <c r="AA18" s="410">
        <v>1</v>
      </c>
      <c r="AB18" s="112">
        <v>3</v>
      </c>
      <c r="AC18" s="411">
        <v>0</v>
      </c>
      <c r="AD18" s="410">
        <v>55</v>
      </c>
      <c r="AE18" s="112">
        <v>66</v>
      </c>
      <c r="AF18" s="411">
        <v>0</v>
      </c>
      <c r="AG18" s="826">
        <v>121</v>
      </c>
    </row>
    <row r="19" spans="1:33" x14ac:dyDescent="0.25">
      <c r="A19" s="640" t="s">
        <v>52</v>
      </c>
      <c r="B19" s="75" t="s">
        <v>56</v>
      </c>
      <c r="C19" s="408">
        <v>36</v>
      </c>
      <c r="D19" s="107">
        <v>32</v>
      </c>
      <c r="E19" s="409">
        <v>0</v>
      </c>
      <c r="F19" s="408">
        <v>0</v>
      </c>
      <c r="G19" s="107">
        <v>1</v>
      </c>
      <c r="H19" s="409">
        <v>0</v>
      </c>
      <c r="I19" s="408">
        <v>3</v>
      </c>
      <c r="J19" s="107">
        <v>8</v>
      </c>
      <c r="K19" s="409">
        <v>0</v>
      </c>
      <c r="L19" s="408">
        <v>0</v>
      </c>
      <c r="M19" s="107">
        <v>0</v>
      </c>
      <c r="N19" s="409">
        <v>0</v>
      </c>
      <c r="O19" s="408">
        <v>3</v>
      </c>
      <c r="P19" s="107">
        <v>13</v>
      </c>
      <c r="Q19" s="409">
        <v>0</v>
      </c>
      <c r="R19" s="408">
        <v>1</v>
      </c>
      <c r="S19" s="107">
        <v>0</v>
      </c>
      <c r="T19" s="409">
        <v>0</v>
      </c>
      <c r="U19" s="408">
        <v>0</v>
      </c>
      <c r="V19" s="107">
        <v>3</v>
      </c>
      <c r="W19" s="409">
        <v>0</v>
      </c>
      <c r="X19" s="408">
        <v>0</v>
      </c>
      <c r="Y19" s="107">
        <v>0</v>
      </c>
      <c r="Z19" s="409">
        <v>0</v>
      </c>
      <c r="AA19" s="408">
        <v>0</v>
      </c>
      <c r="AB19" s="107">
        <v>0</v>
      </c>
      <c r="AC19" s="409">
        <v>0</v>
      </c>
      <c r="AD19" s="408">
        <v>43</v>
      </c>
      <c r="AE19" s="107">
        <v>57</v>
      </c>
      <c r="AF19" s="409">
        <v>0</v>
      </c>
      <c r="AG19" s="825">
        <v>100</v>
      </c>
    </row>
    <row r="20" spans="1:33" x14ac:dyDescent="0.25">
      <c r="A20" s="638" t="s">
        <v>58</v>
      </c>
      <c r="B20" s="73" t="s">
        <v>888</v>
      </c>
      <c r="C20" s="410">
        <v>31</v>
      </c>
      <c r="D20" s="112">
        <v>17</v>
      </c>
      <c r="E20" s="411">
        <v>0</v>
      </c>
      <c r="F20" s="410">
        <v>5</v>
      </c>
      <c r="G20" s="112">
        <v>6</v>
      </c>
      <c r="H20" s="411">
        <v>0</v>
      </c>
      <c r="I20" s="410">
        <v>2</v>
      </c>
      <c r="J20" s="112">
        <v>2</v>
      </c>
      <c r="K20" s="411">
        <v>0</v>
      </c>
      <c r="L20" s="410">
        <v>0</v>
      </c>
      <c r="M20" s="112">
        <v>0</v>
      </c>
      <c r="N20" s="411">
        <v>0</v>
      </c>
      <c r="O20" s="410">
        <v>2</v>
      </c>
      <c r="P20" s="112">
        <v>4</v>
      </c>
      <c r="Q20" s="411">
        <v>0</v>
      </c>
      <c r="R20" s="410">
        <v>0</v>
      </c>
      <c r="S20" s="112">
        <v>0</v>
      </c>
      <c r="T20" s="411">
        <v>0</v>
      </c>
      <c r="U20" s="410">
        <v>1</v>
      </c>
      <c r="V20" s="112">
        <v>1</v>
      </c>
      <c r="W20" s="411">
        <v>0</v>
      </c>
      <c r="X20" s="410">
        <v>0</v>
      </c>
      <c r="Y20" s="112">
        <v>0</v>
      </c>
      <c r="Z20" s="411">
        <v>0</v>
      </c>
      <c r="AA20" s="410">
        <v>2</v>
      </c>
      <c r="AB20" s="112">
        <v>1</v>
      </c>
      <c r="AC20" s="411">
        <v>0</v>
      </c>
      <c r="AD20" s="410">
        <v>43</v>
      </c>
      <c r="AE20" s="112">
        <v>31</v>
      </c>
      <c r="AF20" s="411">
        <v>0</v>
      </c>
      <c r="AG20" s="826">
        <v>74</v>
      </c>
    </row>
    <row r="21" spans="1:33" x14ac:dyDescent="0.25">
      <c r="A21" s="640" t="s">
        <v>60</v>
      </c>
      <c r="B21" s="75" t="s">
        <v>61</v>
      </c>
      <c r="C21" s="408">
        <v>25</v>
      </c>
      <c r="D21" s="107">
        <v>17</v>
      </c>
      <c r="E21" s="409">
        <v>0</v>
      </c>
      <c r="F21" s="408">
        <v>0</v>
      </c>
      <c r="G21" s="107">
        <v>0</v>
      </c>
      <c r="H21" s="409">
        <v>0</v>
      </c>
      <c r="I21" s="408">
        <v>1</v>
      </c>
      <c r="J21" s="107">
        <v>1</v>
      </c>
      <c r="K21" s="409">
        <v>0</v>
      </c>
      <c r="L21" s="408">
        <v>0</v>
      </c>
      <c r="M21" s="107">
        <v>0</v>
      </c>
      <c r="N21" s="409">
        <v>0</v>
      </c>
      <c r="O21" s="408">
        <v>3</v>
      </c>
      <c r="P21" s="107">
        <v>2</v>
      </c>
      <c r="Q21" s="409">
        <v>0</v>
      </c>
      <c r="R21" s="408">
        <v>0</v>
      </c>
      <c r="S21" s="107">
        <v>0</v>
      </c>
      <c r="T21" s="409">
        <v>0</v>
      </c>
      <c r="U21" s="408">
        <v>0</v>
      </c>
      <c r="V21" s="107">
        <v>0</v>
      </c>
      <c r="W21" s="409">
        <v>0</v>
      </c>
      <c r="X21" s="408">
        <v>0</v>
      </c>
      <c r="Y21" s="107">
        <v>0</v>
      </c>
      <c r="Z21" s="409">
        <v>0</v>
      </c>
      <c r="AA21" s="408">
        <v>0</v>
      </c>
      <c r="AB21" s="107">
        <v>0</v>
      </c>
      <c r="AC21" s="409">
        <v>0</v>
      </c>
      <c r="AD21" s="408">
        <v>29</v>
      </c>
      <c r="AE21" s="107">
        <v>20</v>
      </c>
      <c r="AF21" s="409">
        <v>0</v>
      </c>
      <c r="AG21" s="825">
        <v>49</v>
      </c>
    </row>
    <row r="22" spans="1:33" x14ac:dyDescent="0.25">
      <c r="A22" s="638" t="s">
        <v>60</v>
      </c>
      <c r="B22" s="73" t="s">
        <v>63</v>
      </c>
      <c r="C22" s="410">
        <v>33</v>
      </c>
      <c r="D22" s="112">
        <v>18</v>
      </c>
      <c r="E22" s="411">
        <v>0</v>
      </c>
      <c r="F22" s="410">
        <v>6</v>
      </c>
      <c r="G22" s="112">
        <v>2</v>
      </c>
      <c r="H22" s="411">
        <v>0</v>
      </c>
      <c r="I22" s="410">
        <v>1</v>
      </c>
      <c r="J22" s="112">
        <v>4</v>
      </c>
      <c r="K22" s="411">
        <v>0</v>
      </c>
      <c r="L22" s="410">
        <v>0</v>
      </c>
      <c r="M22" s="112">
        <v>0</v>
      </c>
      <c r="N22" s="411">
        <v>0</v>
      </c>
      <c r="O22" s="410">
        <v>10</v>
      </c>
      <c r="P22" s="112">
        <v>31</v>
      </c>
      <c r="Q22" s="411">
        <v>0</v>
      </c>
      <c r="R22" s="410">
        <v>1</v>
      </c>
      <c r="S22" s="112">
        <v>0</v>
      </c>
      <c r="T22" s="411">
        <v>0</v>
      </c>
      <c r="U22" s="410">
        <v>1</v>
      </c>
      <c r="V22" s="112">
        <v>0</v>
      </c>
      <c r="W22" s="411">
        <v>0</v>
      </c>
      <c r="X22" s="410">
        <v>0</v>
      </c>
      <c r="Y22" s="112">
        <v>0</v>
      </c>
      <c r="Z22" s="411">
        <v>0</v>
      </c>
      <c r="AA22" s="410">
        <v>0</v>
      </c>
      <c r="AB22" s="112">
        <v>0</v>
      </c>
      <c r="AC22" s="411">
        <v>0</v>
      </c>
      <c r="AD22" s="410">
        <v>52</v>
      </c>
      <c r="AE22" s="112">
        <v>55</v>
      </c>
      <c r="AF22" s="411">
        <v>0</v>
      </c>
      <c r="AG22" s="826">
        <v>107</v>
      </c>
    </row>
    <row r="23" spans="1:33" x14ac:dyDescent="0.25">
      <c r="A23" s="640" t="s">
        <v>60</v>
      </c>
      <c r="B23" s="75" t="s">
        <v>66</v>
      </c>
      <c r="C23" s="408">
        <v>52</v>
      </c>
      <c r="D23" s="107">
        <v>37</v>
      </c>
      <c r="E23" s="409">
        <v>0</v>
      </c>
      <c r="F23" s="408">
        <v>1</v>
      </c>
      <c r="G23" s="107">
        <v>0</v>
      </c>
      <c r="H23" s="409">
        <v>0</v>
      </c>
      <c r="I23" s="408">
        <v>2</v>
      </c>
      <c r="J23" s="107">
        <v>2</v>
      </c>
      <c r="K23" s="409">
        <v>0</v>
      </c>
      <c r="L23" s="408">
        <v>0</v>
      </c>
      <c r="M23" s="107">
        <v>0</v>
      </c>
      <c r="N23" s="409">
        <v>0</v>
      </c>
      <c r="O23" s="408">
        <v>13</v>
      </c>
      <c r="P23" s="107">
        <v>14</v>
      </c>
      <c r="Q23" s="409">
        <v>0</v>
      </c>
      <c r="R23" s="408">
        <v>0</v>
      </c>
      <c r="S23" s="107">
        <v>0</v>
      </c>
      <c r="T23" s="409">
        <v>0</v>
      </c>
      <c r="U23" s="408">
        <v>0</v>
      </c>
      <c r="V23" s="107">
        <v>1</v>
      </c>
      <c r="W23" s="409">
        <v>0</v>
      </c>
      <c r="X23" s="408">
        <v>0</v>
      </c>
      <c r="Y23" s="107">
        <v>1</v>
      </c>
      <c r="Z23" s="409">
        <v>0</v>
      </c>
      <c r="AA23" s="408">
        <v>1</v>
      </c>
      <c r="AB23" s="107">
        <v>0</v>
      </c>
      <c r="AC23" s="409">
        <v>0</v>
      </c>
      <c r="AD23" s="408">
        <v>69</v>
      </c>
      <c r="AE23" s="107">
        <v>55</v>
      </c>
      <c r="AF23" s="409">
        <v>0</v>
      </c>
      <c r="AG23" s="825">
        <v>124</v>
      </c>
    </row>
    <row r="24" spans="1:33" x14ac:dyDescent="0.25">
      <c r="A24" s="638" t="s">
        <v>68</v>
      </c>
      <c r="B24" s="73" t="s">
        <v>69</v>
      </c>
      <c r="C24" s="410">
        <v>35</v>
      </c>
      <c r="D24" s="112">
        <v>41</v>
      </c>
      <c r="E24" s="411">
        <v>0</v>
      </c>
      <c r="F24" s="410">
        <v>4</v>
      </c>
      <c r="G24" s="112">
        <v>3</v>
      </c>
      <c r="H24" s="411">
        <v>0</v>
      </c>
      <c r="I24" s="410">
        <v>0</v>
      </c>
      <c r="J24" s="112">
        <v>2</v>
      </c>
      <c r="K24" s="411">
        <v>0</v>
      </c>
      <c r="L24" s="410">
        <v>0</v>
      </c>
      <c r="M24" s="112">
        <v>0</v>
      </c>
      <c r="N24" s="411">
        <v>0</v>
      </c>
      <c r="O24" s="410">
        <v>3</v>
      </c>
      <c r="P24" s="112">
        <v>9</v>
      </c>
      <c r="Q24" s="411">
        <v>0</v>
      </c>
      <c r="R24" s="410">
        <v>0</v>
      </c>
      <c r="S24" s="112">
        <v>0</v>
      </c>
      <c r="T24" s="411">
        <v>0</v>
      </c>
      <c r="U24" s="410">
        <v>0</v>
      </c>
      <c r="V24" s="112">
        <v>0</v>
      </c>
      <c r="W24" s="411">
        <v>0</v>
      </c>
      <c r="X24" s="410">
        <v>6</v>
      </c>
      <c r="Y24" s="112">
        <v>7</v>
      </c>
      <c r="Z24" s="411">
        <v>0</v>
      </c>
      <c r="AA24" s="410">
        <v>1</v>
      </c>
      <c r="AB24" s="112">
        <v>2</v>
      </c>
      <c r="AC24" s="411">
        <v>0</v>
      </c>
      <c r="AD24" s="410">
        <v>49</v>
      </c>
      <c r="AE24" s="112">
        <v>64</v>
      </c>
      <c r="AF24" s="411">
        <v>0</v>
      </c>
      <c r="AG24" s="826">
        <v>113</v>
      </c>
    </row>
    <row r="25" spans="1:33" x14ac:dyDescent="0.25">
      <c r="A25" s="640" t="s">
        <v>71</v>
      </c>
      <c r="B25" s="75" t="s">
        <v>72</v>
      </c>
      <c r="C25" s="408">
        <v>40</v>
      </c>
      <c r="D25" s="107">
        <v>25</v>
      </c>
      <c r="E25" s="409">
        <v>0</v>
      </c>
      <c r="F25" s="408">
        <v>2</v>
      </c>
      <c r="G25" s="107">
        <v>1</v>
      </c>
      <c r="H25" s="409">
        <v>0</v>
      </c>
      <c r="I25" s="408">
        <v>0</v>
      </c>
      <c r="J25" s="107">
        <v>2</v>
      </c>
      <c r="K25" s="409">
        <v>0</v>
      </c>
      <c r="L25" s="408">
        <v>0</v>
      </c>
      <c r="M25" s="107">
        <v>0</v>
      </c>
      <c r="N25" s="409">
        <v>0</v>
      </c>
      <c r="O25" s="408">
        <v>2</v>
      </c>
      <c r="P25" s="107">
        <v>6</v>
      </c>
      <c r="Q25" s="409">
        <v>0</v>
      </c>
      <c r="R25" s="408">
        <v>0</v>
      </c>
      <c r="S25" s="107">
        <v>0</v>
      </c>
      <c r="T25" s="409">
        <v>0</v>
      </c>
      <c r="U25" s="408">
        <v>0</v>
      </c>
      <c r="V25" s="107">
        <v>0</v>
      </c>
      <c r="W25" s="409">
        <v>0</v>
      </c>
      <c r="X25" s="408">
        <v>0</v>
      </c>
      <c r="Y25" s="107">
        <v>0</v>
      </c>
      <c r="Z25" s="409">
        <v>0</v>
      </c>
      <c r="AA25" s="408">
        <v>0</v>
      </c>
      <c r="AB25" s="107">
        <v>0</v>
      </c>
      <c r="AC25" s="409">
        <v>0</v>
      </c>
      <c r="AD25" s="408">
        <v>44</v>
      </c>
      <c r="AE25" s="107">
        <v>34</v>
      </c>
      <c r="AF25" s="409">
        <v>0</v>
      </c>
      <c r="AG25" s="825">
        <v>78</v>
      </c>
    </row>
    <row r="26" spans="1:33" x14ac:dyDescent="0.25">
      <c r="A26" s="638" t="s">
        <v>74</v>
      </c>
      <c r="B26" s="73" t="s">
        <v>75</v>
      </c>
      <c r="C26" s="410">
        <v>22</v>
      </c>
      <c r="D26" s="112">
        <v>22</v>
      </c>
      <c r="E26" s="411">
        <v>0</v>
      </c>
      <c r="F26" s="410">
        <v>0</v>
      </c>
      <c r="G26" s="112">
        <v>0</v>
      </c>
      <c r="H26" s="411">
        <v>0</v>
      </c>
      <c r="I26" s="410">
        <v>1</v>
      </c>
      <c r="J26" s="112">
        <v>1</v>
      </c>
      <c r="K26" s="411">
        <v>0</v>
      </c>
      <c r="L26" s="410">
        <v>0</v>
      </c>
      <c r="M26" s="112">
        <v>0</v>
      </c>
      <c r="N26" s="411">
        <v>0</v>
      </c>
      <c r="O26" s="410">
        <v>3</v>
      </c>
      <c r="P26" s="112">
        <v>0</v>
      </c>
      <c r="Q26" s="411">
        <v>0</v>
      </c>
      <c r="R26" s="410">
        <v>0</v>
      </c>
      <c r="S26" s="112">
        <v>0</v>
      </c>
      <c r="T26" s="411">
        <v>0</v>
      </c>
      <c r="U26" s="410">
        <v>1</v>
      </c>
      <c r="V26" s="112">
        <v>1</v>
      </c>
      <c r="W26" s="411">
        <v>0</v>
      </c>
      <c r="X26" s="410">
        <v>1</v>
      </c>
      <c r="Y26" s="112">
        <v>0</v>
      </c>
      <c r="Z26" s="411">
        <v>0</v>
      </c>
      <c r="AA26" s="410">
        <v>0</v>
      </c>
      <c r="AB26" s="112">
        <v>0</v>
      </c>
      <c r="AC26" s="411">
        <v>0</v>
      </c>
      <c r="AD26" s="410">
        <v>28</v>
      </c>
      <c r="AE26" s="112">
        <v>24</v>
      </c>
      <c r="AF26" s="411">
        <v>0</v>
      </c>
      <c r="AG26" s="826">
        <v>52</v>
      </c>
    </row>
    <row r="27" spans="1:33" x14ac:dyDescent="0.25">
      <c r="A27" s="640" t="s">
        <v>74</v>
      </c>
      <c r="B27" s="75" t="s">
        <v>77</v>
      </c>
      <c r="C27" s="408">
        <v>52</v>
      </c>
      <c r="D27" s="107">
        <v>36</v>
      </c>
      <c r="E27" s="409">
        <v>0</v>
      </c>
      <c r="F27" s="408">
        <v>2</v>
      </c>
      <c r="G27" s="107">
        <v>4</v>
      </c>
      <c r="H27" s="409">
        <v>0</v>
      </c>
      <c r="I27" s="408">
        <v>4</v>
      </c>
      <c r="J27" s="107">
        <v>1</v>
      </c>
      <c r="K27" s="409">
        <v>0</v>
      </c>
      <c r="L27" s="408">
        <v>0</v>
      </c>
      <c r="M27" s="107">
        <v>0</v>
      </c>
      <c r="N27" s="409">
        <v>0</v>
      </c>
      <c r="O27" s="408">
        <v>5</v>
      </c>
      <c r="P27" s="107">
        <v>5</v>
      </c>
      <c r="Q27" s="409">
        <v>0</v>
      </c>
      <c r="R27" s="408">
        <v>0</v>
      </c>
      <c r="S27" s="107">
        <v>0</v>
      </c>
      <c r="T27" s="409">
        <v>0</v>
      </c>
      <c r="U27" s="408">
        <v>4</v>
      </c>
      <c r="V27" s="107">
        <v>1</v>
      </c>
      <c r="W27" s="409">
        <v>0</v>
      </c>
      <c r="X27" s="408">
        <v>0</v>
      </c>
      <c r="Y27" s="107">
        <v>2</v>
      </c>
      <c r="Z27" s="409">
        <v>0</v>
      </c>
      <c r="AA27" s="408">
        <v>0</v>
      </c>
      <c r="AB27" s="107">
        <v>0</v>
      </c>
      <c r="AC27" s="409">
        <v>1</v>
      </c>
      <c r="AD27" s="408">
        <v>67</v>
      </c>
      <c r="AE27" s="107">
        <v>49</v>
      </c>
      <c r="AF27" s="409">
        <v>1</v>
      </c>
      <c r="AG27" s="825">
        <v>117</v>
      </c>
    </row>
    <row r="28" spans="1:33" x14ac:dyDescent="0.25">
      <c r="A28" s="638" t="s">
        <v>79</v>
      </c>
      <c r="B28" s="73" t="s">
        <v>889</v>
      </c>
      <c r="C28" s="410">
        <v>17</v>
      </c>
      <c r="D28" s="112">
        <v>34</v>
      </c>
      <c r="E28" s="411">
        <v>0</v>
      </c>
      <c r="F28" s="410">
        <v>3</v>
      </c>
      <c r="G28" s="112">
        <v>1</v>
      </c>
      <c r="H28" s="411">
        <v>0</v>
      </c>
      <c r="I28" s="410">
        <v>0</v>
      </c>
      <c r="J28" s="112">
        <v>1</v>
      </c>
      <c r="K28" s="411">
        <v>0</v>
      </c>
      <c r="L28" s="410">
        <v>0</v>
      </c>
      <c r="M28" s="112">
        <v>0</v>
      </c>
      <c r="N28" s="411">
        <v>0</v>
      </c>
      <c r="O28" s="410">
        <v>2</v>
      </c>
      <c r="P28" s="112">
        <v>6</v>
      </c>
      <c r="Q28" s="411">
        <v>0</v>
      </c>
      <c r="R28" s="410">
        <v>0</v>
      </c>
      <c r="S28" s="112">
        <v>0</v>
      </c>
      <c r="T28" s="411">
        <v>0</v>
      </c>
      <c r="U28" s="410">
        <v>0</v>
      </c>
      <c r="V28" s="112">
        <v>0</v>
      </c>
      <c r="W28" s="411">
        <v>0</v>
      </c>
      <c r="X28" s="410">
        <v>0</v>
      </c>
      <c r="Y28" s="112">
        <v>0</v>
      </c>
      <c r="Z28" s="411">
        <v>0</v>
      </c>
      <c r="AA28" s="410">
        <v>0</v>
      </c>
      <c r="AB28" s="112">
        <v>0</v>
      </c>
      <c r="AC28" s="411">
        <v>0</v>
      </c>
      <c r="AD28" s="410">
        <v>22</v>
      </c>
      <c r="AE28" s="112">
        <v>42</v>
      </c>
      <c r="AF28" s="411">
        <v>0</v>
      </c>
      <c r="AG28" s="826">
        <v>64</v>
      </c>
    </row>
    <row r="29" spans="1:33" x14ac:dyDescent="0.25">
      <c r="A29" s="640" t="s">
        <v>81</v>
      </c>
      <c r="B29" s="75" t="s">
        <v>82</v>
      </c>
      <c r="C29" s="408">
        <v>0</v>
      </c>
      <c r="D29" s="107">
        <v>0</v>
      </c>
      <c r="E29" s="409">
        <v>0</v>
      </c>
      <c r="F29" s="408">
        <v>0</v>
      </c>
      <c r="G29" s="107">
        <v>0</v>
      </c>
      <c r="H29" s="409">
        <v>0</v>
      </c>
      <c r="I29" s="408">
        <v>0</v>
      </c>
      <c r="J29" s="107">
        <v>0</v>
      </c>
      <c r="K29" s="409">
        <v>0</v>
      </c>
      <c r="L29" s="408">
        <v>0</v>
      </c>
      <c r="M29" s="107">
        <v>0</v>
      </c>
      <c r="N29" s="409">
        <v>0</v>
      </c>
      <c r="O29" s="408">
        <v>0</v>
      </c>
      <c r="P29" s="107">
        <v>0</v>
      </c>
      <c r="Q29" s="409">
        <v>0</v>
      </c>
      <c r="R29" s="408">
        <v>0</v>
      </c>
      <c r="S29" s="107">
        <v>0</v>
      </c>
      <c r="T29" s="409">
        <v>0</v>
      </c>
      <c r="U29" s="408">
        <v>0</v>
      </c>
      <c r="V29" s="107">
        <v>0</v>
      </c>
      <c r="W29" s="409">
        <v>0</v>
      </c>
      <c r="X29" s="408">
        <v>0</v>
      </c>
      <c r="Y29" s="107">
        <v>0</v>
      </c>
      <c r="Z29" s="409">
        <v>0</v>
      </c>
      <c r="AA29" s="408">
        <v>0</v>
      </c>
      <c r="AB29" s="107">
        <v>0</v>
      </c>
      <c r="AC29" s="409">
        <v>0</v>
      </c>
      <c r="AD29" s="408">
        <v>0</v>
      </c>
      <c r="AE29" s="107">
        <v>0</v>
      </c>
      <c r="AF29" s="409">
        <v>0</v>
      </c>
      <c r="AG29" s="825">
        <v>0</v>
      </c>
    </row>
    <row r="30" spans="1:33" x14ac:dyDescent="0.25">
      <c r="A30" s="638" t="s">
        <v>83</v>
      </c>
      <c r="B30" s="73" t="s">
        <v>84</v>
      </c>
      <c r="C30" s="410">
        <v>43</v>
      </c>
      <c r="D30" s="112">
        <v>31</v>
      </c>
      <c r="E30" s="411">
        <v>0</v>
      </c>
      <c r="F30" s="410">
        <v>1</v>
      </c>
      <c r="G30" s="112">
        <v>7</v>
      </c>
      <c r="H30" s="411">
        <v>0</v>
      </c>
      <c r="I30" s="410">
        <v>5</v>
      </c>
      <c r="J30" s="112">
        <v>6</v>
      </c>
      <c r="K30" s="411">
        <v>0</v>
      </c>
      <c r="L30" s="410">
        <v>0</v>
      </c>
      <c r="M30" s="112">
        <v>0</v>
      </c>
      <c r="N30" s="411">
        <v>0</v>
      </c>
      <c r="O30" s="410">
        <v>12</v>
      </c>
      <c r="P30" s="112">
        <v>15</v>
      </c>
      <c r="Q30" s="411">
        <v>0</v>
      </c>
      <c r="R30" s="410">
        <v>0</v>
      </c>
      <c r="S30" s="112">
        <v>0</v>
      </c>
      <c r="T30" s="411">
        <v>0</v>
      </c>
      <c r="U30" s="410">
        <v>2</v>
      </c>
      <c r="V30" s="112">
        <v>1</v>
      </c>
      <c r="W30" s="411">
        <v>0</v>
      </c>
      <c r="X30" s="410">
        <v>0</v>
      </c>
      <c r="Y30" s="112">
        <v>0</v>
      </c>
      <c r="Z30" s="411">
        <v>0</v>
      </c>
      <c r="AA30" s="410">
        <v>0</v>
      </c>
      <c r="AB30" s="112">
        <v>0</v>
      </c>
      <c r="AC30" s="411">
        <v>0</v>
      </c>
      <c r="AD30" s="410">
        <v>63</v>
      </c>
      <c r="AE30" s="112">
        <v>60</v>
      </c>
      <c r="AF30" s="411">
        <v>0</v>
      </c>
      <c r="AG30" s="826">
        <v>123</v>
      </c>
    </row>
    <row r="31" spans="1:33" x14ac:dyDescent="0.25">
      <c r="A31" s="640" t="s">
        <v>87</v>
      </c>
      <c r="B31" s="75" t="s">
        <v>88</v>
      </c>
      <c r="C31" s="408">
        <v>10</v>
      </c>
      <c r="D31" s="107">
        <v>7</v>
      </c>
      <c r="E31" s="409">
        <v>0</v>
      </c>
      <c r="F31" s="408">
        <v>0</v>
      </c>
      <c r="G31" s="107">
        <v>1</v>
      </c>
      <c r="H31" s="409">
        <v>0</v>
      </c>
      <c r="I31" s="408">
        <v>1</v>
      </c>
      <c r="J31" s="107">
        <v>2</v>
      </c>
      <c r="K31" s="409">
        <v>0</v>
      </c>
      <c r="L31" s="408">
        <v>0</v>
      </c>
      <c r="M31" s="107">
        <v>0</v>
      </c>
      <c r="N31" s="409">
        <v>0</v>
      </c>
      <c r="O31" s="408">
        <v>2</v>
      </c>
      <c r="P31" s="107">
        <v>9</v>
      </c>
      <c r="Q31" s="409">
        <v>0</v>
      </c>
      <c r="R31" s="408">
        <v>0</v>
      </c>
      <c r="S31" s="107">
        <v>0</v>
      </c>
      <c r="T31" s="409">
        <v>0</v>
      </c>
      <c r="U31" s="408">
        <v>0</v>
      </c>
      <c r="V31" s="107">
        <v>0</v>
      </c>
      <c r="W31" s="409">
        <v>0</v>
      </c>
      <c r="X31" s="408">
        <v>0</v>
      </c>
      <c r="Y31" s="107">
        <v>1</v>
      </c>
      <c r="Z31" s="409">
        <v>0</v>
      </c>
      <c r="AA31" s="408">
        <v>1</v>
      </c>
      <c r="AB31" s="107">
        <v>1</v>
      </c>
      <c r="AC31" s="409">
        <v>0</v>
      </c>
      <c r="AD31" s="408">
        <v>14</v>
      </c>
      <c r="AE31" s="107">
        <v>21</v>
      </c>
      <c r="AF31" s="409">
        <v>0</v>
      </c>
      <c r="AG31" s="825">
        <v>35</v>
      </c>
    </row>
    <row r="32" spans="1:33" x14ac:dyDescent="0.25">
      <c r="A32" s="638" t="s">
        <v>87</v>
      </c>
      <c r="B32" s="73" t="s">
        <v>91</v>
      </c>
      <c r="C32" s="410">
        <v>24</v>
      </c>
      <c r="D32" s="112">
        <v>25</v>
      </c>
      <c r="E32" s="411">
        <v>0</v>
      </c>
      <c r="F32" s="410">
        <v>2</v>
      </c>
      <c r="G32" s="112">
        <v>0</v>
      </c>
      <c r="H32" s="411">
        <v>0</v>
      </c>
      <c r="I32" s="410">
        <v>3</v>
      </c>
      <c r="J32" s="112">
        <v>4</v>
      </c>
      <c r="K32" s="411">
        <v>0</v>
      </c>
      <c r="L32" s="410">
        <v>0</v>
      </c>
      <c r="M32" s="112">
        <v>0</v>
      </c>
      <c r="N32" s="411">
        <v>0</v>
      </c>
      <c r="O32" s="410">
        <v>18</v>
      </c>
      <c r="P32" s="112">
        <v>14</v>
      </c>
      <c r="Q32" s="411">
        <v>0</v>
      </c>
      <c r="R32" s="410">
        <v>0</v>
      </c>
      <c r="S32" s="112">
        <v>0</v>
      </c>
      <c r="T32" s="411">
        <v>0</v>
      </c>
      <c r="U32" s="410">
        <v>3</v>
      </c>
      <c r="V32" s="112">
        <v>0</v>
      </c>
      <c r="W32" s="411">
        <v>0</v>
      </c>
      <c r="X32" s="410">
        <v>25</v>
      </c>
      <c r="Y32" s="112">
        <v>43</v>
      </c>
      <c r="Z32" s="411">
        <v>0</v>
      </c>
      <c r="AA32" s="410">
        <v>11</v>
      </c>
      <c r="AB32" s="112">
        <v>15</v>
      </c>
      <c r="AC32" s="411">
        <v>0</v>
      </c>
      <c r="AD32" s="410">
        <v>86</v>
      </c>
      <c r="AE32" s="112">
        <v>101</v>
      </c>
      <c r="AF32" s="411">
        <v>0</v>
      </c>
      <c r="AG32" s="826">
        <v>187</v>
      </c>
    </row>
    <row r="33" spans="1:33" x14ac:dyDescent="0.25">
      <c r="A33" s="640" t="s">
        <v>87</v>
      </c>
      <c r="B33" s="75" t="s">
        <v>93</v>
      </c>
      <c r="C33" s="408">
        <v>45</v>
      </c>
      <c r="D33" s="107">
        <v>43</v>
      </c>
      <c r="E33" s="409">
        <v>0</v>
      </c>
      <c r="F33" s="408">
        <v>2</v>
      </c>
      <c r="G33" s="107">
        <v>4</v>
      </c>
      <c r="H33" s="409">
        <v>0</v>
      </c>
      <c r="I33" s="408">
        <v>8</v>
      </c>
      <c r="J33" s="107">
        <v>4</v>
      </c>
      <c r="K33" s="409">
        <v>0</v>
      </c>
      <c r="L33" s="408">
        <v>0</v>
      </c>
      <c r="M33" s="107">
        <v>0</v>
      </c>
      <c r="N33" s="409">
        <v>0</v>
      </c>
      <c r="O33" s="408">
        <v>30</v>
      </c>
      <c r="P33" s="107">
        <v>45</v>
      </c>
      <c r="Q33" s="409">
        <v>0</v>
      </c>
      <c r="R33" s="408">
        <v>0</v>
      </c>
      <c r="S33" s="107">
        <v>0</v>
      </c>
      <c r="T33" s="409">
        <v>0</v>
      </c>
      <c r="U33" s="408">
        <v>3</v>
      </c>
      <c r="V33" s="107">
        <v>5</v>
      </c>
      <c r="W33" s="409">
        <v>0</v>
      </c>
      <c r="X33" s="408">
        <v>2</v>
      </c>
      <c r="Y33" s="107">
        <v>1</v>
      </c>
      <c r="Z33" s="409">
        <v>0</v>
      </c>
      <c r="AA33" s="408">
        <v>3</v>
      </c>
      <c r="AB33" s="107">
        <v>1</v>
      </c>
      <c r="AC33" s="409">
        <v>0</v>
      </c>
      <c r="AD33" s="408">
        <v>93</v>
      </c>
      <c r="AE33" s="107">
        <v>103</v>
      </c>
      <c r="AF33" s="409">
        <v>0</v>
      </c>
      <c r="AG33" s="825">
        <v>196</v>
      </c>
    </row>
    <row r="34" spans="1:33" x14ac:dyDescent="0.25">
      <c r="A34" s="638" t="s">
        <v>94</v>
      </c>
      <c r="B34" s="73" t="s">
        <v>95</v>
      </c>
      <c r="C34" s="410">
        <v>67</v>
      </c>
      <c r="D34" s="112">
        <v>29</v>
      </c>
      <c r="E34" s="411">
        <v>0</v>
      </c>
      <c r="F34" s="410">
        <v>2</v>
      </c>
      <c r="G34" s="112">
        <v>4</v>
      </c>
      <c r="H34" s="411">
        <v>0</v>
      </c>
      <c r="I34" s="410">
        <v>0</v>
      </c>
      <c r="J34" s="112">
        <v>0</v>
      </c>
      <c r="K34" s="411">
        <v>0</v>
      </c>
      <c r="L34" s="410">
        <v>0</v>
      </c>
      <c r="M34" s="112">
        <v>0</v>
      </c>
      <c r="N34" s="411">
        <v>0</v>
      </c>
      <c r="O34" s="410">
        <v>18</v>
      </c>
      <c r="P34" s="112">
        <v>21</v>
      </c>
      <c r="Q34" s="411">
        <v>0</v>
      </c>
      <c r="R34" s="410">
        <v>0</v>
      </c>
      <c r="S34" s="112">
        <v>0</v>
      </c>
      <c r="T34" s="411">
        <v>0</v>
      </c>
      <c r="U34" s="410">
        <v>0</v>
      </c>
      <c r="V34" s="112">
        <v>0</v>
      </c>
      <c r="W34" s="411">
        <v>0</v>
      </c>
      <c r="X34" s="410">
        <v>0</v>
      </c>
      <c r="Y34" s="112">
        <v>0</v>
      </c>
      <c r="Z34" s="411">
        <v>0</v>
      </c>
      <c r="AA34" s="410">
        <v>0</v>
      </c>
      <c r="AB34" s="112">
        <v>0</v>
      </c>
      <c r="AC34" s="411">
        <v>0</v>
      </c>
      <c r="AD34" s="410">
        <v>87</v>
      </c>
      <c r="AE34" s="112">
        <v>54</v>
      </c>
      <c r="AF34" s="411">
        <v>0</v>
      </c>
      <c r="AG34" s="826">
        <v>141</v>
      </c>
    </row>
    <row r="35" spans="1:33" x14ac:dyDescent="0.25">
      <c r="A35" s="640" t="s">
        <v>94</v>
      </c>
      <c r="B35" s="75" t="s">
        <v>96</v>
      </c>
      <c r="C35" s="408">
        <v>43</v>
      </c>
      <c r="D35" s="107">
        <v>33</v>
      </c>
      <c r="E35" s="409">
        <v>0</v>
      </c>
      <c r="F35" s="408">
        <v>0</v>
      </c>
      <c r="G35" s="107">
        <v>2</v>
      </c>
      <c r="H35" s="409">
        <v>0</v>
      </c>
      <c r="I35" s="408">
        <v>1</v>
      </c>
      <c r="J35" s="107">
        <v>1</v>
      </c>
      <c r="K35" s="409">
        <v>0</v>
      </c>
      <c r="L35" s="408">
        <v>0</v>
      </c>
      <c r="M35" s="107">
        <v>0</v>
      </c>
      <c r="N35" s="409">
        <v>0</v>
      </c>
      <c r="O35" s="408">
        <v>11</v>
      </c>
      <c r="P35" s="107">
        <v>11</v>
      </c>
      <c r="Q35" s="409">
        <v>0</v>
      </c>
      <c r="R35" s="408">
        <v>0</v>
      </c>
      <c r="S35" s="107">
        <v>0</v>
      </c>
      <c r="T35" s="409">
        <v>0</v>
      </c>
      <c r="U35" s="408">
        <v>2</v>
      </c>
      <c r="V35" s="107">
        <v>0</v>
      </c>
      <c r="W35" s="409">
        <v>0</v>
      </c>
      <c r="X35" s="408">
        <v>1</v>
      </c>
      <c r="Y35" s="107">
        <v>5</v>
      </c>
      <c r="Z35" s="409">
        <v>0</v>
      </c>
      <c r="AA35" s="408">
        <v>1</v>
      </c>
      <c r="AB35" s="107">
        <v>2</v>
      </c>
      <c r="AC35" s="409">
        <v>0</v>
      </c>
      <c r="AD35" s="408">
        <v>59</v>
      </c>
      <c r="AE35" s="107">
        <v>54</v>
      </c>
      <c r="AF35" s="409">
        <v>0</v>
      </c>
      <c r="AG35" s="825">
        <v>113</v>
      </c>
    </row>
    <row r="36" spans="1:33" x14ac:dyDescent="0.25">
      <c r="A36" s="638" t="s">
        <v>98</v>
      </c>
      <c r="B36" s="73" t="s">
        <v>99</v>
      </c>
      <c r="C36" s="410">
        <v>35</v>
      </c>
      <c r="D36" s="112">
        <v>41</v>
      </c>
      <c r="E36" s="411">
        <v>0</v>
      </c>
      <c r="F36" s="410">
        <v>0</v>
      </c>
      <c r="G36" s="112">
        <v>0</v>
      </c>
      <c r="H36" s="411">
        <v>0</v>
      </c>
      <c r="I36" s="410">
        <v>3</v>
      </c>
      <c r="J36" s="112">
        <v>0</v>
      </c>
      <c r="K36" s="411">
        <v>0</v>
      </c>
      <c r="L36" s="410">
        <v>0</v>
      </c>
      <c r="M36" s="112">
        <v>0</v>
      </c>
      <c r="N36" s="411">
        <v>0</v>
      </c>
      <c r="O36" s="410">
        <v>9</v>
      </c>
      <c r="P36" s="112">
        <v>7</v>
      </c>
      <c r="Q36" s="411">
        <v>0</v>
      </c>
      <c r="R36" s="410">
        <v>0</v>
      </c>
      <c r="S36" s="112">
        <v>0</v>
      </c>
      <c r="T36" s="411">
        <v>0</v>
      </c>
      <c r="U36" s="410">
        <v>0</v>
      </c>
      <c r="V36" s="112">
        <v>2</v>
      </c>
      <c r="W36" s="411">
        <v>0</v>
      </c>
      <c r="X36" s="410">
        <v>2</v>
      </c>
      <c r="Y36" s="112">
        <v>7</v>
      </c>
      <c r="Z36" s="411">
        <v>0</v>
      </c>
      <c r="AA36" s="410">
        <v>1</v>
      </c>
      <c r="AB36" s="112">
        <v>2</v>
      </c>
      <c r="AC36" s="411">
        <v>0</v>
      </c>
      <c r="AD36" s="410">
        <v>50</v>
      </c>
      <c r="AE36" s="112">
        <v>59</v>
      </c>
      <c r="AF36" s="411">
        <v>0</v>
      </c>
      <c r="AG36" s="826">
        <v>109</v>
      </c>
    </row>
    <row r="37" spans="1:33" x14ac:dyDescent="0.25">
      <c r="A37" s="640" t="s">
        <v>101</v>
      </c>
      <c r="B37" s="75" t="s">
        <v>102</v>
      </c>
      <c r="C37" s="408">
        <v>19</v>
      </c>
      <c r="D37" s="107">
        <v>9</v>
      </c>
      <c r="E37" s="409">
        <v>0</v>
      </c>
      <c r="F37" s="408">
        <v>1</v>
      </c>
      <c r="G37" s="107">
        <v>2</v>
      </c>
      <c r="H37" s="409">
        <v>0</v>
      </c>
      <c r="I37" s="408">
        <v>0</v>
      </c>
      <c r="J37" s="107">
        <v>0</v>
      </c>
      <c r="K37" s="409">
        <v>0</v>
      </c>
      <c r="L37" s="408">
        <v>0</v>
      </c>
      <c r="M37" s="107">
        <v>0</v>
      </c>
      <c r="N37" s="409">
        <v>0</v>
      </c>
      <c r="O37" s="408">
        <v>0</v>
      </c>
      <c r="P37" s="107">
        <v>1</v>
      </c>
      <c r="Q37" s="409">
        <v>0</v>
      </c>
      <c r="R37" s="408">
        <v>1</v>
      </c>
      <c r="S37" s="107">
        <v>0</v>
      </c>
      <c r="T37" s="409">
        <v>0</v>
      </c>
      <c r="U37" s="408">
        <v>0</v>
      </c>
      <c r="V37" s="107">
        <v>0</v>
      </c>
      <c r="W37" s="409">
        <v>0</v>
      </c>
      <c r="X37" s="408">
        <v>0</v>
      </c>
      <c r="Y37" s="107">
        <v>0</v>
      </c>
      <c r="Z37" s="409">
        <v>0</v>
      </c>
      <c r="AA37" s="408">
        <v>0</v>
      </c>
      <c r="AB37" s="107">
        <v>0</v>
      </c>
      <c r="AC37" s="409">
        <v>0</v>
      </c>
      <c r="AD37" s="408">
        <v>21</v>
      </c>
      <c r="AE37" s="107">
        <v>12</v>
      </c>
      <c r="AF37" s="409">
        <v>0</v>
      </c>
      <c r="AG37" s="825">
        <v>33</v>
      </c>
    </row>
    <row r="38" spans="1:33" x14ac:dyDescent="0.25">
      <c r="A38" s="638" t="s">
        <v>103</v>
      </c>
      <c r="B38" s="73" t="s">
        <v>104</v>
      </c>
      <c r="C38" s="410">
        <v>43</v>
      </c>
      <c r="D38" s="112">
        <v>37</v>
      </c>
      <c r="E38" s="411">
        <v>0</v>
      </c>
      <c r="F38" s="410">
        <v>1</v>
      </c>
      <c r="G38" s="112">
        <v>3</v>
      </c>
      <c r="H38" s="411">
        <v>0</v>
      </c>
      <c r="I38" s="410">
        <v>3</v>
      </c>
      <c r="J38" s="112">
        <v>2</v>
      </c>
      <c r="K38" s="411">
        <v>0</v>
      </c>
      <c r="L38" s="410">
        <v>1</v>
      </c>
      <c r="M38" s="112">
        <v>1</v>
      </c>
      <c r="N38" s="411">
        <v>0</v>
      </c>
      <c r="O38" s="410">
        <v>5</v>
      </c>
      <c r="P38" s="112">
        <v>5</v>
      </c>
      <c r="Q38" s="411">
        <v>0</v>
      </c>
      <c r="R38" s="410">
        <v>0</v>
      </c>
      <c r="S38" s="112">
        <v>0</v>
      </c>
      <c r="T38" s="411">
        <v>0</v>
      </c>
      <c r="U38" s="410">
        <v>0</v>
      </c>
      <c r="V38" s="112">
        <v>0</v>
      </c>
      <c r="W38" s="411">
        <v>0</v>
      </c>
      <c r="X38" s="410">
        <v>0</v>
      </c>
      <c r="Y38" s="112">
        <v>0</v>
      </c>
      <c r="Z38" s="411">
        <v>0</v>
      </c>
      <c r="AA38" s="410">
        <v>1</v>
      </c>
      <c r="AB38" s="112">
        <v>1</v>
      </c>
      <c r="AC38" s="411">
        <v>0</v>
      </c>
      <c r="AD38" s="410">
        <v>54</v>
      </c>
      <c r="AE38" s="112">
        <v>49</v>
      </c>
      <c r="AF38" s="411">
        <v>0</v>
      </c>
      <c r="AG38" s="826">
        <v>103</v>
      </c>
    </row>
    <row r="39" spans="1:33" x14ac:dyDescent="0.25">
      <c r="A39" s="640" t="s">
        <v>103</v>
      </c>
      <c r="B39" s="75" t="s">
        <v>105</v>
      </c>
      <c r="C39" s="408">
        <v>0</v>
      </c>
      <c r="D39" s="107">
        <v>0</v>
      </c>
      <c r="E39" s="409">
        <v>0</v>
      </c>
      <c r="F39" s="408">
        <v>0</v>
      </c>
      <c r="G39" s="107">
        <v>0</v>
      </c>
      <c r="H39" s="409">
        <v>0</v>
      </c>
      <c r="I39" s="408">
        <v>0</v>
      </c>
      <c r="J39" s="107">
        <v>0</v>
      </c>
      <c r="K39" s="409">
        <v>0</v>
      </c>
      <c r="L39" s="408">
        <v>0</v>
      </c>
      <c r="M39" s="107">
        <v>0</v>
      </c>
      <c r="N39" s="409">
        <v>0</v>
      </c>
      <c r="O39" s="408">
        <v>0</v>
      </c>
      <c r="P39" s="107">
        <v>0</v>
      </c>
      <c r="Q39" s="409">
        <v>0</v>
      </c>
      <c r="R39" s="408">
        <v>0</v>
      </c>
      <c r="S39" s="107">
        <v>0</v>
      </c>
      <c r="T39" s="409">
        <v>0</v>
      </c>
      <c r="U39" s="408">
        <v>0</v>
      </c>
      <c r="V39" s="107">
        <v>0</v>
      </c>
      <c r="W39" s="409">
        <v>0</v>
      </c>
      <c r="X39" s="408">
        <v>0</v>
      </c>
      <c r="Y39" s="107">
        <v>0</v>
      </c>
      <c r="Z39" s="409">
        <v>0</v>
      </c>
      <c r="AA39" s="408">
        <v>0</v>
      </c>
      <c r="AB39" s="107">
        <v>0</v>
      </c>
      <c r="AC39" s="409">
        <v>0</v>
      </c>
      <c r="AD39" s="408">
        <v>0</v>
      </c>
      <c r="AE39" s="107">
        <v>0</v>
      </c>
      <c r="AF39" s="409">
        <v>0</v>
      </c>
      <c r="AG39" s="825">
        <v>0</v>
      </c>
    </row>
    <row r="40" spans="1:33" x14ac:dyDescent="0.25">
      <c r="A40" s="638" t="s">
        <v>107</v>
      </c>
      <c r="B40" s="73" t="s">
        <v>108</v>
      </c>
      <c r="C40" s="410">
        <v>45</v>
      </c>
      <c r="D40" s="112">
        <v>19</v>
      </c>
      <c r="E40" s="411">
        <v>0</v>
      </c>
      <c r="F40" s="410">
        <v>0</v>
      </c>
      <c r="G40" s="112">
        <v>4</v>
      </c>
      <c r="H40" s="411">
        <v>0</v>
      </c>
      <c r="I40" s="410">
        <v>3</v>
      </c>
      <c r="J40" s="112">
        <v>0</v>
      </c>
      <c r="K40" s="411">
        <v>0</v>
      </c>
      <c r="L40" s="410">
        <v>1</v>
      </c>
      <c r="M40" s="112">
        <v>0</v>
      </c>
      <c r="N40" s="411">
        <v>0</v>
      </c>
      <c r="O40" s="410">
        <v>0</v>
      </c>
      <c r="P40" s="112">
        <v>0</v>
      </c>
      <c r="Q40" s="411">
        <v>0</v>
      </c>
      <c r="R40" s="410">
        <v>7</v>
      </c>
      <c r="S40" s="112">
        <v>4</v>
      </c>
      <c r="T40" s="411">
        <v>0</v>
      </c>
      <c r="U40" s="410">
        <v>0</v>
      </c>
      <c r="V40" s="112">
        <v>0</v>
      </c>
      <c r="W40" s="411">
        <v>0</v>
      </c>
      <c r="X40" s="410">
        <v>0</v>
      </c>
      <c r="Y40" s="112">
        <v>1</v>
      </c>
      <c r="Z40" s="411">
        <v>0</v>
      </c>
      <c r="AA40" s="410">
        <v>0</v>
      </c>
      <c r="AB40" s="112">
        <v>0</v>
      </c>
      <c r="AC40" s="411">
        <v>0</v>
      </c>
      <c r="AD40" s="410">
        <v>56</v>
      </c>
      <c r="AE40" s="112">
        <v>28</v>
      </c>
      <c r="AF40" s="411">
        <v>0</v>
      </c>
      <c r="AG40" s="826">
        <v>84</v>
      </c>
    </row>
    <row r="41" spans="1:33" x14ac:dyDescent="0.25">
      <c r="A41" s="640" t="s">
        <v>107</v>
      </c>
      <c r="B41" s="75" t="s">
        <v>111</v>
      </c>
      <c r="C41" s="408">
        <v>21</v>
      </c>
      <c r="D41" s="107">
        <v>22</v>
      </c>
      <c r="E41" s="409">
        <v>0</v>
      </c>
      <c r="F41" s="408">
        <v>0</v>
      </c>
      <c r="G41" s="107">
        <v>0</v>
      </c>
      <c r="H41" s="409">
        <v>0</v>
      </c>
      <c r="I41" s="408">
        <v>1</v>
      </c>
      <c r="J41" s="107">
        <v>1</v>
      </c>
      <c r="K41" s="409">
        <v>0</v>
      </c>
      <c r="L41" s="408">
        <v>0</v>
      </c>
      <c r="M41" s="107">
        <v>0</v>
      </c>
      <c r="N41" s="409">
        <v>0</v>
      </c>
      <c r="O41" s="408">
        <v>1</v>
      </c>
      <c r="P41" s="107">
        <v>1</v>
      </c>
      <c r="Q41" s="409">
        <v>0</v>
      </c>
      <c r="R41" s="408">
        <v>0</v>
      </c>
      <c r="S41" s="107">
        <v>0</v>
      </c>
      <c r="T41" s="409">
        <v>0</v>
      </c>
      <c r="U41" s="408">
        <v>0</v>
      </c>
      <c r="V41" s="107">
        <v>0</v>
      </c>
      <c r="W41" s="409">
        <v>0</v>
      </c>
      <c r="X41" s="408">
        <v>0</v>
      </c>
      <c r="Y41" s="107">
        <v>0</v>
      </c>
      <c r="Z41" s="409">
        <v>0</v>
      </c>
      <c r="AA41" s="408">
        <v>0</v>
      </c>
      <c r="AB41" s="107">
        <v>0</v>
      </c>
      <c r="AC41" s="409">
        <v>0</v>
      </c>
      <c r="AD41" s="408">
        <v>23</v>
      </c>
      <c r="AE41" s="107">
        <v>24</v>
      </c>
      <c r="AF41" s="409">
        <v>0</v>
      </c>
      <c r="AG41" s="825">
        <v>47</v>
      </c>
    </row>
    <row r="42" spans="1:33" x14ac:dyDescent="0.25">
      <c r="A42" s="638" t="s">
        <v>113</v>
      </c>
      <c r="B42" s="73" t="s">
        <v>114</v>
      </c>
      <c r="C42" s="410">
        <v>36</v>
      </c>
      <c r="D42" s="112">
        <v>9</v>
      </c>
      <c r="E42" s="411">
        <v>0</v>
      </c>
      <c r="F42" s="410">
        <v>1</v>
      </c>
      <c r="G42" s="112">
        <v>1</v>
      </c>
      <c r="H42" s="411">
        <v>0</v>
      </c>
      <c r="I42" s="410">
        <v>2</v>
      </c>
      <c r="J42" s="112">
        <v>3</v>
      </c>
      <c r="K42" s="411">
        <v>0</v>
      </c>
      <c r="L42" s="410">
        <v>0</v>
      </c>
      <c r="M42" s="112">
        <v>1</v>
      </c>
      <c r="N42" s="411">
        <v>0</v>
      </c>
      <c r="O42" s="410">
        <v>10</v>
      </c>
      <c r="P42" s="112">
        <v>10</v>
      </c>
      <c r="Q42" s="411">
        <v>0</v>
      </c>
      <c r="R42" s="410">
        <v>0</v>
      </c>
      <c r="S42" s="112">
        <v>0</v>
      </c>
      <c r="T42" s="411">
        <v>0</v>
      </c>
      <c r="U42" s="410">
        <v>3</v>
      </c>
      <c r="V42" s="112">
        <v>1</v>
      </c>
      <c r="W42" s="411">
        <v>0</v>
      </c>
      <c r="X42" s="410">
        <v>0</v>
      </c>
      <c r="Y42" s="112">
        <v>0</v>
      </c>
      <c r="Z42" s="411">
        <v>0</v>
      </c>
      <c r="AA42" s="410">
        <v>0</v>
      </c>
      <c r="AB42" s="112">
        <v>0</v>
      </c>
      <c r="AC42" s="411">
        <v>0</v>
      </c>
      <c r="AD42" s="410">
        <v>52</v>
      </c>
      <c r="AE42" s="112">
        <v>25</v>
      </c>
      <c r="AF42" s="411">
        <v>0</v>
      </c>
      <c r="AG42" s="826">
        <v>77</v>
      </c>
    </row>
    <row r="43" spans="1:33" x14ac:dyDescent="0.25">
      <c r="A43" s="640" t="s">
        <v>116</v>
      </c>
      <c r="B43" s="75" t="s">
        <v>117</v>
      </c>
      <c r="C43" s="408">
        <v>27</v>
      </c>
      <c r="D43" s="107">
        <v>19</v>
      </c>
      <c r="E43" s="409">
        <v>0</v>
      </c>
      <c r="F43" s="408">
        <v>2</v>
      </c>
      <c r="G43" s="107">
        <v>6</v>
      </c>
      <c r="H43" s="409">
        <v>0</v>
      </c>
      <c r="I43" s="408">
        <v>8</v>
      </c>
      <c r="J43" s="107">
        <v>13</v>
      </c>
      <c r="K43" s="409">
        <v>0</v>
      </c>
      <c r="L43" s="408">
        <v>0</v>
      </c>
      <c r="M43" s="107">
        <v>0</v>
      </c>
      <c r="N43" s="409">
        <v>0</v>
      </c>
      <c r="O43" s="408">
        <v>5</v>
      </c>
      <c r="P43" s="107">
        <v>17</v>
      </c>
      <c r="Q43" s="409">
        <v>0</v>
      </c>
      <c r="R43" s="408">
        <v>0</v>
      </c>
      <c r="S43" s="107">
        <v>0</v>
      </c>
      <c r="T43" s="409">
        <v>0</v>
      </c>
      <c r="U43" s="408">
        <v>0</v>
      </c>
      <c r="V43" s="107">
        <v>0</v>
      </c>
      <c r="W43" s="409">
        <v>0</v>
      </c>
      <c r="X43" s="408">
        <v>4</v>
      </c>
      <c r="Y43" s="107">
        <v>5</v>
      </c>
      <c r="Z43" s="409">
        <v>0</v>
      </c>
      <c r="AA43" s="408">
        <v>3</v>
      </c>
      <c r="AB43" s="107">
        <v>3</v>
      </c>
      <c r="AC43" s="409">
        <v>0</v>
      </c>
      <c r="AD43" s="408">
        <v>49</v>
      </c>
      <c r="AE43" s="107">
        <v>63</v>
      </c>
      <c r="AF43" s="409">
        <v>0</v>
      </c>
      <c r="AG43" s="825">
        <v>112</v>
      </c>
    </row>
    <row r="44" spans="1:33" x14ac:dyDescent="0.25">
      <c r="A44" s="638" t="s">
        <v>119</v>
      </c>
      <c r="B44" s="73" t="s">
        <v>120</v>
      </c>
      <c r="C44" s="410">
        <v>22</v>
      </c>
      <c r="D44" s="112">
        <v>18</v>
      </c>
      <c r="E44" s="411">
        <v>0</v>
      </c>
      <c r="F44" s="410">
        <v>2</v>
      </c>
      <c r="G44" s="112">
        <v>2</v>
      </c>
      <c r="H44" s="411">
        <v>0</v>
      </c>
      <c r="I44" s="410">
        <v>3</v>
      </c>
      <c r="J44" s="112">
        <v>4</v>
      </c>
      <c r="K44" s="411">
        <v>0</v>
      </c>
      <c r="L44" s="410">
        <v>0</v>
      </c>
      <c r="M44" s="112">
        <v>0</v>
      </c>
      <c r="N44" s="411">
        <v>0</v>
      </c>
      <c r="O44" s="410">
        <v>15</v>
      </c>
      <c r="P44" s="112">
        <v>9</v>
      </c>
      <c r="Q44" s="411">
        <v>0</v>
      </c>
      <c r="R44" s="410">
        <v>0</v>
      </c>
      <c r="S44" s="112">
        <v>0</v>
      </c>
      <c r="T44" s="411">
        <v>0</v>
      </c>
      <c r="U44" s="410">
        <v>0</v>
      </c>
      <c r="V44" s="112">
        <v>0</v>
      </c>
      <c r="W44" s="411">
        <v>0</v>
      </c>
      <c r="X44" s="410">
        <v>0</v>
      </c>
      <c r="Y44" s="112">
        <v>1</v>
      </c>
      <c r="Z44" s="411">
        <v>0</v>
      </c>
      <c r="AA44" s="410">
        <v>0</v>
      </c>
      <c r="AB44" s="112">
        <v>0</v>
      </c>
      <c r="AC44" s="411">
        <v>0</v>
      </c>
      <c r="AD44" s="410">
        <v>42</v>
      </c>
      <c r="AE44" s="112">
        <v>34</v>
      </c>
      <c r="AF44" s="411">
        <v>0</v>
      </c>
      <c r="AG44" s="826">
        <v>76</v>
      </c>
    </row>
    <row r="45" spans="1:33" x14ac:dyDescent="0.25">
      <c r="A45" s="640" t="s">
        <v>119</v>
      </c>
      <c r="B45" s="75" t="s">
        <v>123</v>
      </c>
      <c r="C45" s="408">
        <v>64</v>
      </c>
      <c r="D45" s="107">
        <v>44</v>
      </c>
      <c r="E45" s="409">
        <v>0</v>
      </c>
      <c r="F45" s="408">
        <v>4</v>
      </c>
      <c r="G45" s="107">
        <v>5</v>
      </c>
      <c r="H45" s="409">
        <v>0</v>
      </c>
      <c r="I45" s="408">
        <v>5</v>
      </c>
      <c r="J45" s="107">
        <v>14</v>
      </c>
      <c r="K45" s="409">
        <v>0</v>
      </c>
      <c r="L45" s="408">
        <v>1</v>
      </c>
      <c r="M45" s="107">
        <v>0</v>
      </c>
      <c r="N45" s="409">
        <v>0</v>
      </c>
      <c r="O45" s="408">
        <v>40</v>
      </c>
      <c r="P45" s="107">
        <v>63</v>
      </c>
      <c r="Q45" s="409">
        <v>0</v>
      </c>
      <c r="R45" s="408">
        <v>0</v>
      </c>
      <c r="S45" s="107">
        <v>0</v>
      </c>
      <c r="T45" s="409">
        <v>0</v>
      </c>
      <c r="U45" s="408">
        <v>1</v>
      </c>
      <c r="V45" s="107">
        <v>1</v>
      </c>
      <c r="W45" s="409">
        <v>0</v>
      </c>
      <c r="X45" s="408">
        <v>31</v>
      </c>
      <c r="Y45" s="107">
        <v>71</v>
      </c>
      <c r="Z45" s="409">
        <v>0</v>
      </c>
      <c r="AA45" s="408">
        <v>2</v>
      </c>
      <c r="AB45" s="107">
        <v>6</v>
      </c>
      <c r="AC45" s="409">
        <v>0</v>
      </c>
      <c r="AD45" s="408">
        <v>148</v>
      </c>
      <c r="AE45" s="107">
        <v>204</v>
      </c>
      <c r="AF45" s="409">
        <v>0</v>
      </c>
      <c r="AG45" s="825">
        <v>352</v>
      </c>
    </row>
    <row r="46" spans="1:33" x14ac:dyDescent="0.25">
      <c r="A46" s="638" t="s">
        <v>119</v>
      </c>
      <c r="B46" s="73" t="s">
        <v>125</v>
      </c>
      <c r="C46" s="410">
        <v>12</v>
      </c>
      <c r="D46" s="112">
        <v>5</v>
      </c>
      <c r="E46" s="411">
        <v>0</v>
      </c>
      <c r="F46" s="410">
        <v>0</v>
      </c>
      <c r="G46" s="112">
        <v>0</v>
      </c>
      <c r="H46" s="411">
        <v>0</v>
      </c>
      <c r="I46" s="410">
        <v>1</v>
      </c>
      <c r="J46" s="112">
        <v>0</v>
      </c>
      <c r="K46" s="411">
        <v>0</v>
      </c>
      <c r="L46" s="410">
        <v>0</v>
      </c>
      <c r="M46" s="112">
        <v>0</v>
      </c>
      <c r="N46" s="411">
        <v>0</v>
      </c>
      <c r="O46" s="410">
        <v>1</v>
      </c>
      <c r="P46" s="112">
        <v>6</v>
      </c>
      <c r="Q46" s="411">
        <v>0</v>
      </c>
      <c r="R46" s="410">
        <v>0</v>
      </c>
      <c r="S46" s="112">
        <v>0</v>
      </c>
      <c r="T46" s="411">
        <v>0</v>
      </c>
      <c r="U46" s="410">
        <v>0</v>
      </c>
      <c r="V46" s="112">
        <v>0</v>
      </c>
      <c r="W46" s="411">
        <v>0</v>
      </c>
      <c r="X46" s="410">
        <v>0</v>
      </c>
      <c r="Y46" s="112">
        <v>0</v>
      </c>
      <c r="Z46" s="411">
        <v>0</v>
      </c>
      <c r="AA46" s="410">
        <v>6</v>
      </c>
      <c r="AB46" s="112">
        <v>8</v>
      </c>
      <c r="AC46" s="411">
        <v>0</v>
      </c>
      <c r="AD46" s="410">
        <v>20</v>
      </c>
      <c r="AE46" s="112">
        <v>19</v>
      </c>
      <c r="AF46" s="411">
        <v>0</v>
      </c>
      <c r="AG46" s="826">
        <v>39</v>
      </c>
    </row>
    <row r="47" spans="1:33" x14ac:dyDescent="0.25">
      <c r="A47" s="640" t="s">
        <v>119</v>
      </c>
      <c r="B47" s="75" t="s">
        <v>127</v>
      </c>
      <c r="C47" s="408">
        <v>0</v>
      </c>
      <c r="D47" s="107">
        <v>0</v>
      </c>
      <c r="E47" s="409">
        <v>0</v>
      </c>
      <c r="F47" s="408">
        <v>0</v>
      </c>
      <c r="G47" s="107">
        <v>0</v>
      </c>
      <c r="H47" s="409">
        <v>0</v>
      </c>
      <c r="I47" s="408">
        <v>0</v>
      </c>
      <c r="J47" s="107">
        <v>0</v>
      </c>
      <c r="K47" s="409">
        <v>0</v>
      </c>
      <c r="L47" s="408">
        <v>0</v>
      </c>
      <c r="M47" s="107">
        <v>0</v>
      </c>
      <c r="N47" s="409">
        <v>0</v>
      </c>
      <c r="O47" s="408">
        <v>0</v>
      </c>
      <c r="P47" s="107">
        <v>0</v>
      </c>
      <c r="Q47" s="409">
        <v>0</v>
      </c>
      <c r="R47" s="408">
        <v>0</v>
      </c>
      <c r="S47" s="107">
        <v>0</v>
      </c>
      <c r="T47" s="409">
        <v>0</v>
      </c>
      <c r="U47" s="408">
        <v>0</v>
      </c>
      <c r="V47" s="107">
        <v>0</v>
      </c>
      <c r="W47" s="409">
        <v>0</v>
      </c>
      <c r="X47" s="408">
        <v>0</v>
      </c>
      <c r="Y47" s="107">
        <v>0</v>
      </c>
      <c r="Z47" s="409">
        <v>0</v>
      </c>
      <c r="AA47" s="408">
        <v>0</v>
      </c>
      <c r="AB47" s="107">
        <v>0</v>
      </c>
      <c r="AC47" s="409">
        <v>0</v>
      </c>
      <c r="AD47" s="408">
        <v>0</v>
      </c>
      <c r="AE47" s="107">
        <v>0</v>
      </c>
      <c r="AF47" s="409">
        <v>0</v>
      </c>
      <c r="AG47" s="825">
        <v>0</v>
      </c>
    </row>
    <row r="48" spans="1:33" x14ac:dyDescent="0.25">
      <c r="A48" s="638" t="s">
        <v>119</v>
      </c>
      <c r="B48" s="73" t="s">
        <v>128</v>
      </c>
      <c r="C48" s="410">
        <v>29</v>
      </c>
      <c r="D48" s="112">
        <v>28</v>
      </c>
      <c r="E48" s="411">
        <v>0</v>
      </c>
      <c r="F48" s="410">
        <v>2</v>
      </c>
      <c r="G48" s="112">
        <v>0</v>
      </c>
      <c r="H48" s="411">
        <v>0</v>
      </c>
      <c r="I48" s="410">
        <v>0</v>
      </c>
      <c r="J48" s="112">
        <v>0</v>
      </c>
      <c r="K48" s="411">
        <v>0</v>
      </c>
      <c r="L48" s="410">
        <v>0</v>
      </c>
      <c r="M48" s="112">
        <v>1</v>
      </c>
      <c r="N48" s="411">
        <v>0</v>
      </c>
      <c r="O48" s="410">
        <v>11</v>
      </c>
      <c r="P48" s="112">
        <v>30</v>
      </c>
      <c r="Q48" s="411">
        <v>0</v>
      </c>
      <c r="R48" s="410">
        <v>0</v>
      </c>
      <c r="S48" s="112">
        <v>0</v>
      </c>
      <c r="T48" s="411">
        <v>0</v>
      </c>
      <c r="U48" s="410">
        <v>0</v>
      </c>
      <c r="V48" s="112">
        <v>0</v>
      </c>
      <c r="W48" s="411">
        <v>0</v>
      </c>
      <c r="X48" s="410">
        <v>0</v>
      </c>
      <c r="Y48" s="112">
        <v>0</v>
      </c>
      <c r="Z48" s="411">
        <v>0</v>
      </c>
      <c r="AA48" s="410">
        <v>5</v>
      </c>
      <c r="AB48" s="112">
        <v>5</v>
      </c>
      <c r="AC48" s="411">
        <v>0</v>
      </c>
      <c r="AD48" s="410">
        <v>47</v>
      </c>
      <c r="AE48" s="112">
        <v>64</v>
      </c>
      <c r="AF48" s="411">
        <v>0</v>
      </c>
      <c r="AG48" s="826">
        <v>111</v>
      </c>
    </row>
    <row r="49" spans="1:33" x14ac:dyDescent="0.25">
      <c r="A49" s="640" t="s">
        <v>131</v>
      </c>
      <c r="B49" s="75" t="s">
        <v>132</v>
      </c>
      <c r="C49" s="408">
        <v>26</v>
      </c>
      <c r="D49" s="107">
        <v>24</v>
      </c>
      <c r="E49" s="409">
        <v>0</v>
      </c>
      <c r="F49" s="408">
        <v>6</v>
      </c>
      <c r="G49" s="107">
        <v>8</v>
      </c>
      <c r="H49" s="409">
        <v>0</v>
      </c>
      <c r="I49" s="408">
        <v>2</v>
      </c>
      <c r="J49" s="107">
        <v>3</v>
      </c>
      <c r="K49" s="409">
        <v>0</v>
      </c>
      <c r="L49" s="408">
        <v>0</v>
      </c>
      <c r="M49" s="107">
        <v>0</v>
      </c>
      <c r="N49" s="409">
        <v>0</v>
      </c>
      <c r="O49" s="408">
        <v>5</v>
      </c>
      <c r="P49" s="107">
        <v>3</v>
      </c>
      <c r="Q49" s="409">
        <v>0</v>
      </c>
      <c r="R49" s="408">
        <v>0</v>
      </c>
      <c r="S49" s="107">
        <v>0</v>
      </c>
      <c r="T49" s="409">
        <v>0</v>
      </c>
      <c r="U49" s="408">
        <v>0</v>
      </c>
      <c r="V49" s="107">
        <v>0</v>
      </c>
      <c r="W49" s="409">
        <v>0</v>
      </c>
      <c r="X49" s="408">
        <v>0</v>
      </c>
      <c r="Y49" s="107">
        <v>0</v>
      </c>
      <c r="Z49" s="409">
        <v>0</v>
      </c>
      <c r="AA49" s="408">
        <v>1</v>
      </c>
      <c r="AB49" s="107">
        <v>3</v>
      </c>
      <c r="AC49" s="409">
        <v>0</v>
      </c>
      <c r="AD49" s="408">
        <v>40</v>
      </c>
      <c r="AE49" s="107">
        <v>41</v>
      </c>
      <c r="AF49" s="409">
        <v>0</v>
      </c>
      <c r="AG49" s="825">
        <v>81</v>
      </c>
    </row>
    <row r="50" spans="1:33" x14ac:dyDescent="0.25">
      <c r="A50" s="638" t="s">
        <v>131</v>
      </c>
      <c r="B50" s="73" t="s">
        <v>133</v>
      </c>
      <c r="C50" s="410">
        <v>24</v>
      </c>
      <c r="D50" s="112">
        <v>19</v>
      </c>
      <c r="E50" s="411">
        <v>0</v>
      </c>
      <c r="F50" s="410">
        <v>1</v>
      </c>
      <c r="G50" s="112">
        <v>2</v>
      </c>
      <c r="H50" s="411">
        <v>0</v>
      </c>
      <c r="I50" s="410">
        <v>1</v>
      </c>
      <c r="J50" s="112">
        <v>0</v>
      </c>
      <c r="K50" s="411">
        <v>0</v>
      </c>
      <c r="L50" s="410">
        <v>0</v>
      </c>
      <c r="M50" s="112">
        <v>1</v>
      </c>
      <c r="N50" s="411">
        <v>0</v>
      </c>
      <c r="O50" s="410">
        <v>0</v>
      </c>
      <c r="P50" s="112">
        <v>1</v>
      </c>
      <c r="Q50" s="411">
        <v>0</v>
      </c>
      <c r="R50" s="410">
        <v>0</v>
      </c>
      <c r="S50" s="112">
        <v>0</v>
      </c>
      <c r="T50" s="411">
        <v>0</v>
      </c>
      <c r="U50" s="410">
        <v>2</v>
      </c>
      <c r="V50" s="112">
        <v>0</v>
      </c>
      <c r="W50" s="411">
        <v>0</v>
      </c>
      <c r="X50" s="410">
        <v>0</v>
      </c>
      <c r="Y50" s="112">
        <v>0</v>
      </c>
      <c r="Z50" s="411">
        <v>0</v>
      </c>
      <c r="AA50" s="410">
        <v>0</v>
      </c>
      <c r="AB50" s="112">
        <v>0</v>
      </c>
      <c r="AC50" s="411">
        <v>0</v>
      </c>
      <c r="AD50" s="410">
        <v>28</v>
      </c>
      <c r="AE50" s="112">
        <v>23</v>
      </c>
      <c r="AF50" s="411">
        <v>0</v>
      </c>
      <c r="AG50" s="826">
        <v>51</v>
      </c>
    </row>
    <row r="51" spans="1:33" x14ac:dyDescent="0.25">
      <c r="A51" s="640" t="s">
        <v>136</v>
      </c>
      <c r="B51" s="75" t="s">
        <v>137</v>
      </c>
      <c r="C51" s="408">
        <v>50</v>
      </c>
      <c r="D51" s="107">
        <v>36</v>
      </c>
      <c r="E51" s="409">
        <v>0</v>
      </c>
      <c r="F51" s="408">
        <v>1</v>
      </c>
      <c r="G51" s="107">
        <v>2</v>
      </c>
      <c r="H51" s="409">
        <v>0</v>
      </c>
      <c r="I51" s="408">
        <v>3</v>
      </c>
      <c r="J51" s="107">
        <v>1</v>
      </c>
      <c r="K51" s="409">
        <v>0</v>
      </c>
      <c r="L51" s="408">
        <v>1</v>
      </c>
      <c r="M51" s="107">
        <v>1</v>
      </c>
      <c r="N51" s="409">
        <v>0</v>
      </c>
      <c r="O51" s="408">
        <v>5</v>
      </c>
      <c r="P51" s="107">
        <v>10</v>
      </c>
      <c r="Q51" s="409">
        <v>0</v>
      </c>
      <c r="R51" s="408">
        <v>0</v>
      </c>
      <c r="S51" s="107">
        <v>0</v>
      </c>
      <c r="T51" s="409">
        <v>0</v>
      </c>
      <c r="U51" s="408">
        <v>0</v>
      </c>
      <c r="V51" s="107">
        <v>0</v>
      </c>
      <c r="W51" s="409">
        <v>0</v>
      </c>
      <c r="X51" s="408">
        <v>0</v>
      </c>
      <c r="Y51" s="107">
        <v>0</v>
      </c>
      <c r="Z51" s="409">
        <v>0</v>
      </c>
      <c r="AA51" s="408">
        <v>0</v>
      </c>
      <c r="AB51" s="107">
        <v>0</v>
      </c>
      <c r="AC51" s="409">
        <v>0</v>
      </c>
      <c r="AD51" s="408">
        <v>60</v>
      </c>
      <c r="AE51" s="107">
        <v>50</v>
      </c>
      <c r="AF51" s="409">
        <v>0</v>
      </c>
      <c r="AG51" s="825">
        <v>110</v>
      </c>
    </row>
    <row r="52" spans="1:33" x14ac:dyDescent="0.25">
      <c r="A52" s="638" t="s">
        <v>136</v>
      </c>
      <c r="B52" s="73" t="s">
        <v>139</v>
      </c>
      <c r="C52" s="410">
        <v>14</v>
      </c>
      <c r="D52" s="112">
        <v>15</v>
      </c>
      <c r="E52" s="411">
        <v>0</v>
      </c>
      <c r="F52" s="410">
        <v>0</v>
      </c>
      <c r="G52" s="112">
        <v>4</v>
      </c>
      <c r="H52" s="411">
        <v>0</v>
      </c>
      <c r="I52" s="410">
        <v>1</v>
      </c>
      <c r="J52" s="112">
        <v>3</v>
      </c>
      <c r="K52" s="411">
        <v>0</v>
      </c>
      <c r="L52" s="410">
        <v>0</v>
      </c>
      <c r="M52" s="112">
        <v>0</v>
      </c>
      <c r="N52" s="411">
        <v>0</v>
      </c>
      <c r="O52" s="410">
        <v>4</v>
      </c>
      <c r="P52" s="112">
        <v>14</v>
      </c>
      <c r="Q52" s="411">
        <v>0</v>
      </c>
      <c r="R52" s="410">
        <v>0</v>
      </c>
      <c r="S52" s="112">
        <v>0</v>
      </c>
      <c r="T52" s="411">
        <v>0</v>
      </c>
      <c r="U52" s="410">
        <v>0</v>
      </c>
      <c r="V52" s="112">
        <v>0</v>
      </c>
      <c r="W52" s="411">
        <v>0</v>
      </c>
      <c r="X52" s="410">
        <v>6</v>
      </c>
      <c r="Y52" s="112">
        <v>8</v>
      </c>
      <c r="Z52" s="411">
        <v>0</v>
      </c>
      <c r="AA52" s="410">
        <v>0</v>
      </c>
      <c r="AB52" s="112">
        <v>0</v>
      </c>
      <c r="AC52" s="411">
        <v>0</v>
      </c>
      <c r="AD52" s="410">
        <v>25</v>
      </c>
      <c r="AE52" s="112">
        <v>44</v>
      </c>
      <c r="AF52" s="411">
        <v>0</v>
      </c>
      <c r="AG52" s="826">
        <v>69</v>
      </c>
    </row>
    <row r="53" spans="1:33" x14ac:dyDescent="0.25">
      <c r="A53" s="640" t="s">
        <v>140</v>
      </c>
      <c r="B53" s="75" t="s">
        <v>141</v>
      </c>
      <c r="C53" s="408">
        <v>32</v>
      </c>
      <c r="D53" s="107">
        <v>11</v>
      </c>
      <c r="E53" s="409">
        <v>0</v>
      </c>
      <c r="F53" s="408">
        <v>0</v>
      </c>
      <c r="G53" s="107">
        <v>1</v>
      </c>
      <c r="H53" s="409">
        <v>0</v>
      </c>
      <c r="I53" s="408">
        <v>1</v>
      </c>
      <c r="J53" s="107">
        <v>0</v>
      </c>
      <c r="K53" s="409">
        <v>0</v>
      </c>
      <c r="L53" s="408">
        <v>1</v>
      </c>
      <c r="M53" s="107">
        <v>1</v>
      </c>
      <c r="N53" s="409">
        <v>0</v>
      </c>
      <c r="O53" s="408">
        <v>4</v>
      </c>
      <c r="P53" s="107">
        <v>7</v>
      </c>
      <c r="Q53" s="409">
        <v>0</v>
      </c>
      <c r="R53" s="408">
        <v>0</v>
      </c>
      <c r="S53" s="107">
        <v>0</v>
      </c>
      <c r="T53" s="409">
        <v>0</v>
      </c>
      <c r="U53" s="408">
        <v>0</v>
      </c>
      <c r="V53" s="107">
        <v>0</v>
      </c>
      <c r="W53" s="409">
        <v>0</v>
      </c>
      <c r="X53" s="408">
        <v>0</v>
      </c>
      <c r="Y53" s="107">
        <v>0</v>
      </c>
      <c r="Z53" s="409">
        <v>0</v>
      </c>
      <c r="AA53" s="408">
        <v>0</v>
      </c>
      <c r="AB53" s="107">
        <v>0</v>
      </c>
      <c r="AC53" s="409">
        <v>0</v>
      </c>
      <c r="AD53" s="408">
        <v>38</v>
      </c>
      <c r="AE53" s="107">
        <v>20</v>
      </c>
      <c r="AF53" s="409">
        <v>0</v>
      </c>
      <c r="AG53" s="825">
        <v>58</v>
      </c>
    </row>
    <row r="54" spans="1:33" x14ac:dyDescent="0.25">
      <c r="A54" s="638" t="s">
        <v>142</v>
      </c>
      <c r="B54" s="73" t="s">
        <v>143</v>
      </c>
      <c r="C54" s="410">
        <v>31</v>
      </c>
      <c r="D54" s="112">
        <v>17</v>
      </c>
      <c r="E54" s="411">
        <v>0</v>
      </c>
      <c r="F54" s="410">
        <v>0</v>
      </c>
      <c r="G54" s="112">
        <v>0</v>
      </c>
      <c r="H54" s="411">
        <v>0</v>
      </c>
      <c r="I54" s="410">
        <v>1</v>
      </c>
      <c r="J54" s="112">
        <v>1</v>
      </c>
      <c r="K54" s="411">
        <v>0</v>
      </c>
      <c r="L54" s="410">
        <v>0</v>
      </c>
      <c r="M54" s="112">
        <v>0</v>
      </c>
      <c r="N54" s="411">
        <v>0</v>
      </c>
      <c r="O54" s="410">
        <v>9</v>
      </c>
      <c r="P54" s="112">
        <v>9</v>
      </c>
      <c r="Q54" s="411">
        <v>0</v>
      </c>
      <c r="R54" s="410">
        <v>0</v>
      </c>
      <c r="S54" s="112">
        <v>0</v>
      </c>
      <c r="T54" s="411">
        <v>0</v>
      </c>
      <c r="U54" s="410">
        <v>3</v>
      </c>
      <c r="V54" s="112">
        <v>0</v>
      </c>
      <c r="W54" s="411">
        <v>0</v>
      </c>
      <c r="X54" s="410">
        <v>0</v>
      </c>
      <c r="Y54" s="112">
        <v>2</v>
      </c>
      <c r="Z54" s="411">
        <v>0</v>
      </c>
      <c r="AA54" s="410">
        <v>1</v>
      </c>
      <c r="AB54" s="112">
        <v>1</v>
      </c>
      <c r="AC54" s="411">
        <v>0</v>
      </c>
      <c r="AD54" s="410">
        <v>45</v>
      </c>
      <c r="AE54" s="112">
        <v>30</v>
      </c>
      <c r="AF54" s="411">
        <v>0</v>
      </c>
      <c r="AG54" s="826">
        <v>75</v>
      </c>
    </row>
    <row r="55" spans="1:33" x14ac:dyDescent="0.25">
      <c r="A55" s="640" t="s">
        <v>145</v>
      </c>
      <c r="B55" s="75" t="s">
        <v>146</v>
      </c>
      <c r="C55" s="408">
        <v>43</v>
      </c>
      <c r="D55" s="107">
        <v>32</v>
      </c>
      <c r="E55" s="409">
        <v>0</v>
      </c>
      <c r="F55" s="408">
        <v>4</v>
      </c>
      <c r="G55" s="107">
        <v>0</v>
      </c>
      <c r="H55" s="409">
        <v>0</v>
      </c>
      <c r="I55" s="408">
        <v>10</v>
      </c>
      <c r="J55" s="107">
        <v>6</v>
      </c>
      <c r="K55" s="409">
        <v>0</v>
      </c>
      <c r="L55" s="408">
        <v>0</v>
      </c>
      <c r="M55" s="107">
        <v>0</v>
      </c>
      <c r="N55" s="409">
        <v>0</v>
      </c>
      <c r="O55" s="408">
        <v>19</v>
      </c>
      <c r="P55" s="107">
        <v>20</v>
      </c>
      <c r="Q55" s="409">
        <v>0</v>
      </c>
      <c r="R55" s="408">
        <v>0</v>
      </c>
      <c r="S55" s="107">
        <v>0</v>
      </c>
      <c r="T55" s="409">
        <v>0</v>
      </c>
      <c r="U55" s="408">
        <v>0</v>
      </c>
      <c r="V55" s="107">
        <v>0</v>
      </c>
      <c r="W55" s="409">
        <v>0</v>
      </c>
      <c r="X55" s="408">
        <v>2</v>
      </c>
      <c r="Y55" s="107">
        <v>2</v>
      </c>
      <c r="Z55" s="409">
        <v>0</v>
      </c>
      <c r="AA55" s="408">
        <v>0</v>
      </c>
      <c r="AB55" s="107">
        <v>0</v>
      </c>
      <c r="AC55" s="409">
        <v>0</v>
      </c>
      <c r="AD55" s="408">
        <v>78</v>
      </c>
      <c r="AE55" s="107">
        <v>60</v>
      </c>
      <c r="AF55" s="409">
        <v>0</v>
      </c>
      <c r="AG55" s="825">
        <v>138</v>
      </c>
    </row>
    <row r="56" spans="1:33" x14ac:dyDescent="0.25">
      <c r="A56" s="638" t="s">
        <v>145</v>
      </c>
      <c r="B56" s="73" t="s">
        <v>150</v>
      </c>
      <c r="C56" s="410">
        <v>32</v>
      </c>
      <c r="D56" s="112">
        <v>30</v>
      </c>
      <c r="E56" s="411">
        <v>0</v>
      </c>
      <c r="F56" s="410">
        <v>1</v>
      </c>
      <c r="G56" s="112">
        <v>3</v>
      </c>
      <c r="H56" s="411">
        <v>0</v>
      </c>
      <c r="I56" s="410">
        <v>3</v>
      </c>
      <c r="J56" s="112">
        <v>9</v>
      </c>
      <c r="K56" s="411">
        <v>0</v>
      </c>
      <c r="L56" s="410">
        <v>0</v>
      </c>
      <c r="M56" s="112">
        <v>0</v>
      </c>
      <c r="N56" s="411">
        <v>0</v>
      </c>
      <c r="O56" s="410">
        <v>23</v>
      </c>
      <c r="P56" s="112">
        <v>44</v>
      </c>
      <c r="Q56" s="411">
        <v>0</v>
      </c>
      <c r="R56" s="410">
        <v>0</v>
      </c>
      <c r="S56" s="112">
        <v>0</v>
      </c>
      <c r="T56" s="411">
        <v>0</v>
      </c>
      <c r="U56" s="410">
        <v>1</v>
      </c>
      <c r="V56" s="112">
        <v>0</v>
      </c>
      <c r="W56" s="411">
        <v>0</v>
      </c>
      <c r="X56" s="410">
        <v>0</v>
      </c>
      <c r="Y56" s="112">
        <v>0</v>
      </c>
      <c r="Z56" s="411">
        <v>0</v>
      </c>
      <c r="AA56" s="410">
        <v>0</v>
      </c>
      <c r="AB56" s="112">
        <v>0</v>
      </c>
      <c r="AC56" s="411">
        <v>0</v>
      </c>
      <c r="AD56" s="410">
        <v>60</v>
      </c>
      <c r="AE56" s="112">
        <v>86</v>
      </c>
      <c r="AF56" s="411">
        <v>0</v>
      </c>
      <c r="AG56" s="826">
        <v>146</v>
      </c>
    </row>
    <row r="57" spans="1:33" x14ac:dyDescent="0.25">
      <c r="A57" s="640" t="s">
        <v>145</v>
      </c>
      <c r="B57" s="75" t="s">
        <v>153</v>
      </c>
      <c r="C57" s="408">
        <v>25</v>
      </c>
      <c r="D57" s="107">
        <v>11</v>
      </c>
      <c r="E57" s="409">
        <v>0</v>
      </c>
      <c r="F57" s="408">
        <v>0</v>
      </c>
      <c r="G57" s="107">
        <v>1</v>
      </c>
      <c r="H57" s="409">
        <v>0</v>
      </c>
      <c r="I57" s="408">
        <v>2</v>
      </c>
      <c r="J57" s="107">
        <v>2</v>
      </c>
      <c r="K57" s="409">
        <v>0</v>
      </c>
      <c r="L57" s="408">
        <v>1</v>
      </c>
      <c r="M57" s="107">
        <v>0</v>
      </c>
      <c r="N57" s="409">
        <v>0</v>
      </c>
      <c r="O57" s="408">
        <v>19</v>
      </c>
      <c r="P57" s="107">
        <v>24</v>
      </c>
      <c r="Q57" s="409">
        <v>0</v>
      </c>
      <c r="R57" s="408">
        <v>0</v>
      </c>
      <c r="S57" s="107">
        <v>0</v>
      </c>
      <c r="T57" s="409">
        <v>0</v>
      </c>
      <c r="U57" s="408">
        <v>0</v>
      </c>
      <c r="V57" s="107">
        <v>0</v>
      </c>
      <c r="W57" s="409">
        <v>0</v>
      </c>
      <c r="X57" s="408">
        <v>0</v>
      </c>
      <c r="Y57" s="107">
        <v>0</v>
      </c>
      <c r="Z57" s="409">
        <v>0</v>
      </c>
      <c r="AA57" s="408">
        <v>0</v>
      </c>
      <c r="AB57" s="107">
        <v>0</v>
      </c>
      <c r="AC57" s="409">
        <v>0</v>
      </c>
      <c r="AD57" s="408">
        <v>47</v>
      </c>
      <c r="AE57" s="107">
        <v>38</v>
      </c>
      <c r="AF57" s="409">
        <v>0</v>
      </c>
      <c r="AG57" s="825">
        <v>85</v>
      </c>
    </row>
    <row r="58" spans="1:33" x14ac:dyDescent="0.25">
      <c r="A58" s="638" t="s">
        <v>154</v>
      </c>
      <c r="B58" s="73" t="s">
        <v>155</v>
      </c>
      <c r="C58" s="410">
        <v>27</v>
      </c>
      <c r="D58" s="112">
        <v>31</v>
      </c>
      <c r="E58" s="411">
        <v>0</v>
      </c>
      <c r="F58" s="410">
        <v>0</v>
      </c>
      <c r="G58" s="112">
        <v>3</v>
      </c>
      <c r="H58" s="411">
        <v>0</v>
      </c>
      <c r="I58" s="410">
        <v>0</v>
      </c>
      <c r="J58" s="112">
        <v>0</v>
      </c>
      <c r="K58" s="411">
        <v>0</v>
      </c>
      <c r="L58" s="410">
        <v>0</v>
      </c>
      <c r="M58" s="112">
        <v>0</v>
      </c>
      <c r="N58" s="411">
        <v>0</v>
      </c>
      <c r="O58" s="410">
        <v>1</v>
      </c>
      <c r="P58" s="112">
        <v>5</v>
      </c>
      <c r="Q58" s="411">
        <v>0</v>
      </c>
      <c r="R58" s="410">
        <v>0</v>
      </c>
      <c r="S58" s="112">
        <v>0</v>
      </c>
      <c r="T58" s="411">
        <v>0</v>
      </c>
      <c r="U58" s="410">
        <v>2</v>
      </c>
      <c r="V58" s="112">
        <v>0</v>
      </c>
      <c r="W58" s="411">
        <v>0</v>
      </c>
      <c r="X58" s="410">
        <v>0</v>
      </c>
      <c r="Y58" s="112">
        <v>0</v>
      </c>
      <c r="Z58" s="411">
        <v>0</v>
      </c>
      <c r="AA58" s="410">
        <v>0</v>
      </c>
      <c r="AB58" s="112">
        <v>1</v>
      </c>
      <c r="AC58" s="411">
        <v>0</v>
      </c>
      <c r="AD58" s="410">
        <v>30</v>
      </c>
      <c r="AE58" s="112">
        <v>40</v>
      </c>
      <c r="AF58" s="411">
        <v>0</v>
      </c>
      <c r="AG58" s="826">
        <v>70</v>
      </c>
    </row>
    <row r="59" spans="1:33" x14ac:dyDescent="0.25">
      <c r="A59" s="640" t="s">
        <v>157</v>
      </c>
      <c r="B59" s="75" t="s">
        <v>158</v>
      </c>
      <c r="C59" s="408">
        <v>2</v>
      </c>
      <c r="D59" s="107">
        <v>1</v>
      </c>
      <c r="E59" s="409">
        <v>0</v>
      </c>
      <c r="F59" s="408">
        <v>15</v>
      </c>
      <c r="G59" s="107">
        <v>31</v>
      </c>
      <c r="H59" s="409">
        <v>0</v>
      </c>
      <c r="I59" s="408">
        <v>1</v>
      </c>
      <c r="J59" s="107">
        <v>1</v>
      </c>
      <c r="K59" s="409">
        <v>0</v>
      </c>
      <c r="L59" s="408">
        <v>0</v>
      </c>
      <c r="M59" s="107">
        <v>0</v>
      </c>
      <c r="N59" s="409">
        <v>0</v>
      </c>
      <c r="O59" s="408">
        <v>1</v>
      </c>
      <c r="P59" s="107">
        <v>2</v>
      </c>
      <c r="Q59" s="409">
        <v>0</v>
      </c>
      <c r="R59" s="408">
        <v>0</v>
      </c>
      <c r="S59" s="107">
        <v>0</v>
      </c>
      <c r="T59" s="409">
        <v>0</v>
      </c>
      <c r="U59" s="408">
        <v>0</v>
      </c>
      <c r="V59" s="107">
        <v>0</v>
      </c>
      <c r="W59" s="409">
        <v>0</v>
      </c>
      <c r="X59" s="408">
        <v>0</v>
      </c>
      <c r="Y59" s="107">
        <v>0</v>
      </c>
      <c r="Z59" s="409">
        <v>0</v>
      </c>
      <c r="AA59" s="408">
        <v>0</v>
      </c>
      <c r="AB59" s="107">
        <v>0</v>
      </c>
      <c r="AC59" s="409">
        <v>0</v>
      </c>
      <c r="AD59" s="408">
        <v>19</v>
      </c>
      <c r="AE59" s="107">
        <v>35</v>
      </c>
      <c r="AF59" s="409">
        <v>0</v>
      </c>
      <c r="AG59" s="825">
        <v>54</v>
      </c>
    </row>
    <row r="60" spans="1:33" x14ac:dyDescent="0.25">
      <c r="A60" s="638" t="s">
        <v>157</v>
      </c>
      <c r="B60" s="73" t="s">
        <v>161</v>
      </c>
      <c r="C60" s="410">
        <v>58</v>
      </c>
      <c r="D60" s="112">
        <v>18</v>
      </c>
      <c r="E60" s="411">
        <v>0</v>
      </c>
      <c r="F60" s="410">
        <v>1</v>
      </c>
      <c r="G60" s="112">
        <v>3</v>
      </c>
      <c r="H60" s="411">
        <v>0</v>
      </c>
      <c r="I60" s="410">
        <v>0</v>
      </c>
      <c r="J60" s="112">
        <v>0</v>
      </c>
      <c r="K60" s="411">
        <v>0</v>
      </c>
      <c r="L60" s="410">
        <v>0</v>
      </c>
      <c r="M60" s="112">
        <v>0</v>
      </c>
      <c r="N60" s="411">
        <v>0</v>
      </c>
      <c r="O60" s="410">
        <v>4</v>
      </c>
      <c r="P60" s="112">
        <v>5</v>
      </c>
      <c r="Q60" s="411">
        <v>0</v>
      </c>
      <c r="R60" s="410">
        <v>0</v>
      </c>
      <c r="S60" s="112">
        <v>0</v>
      </c>
      <c r="T60" s="411">
        <v>0</v>
      </c>
      <c r="U60" s="410">
        <v>1</v>
      </c>
      <c r="V60" s="112">
        <v>0</v>
      </c>
      <c r="W60" s="411">
        <v>0</v>
      </c>
      <c r="X60" s="410">
        <v>0</v>
      </c>
      <c r="Y60" s="112">
        <v>0</v>
      </c>
      <c r="Z60" s="411">
        <v>0</v>
      </c>
      <c r="AA60" s="410">
        <v>0</v>
      </c>
      <c r="AB60" s="112">
        <v>0</v>
      </c>
      <c r="AC60" s="411">
        <v>0</v>
      </c>
      <c r="AD60" s="410">
        <v>64</v>
      </c>
      <c r="AE60" s="112">
        <v>26</v>
      </c>
      <c r="AF60" s="411">
        <v>0</v>
      </c>
      <c r="AG60" s="826">
        <v>90</v>
      </c>
    </row>
    <row r="61" spans="1:33" x14ac:dyDescent="0.25">
      <c r="A61" s="640" t="s">
        <v>163</v>
      </c>
      <c r="B61" s="75" t="s">
        <v>890</v>
      </c>
      <c r="C61" s="408">
        <v>25</v>
      </c>
      <c r="D61" s="107">
        <v>26</v>
      </c>
      <c r="E61" s="409">
        <v>0</v>
      </c>
      <c r="F61" s="408">
        <v>9</v>
      </c>
      <c r="G61" s="107">
        <v>7</v>
      </c>
      <c r="H61" s="409">
        <v>0</v>
      </c>
      <c r="I61" s="408">
        <v>10</v>
      </c>
      <c r="J61" s="107">
        <v>5</v>
      </c>
      <c r="K61" s="409">
        <v>0</v>
      </c>
      <c r="L61" s="408">
        <v>0</v>
      </c>
      <c r="M61" s="107">
        <v>0</v>
      </c>
      <c r="N61" s="409">
        <v>0</v>
      </c>
      <c r="O61" s="408">
        <v>8</v>
      </c>
      <c r="P61" s="107">
        <v>11</v>
      </c>
      <c r="Q61" s="409">
        <v>0</v>
      </c>
      <c r="R61" s="408">
        <v>0</v>
      </c>
      <c r="S61" s="107">
        <v>0</v>
      </c>
      <c r="T61" s="409">
        <v>0</v>
      </c>
      <c r="U61" s="408">
        <v>0</v>
      </c>
      <c r="V61" s="107">
        <v>0</v>
      </c>
      <c r="W61" s="409">
        <v>0</v>
      </c>
      <c r="X61" s="408">
        <v>0</v>
      </c>
      <c r="Y61" s="107">
        <v>0</v>
      </c>
      <c r="Z61" s="409">
        <v>0</v>
      </c>
      <c r="AA61" s="408">
        <v>2</v>
      </c>
      <c r="AB61" s="107">
        <v>0</v>
      </c>
      <c r="AC61" s="409">
        <v>0</v>
      </c>
      <c r="AD61" s="408">
        <v>54</v>
      </c>
      <c r="AE61" s="107">
        <v>49</v>
      </c>
      <c r="AF61" s="409">
        <v>0</v>
      </c>
      <c r="AG61" s="825">
        <v>103</v>
      </c>
    </row>
    <row r="62" spans="1:33" x14ac:dyDescent="0.25">
      <c r="A62" s="638" t="s">
        <v>163</v>
      </c>
      <c r="B62" s="73" t="s">
        <v>166</v>
      </c>
      <c r="C62" s="410">
        <v>23</v>
      </c>
      <c r="D62" s="112">
        <v>22</v>
      </c>
      <c r="E62" s="411">
        <v>0</v>
      </c>
      <c r="F62" s="410">
        <v>1</v>
      </c>
      <c r="G62" s="112">
        <v>4</v>
      </c>
      <c r="H62" s="411">
        <v>0</v>
      </c>
      <c r="I62" s="410">
        <v>11</v>
      </c>
      <c r="J62" s="112">
        <v>10</v>
      </c>
      <c r="K62" s="411">
        <v>0</v>
      </c>
      <c r="L62" s="410">
        <v>1</v>
      </c>
      <c r="M62" s="112">
        <v>1</v>
      </c>
      <c r="N62" s="411">
        <v>0</v>
      </c>
      <c r="O62" s="410">
        <v>10</v>
      </c>
      <c r="P62" s="112">
        <v>14</v>
      </c>
      <c r="Q62" s="411">
        <v>0</v>
      </c>
      <c r="R62" s="410">
        <v>0</v>
      </c>
      <c r="S62" s="112">
        <v>0</v>
      </c>
      <c r="T62" s="411">
        <v>0</v>
      </c>
      <c r="U62" s="410">
        <v>0</v>
      </c>
      <c r="V62" s="112">
        <v>0</v>
      </c>
      <c r="W62" s="411">
        <v>0</v>
      </c>
      <c r="X62" s="410">
        <v>0</v>
      </c>
      <c r="Y62" s="112">
        <v>0</v>
      </c>
      <c r="Z62" s="411">
        <v>0</v>
      </c>
      <c r="AA62" s="410">
        <v>0</v>
      </c>
      <c r="AB62" s="112">
        <v>0</v>
      </c>
      <c r="AC62" s="411">
        <v>0</v>
      </c>
      <c r="AD62" s="410">
        <v>46</v>
      </c>
      <c r="AE62" s="112">
        <v>51</v>
      </c>
      <c r="AF62" s="411">
        <v>0</v>
      </c>
      <c r="AG62" s="826">
        <v>97</v>
      </c>
    </row>
    <row r="63" spans="1:33" x14ac:dyDescent="0.25">
      <c r="A63" s="640" t="s">
        <v>163</v>
      </c>
      <c r="B63" s="75" t="s">
        <v>167</v>
      </c>
      <c r="C63" s="408">
        <v>33</v>
      </c>
      <c r="D63" s="107">
        <v>13</v>
      </c>
      <c r="E63" s="409">
        <v>0</v>
      </c>
      <c r="F63" s="408">
        <v>1</v>
      </c>
      <c r="G63" s="107">
        <v>1</v>
      </c>
      <c r="H63" s="409">
        <v>0</v>
      </c>
      <c r="I63" s="408">
        <v>10</v>
      </c>
      <c r="J63" s="107">
        <v>6</v>
      </c>
      <c r="K63" s="409">
        <v>0</v>
      </c>
      <c r="L63" s="408">
        <v>0</v>
      </c>
      <c r="M63" s="107">
        <v>0</v>
      </c>
      <c r="N63" s="409">
        <v>0</v>
      </c>
      <c r="O63" s="408">
        <v>9</v>
      </c>
      <c r="P63" s="107">
        <v>17</v>
      </c>
      <c r="Q63" s="409">
        <v>0</v>
      </c>
      <c r="R63" s="408">
        <v>0</v>
      </c>
      <c r="S63" s="107">
        <v>0</v>
      </c>
      <c r="T63" s="409">
        <v>0</v>
      </c>
      <c r="U63" s="408">
        <v>1</v>
      </c>
      <c r="V63" s="107">
        <v>2</v>
      </c>
      <c r="W63" s="409">
        <v>0</v>
      </c>
      <c r="X63" s="408">
        <v>4</v>
      </c>
      <c r="Y63" s="107">
        <v>2</v>
      </c>
      <c r="Z63" s="409">
        <v>0</v>
      </c>
      <c r="AA63" s="408">
        <v>0</v>
      </c>
      <c r="AB63" s="107">
        <v>0</v>
      </c>
      <c r="AC63" s="409">
        <v>0</v>
      </c>
      <c r="AD63" s="408">
        <v>58</v>
      </c>
      <c r="AE63" s="107">
        <v>41</v>
      </c>
      <c r="AF63" s="409">
        <v>0</v>
      </c>
      <c r="AG63" s="825">
        <v>99</v>
      </c>
    </row>
    <row r="64" spans="1:33" x14ac:dyDescent="0.25">
      <c r="A64" s="638" t="s">
        <v>170</v>
      </c>
      <c r="B64" s="73" t="s">
        <v>171</v>
      </c>
      <c r="C64" s="410">
        <v>46</v>
      </c>
      <c r="D64" s="112">
        <v>11</v>
      </c>
      <c r="E64" s="411">
        <v>0</v>
      </c>
      <c r="F64" s="410">
        <v>0</v>
      </c>
      <c r="G64" s="112">
        <v>0</v>
      </c>
      <c r="H64" s="411">
        <v>0</v>
      </c>
      <c r="I64" s="410">
        <v>1</v>
      </c>
      <c r="J64" s="112">
        <v>0</v>
      </c>
      <c r="K64" s="411">
        <v>0</v>
      </c>
      <c r="L64" s="410">
        <v>0</v>
      </c>
      <c r="M64" s="112">
        <v>0</v>
      </c>
      <c r="N64" s="411">
        <v>0</v>
      </c>
      <c r="O64" s="410">
        <v>5</v>
      </c>
      <c r="P64" s="112">
        <v>12</v>
      </c>
      <c r="Q64" s="411">
        <v>0</v>
      </c>
      <c r="R64" s="410">
        <v>0</v>
      </c>
      <c r="S64" s="112">
        <v>0</v>
      </c>
      <c r="T64" s="411">
        <v>0</v>
      </c>
      <c r="U64" s="410">
        <v>0</v>
      </c>
      <c r="V64" s="112">
        <v>1</v>
      </c>
      <c r="W64" s="411">
        <v>0</v>
      </c>
      <c r="X64" s="410">
        <v>0</v>
      </c>
      <c r="Y64" s="112">
        <v>0</v>
      </c>
      <c r="Z64" s="411">
        <v>0</v>
      </c>
      <c r="AA64" s="410">
        <v>1</v>
      </c>
      <c r="AB64" s="112">
        <v>0</v>
      </c>
      <c r="AC64" s="411">
        <v>0</v>
      </c>
      <c r="AD64" s="410">
        <v>53</v>
      </c>
      <c r="AE64" s="112">
        <v>24</v>
      </c>
      <c r="AF64" s="411">
        <v>0</v>
      </c>
      <c r="AG64" s="826">
        <v>77</v>
      </c>
    </row>
    <row r="65" spans="1:33" x14ac:dyDescent="0.25">
      <c r="A65" s="640" t="s">
        <v>170</v>
      </c>
      <c r="B65" s="75" t="s">
        <v>173</v>
      </c>
      <c r="C65" s="408">
        <v>0</v>
      </c>
      <c r="D65" s="107">
        <v>0</v>
      </c>
      <c r="E65" s="409">
        <v>0</v>
      </c>
      <c r="F65" s="408">
        <v>0</v>
      </c>
      <c r="G65" s="107">
        <v>0</v>
      </c>
      <c r="H65" s="409">
        <v>0</v>
      </c>
      <c r="I65" s="408">
        <v>0</v>
      </c>
      <c r="J65" s="107">
        <v>0</v>
      </c>
      <c r="K65" s="409">
        <v>0</v>
      </c>
      <c r="L65" s="408">
        <v>0</v>
      </c>
      <c r="M65" s="107">
        <v>0</v>
      </c>
      <c r="N65" s="409">
        <v>0</v>
      </c>
      <c r="O65" s="408">
        <v>0</v>
      </c>
      <c r="P65" s="107">
        <v>0</v>
      </c>
      <c r="Q65" s="409">
        <v>0</v>
      </c>
      <c r="R65" s="408">
        <v>0</v>
      </c>
      <c r="S65" s="107">
        <v>0</v>
      </c>
      <c r="T65" s="409">
        <v>0</v>
      </c>
      <c r="U65" s="408">
        <v>0</v>
      </c>
      <c r="V65" s="107">
        <v>0</v>
      </c>
      <c r="W65" s="409">
        <v>0</v>
      </c>
      <c r="X65" s="408">
        <v>0</v>
      </c>
      <c r="Y65" s="107">
        <v>0</v>
      </c>
      <c r="Z65" s="409">
        <v>0</v>
      </c>
      <c r="AA65" s="408">
        <v>0</v>
      </c>
      <c r="AB65" s="107">
        <v>0</v>
      </c>
      <c r="AC65" s="409">
        <v>0</v>
      </c>
      <c r="AD65" s="408">
        <v>0</v>
      </c>
      <c r="AE65" s="107">
        <v>0</v>
      </c>
      <c r="AF65" s="409">
        <v>0</v>
      </c>
      <c r="AG65" s="825">
        <v>0</v>
      </c>
    </row>
    <row r="66" spans="1:33" x14ac:dyDescent="0.25">
      <c r="A66" s="638" t="s">
        <v>175</v>
      </c>
      <c r="B66" s="73" t="s">
        <v>176</v>
      </c>
      <c r="C66" s="410">
        <v>28</v>
      </c>
      <c r="D66" s="112">
        <v>28</v>
      </c>
      <c r="E66" s="411">
        <v>0</v>
      </c>
      <c r="F66" s="410">
        <v>1</v>
      </c>
      <c r="G66" s="112">
        <v>6</v>
      </c>
      <c r="H66" s="411">
        <v>0</v>
      </c>
      <c r="I66" s="410">
        <v>3</v>
      </c>
      <c r="J66" s="112">
        <v>1</v>
      </c>
      <c r="K66" s="411">
        <v>0</v>
      </c>
      <c r="L66" s="410">
        <v>0</v>
      </c>
      <c r="M66" s="112">
        <v>0</v>
      </c>
      <c r="N66" s="411">
        <v>0</v>
      </c>
      <c r="O66" s="410">
        <v>10</v>
      </c>
      <c r="P66" s="112">
        <v>17</v>
      </c>
      <c r="Q66" s="411">
        <v>0</v>
      </c>
      <c r="R66" s="410">
        <v>0</v>
      </c>
      <c r="S66" s="112">
        <v>0</v>
      </c>
      <c r="T66" s="411">
        <v>0</v>
      </c>
      <c r="U66" s="410">
        <v>0</v>
      </c>
      <c r="V66" s="112">
        <v>0</v>
      </c>
      <c r="W66" s="411">
        <v>0</v>
      </c>
      <c r="X66" s="410">
        <v>0</v>
      </c>
      <c r="Y66" s="112">
        <v>0</v>
      </c>
      <c r="Z66" s="411">
        <v>0</v>
      </c>
      <c r="AA66" s="410">
        <v>2</v>
      </c>
      <c r="AB66" s="112">
        <v>2</v>
      </c>
      <c r="AC66" s="411">
        <v>0</v>
      </c>
      <c r="AD66" s="410">
        <v>44</v>
      </c>
      <c r="AE66" s="112">
        <v>54</v>
      </c>
      <c r="AF66" s="411">
        <v>0</v>
      </c>
      <c r="AG66" s="826">
        <v>98</v>
      </c>
    </row>
    <row r="67" spans="1:33" x14ac:dyDescent="0.25">
      <c r="A67" s="640" t="s">
        <v>177</v>
      </c>
      <c r="B67" s="75" t="s">
        <v>178</v>
      </c>
      <c r="C67" s="408">
        <v>27</v>
      </c>
      <c r="D67" s="107">
        <v>15</v>
      </c>
      <c r="E67" s="409">
        <v>0</v>
      </c>
      <c r="F67" s="408">
        <v>0</v>
      </c>
      <c r="G67" s="107">
        <v>0</v>
      </c>
      <c r="H67" s="409">
        <v>0</v>
      </c>
      <c r="I67" s="408">
        <v>4</v>
      </c>
      <c r="J67" s="107">
        <v>0</v>
      </c>
      <c r="K67" s="409">
        <v>0</v>
      </c>
      <c r="L67" s="408">
        <v>1</v>
      </c>
      <c r="M67" s="107">
        <v>0</v>
      </c>
      <c r="N67" s="409">
        <v>0</v>
      </c>
      <c r="O67" s="408">
        <v>10</v>
      </c>
      <c r="P67" s="107">
        <v>8</v>
      </c>
      <c r="Q67" s="409">
        <v>0</v>
      </c>
      <c r="R67" s="408">
        <v>0</v>
      </c>
      <c r="S67" s="107">
        <v>0</v>
      </c>
      <c r="T67" s="409">
        <v>0</v>
      </c>
      <c r="U67" s="408">
        <v>1</v>
      </c>
      <c r="V67" s="107">
        <v>1</v>
      </c>
      <c r="W67" s="409">
        <v>0</v>
      </c>
      <c r="X67" s="408">
        <v>0</v>
      </c>
      <c r="Y67" s="107">
        <v>0</v>
      </c>
      <c r="Z67" s="409">
        <v>0</v>
      </c>
      <c r="AA67" s="408">
        <v>0</v>
      </c>
      <c r="AB67" s="107">
        <v>0</v>
      </c>
      <c r="AC67" s="409">
        <v>0</v>
      </c>
      <c r="AD67" s="408">
        <v>43</v>
      </c>
      <c r="AE67" s="107">
        <v>24</v>
      </c>
      <c r="AF67" s="409">
        <v>0</v>
      </c>
      <c r="AG67" s="825">
        <v>67</v>
      </c>
    </row>
    <row r="68" spans="1:33" x14ac:dyDescent="0.25">
      <c r="A68" s="638" t="s">
        <v>180</v>
      </c>
      <c r="B68" s="73" t="s">
        <v>181</v>
      </c>
      <c r="C68" s="410">
        <v>22</v>
      </c>
      <c r="D68" s="112">
        <v>20</v>
      </c>
      <c r="E68" s="411">
        <v>0</v>
      </c>
      <c r="F68" s="410">
        <v>0</v>
      </c>
      <c r="G68" s="112">
        <v>0</v>
      </c>
      <c r="H68" s="411">
        <v>0</v>
      </c>
      <c r="I68" s="410">
        <v>0</v>
      </c>
      <c r="J68" s="112">
        <v>0</v>
      </c>
      <c r="K68" s="411">
        <v>0</v>
      </c>
      <c r="L68" s="410">
        <v>0</v>
      </c>
      <c r="M68" s="112">
        <v>0</v>
      </c>
      <c r="N68" s="411">
        <v>0</v>
      </c>
      <c r="O68" s="410">
        <v>4</v>
      </c>
      <c r="P68" s="112">
        <v>6</v>
      </c>
      <c r="Q68" s="411">
        <v>0</v>
      </c>
      <c r="R68" s="410">
        <v>0</v>
      </c>
      <c r="S68" s="112">
        <v>0</v>
      </c>
      <c r="T68" s="411">
        <v>0</v>
      </c>
      <c r="U68" s="410">
        <v>0</v>
      </c>
      <c r="V68" s="112">
        <v>0</v>
      </c>
      <c r="W68" s="411">
        <v>0</v>
      </c>
      <c r="X68" s="410">
        <v>0</v>
      </c>
      <c r="Y68" s="112">
        <v>0</v>
      </c>
      <c r="Z68" s="411">
        <v>0</v>
      </c>
      <c r="AA68" s="410">
        <v>0</v>
      </c>
      <c r="AB68" s="112">
        <v>0</v>
      </c>
      <c r="AC68" s="411">
        <v>0</v>
      </c>
      <c r="AD68" s="410">
        <v>26</v>
      </c>
      <c r="AE68" s="112">
        <v>26</v>
      </c>
      <c r="AF68" s="411">
        <v>0</v>
      </c>
      <c r="AG68" s="826">
        <v>52</v>
      </c>
    </row>
    <row r="69" spans="1:33" x14ac:dyDescent="0.25">
      <c r="A69" s="640" t="s">
        <v>183</v>
      </c>
      <c r="B69" s="75" t="s">
        <v>184</v>
      </c>
      <c r="C69" s="408">
        <v>37</v>
      </c>
      <c r="D69" s="107">
        <v>26</v>
      </c>
      <c r="E69" s="409">
        <v>0</v>
      </c>
      <c r="F69" s="408">
        <v>2</v>
      </c>
      <c r="G69" s="107">
        <v>1</v>
      </c>
      <c r="H69" s="409">
        <v>0</v>
      </c>
      <c r="I69" s="408">
        <v>0</v>
      </c>
      <c r="J69" s="107">
        <v>0</v>
      </c>
      <c r="K69" s="409">
        <v>0</v>
      </c>
      <c r="L69" s="408">
        <v>0</v>
      </c>
      <c r="M69" s="107">
        <v>2</v>
      </c>
      <c r="N69" s="409">
        <v>0</v>
      </c>
      <c r="O69" s="408">
        <v>4</v>
      </c>
      <c r="P69" s="107">
        <v>7</v>
      </c>
      <c r="Q69" s="409">
        <v>0</v>
      </c>
      <c r="R69" s="408">
        <v>0</v>
      </c>
      <c r="S69" s="107">
        <v>0</v>
      </c>
      <c r="T69" s="409">
        <v>0</v>
      </c>
      <c r="U69" s="408">
        <v>0</v>
      </c>
      <c r="V69" s="107">
        <v>0</v>
      </c>
      <c r="W69" s="409">
        <v>0</v>
      </c>
      <c r="X69" s="408">
        <v>0</v>
      </c>
      <c r="Y69" s="107">
        <v>0</v>
      </c>
      <c r="Z69" s="409">
        <v>0</v>
      </c>
      <c r="AA69" s="408">
        <v>0</v>
      </c>
      <c r="AB69" s="107">
        <v>2</v>
      </c>
      <c r="AC69" s="409">
        <v>0</v>
      </c>
      <c r="AD69" s="408">
        <v>43</v>
      </c>
      <c r="AE69" s="107">
        <v>38</v>
      </c>
      <c r="AF69" s="409">
        <v>0</v>
      </c>
      <c r="AG69" s="825">
        <v>81</v>
      </c>
    </row>
    <row r="70" spans="1:33" ht="13.8" thickBot="1" x14ac:dyDescent="0.3">
      <c r="A70" s="717" t="s">
        <v>186</v>
      </c>
      <c r="B70" s="364" t="s">
        <v>187</v>
      </c>
      <c r="C70" s="417">
        <v>1</v>
      </c>
      <c r="D70" s="418">
        <v>0</v>
      </c>
      <c r="E70" s="419">
        <v>0</v>
      </c>
      <c r="F70" s="417">
        <v>0</v>
      </c>
      <c r="G70" s="418">
        <v>0</v>
      </c>
      <c r="H70" s="419">
        <v>0</v>
      </c>
      <c r="I70" s="417">
        <v>13</v>
      </c>
      <c r="J70" s="418">
        <v>29</v>
      </c>
      <c r="K70" s="419">
        <v>0</v>
      </c>
      <c r="L70" s="417">
        <v>0</v>
      </c>
      <c r="M70" s="418">
        <v>0</v>
      </c>
      <c r="N70" s="419">
        <v>0</v>
      </c>
      <c r="O70" s="417">
        <v>2</v>
      </c>
      <c r="P70" s="418">
        <v>1</v>
      </c>
      <c r="Q70" s="419">
        <v>0</v>
      </c>
      <c r="R70" s="417">
        <v>0</v>
      </c>
      <c r="S70" s="418">
        <v>0</v>
      </c>
      <c r="T70" s="419">
        <v>0</v>
      </c>
      <c r="U70" s="417">
        <v>0</v>
      </c>
      <c r="V70" s="418">
        <v>0</v>
      </c>
      <c r="W70" s="419">
        <v>0</v>
      </c>
      <c r="X70" s="417">
        <v>0</v>
      </c>
      <c r="Y70" s="418">
        <v>0</v>
      </c>
      <c r="Z70" s="419">
        <v>0</v>
      </c>
      <c r="AA70" s="417">
        <v>0</v>
      </c>
      <c r="AB70" s="418">
        <v>0</v>
      </c>
      <c r="AC70" s="419">
        <v>0</v>
      </c>
      <c r="AD70" s="417">
        <v>16</v>
      </c>
      <c r="AE70" s="418">
        <v>30</v>
      </c>
      <c r="AF70" s="419">
        <v>0</v>
      </c>
      <c r="AG70" s="827">
        <v>46</v>
      </c>
    </row>
    <row r="71" spans="1:33" x14ac:dyDescent="0.25">
      <c r="A71" s="828"/>
      <c r="B71" s="142" t="s">
        <v>246</v>
      </c>
      <c r="C71" s="412">
        <v>1882</v>
      </c>
      <c r="D71" s="137">
        <v>1345</v>
      </c>
      <c r="E71" s="413">
        <v>0</v>
      </c>
      <c r="F71" s="412">
        <v>114</v>
      </c>
      <c r="G71" s="137">
        <v>178</v>
      </c>
      <c r="H71" s="413">
        <v>0</v>
      </c>
      <c r="I71" s="412">
        <v>185</v>
      </c>
      <c r="J71" s="137">
        <v>229</v>
      </c>
      <c r="K71" s="413">
        <v>0</v>
      </c>
      <c r="L71" s="412">
        <v>10</v>
      </c>
      <c r="M71" s="137">
        <v>10</v>
      </c>
      <c r="N71" s="413">
        <v>0</v>
      </c>
      <c r="O71" s="412">
        <v>582</v>
      </c>
      <c r="P71" s="137">
        <v>826</v>
      </c>
      <c r="Q71" s="413">
        <v>0</v>
      </c>
      <c r="R71" s="412">
        <v>14</v>
      </c>
      <c r="S71" s="137">
        <v>14</v>
      </c>
      <c r="T71" s="413">
        <v>0</v>
      </c>
      <c r="U71" s="412">
        <v>55</v>
      </c>
      <c r="V71" s="137">
        <v>37</v>
      </c>
      <c r="W71" s="413">
        <v>0</v>
      </c>
      <c r="X71" s="412">
        <v>131</v>
      </c>
      <c r="Y71" s="137">
        <v>215</v>
      </c>
      <c r="Z71" s="413">
        <v>0</v>
      </c>
      <c r="AA71" s="412">
        <v>59</v>
      </c>
      <c r="AB71" s="137">
        <v>70</v>
      </c>
      <c r="AC71" s="413">
        <v>1</v>
      </c>
      <c r="AD71" s="412">
        <v>3032</v>
      </c>
      <c r="AE71" s="137">
        <v>2924</v>
      </c>
      <c r="AF71" s="413">
        <v>1</v>
      </c>
      <c r="AG71" s="769">
        <v>5957</v>
      </c>
    </row>
    <row r="72" spans="1:33" x14ac:dyDescent="0.25">
      <c r="A72" s="829"/>
      <c r="B72" s="414" t="s">
        <v>250</v>
      </c>
      <c r="C72" s="415" t="s">
        <v>238</v>
      </c>
      <c r="D72" s="128">
        <v>3227</v>
      </c>
      <c r="E72" s="416" t="s">
        <v>238</v>
      </c>
      <c r="F72" s="415" t="s">
        <v>238</v>
      </c>
      <c r="G72" s="128">
        <v>292</v>
      </c>
      <c r="H72" s="416" t="s">
        <v>238</v>
      </c>
      <c r="I72" s="415" t="s">
        <v>238</v>
      </c>
      <c r="J72" s="128">
        <v>414</v>
      </c>
      <c r="K72" s="416" t="s">
        <v>238</v>
      </c>
      <c r="L72" s="415" t="s">
        <v>238</v>
      </c>
      <c r="M72" s="128">
        <v>20</v>
      </c>
      <c r="N72" s="416" t="s">
        <v>238</v>
      </c>
      <c r="O72" s="415" t="s">
        <v>238</v>
      </c>
      <c r="P72" s="128">
        <v>1408</v>
      </c>
      <c r="Q72" s="416" t="s">
        <v>238</v>
      </c>
      <c r="R72" s="415" t="s">
        <v>238</v>
      </c>
      <c r="S72" s="128">
        <v>28</v>
      </c>
      <c r="T72" s="416" t="s">
        <v>238</v>
      </c>
      <c r="U72" s="415" t="s">
        <v>238</v>
      </c>
      <c r="V72" s="128">
        <v>92</v>
      </c>
      <c r="W72" s="416" t="s">
        <v>238</v>
      </c>
      <c r="X72" s="415" t="s">
        <v>238</v>
      </c>
      <c r="Y72" s="128">
        <v>346</v>
      </c>
      <c r="Z72" s="416" t="s">
        <v>238</v>
      </c>
      <c r="AA72" s="415" t="s">
        <v>238</v>
      </c>
      <c r="AB72" s="128">
        <v>130</v>
      </c>
      <c r="AC72" s="416" t="s">
        <v>238</v>
      </c>
      <c r="AD72" s="415" t="s">
        <v>238</v>
      </c>
      <c r="AE72" s="128" t="s">
        <v>238</v>
      </c>
      <c r="AF72" s="416" t="s">
        <v>238</v>
      </c>
      <c r="AG72" s="830" t="s">
        <v>238</v>
      </c>
    </row>
    <row r="73" spans="1:33" ht="13.8" thickBot="1" x14ac:dyDescent="0.3">
      <c r="A73" s="831"/>
      <c r="B73" s="147" t="s">
        <v>793</v>
      </c>
      <c r="C73" s="832" t="s">
        <v>238</v>
      </c>
      <c r="D73" s="833">
        <v>54.2</v>
      </c>
      <c r="E73" s="834" t="s">
        <v>238</v>
      </c>
      <c r="F73" s="832" t="s">
        <v>238</v>
      </c>
      <c r="G73" s="833">
        <v>4.9000000000000004</v>
      </c>
      <c r="H73" s="834" t="s">
        <v>238</v>
      </c>
      <c r="I73" s="832" t="s">
        <v>238</v>
      </c>
      <c r="J73" s="833">
        <v>6.9</v>
      </c>
      <c r="K73" s="834" t="s">
        <v>238</v>
      </c>
      <c r="L73" s="832" t="s">
        <v>238</v>
      </c>
      <c r="M73" s="833">
        <v>0.3</v>
      </c>
      <c r="N73" s="834" t="s">
        <v>238</v>
      </c>
      <c r="O73" s="832" t="s">
        <v>238</v>
      </c>
      <c r="P73" s="833">
        <v>23.6</v>
      </c>
      <c r="Q73" s="834" t="s">
        <v>238</v>
      </c>
      <c r="R73" s="832" t="s">
        <v>238</v>
      </c>
      <c r="S73" s="833">
        <v>0.5</v>
      </c>
      <c r="T73" s="834" t="s">
        <v>238</v>
      </c>
      <c r="U73" s="832" t="s">
        <v>238</v>
      </c>
      <c r="V73" s="833">
        <v>1.5</v>
      </c>
      <c r="W73" s="834" t="s">
        <v>238</v>
      </c>
      <c r="X73" s="832" t="s">
        <v>238</v>
      </c>
      <c r="Y73" s="833">
        <v>5.8</v>
      </c>
      <c r="Z73" s="834" t="s">
        <v>238</v>
      </c>
      <c r="AA73" s="832" t="s">
        <v>238</v>
      </c>
      <c r="AB73" s="833">
        <v>2.2000000000000002</v>
      </c>
      <c r="AC73" s="834" t="s">
        <v>238</v>
      </c>
      <c r="AD73" s="832" t="s">
        <v>238</v>
      </c>
      <c r="AE73" s="835" t="s">
        <v>238</v>
      </c>
      <c r="AF73" s="834" t="s">
        <v>238</v>
      </c>
      <c r="AG73" s="836" t="s">
        <v>238</v>
      </c>
    </row>
    <row r="74" spans="1:33" x14ac:dyDescent="0.25">
      <c r="A74" s="982" t="s">
        <v>771</v>
      </c>
      <c r="B74" s="982"/>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row>
    <row r="75" spans="1:33" x14ac:dyDescent="0.25">
      <c r="A75" s="935" t="s">
        <v>630</v>
      </c>
      <c r="B75" s="935"/>
      <c r="D75" s="513"/>
      <c r="G75" s="513"/>
      <c r="J75" s="513"/>
      <c r="M75" s="513"/>
      <c r="P75" s="513"/>
      <c r="S75" s="513"/>
      <c r="V75" s="513"/>
      <c r="Y75" s="513"/>
      <c r="AB75" s="513"/>
      <c r="AE75" s="513"/>
    </row>
    <row r="76" spans="1:33" x14ac:dyDescent="0.25">
      <c r="A76" s="935"/>
      <c r="B76" s="935"/>
    </row>
    <row r="77" spans="1:33" x14ac:dyDescent="0.25">
      <c r="A77" s="47"/>
      <c r="B77" s="47"/>
    </row>
    <row r="78" spans="1:33" x14ac:dyDescent="0.25">
      <c r="A78" s="935" t="s">
        <v>631</v>
      </c>
      <c r="B78" s="935"/>
    </row>
    <row r="79" spans="1:33" x14ac:dyDescent="0.25">
      <c r="A79" s="935"/>
      <c r="B79" s="935"/>
    </row>
    <row r="80" spans="1:33" x14ac:dyDescent="0.25">
      <c r="A80" s="47" t="s">
        <v>392</v>
      </c>
      <c r="B80" s="47"/>
    </row>
  </sheetData>
  <mergeCells count="16">
    <mergeCell ref="A78:B79"/>
    <mergeCell ref="A75:B76"/>
    <mergeCell ref="R3:T3"/>
    <mergeCell ref="U3:W3"/>
    <mergeCell ref="A74:B74"/>
    <mergeCell ref="A1:B1"/>
    <mergeCell ref="X3:Z3"/>
    <mergeCell ref="AA3:AC3"/>
    <mergeCell ref="AD3:AF3"/>
    <mergeCell ref="O3:Q3"/>
    <mergeCell ref="A3:B3"/>
    <mergeCell ref="C3:E3"/>
    <mergeCell ref="F3:H3"/>
    <mergeCell ref="I3:K3"/>
    <mergeCell ref="L3:N3"/>
    <mergeCell ref="A2:B2"/>
  </mergeCells>
  <hyperlinks>
    <hyperlink ref="A2:B2" location="TOC!A1" display="Return to Table of Contents"/>
    <hyperlink ref="A74:B74" location="Glossary!A1" display="1 Refer to glossary for descriptions of race/ethnicity categories. "/>
  </hyperlinks>
  <pageMargins left="0.25" right="0.25" top="0.75" bottom="0.75" header="0.3" footer="0.3"/>
  <pageSetup scale="64" fitToWidth="0" orientation="portrait" r:id="rId1"/>
  <headerFooter>
    <oddHeader>&amp;L2016-17 Survey of Dental Education
Report 1 - Academic Programs, Enrollment, and Graduates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sheetViews>
  <sheetFormatPr defaultColWidth="9.109375" defaultRowHeight="13.2" x14ac:dyDescent="0.25"/>
  <cols>
    <col min="1" max="1" width="38.33203125" style="55" customWidth="1"/>
    <col min="2" max="5" width="9.109375" style="55"/>
    <col min="6" max="6" width="16" style="55" customWidth="1"/>
    <col min="7" max="11" width="9.109375" style="55"/>
    <col min="12" max="12" width="6.44140625" style="55" customWidth="1"/>
    <col min="13" max="16384" width="9.109375" style="55"/>
  </cols>
  <sheetData>
    <row r="1" spans="1:8" x14ac:dyDescent="0.25">
      <c r="A1" s="167" t="s">
        <v>627</v>
      </c>
    </row>
    <row r="2" spans="1:8" x14ac:dyDescent="0.25">
      <c r="A2" s="465" t="s">
        <v>1</v>
      </c>
    </row>
    <row r="3" spans="1:8" x14ac:dyDescent="0.25">
      <c r="A3" s="167"/>
    </row>
    <row r="4" spans="1:8" ht="13.8" thickBot="1" x14ac:dyDescent="0.3">
      <c r="A4" s="167"/>
      <c r="H4" s="65"/>
    </row>
    <row r="5" spans="1:8" x14ac:dyDescent="0.25">
      <c r="F5" s="466" t="s">
        <v>614</v>
      </c>
      <c r="G5" s="467" t="s">
        <v>615</v>
      </c>
      <c r="H5" s="67"/>
    </row>
    <row r="6" spans="1:8" x14ac:dyDescent="0.25">
      <c r="A6" s="55" t="s">
        <v>655</v>
      </c>
      <c r="B6" s="358">
        <v>5417</v>
      </c>
      <c r="C6" s="55" t="s">
        <v>656</v>
      </c>
      <c r="F6" s="469" t="s">
        <v>656</v>
      </c>
      <c r="G6" s="358">
        <v>5417</v>
      </c>
      <c r="H6" s="468"/>
    </row>
    <row r="7" spans="1:8" x14ac:dyDescent="0.25">
      <c r="A7" s="55" t="s">
        <v>657</v>
      </c>
      <c r="B7" s="358">
        <v>5244</v>
      </c>
      <c r="C7" s="55" t="s">
        <v>658</v>
      </c>
      <c r="D7" s="470">
        <f>B7/B6</f>
        <v>0.96806350378438255</v>
      </c>
      <c r="F7" s="469" t="s">
        <v>658</v>
      </c>
      <c r="G7" s="358">
        <v>5244</v>
      </c>
      <c r="H7" s="468"/>
    </row>
    <row r="8" spans="1:8" x14ac:dyDescent="0.25">
      <c r="A8" s="55" t="s">
        <v>719</v>
      </c>
      <c r="B8" s="358">
        <v>4780</v>
      </c>
      <c r="C8" s="55" t="s">
        <v>659</v>
      </c>
      <c r="D8" s="470">
        <f>G8/G11</f>
        <v>0.9855670103092784</v>
      </c>
      <c r="E8" s="55" t="s">
        <v>660</v>
      </c>
      <c r="F8" s="469" t="s">
        <v>659</v>
      </c>
      <c r="G8" s="358">
        <v>4780</v>
      </c>
      <c r="H8" s="468"/>
    </row>
    <row r="9" spans="1:8" x14ac:dyDescent="0.25">
      <c r="A9" s="55" t="s">
        <v>661</v>
      </c>
      <c r="B9" s="358">
        <v>5206</v>
      </c>
      <c r="C9" s="55" t="s">
        <v>662</v>
      </c>
      <c r="D9" s="470">
        <f>B9/G12</f>
        <v>0.99598239908169117</v>
      </c>
      <c r="E9" s="55" t="s">
        <v>663</v>
      </c>
      <c r="F9" s="469" t="s">
        <v>662</v>
      </c>
      <c r="G9" s="358">
        <v>5206</v>
      </c>
      <c r="H9" s="468"/>
    </row>
    <row r="10" spans="1:8" x14ac:dyDescent="0.25">
      <c r="A10" s="471" t="s">
        <v>664</v>
      </c>
      <c r="B10" s="468">
        <v>2171</v>
      </c>
      <c r="C10" s="55" t="s">
        <v>665</v>
      </c>
      <c r="D10" s="470">
        <f>B10/G13</f>
        <v>0.8952577319587629</v>
      </c>
      <c r="E10" s="55" t="s">
        <v>666</v>
      </c>
      <c r="F10" s="469" t="s">
        <v>665</v>
      </c>
      <c r="G10" s="358">
        <v>2171</v>
      </c>
      <c r="H10" s="468"/>
    </row>
    <row r="11" spans="1:8" x14ac:dyDescent="0.25">
      <c r="E11" s="55" t="s">
        <v>667</v>
      </c>
      <c r="F11" s="469" t="s">
        <v>668</v>
      </c>
      <c r="G11" s="358">
        <v>4850</v>
      </c>
      <c r="H11" s="468"/>
    </row>
    <row r="12" spans="1:8" x14ac:dyDescent="0.25">
      <c r="E12" s="55" t="s">
        <v>669</v>
      </c>
      <c r="F12" s="469" t="s">
        <v>670</v>
      </c>
      <c r="G12" s="358">
        <v>5227</v>
      </c>
      <c r="H12" s="468"/>
    </row>
    <row r="13" spans="1:8" x14ac:dyDescent="0.25">
      <c r="E13" s="55" t="s">
        <v>671</v>
      </c>
      <c r="F13" s="469" t="s">
        <v>672</v>
      </c>
      <c r="G13" s="358">
        <v>2425</v>
      </c>
      <c r="H13" s="468"/>
    </row>
    <row r="16" spans="1:8" ht="13.8" thickBot="1" x14ac:dyDescent="0.3">
      <c r="A16" s="492"/>
      <c r="B16" s="492"/>
      <c r="C16" s="492"/>
      <c r="D16" s="32"/>
      <c r="E16" s="32"/>
      <c r="F16" s="32"/>
      <c r="G16" s="32"/>
      <c r="H16" s="32"/>
    </row>
    <row r="17" spans="1:8" x14ac:dyDescent="0.25">
      <c r="A17" s="493"/>
      <c r="B17" s="359"/>
      <c r="C17" s="360"/>
      <c r="D17" s="360"/>
      <c r="E17" s="493"/>
      <c r="F17" s="493"/>
      <c r="G17" s="493"/>
      <c r="H17" s="493"/>
    </row>
    <row r="18" spans="1:8" x14ac:dyDescent="0.25">
      <c r="B18" s="361"/>
      <c r="C18" s="358"/>
      <c r="D18" s="358"/>
    </row>
    <row r="19" spans="1:8" ht="13.8" thickBot="1" x14ac:dyDescent="0.3">
      <c r="B19" s="361"/>
      <c r="C19" s="358"/>
      <c r="D19" s="358"/>
    </row>
    <row r="20" spans="1:8" x14ac:dyDescent="0.25">
      <c r="B20" s="359"/>
      <c r="C20" s="360"/>
      <c r="D20" s="360"/>
    </row>
    <row r="21" spans="1:8" x14ac:dyDescent="0.25">
      <c r="B21" s="361"/>
      <c r="C21" s="358"/>
      <c r="D21" s="358"/>
    </row>
    <row r="22" spans="1:8" ht="13.8" thickBot="1" x14ac:dyDescent="0.3">
      <c r="B22" s="361"/>
      <c r="C22" s="358"/>
      <c r="D22" s="358"/>
    </row>
    <row r="23" spans="1:8" x14ac:dyDescent="0.25">
      <c r="B23" s="359"/>
      <c r="C23" s="360"/>
      <c r="D23" s="360"/>
    </row>
    <row r="24" spans="1:8" x14ac:dyDescent="0.25">
      <c r="B24" s="361"/>
      <c r="C24" s="358"/>
      <c r="D24" s="358"/>
    </row>
    <row r="25" spans="1:8" ht="13.8" thickBot="1" x14ac:dyDescent="0.3">
      <c r="B25" s="361"/>
      <c r="C25" s="358"/>
      <c r="D25" s="358"/>
    </row>
    <row r="26" spans="1:8" x14ac:dyDescent="0.25">
      <c r="B26" s="359"/>
      <c r="C26" s="360"/>
      <c r="D26" s="360"/>
    </row>
    <row r="27" spans="1:8" x14ac:dyDescent="0.25">
      <c r="B27" s="361"/>
      <c r="C27" s="358"/>
      <c r="D27" s="358"/>
    </row>
    <row r="28" spans="1:8" x14ac:dyDescent="0.25">
      <c r="B28" s="361"/>
      <c r="C28" s="358"/>
      <c r="D28" s="358"/>
    </row>
    <row r="33" spans="1:11" ht="12.75" customHeight="1" x14ac:dyDescent="0.25">
      <c r="A33" s="936" t="s">
        <v>778</v>
      </c>
      <c r="B33" s="936"/>
      <c r="C33" s="936"/>
      <c r="D33" s="936"/>
      <c r="E33" s="936"/>
      <c r="F33" s="936"/>
    </row>
    <row r="34" spans="1:11" x14ac:dyDescent="0.25">
      <c r="A34" s="936"/>
      <c r="B34" s="936"/>
      <c r="C34" s="936"/>
      <c r="D34" s="936"/>
      <c r="E34" s="936"/>
      <c r="F34" s="936"/>
    </row>
    <row r="35" spans="1:11" x14ac:dyDescent="0.25">
      <c r="A35" s="936"/>
      <c r="B35" s="936"/>
      <c r="C35" s="936"/>
      <c r="D35" s="936"/>
      <c r="E35" s="936"/>
      <c r="F35" s="936"/>
    </row>
    <row r="37" spans="1:11" x14ac:dyDescent="0.25">
      <c r="A37" s="992" t="s">
        <v>779</v>
      </c>
      <c r="B37" s="993"/>
      <c r="C37" s="993"/>
      <c r="D37" s="993"/>
      <c r="E37" s="993"/>
      <c r="F37" s="993"/>
      <c r="G37" s="993"/>
      <c r="H37" s="993"/>
      <c r="I37" s="993"/>
      <c r="J37" s="993"/>
      <c r="K37" s="993"/>
    </row>
    <row r="38" spans="1:11" x14ac:dyDescent="0.25">
      <c r="A38" s="163" t="s">
        <v>464</v>
      </c>
      <c r="B38" s="472"/>
      <c r="C38" s="472"/>
      <c r="D38" s="472"/>
      <c r="E38" s="472"/>
      <c r="F38" s="472"/>
      <c r="G38" s="472"/>
      <c r="H38" s="472"/>
      <c r="I38" s="472"/>
      <c r="J38" s="472"/>
      <c r="K38" s="472"/>
    </row>
  </sheetData>
  <mergeCells count="2">
    <mergeCell ref="A37:K37"/>
    <mergeCell ref="A33:F35"/>
  </mergeCells>
  <hyperlinks>
    <hyperlink ref="A2" location="TOC!A1" display="Return to Table of Contents"/>
  </hyperlinks>
  <pageMargins left="0.25" right="0.25" top="0.75" bottom="0.75" header="0.3" footer="0.3"/>
  <pageSetup scale="95" orientation="landscape" r:id="rId1"/>
  <headerFooter>
    <oddHeader>&amp;L2016-17 Survey of Dental Education
Report 1 - Academic Programs, Enrollment, and Graduates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8"/>
  <sheetViews>
    <sheetView zoomScaleNormal="100" workbookViewId="0">
      <pane xSplit="2" ySplit="6" topLeftCell="C7" activePane="bottomRight" state="frozen"/>
      <selection pane="topRight" activeCell="C1" sqref="C1"/>
      <selection pane="bottomLeft" activeCell="A7" sqref="A7"/>
      <selection pane="bottomRight" sqref="A1:C1"/>
    </sheetView>
  </sheetViews>
  <sheetFormatPr defaultColWidth="9.109375" defaultRowHeight="13.2" x14ac:dyDescent="0.25"/>
  <cols>
    <col min="1" max="1" width="5.6640625" style="1" customWidth="1"/>
    <col min="2" max="2" width="56.44140625" style="1" customWidth="1"/>
    <col min="3" max="3" width="11.5546875" style="423" customWidth="1"/>
    <col min="4" max="4" width="12.44140625" style="1" customWidth="1"/>
    <col min="5" max="5" width="12.109375" style="1" customWidth="1"/>
    <col min="6" max="6" width="11.5546875" style="1" customWidth="1"/>
    <col min="7" max="7" width="8" style="1" customWidth="1"/>
    <col min="8" max="8" width="9.109375" style="1" bestFit="1" customWidth="1"/>
    <col min="9" max="9" width="8.109375" style="1" customWidth="1"/>
    <col min="10" max="10" width="10.109375" style="1" bestFit="1" customWidth="1"/>
    <col min="11" max="11" width="7.88671875" style="1" customWidth="1"/>
    <col min="12" max="12" width="10.109375" style="1" bestFit="1" customWidth="1"/>
    <col min="13" max="13" width="7.33203125" style="1" customWidth="1"/>
    <col min="14" max="14" width="9.109375" style="1" bestFit="1" customWidth="1"/>
    <col min="15" max="15" width="6.109375" style="1" customWidth="1"/>
    <col min="16" max="16" width="8" style="1" customWidth="1"/>
    <col min="17" max="17" width="6.6640625" style="1" customWidth="1"/>
    <col min="18" max="18" width="12" style="1" customWidth="1"/>
    <col min="19" max="19" width="9.109375" style="1" bestFit="1" customWidth="1"/>
    <col min="20" max="20" width="5.33203125" style="1" customWidth="1"/>
    <col min="21" max="21" width="9.109375" style="1" bestFit="1" customWidth="1"/>
    <col min="22" max="22" width="4.88671875" style="1" customWidth="1"/>
    <col min="23" max="23" width="9.109375" style="1" bestFit="1" customWidth="1"/>
    <col min="24" max="24" width="5.6640625" style="1" customWidth="1"/>
    <col min="25" max="25" width="10.109375" style="1" bestFit="1" customWidth="1"/>
    <col min="26" max="26" width="5.44140625" style="1" customWidth="1"/>
    <col min="27" max="27" width="7.109375" style="1" customWidth="1"/>
    <col min="28" max="28" width="5.6640625" style="1" customWidth="1"/>
    <col min="29" max="29" width="7.109375" style="1" customWidth="1"/>
    <col min="30" max="30" width="6.33203125" style="1" customWidth="1"/>
    <col min="31" max="16384" width="9.109375" style="1"/>
  </cols>
  <sheetData>
    <row r="1" spans="1:30" ht="25.5" customHeight="1" x14ac:dyDescent="0.25">
      <c r="A1" s="998" t="s">
        <v>634</v>
      </c>
      <c r="B1" s="998"/>
      <c r="C1" s="998"/>
    </row>
    <row r="2" spans="1:30" ht="13.8" thickBot="1" x14ac:dyDescent="0.3">
      <c r="A2" s="933" t="s">
        <v>1</v>
      </c>
      <c r="B2" s="933"/>
    </row>
    <row r="3" spans="1:30" s="904" customFormat="1" ht="12.75" customHeight="1" x14ac:dyDescent="0.2">
      <c r="A3" s="1004"/>
      <c r="B3" s="1005"/>
      <c r="C3" s="1001" t="s">
        <v>639</v>
      </c>
      <c r="D3" s="999" t="s">
        <v>635</v>
      </c>
      <c r="E3" s="1006" t="s">
        <v>636</v>
      </c>
      <c r="F3" s="903" t="s">
        <v>347</v>
      </c>
      <c r="G3" s="903"/>
      <c r="H3" s="903"/>
      <c r="I3" s="903"/>
      <c r="J3" s="1008" t="s">
        <v>347</v>
      </c>
      <c r="K3" s="1008"/>
      <c r="L3" s="1008"/>
      <c r="M3" s="1008"/>
      <c r="N3" s="1008"/>
      <c r="O3" s="1008"/>
      <c r="P3" s="1008"/>
      <c r="Q3" s="1009"/>
      <c r="R3" s="923"/>
      <c r="S3" s="994" t="s">
        <v>348</v>
      </c>
      <c r="T3" s="994"/>
      <c r="U3" s="994"/>
      <c r="V3" s="994"/>
      <c r="W3" s="994"/>
      <c r="X3" s="994"/>
      <c r="Y3" s="994" t="s">
        <v>348</v>
      </c>
      <c r="Z3" s="994"/>
      <c r="AA3" s="994"/>
      <c r="AB3" s="994"/>
      <c r="AC3" s="994"/>
      <c r="AD3" s="995"/>
    </row>
    <row r="4" spans="1:30" s="904" customFormat="1" ht="10.5" customHeight="1" x14ac:dyDescent="0.2">
      <c r="A4" s="905"/>
      <c r="B4" s="906"/>
      <c r="C4" s="1002"/>
      <c r="D4" s="1000"/>
      <c r="E4" s="1007"/>
      <c r="F4" s="996" t="s">
        <v>797</v>
      </c>
      <c r="G4" s="996"/>
      <c r="H4" s="1003"/>
      <c r="I4" s="1003"/>
      <c r="J4" s="908"/>
      <c r="K4" s="908"/>
      <c r="L4" s="908"/>
      <c r="M4" s="908"/>
      <c r="N4" s="908"/>
      <c r="O4" s="908"/>
      <c r="P4" s="907"/>
      <c r="Q4" s="925"/>
      <c r="R4" s="924"/>
      <c r="S4" s="996" t="s">
        <v>797</v>
      </c>
      <c r="T4" s="996"/>
      <c r="U4" s="909"/>
      <c r="V4" s="909"/>
      <c r="W4" s="909"/>
      <c r="X4" s="909"/>
      <c r="Y4" s="909"/>
      <c r="Z4" s="909"/>
      <c r="AA4" s="909"/>
      <c r="AB4" s="909"/>
      <c r="AC4" s="996" t="s">
        <v>802</v>
      </c>
      <c r="AD4" s="997"/>
    </row>
    <row r="5" spans="1:30" s="904" customFormat="1" ht="13.5" customHeight="1" x14ac:dyDescent="0.2">
      <c r="A5" s="977" t="s">
        <v>2</v>
      </c>
      <c r="B5" s="986" t="s">
        <v>3</v>
      </c>
      <c r="C5" s="1002"/>
      <c r="D5" s="1000"/>
      <c r="E5" s="1007"/>
      <c r="F5" s="996"/>
      <c r="G5" s="996"/>
      <c r="H5" s="1003" t="s">
        <v>798</v>
      </c>
      <c r="I5" s="1003"/>
      <c r="J5" s="1003" t="s">
        <v>799</v>
      </c>
      <c r="K5" s="1003"/>
      <c r="L5" s="1003" t="s">
        <v>800</v>
      </c>
      <c r="M5" s="1003"/>
      <c r="N5" s="1003" t="s">
        <v>801</v>
      </c>
      <c r="O5" s="1003"/>
      <c r="P5" s="996" t="s">
        <v>803</v>
      </c>
      <c r="Q5" s="1002"/>
      <c r="R5" s="996" t="s">
        <v>221</v>
      </c>
      <c r="S5" s="996"/>
      <c r="T5" s="996"/>
      <c r="U5" s="996" t="s">
        <v>798</v>
      </c>
      <c r="V5" s="996"/>
      <c r="W5" s="996" t="s">
        <v>799</v>
      </c>
      <c r="X5" s="996"/>
      <c r="Y5" s="996" t="s">
        <v>800</v>
      </c>
      <c r="Z5" s="996"/>
      <c r="AA5" s="996" t="s">
        <v>801</v>
      </c>
      <c r="AB5" s="996"/>
      <c r="AC5" s="996"/>
      <c r="AD5" s="997"/>
    </row>
    <row r="6" spans="1:30" s="904" customFormat="1" ht="10.5" customHeight="1" x14ac:dyDescent="0.2">
      <c r="A6" s="977"/>
      <c r="B6" s="986"/>
      <c r="C6" s="1002"/>
      <c r="D6" s="1000"/>
      <c r="E6" s="1007"/>
      <c r="F6" s="906" t="s">
        <v>804</v>
      </c>
      <c r="G6" s="906" t="s">
        <v>244</v>
      </c>
      <c r="H6" s="906" t="s">
        <v>804</v>
      </c>
      <c r="I6" s="906" t="s">
        <v>244</v>
      </c>
      <c r="J6" s="921" t="s">
        <v>804</v>
      </c>
      <c r="K6" s="921" t="s">
        <v>244</v>
      </c>
      <c r="L6" s="921" t="s">
        <v>804</v>
      </c>
      <c r="M6" s="921" t="s">
        <v>244</v>
      </c>
      <c r="N6" s="921" t="s">
        <v>804</v>
      </c>
      <c r="O6" s="921" t="s">
        <v>244</v>
      </c>
      <c r="P6" s="921" t="s">
        <v>804</v>
      </c>
      <c r="Q6" s="922" t="s">
        <v>244</v>
      </c>
      <c r="R6" s="996"/>
      <c r="S6" s="906" t="s">
        <v>804</v>
      </c>
      <c r="T6" s="906" t="s">
        <v>244</v>
      </c>
      <c r="U6" s="906" t="s">
        <v>804</v>
      </c>
      <c r="V6" s="906" t="s">
        <v>244</v>
      </c>
      <c r="W6" s="906" t="s">
        <v>804</v>
      </c>
      <c r="X6" s="906" t="s">
        <v>244</v>
      </c>
      <c r="Y6" s="906" t="s">
        <v>804</v>
      </c>
      <c r="Z6" s="906" t="s">
        <v>244</v>
      </c>
      <c r="AA6" s="906" t="s">
        <v>804</v>
      </c>
      <c r="AB6" s="906" t="s">
        <v>244</v>
      </c>
      <c r="AC6" s="906" t="s">
        <v>804</v>
      </c>
      <c r="AD6" s="906" t="s">
        <v>244</v>
      </c>
    </row>
    <row r="7" spans="1:30" x14ac:dyDescent="0.25">
      <c r="A7" s="596" t="s">
        <v>10</v>
      </c>
      <c r="B7" s="424" t="s">
        <v>11</v>
      </c>
      <c r="C7" s="10">
        <v>240</v>
      </c>
      <c r="D7" s="9">
        <v>192</v>
      </c>
      <c r="E7" s="10">
        <v>192</v>
      </c>
      <c r="F7" s="425">
        <v>331106</v>
      </c>
      <c r="G7" s="10">
        <v>55</v>
      </c>
      <c r="H7" s="426" t="s">
        <v>238</v>
      </c>
      <c r="I7" s="156" t="s">
        <v>238</v>
      </c>
      <c r="J7" s="425">
        <v>9134862</v>
      </c>
      <c r="K7" s="10">
        <v>180</v>
      </c>
      <c r="L7" s="427">
        <v>9099725</v>
      </c>
      <c r="M7" s="156">
        <v>180</v>
      </c>
      <c r="N7" s="425">
        <v>282000</v>
      </c>
      <c r="O7" s="10">
        <v>47</v>
      </c>
      <c r="P7" s="426" t="s">
        <v>238</v>
      </c>
      <c r="Q7" s="22" t="s">
        <v>238</v>
      </c>
      <c r="R7" s="10">
        <v>0</v>
      </c>
      <c r="S7" s="427">
        <v>80073</v>
      </c>
      <c r="T7" s="156">
        <v>14</v>
      </c>
      <c r="U7" s="425">
        <v>26936</v>
      </c>
      <c r="V7" s="10">
        <v>1</v>
      </c>
      <c r="W7" s="426" t="s">
        <v>238</v>
      </c>
      <c r="X7" s="156" t="s">
        <v>238</v>
      </c>
      <c r="Y7" s="10" t="s">
        <v>238</v>
      </c>
      <c r="Z7" s="10" t="s">
        <v>238</v>
      </c>
      <c r="AA7" s="427">
        <v>36000</v>
      </c>
      <c r="AB7" s="156">
        <v>6</v>
      </c>
      <c r="AC7" s="10" t="s">
        <v>238</v>
      </c>
      <c r="AD7" s="869" t="s">
        <v>238</v>
      </c>
    </row>
    <row r="8" spans="1:30" x14ac:dyDescent="0.25">
      <c r="A8" s="598" t="s">
        <v>18</v>
      </c>
      <c r="B8" s="428" t="s">
        <v>19</v>
      </c>
      <c r="C8" s="13">
        <v>304</v>
      </c>
      <c r="D8" s="12">
        <v>291</v>
      </c>
      <c r="E8" s="13">
        <v>291</v>
      </c>
      <c r="F8" s="97">
        <v>130000</v>
      </c>
      <c r="G8" s="13">
        <v>12</v>
      </c>
      <c r="H8" s="429" t="s">
        <v>238</v>
      </c>
      <c r="I8" s="158" t="s">
        <v>238</v>
      </c>
      <c r="J8" s="97">
        <v>23074969</v>
      </c>
      <c r="K8" s="13">
        <v>254</v>
      </c>
      <c r="L8" s="429" t="s">
        <v>238</v>
      </c>
      <c r="M8" s="158" t="s">
        <v>238</v>
      </c>
      <c r="N8" s="13" t="s">
        <v>238</v>
      </c>
      <c r="O8" s="13" t="s">
        <v>238</v>
      </c>
      <c r="P8" s="430">
        <v>127536</v>
      </c>
      <c r="Q8" s="191">
        <v>42</v>
      </c>
      <c r="R8" s="13">
        <v>0</v>
      </c>
      <c r="S8" s="429" t="s">
        <v>238</v>
      </c>
      <c r="T8" s="158" t="s">
        <v>238</v>
      </c>
      <c r="U8" s="13" t="s">
        <v>238</v>
      </c>
      <c r="V8" s="13" t="s">
        <v>238</v>
      </c>
      <c r="W8" s="430">
        <v>157000</v>
      </c>
      <c r="X8" s="158">
        <v>2</v>
      </c>
      <c r="Y8" s="13" t="s">
        <v>238</v>
      </c>
      <c r="Z8" s="13" t="s">
        <v>238</v>
      </c>
      <c r="AA8" s="429" t="s">
        <v>238</v>
      </c>
      <c r="AB8" s="158" t="s">
        <v>238</v>
      </c>
      <c r="AC8" s="13" t="s">
        <v>238</v>
      </c>
      <c r="AD8" s="870" t="s">
        <v>238</v>
      </c>
    </row>
    <row r="9" spans="1:30" x14ac:dyDescent="0.25">
      <c r="A9" s="596" t="s">
        <v>18</v>
      </c>
      <c r="B9" s="424" t="s">
        <v>23</v>
      </c>
      <c r="C9" s="10">
        <v>529</v>
      </c>
      <c r="D9" s="9">
        <v>476</v>
      </c>
      <c r="E9" s="10">
        <v>476</v>
      </c>
      <c r="F9" s="425">
        <v>72450</v>
      </c>
      <c r="G9" s="10">
        <v>35</v>
      </c>
      <c r="H9" s="427">
        <v>157509</v>
      </c>
      <c r="I9" s="156">
        <v>14</v>
      </c>
      <c r="J9" s="425">
        <v>2526927</v>
      </c>
      <c r="K9" s="10">
        <v>55</v>
      </c>
      <c r="L9" s="427">
        <v>42382333</v>
      </c>
      <c r="M9" s="156">
        <v>445</v>
      </c>
      <c r="N9" s="425">
        <v>596400</v>
      </c>
      <c r="O9" s="10">
        <v>24</v>
      </c>
      <c r="P9" s="427">
        <v>66685</v>
      </c>
      <c r="Q9" s="22">
        <v>38</v>
      </c>
      <c r="R9" s="10">
        <v>0</v>
      </c>
      <c r="S9" s="426" t="s">
        <v>238</v>
      </c>
      <c r="T9" s="156" t="s">
        <v>238</v>
      </c>
      <c r="U9" s="10" t="s">
        <v>238</v>
      </c>
      <c r="V9" s="10" t="s">
        <v>238</v>
      </c>
      <c r="W9" s="426" t="s">
        <v>238</v>
      </c>
      <c r="X9" s="156" t="s">
        <v>238</v>
      </c>
      <c r="Y9" s="10" t="s">
        <v>238</v>
      </c>
      <c r="Z9" s="10" t="s">
        <v>238</v>
      </c>
      <c r="AA9" s="426" t="s">
        <v>238</v>
      </c>
      <c r="AB9" s="156" t="s">
        <v>238</v>
      </c>
      <c r="AC9" s="10" t="s">
        <v>238</v>
      </c>
      <c r="AD9" s="869" t="s">
        <v>238</v>
      </c>
    </row>
    <row r="10" spans="1:30" x14ac:dyDescent="0.25">
      <c r="A10" s="598" t="s">
        <v>26</v>
      </c>
      <c r="B10" s="428" t="s">
        <v>27</v>
      </c>
      <c r="C10" s="13">
        <v>458</v>
      </c>
      <c r="D10" s="12">
        <v>402</v>
      </c>
      <c r="E10" s="13">
        <v>374</v>
      </c>
      <c r="F10" s="97">
        <v>578831</v>
      </c>
      <c r="G10" s="13">
        <v>34</v>
      </c>
      <c r="H10" s="429" t="s">
        <v>238</v>
      </c>
      <c r="I10" s="158" t="s">
        <v>238</v>
      </c>
      <c r="J10" s="97">
        <v>40167490</v>
      </c>
      <c r="K10" s="13">
        <v>374</v>
      </c>
      <c r="L10" s="429" t="s">
        <v>238</v>
      </c>
      <c r="M10" s="158" t="s">
        <v>238</v>
      </c>
      <c r="N10" s="13" t="s">
        <v>238</v>
      </c>
      <c r="O10" s="13" t="s">
        <v>238</v>
      </c>
      <c r="P10" s="429" t="s">
        <v>238</v>
      </c>
      <c r="Q10" s="191" t="s">
        <v>238</v>
      </c>
      <c r="R10" s="13">
        <v>28</v>
      </c>
      <c r="S10" s="429" t="s">
        <v>238</v>
      </c>
      <c r="T10" s="158" t="s">
        <v>238</v>
      </c>
      <c r="U10" s="13" t="s">
        <v>238</v>
      </c>
      <c r="V10" s="13" t="s">
        <v>238</v>
      </c>
      <c r="W10" s="430">
        <v>1295695</v>
      </c>
      <c r="X10" s="158">
        <v>16</v>
      </c>
      <c r="Y10" s="13" t="s">
        <v>238</v>
      </c>
      <c r="Z10" s="13" t="s">
        <v>238</v>
      </c>
      <c r="AA10" s="429" t="s">
        <v>238</v>
      </c>
      <c r="AB10" s="158" t="s">
        <v>238</v>
      </c>
      <c r="AC10" s="13" t="s">
        <v>238</v>
      </c>
      <c r="AD10" s="870" t="s">
        <v>238</v>
      </c>
    </row>
    <row r="11" spans="1:30" x14ac:dyDescent="0.25">
      <c r="A11" s="596" t="s">
        <v>26</v>
      </c>
      <c r="B11" s="424" t="s">
        <v>31</v>
      </c>
      <c r="C11" s="10">
        <v>402</v>
      </c>
      <c r="D11" s="9">
        <v>313</v>
      </c>
      <c r="E11" s="10">
        <v>309</v>
      </c>
      <c r="F11" s="425">
        <v>5230347</v>
      </c>
      <c r="G11" s="10">
        <v>302</v>
      </c>
      <c r="H11" s="427">
        <v>143329</v>
      </c>
      <c r="I11" s="156">
        <v>4</v>
      </c>
      <c r="J11" s="425">
        <v>14293535</v>
      </c>
      <c r="K11" s="10">
        <v>305</v>
      </c>
      <c r="L11" s="427">
        <v>331538</v>
      </c>
      <c r="M11" s="156">
        <v>7</v>
      </c>
      <c r="N11" s="10" t="s">
        <v>238</v>
      </c>
      <c r="O11" s="10" t="s">
        <v>238</v>
      </c>
      <c r="P11" s="427">
        <v>14186</v>
      </c>
      <c r="Q11" s="22">
        <v>8</v>
      </c>
      <c r="R11" s="10">
        <v>4</v>
      </c>
      <c r="S11" s="426" t="s">
        <v>238</v>
      </c>
      <c r="T11" s="156" t="s">
        <v>238</v>
      </c>
      <c r="U11" s="10" t="s">
        <v>238</v>
      </c>
      <c r="V11" s="10" t="s">
        <v>238</v>
      </c>
      <c r="W11" s="426" t="s">
        <v>238</v>
      </c>
      <c r="X11" s="156" t="s">
        <v>238</v>
      </c>
      <c r="Y11" s="425">
        <v>760307</v>
      </c>
      <c r="Z11" s="10">
        <v>14</v>
      </c>
      <c r="AA11" s="426" t="s">
        <v>238</v>
      </c>
      <c r="AB11" s="156" t="s">
        <v>238</v>
      </c>
      <c r="AC11" s="10" t="s">
        <v>238</v>
      </c>
      <c r="AD11" s="869" t="s">
        <v>238</v>
      </c>
    </row>
    <row r="12" spans="1:30" x14ac:dyDescent="0.25">
      <c r="A12" s="598" t="s">
        <v>26</v>
      </c>
      <c r="B12" s="428" t="s">
        <v>32</v>
      </c>
      <c r="C12" s="13">
        <v>388</v>
      </c>
      <c r="D12" s="12">
        <v>331</v>
      </c>
      <c r="E12" s="13">
        <v>263</v>
      </c>
      <c r="F12" s="97">
        <v>2621326</v>
      </c>
      <c r="G12" s="13">
        <v>241</v>
      </c>
      <c r="H12" s="430">
        <v>582489</v>
      </c>
      <c r="I12" s="158">
        <v>14</v>
      </c>
      <c r="J12" s="13" t="s">
        <v>238</v>
      </c>
      <c r="K12" s="13" t="s">
        <v>238</v>
      </c>
      <c r="L12" s="430">
        <v>14494612</v>
      </c>
      <c r="M12" s="158">
        <v>242</v>
      </c>
      <c r="N12" s="13" t="s">
        <v>238</v>
      </c>
      <c r="O12" s="13" t="s">
        <v>238</v>
      </c>
      <c r="P12" s="430">
        <v>2692</v>
      </c>
      <c r="Q12" s="191">
        <v>3</v>
      </c>
      <c r="R12" s="13">
        <v>68</v>
      </c>
      <c r="S12" s="430">
        <v>931656</v>
      </c>
      <c r="T12" s="158">
        <v>128</v>
      </c>
      <c r="U12" s="97">
        <v>354316</v>
      </c>
      <c r="V12" s="13">
        <v>8</v>
      </c>
      <c r="W12" s="430">
        <v>1558107</v>
      </c>
      <c r="X12" s="158">
        <v>19</v>
      </c>
      <c r="Y12" s="13" t="s">
        <v>238</v>
      </c>
      <c r="Z12" s="13" t="s">
        <v>238</v>
      </c>
      <c r="AA12" s="429" t="s">
        <v>238</v>
      </c>
      <c r="AB12" s="158" t="s">
        <v>238</v>
      </c>
      <c r="AC12" s="13" t="s">
        <v>238</v>
      </c>
      <c r="AD12" s="870" t="s">
        <v>238</v>
      </c>
    </row>
    <row r="13" spans="1:30" x14ac:dyDescent="0.25">
      <c r="A13" s="596" t="s">
        <v>26</v>
      </c>
      <c r="B13" s="424" t="s">
        <v>34</v>
      </c>
      <c r="C13" s="10">
        <v>653</v>
      </c>
      <c r="D13" s="9">
        <v>503</v>
      </c>
      <c r="E13" s="10">
        <v>492</v>
      </c>
      <c r="F13" s="425">
        <v>1417320</v>
      </c>
      <c r="G13" s="10">
        <v>61</v>
      </c>
      <c r="H13" s="427">
        <v>307447</v>
      </c>
      <c r="I13" s="156">
        <v>7</v>
      </c>
      <c r="J13" s="425">
        <v>43013637</v>
      </c>
      <c r="K13" s="10">
        <v>492</v>
      </c>
      <c r="L13" s="427">
        <v>1552230</v>
      </c>
      <c r="M13" s="156">
        <v>18</v>
      </c>
      <c r="N13" s="10" t="s">
        <v>238</v>
      </c>
      <c r="O13" s="10" t="s">
        <v>238</v>
      </c>
      <c r="P13" s="426" t="s">
        <v>238</v>
      </c>
      <c r="Q13" s="22" t="s">
        <v>238</v>
      </c>
      <c r="R13" s="10">
        <v>11</v>
      </c>
      <c r="S13" s="427">
        <v>65500</v>
      </c>
      <c r="T13" s="156">
        <v>5</v>
      </c>
      <c r="U13" s="10" t="s">
        <v>238</v>
      </c>
      <c r="V13" s="10" t="s">
        <v>238</v>
      </c>
      <c r="W13" s="427">
        <v>323565</v>
      </c>
      <c r="X13" s="156">
        <v>4</v>
      </c>
      <c r="Y13" s="10" t="s">
        <v>238</v>
      </c>
      <c r="Z13" s="10" t="s">
        <v>238</v>
      </c>
      <c r="AA13" s="426" t="s">
        <v>238</v>
      </c>
      <c r="AB13" s="156" t="s">
        <v>238</v>
      </c>
      <c r="AC13" s="10" t="s">
        <v>238</v>
      </c>
      <c r="AD13" s="869" t="s">
        <v>238</v>
      </c>
    </row>
    <row r="14" spans="1:30" x14ac:dyDescent="0.25">
      <c r="A14" s="598" t="s">
        <v>26</v>
      </c>
      <c r="B14" s="428" t="s">
        <v>37</v>
      </c>
      <c r="C14" s="13">
        <v>427</v>
      </c>
      <c r="D14" s="12">
        <v>396</v>
      </c>
      <c r="E14" s="13">
        <v>352</v>
      </c>
      <c r="F14" s="97">
        <v>476297</v>
      </c>
      <c r="G14" s="13">
        <v>151</v>
      </c>
      <c r="H14" s="430">
        <v>56217</v>
      </c>
      <c r="I14" s="158">
        <v>1</v>
      </c>
      <c r="J14" s="97">
        <v>28891343</v>
      </c>
      <c r="K14" s="13">
        <v>318</v>
      </c>
      <c r="L14" s="429" t="s">
        <v>238</v>
      </c>
      <c r="M14" s="158" t="s">
        <v>238</v>
      </c>
      <c r="N14" s="13" t="s">
        <v>238</v>
      </c>
      <c r="O14" s="13" t="s">
        <v>238</v>
      </c>
      <c r="P14" s="429" t="s">
        <v>238</v>
      </c>
      <c r="Q14" s="191" t="s">
        <v>238</v>
      </c>
      <c r="R14" s="13">
        <v>44</v>
      </c>
      <c r="S14" s="430">
        <v>65000</v>
      </c>
      <c r="T14" s="158">
        <v>19</v>
      </c>
      <c r="U14" s="97">
        <v>131173</v>
      </c>
      <c r="V14" s="13">
        <v>6</v>
      </c>
      <c r="W14" s="430">
        <v>1929063</v>
      </c>
      <c r="X14" s="158">
        <v>29</v>
      </c>
      <c r="Y14" s="13" t="s">
        <v>238</v>
      </c>
      <c r="Z14" s="13" t="s">
        <v>238</v>
      </c>
      <c r="AA14" s="429" t="s">
        <v>238</v>
      </c>
      <c r="AB14" s="158" t="s">
        <v>238</v>
      </c>
      <c r="AC14" s="13" t="s">
        <v>238</v>
      </c>
      <c r="AD14" s="870" t="s">
        <v>238</v>
      </c>
    </row>
    <row r="15" spans="1:30" x14ac:dyDescent="0.25">
      <c r="A15" s="596" t="s">
        <v>26</v>
      </c>
      <c r="B15" s="424" t="s">
        <v>40</v>
      </c>
      <c r="C15" s="10">
        <v>275</v>
      </c>
      <c r="D15" s="9">
        <v>249</v>
      </c>
      <c r="E15" s="10">
        <v>249</v>
      </c>
      <c r="F15" s="10" t="s">
        <v>238</v>
      </c>
      <c r="G15" s="10" t="s">
        <v>238</v>
      </c>
      <c r="H15" s="426" t="s">
        <v>238</v>
      </c>
      <c r="I15" s="156" t="s">
        <v>238</v>
      </c>
      <c r="J15" s="425">
        <v>21843192</v>
      </c>
      <c r="K15" s="10">
        <v>240</v>
      </c>
      <c r="L15" s="426" t="s">
        <v>238</v>
      </c>
      <c r="M15" s="156" t="s">
        <v>238</v>
      </c>
      <c r="N15" s="10" t="s">
        <v>238</v>
      </c>
      <c r="O15" s="10" t="s">
        <v>238</v>
      </c>
      <c r="P15" s="426" t="s">
        <v>238</v>
      </c>
      <c r="Q15" s="22" t="s">
        <v>238</v>
      </c>
      <c r="R15" s="10">
        <v>0</v>
      </c>
      <c r="S15" s="426" t="s">
        <v>238</v>
      </c>
      <c r="T15" s="156" t="s">
        <v>238</v>
      </c>
      <c r="U15" s="10" t="s">
        <v>238</v>
      </c>
      <c r="V15" s="10" t="s">
        <v>238</v>
      </c>
      <c r="W15" s="426" t="s">
        <v>238</v>
      </c>
      <c r="X15" s="156" t="s">
        <v>238</v>
      </c>
      <c r="Y15" s="10" t="s">
        <v>238</v>
      </c>
      <c r="Z15" s="10" t="s">
        <v>238</v>
      </c>
      <c r="AA15" s="426" t="s">
        <v>238</v>
      </c>
      <c r="AB15" s="156" t="s">
        <v>238</v>
      </c>
      <c r="AC15" s="10" t="s">
        <v>238</v>
      </c>
      <c r="AD15" s="869" t="s">
        <v>238</v>
      </c>
    </row>
    <row r="16" spans="1:30" x14ac:dyDescent="0.25">
      <c r="A16" s="598" t="s">
        <v>42</v>
      </c>
      <c r="B16" s="428" t="s">
        <v>43</v>
      </c>
      <c r="C16" s="13">
        <v>395</v>
      </c>
      <c r="D16" s="12">
        <v>299</v>
      </c>
      <c r="E16" s="13">
        <v>286</v>
      </c>
      <c r="F16" s="97">
        <v>432094</v>
      </c>
      <c r="G16" s="13">
        <v>75</v>
      </c>
      <c r="H16" s="429" t="s">
        <v>238</v>
      </c>
      <c r="I16" s="158" t="s">
        <v>238</v>
      </c>
      <c r="J16" s="97">
        <v>16525431</v>
      </c>
      <c r="K16" s="13">
        <v>263</v>
      </c>
      <c r="L16" s="430">
        <v>16655324</v>
      </c>
      <c r="M16" s="158">
        <v>264</v>
      </c>
      <c r="N16" s="97">
        <v>591500</v>
      </c>
      <c r="O16" s="13">
        <v>59</v>
      </c>
      <c r="P16" s="430">
        <v>5370</v>
      </c>
      <c r="Q16" s="191">
        <v>2</v>
      </c>
      <c r="R16" s="13">
        <v>13</v>
      </c>
      <c r="S16" s="429">
        <v>500</v>
      </c>
      <c r="T16" s="158">
        <v>1</v>
      </c>
      <c r="U16" s="13" t="s">
        <v>238</v>
      </c>
      <c r="V16" s="13" t="s">
        <v>238</v>
      </c>
      <c r="W16" s="430">
        <v>70000</v>
      </c>
      <c r="X16" s="158">
        <v>1</v>
      </c>
      <c r="Y16" s="97">
        <v>893082</v>
      </c>
      <c r="Z16" s="13">
        <v>11</v>
      </c>
      <c r="AA16" s="429" t="s">
        <v>238</v>
      </c>
      <c r="AB16" s="158" t="s">
        <v>238</v>
      </c>
      <c r="AC16" s="13" t="s">
        <v>238</v>
      </c>
      <c r="AD16" s="870" t="s">
        <v>238</v>
      </c>
    </row>
    <row r="17" spans="1:30" x14ac:dyDescent="0.25">
      <c r="A17" s="596" t="s">
        <v>45</v>
      </c>
      <c r="B17" s="424" t="s">
        <v>46</v>
      </c>
      <c r="C17" s="10">
        <v>168</v>
      </c>
      <c r="D17" s="9">
        <v>141</v>
      </c>
      <c r="E17" s="10">
        <v>131</v>
      </c>
      <c r="F17" s="425">
        <v>813058</v>
      </c>
      <c r="G17" s="10">
        <v>53</v>
      </c>
      <c r="H17" s="427">
        <v>791751</v>
      </c>
      <c r="I17" s="156">
        <v>81</v>
      </c>
      <c r="J17" s="425">
        <v>784055</v>
      </c>
      <c r="K17" s="10">
        <v>66</v>
      </c>
      <c r="L17" s="427">
        <v>4379250</v>
      </c>
      <c r="M17" s="156">
        <v>131</v>
      </c>
      <c r="N17" s="10" t="s">
        <v>238</v>
      </c>
      <c r="O17" s="10" t="s">
        <v>238</v>
      </c>
      <c r="P17" s="426" t="s">
        <v>238</v>
      </c>
      <c r="Q17" s="22" t="s">
        <v>238</v>
      </c>
      <c r="R17" s="10">
        <v>10</v>
      </c>
      <c r="S17" s="427">
        <v>24754</v>
      </c>
      <c r="T17" s="156">
        <v>10</v>
      </c>
      <c r="U17" s="425">
        <v>8166</v>
      </c>
      <c r="V17" s="10">
        <v>7</v>
      </c>
      <c r="W17" s="427">
        <v>45000</v>
      </c>
      <c r="X17" s="156">
        <v>1</v>
      </c>
      <c r="Y17" s="10" t="s">
        <v>238</v>
      </c>
      <c r="Z17" s="10" t="s">
        <v>238</v>
      </c>
      <c r="AA17" s="426" t="s">
        <v>238</v>
      </c>
      <c r="AB17" s="156" t="s">
        <v>238</v>
      </c>
      <c r="AC17" s="10" t="s">
        <v>238</v>
      </c>
      <c r="AD17" s="869" t="s">
        <v>238</v>
      </c>
    </row>
    <row r="18" spans="1:30" x14ac:dyDescent="0.25">
      <c r="A18" s="598" t="s">
        <v>49</v>
      </c>
      <c r="B18" s="428" t="s">
        <v>50</v>
      </c>
      <c r="C18" s="13">
        <v>306</v>
      </c>
      <c r="D18" s="12">
        <v>266</v>
      </c>
      <c r="E18" s="13">
        <v>266</v>
      </c>
      <c r="F18" s="97">
        <v>1053974</v>
      </c>
      <c r="G18" s="13">
        <v>266</v>
      </c>
      <c r="H18" s="429" t="s">
        <v>238</v>
      </c>
      <c r="I18" s="158" t="s">
        <v>238</v>
      </c>
      <c r="J18" s="13" t="s">
        <v>238</v>
      </c>
      <c r="K18" s="13" t="s">
        <v>238</v>
      </c>
      <c r="L18" s="430">
        <v>11955104</v>
      </c>
      <c r="M18" s="158">
        <v>266</v>
      </c>
      <c r="N18" s="97">
        <v>2000</v>
      </c>
      <c r="O18" s="13">
        <v>2</v>
      </c>
      <c r="P18" s="429" t="s">
        <v>238</v>
      </c>
      <c r="Q18" s="191" t="s">
        <v>238</v>
      </c>
      <c r="R18" s="13">
        <v>0</v>
      </c>
      <c r="S18" s="430">
        <v>135396</v>
      </c>
      <c r="T18" s="158">
        <v>41</v>
      </c>
      <c r="U18" s="13" t="s">
        <v>238</v>
      </c>
      <c r="V18" s="13" t="s">
        <v>238</v>
      </c>
      <c r="W18" s="429" t="s">
        <v>238</v>
      </c>
      <c r="X18" s="158" t="s">
        <v>238</v>
      </c>
      <c r="Y18" s="13" t="s">
        <v>238</v>
      </c>
      <c r="Z18" s="13" t="s">
        <v>238</v>
      </c>
      <c r="AA18" s="429" t="s">
        <v>238</v>
      </c>
      <c r="AB18" s="158" t="s">
        <v>238</v>
      </c>
      <c r="AC18" s="13" t="s">
        <v>238</v>
      </c>
      <c r="AD18" s="870" t="s">
        <v>238</v>
      </c>
    </row>
    <row r="19" spans="1:30" x14ac:dyDescent="0.25">
      <c r="A19" s="596" t="s">
        <v>52</v>
      </c>
      <c r="B19" s="424" t="s">
        <v>53</v>
      </c>
      <c r="C19" s="10">
        <v>360</v>
      </c>
      <c r="D19" s="9">
        <v>318</v>
      </c>
      <c r="E19" s="10">
        <v>318</v>
      </c>
      <c r="F19" s="425">
        <v>637925</v>
      </c>
      <c r="G19" s="10">
        <v>228</v>
      </c>
      <c r="H19" s="426" t="s">
        <v>238</v>
      </c>
      <c r="I19" s="156" t="s">
        <v>238</v>
      </c>
      <c r="J19" s="425">
        <v>17218136</v>
      </c>
      <c r="K19" s="10">
        <v>283</v>
      </c>
      <c r="L19" s="427">
        <v>630000</v>
      </c>
      <c r="M19" s="156">
        <v>42</v>
      </c>
      <c r="N19" s="425">
        <v>19857</v>
      </c>
      <c r="O19" s="10">
        <v>13</v>
      </c>
      <c r="P19" s="426">
        <v>81</v>
      </c>
      <c r="Q19" s="22">
        <v>1</v>
      </c>
      <c r="R19" s="10">
        <v>0</v>
      </c>
      <c r="S19" s="426" t="s">
        <v>238</v>
      </c>
      <c r="T19" s="156" t="s">
        <v>238</v>
      </c>
      <c r="U19" s="10" t="s">
        <v>238</v>
      </c>
      <c r="V19" s="10" t="s">
        <v>238</v>
      </c>
      <c r="W19" s="426" t="s">
        <v>238</v>
      </c>
      <c r="X19" s="156" t="s">
        <v>238</v>
      </c>
      <c r="Y19" s="10" t="s">
        <v>238</v>
      </c>
      <c r="Z19" s="10" t="s">
        <v>238</v>
      </c>
      <c r="AA19" s="426" t="s">
        <v>238</v>
      </c>
      <c r="AB19" s="156" t="s">
        <v>238</v>
      </c>
      <c r="AC19" s="10" t="s">
        <v>238</v>
      </c>
      <c r="AD19" s="869" t="s">
        <v>238</v>
      </c>
    </row>
    <row r="20" spans="1:30" x14ac:dyDescent="0.25">
      <c r="A20" s="598" t="s">
        <v>52</v>
      </c>
      <c r="B20" s="428" t="s">
        <v>54</v>
      </c>
      <c r="C20" s="13">
        <v>492</v>
      </c>
      <c r="D20" s="12">
        <v>413</v>
      </c>
      <c r="E20" s="13">
        <v>396</v>
      </c>
      <c r="F20" s="97">
        <v>492327</v>
      </c>
      <c r="G20" s="13">
        <v>24</v>
      </c>
      <c r="H20" s="430">
        <v>51513</v>
      </c>
      <c r="I20" s="158">
        <v>3</v>
      </c>
      <c r="J20" s="97">
        <v>449058</v>
      </c>
      <c r="K20" s="13">
        <v>8</v>
      </c>
      <c r="L20" s="430">
        <v>35332627</v>
      </c>
      <c r="M20" s="158">
        <v>389</v>
      </c>
      <c r="N20" s="97">
        <v>1545</v>
      </c>
      <c r="O20" s="13">
        <v>1</v>
      </c>
      <c r="P20" s="430">
        <v>29824</v>
      </c>
      <c r="Q20" s="191">
        <v>16</v>
      </c>
      <c r="R20" s="13">
        <v>17</v>
      </c>
      <c r="S20" s="430">
        <v>4540</v>
      </c>
      <c r="T20" s="158">
        <v>1</v>
      </c>
      <c r="U20" s="13" t="s">
        <v>238</v>
      </c>
      <c r="V20" s="13" t="s">
        <v>238</v>
      </c>
      <c r="W20" s="430">
        <v>536000</v>
      </c>
      <c r="X20" s="158">
        <v>7</v>
      </c>
      <c r="Y20" s="97">
        <v>460723</v>
      </c>
      <c r="Z20" s="13">
        <v>7</v>
      </c>
      <c r="AA20" s="429" t="s">
        <v>238</v>
      </c>
      <c r="AB20" s="158" t="s">
        <v>238</v>
      </c>
      <c r="AC20" s="97">
        <v>11740</v>
      </c>
      <c r="AD20" s="870">
        <v>3</v>
      </c>
    </row>
    <row r="21" spans="1:30" x14ac:dyDescent="0.25">
      <c r="A21" s="596" t="s">
        <v>52</v>
      </c>
      <c r="B21" s="424" t="s">
        <v>56</v>
      </c>
      <c r="C21" s="10">
        <v>401</v>
      </c>
      <c r="D21" s="9">
        <v>378</v>
      </c>
      <c r="E21" s="10">
        <v>363</v>
      </c>
      <c r="F21" s="425">
        <v>351250</v>
      </c>
      <c r="G21" s="10">
        <v>217</v>
      </c>
      <c r="H21" s="426" t="s">
        <v>238</v>
      </c>
      <c r="I21" s="156" t="s">
        <v>238</v>
      </c>
      <c r="J21" s="425">
        <v>160000</v>
      </c>
      <c r="K21" s="10">
        <v>9</v>
      </c>
      <c r="L21" s="427">
        <v>26820027</v>
      </c>
      <c r="M21" s="156">
        <v>333</v>
      </c>
      <c r="N21" s="10" t="s">
        <v>238</v>
      </c>
      <c r="O21" s="10" t="s">
        <v>238</v>
      </c>
      <c r="P21" s="426" t="s">
        <v>238</v>
      </c>
      <c r="Q21" s="22" t="s">
        <v>238</v>
      </c>
      <c r="R21" s="10">
        <v>15</v>
      </c>
      <c r="S21" s="427">
        <v>1390000</v>
      </c>
      <c r="T21" s="156">
        <v>15</v>
      </c>
      <c r="U21" s="10" t="s">
        <v>238</v>
      </c>
      <c r="V21" s="10" t="s">
        <v>238</v>
      </c>
      <c r="W21" s="426" t="s">
        <v>238</v>
      </c>
      <c r="X21" s="156" t="s">
        <v>238</v>
      </c>
      <c r="Y21" s="10" t="s">
        <v>238</v>
      </c>
      <c r="Z21" s="10" t="s">
        <v>238</v>
      </c>
      <c r="AA21" s="426" t="s">
        <v>238</v>
      </c>
      <c r="AB21" s="156" t="s">
        <v>238</v>
      </c>
      <c r="AC21" s="10" t="s">
        <v>238</v>
      </c>
      <c r="AD21" s="869" t="s">
        <v>238</v>
      </c>
    </row>
    <row r="22" spans="1:30" x14ac:dyDescent="0.25">
      <c r="A22" s="598" t="s">
        <v>58</v>
      </c>
      <c r="B22" s="428" t="s">
        <v>888</v>
      </c>
      <c r="C22" s="13">
        <v>333</v>
      </c>
      <c r="D22" s="12">
        <v>283</v>
      </c>
      <c r="E22" s="13">
        <v>283</v>
      </c>
      <c r="F22" s="97">
        <v>442074</v>
      </c>
      <c r="G22" s="13">
        <v>129</v>
      </c>
      <c r="H22" s="429" t="s">
        <v>238</v>
      </c>
      <c r="I22" s="158" t="s">
        <v>238</v>
      </c>
      <c r="J22" s="97">
        <v>14258923</v>
      </c>
      <c r="K22" s="13">
        <v>283</v>
      </c>
      <c r="L22" s="429" t="s">
        <v>238</v>
      </c>
      <c r="M22" s="158" t="s">
        <v>238</v>
      </c>
      <c r="N22" s="13" t="s">
        <v>238</v>
      </c>
      <c r="O22" s="13" t="s">
        <v>238</v>
      </c>
      <c r="P22" s="429" t="s">
        <v>238</v>
      </c>
      <c r="Q22" s="191" t="s">
        <v>238</v>
      </c>
      <c r="R22" s="13">
        <v>0</v>
      </c>
      <c r="S22" s="429" t="s">
        <v>238</v>
      </c>
      <c r="T22" s="158" t="s">
        <v>238</v>
      </c>
      <c r="U22" s="13" t="s">
        <v>238</v>
      </c>
      <c r="V22" s="13" t="s">
        <v>238</v>
      </c>
      <c r="W22" s="429" t="s">
        <v>238</v>
      </c>
      <c r="X22" s="158" t="s">
        <v>238</v>
      </c>
      <c r="Y22" s="13" t="s">
        <v>238</v>
      </c>
      <c r="Z22" s="13" t="s">
        <v>238</v>
      </c>
      <c r="AA22" s="429" t="s">
        <v>238</v>
      </c>
      <c r="AB22" s="158" t="s">
        <v>238</v>
      </c>
      <c r="AC22" s="13" t="s">
        <v>238</v>
      </c>
      <c r="AD22" s="870" t="s">
        <v>238</v>
      </c>
    </row>
    <row r="23" spans="1:30" x14ac:dyDescent="0.25">
      <c r="A23" s="596" t="s">
        <v>60</v>
      </c>
      <c r="B23" s="424" t="s">
        <v>61</v>
      </c>
      <c r="C23" s="10">
        <v>201</v>
      </c>
      <c r="D23" s="9">
        <v>160</v>
      </c>
      <c r="E23" s="10">
        <v>160</v>
      </c>
      <c r="F23" s="425">
        <v>61041</v>
      </c>
      <c r="G23" s="10">
        <v>13</v>
      </c>
      <c r="H23" s="426" t="s">
        <v>238</v>
      </c>
      <c r="I23" s="156" t="s">
        <v>238</v>
      </c>
      <c r="J23" s="425">
        <v>8443486</v>
      </c>
      <c r="K23" s="10">
        <v>150</v>
      </c>
      <c r="L23" s="426" t="s">
        <v>238</v>
      </c>
      <c r="M23" s="156" t="s">
        <v>238</v>
      </c>
      <c r="N23" s="425">
        <v>128180</v>
      </c>
      <c r="O23" s="10">
        <v>3</v>
      </c>
      <c r="P23" s="426" t="s">
        <v>238</v>
      </c>
      <c r="Q23" s="22" t="s">
        <v>238</v>
      </c>
      <c r="R23" s="10">
        <v>0</v>
      </c>
      <c r="S23" s="427">
        <v>199081</v>
      </c>
      <c r="T23" s="156">
        <v>7</v>
      </c>
      <c r="U23" s="10" t="s">
        <v>238</v>
      </c>
      <c r="V23" s="10" t="s">
        <v>238</v>
      </c>
      <c r="W23" s="427">
        <v>232193</v>
      </c>
      <c r="X23" s="156">
        <v>6</v>
      </c>
      <c r="Y23" s="425">
        <v>72589</v>
      </c>
      <c r="Z23" s="10">
        <v>3</v>
      </c>
      <c r="AA23" s="427">
        <v>25155</v>
      </c>
      <c r="AB23" s="156">
        <v>1</v>
      </c>
      <c r="AC23" s="10" t="s">
        <v>238</v>
      </c>
      <c r="AD23" s="869" t="s">
        <v>238</v>
      </c>
    </row>
    <row r="24" spans="1:30" x14ac:dyDescent="0.25">
      <c r="A24" s="598" t="s">
        <v>60</v>
      </c>
      <c r="B24" s="428" t="s">
        <v>63</v>
      </c>
      <c r="C24" s="13">
        <v>313</v>
      </c>
      <c r="D24" s="12">
        <v>343</v>
      </c>
      <c r="E24" s="13">
        <v>343</v>
      </c>
      <c r="F24" s="97">
        <v>176643</v>
      </c>
      <c r="G24" s="13">
        <v>66</v>
      </c>
      <c r="H24" s="430">
        <v>2870</v>
      </c>
      <c r="I24" s="158">
        <v>1</v>
      </c>
      <c r="J24" s="97">
        <v>26595338</v>
      </c>
      <c r="K24" s="13">
        <v>317</v>
      </c>
      <c r="L24" s="429" t="s">
        <v>238</v>
      </c>
      <c r="M24" s="158" t="s">
        <v>238</v>
      </c>
      <c r="N24" s="13" t="s">
        <v>238</v>
      </c>
      <c r="O24" s="13" t="s">
        <v>238</v>
      </c>
      <c r="P24" s="429" t="s">
        <v>238</v>
      </c>
      <c r="Q24" s="191" t="s">
        <v>238</v>
      </c>
      <c r="R24" s="13">
        <v>0</v>
      </c>
      <c r="S24" s="429" t="s">
        <v>238</v>
      </c>
      <c r="T24" s="158" t="s">
        <v>238</v>
      </c>
      <c r="U24" s="13" t="s">
        <v>238</v>
      </c>
      <c r="V24" s="13" t="s">
        <v>238</v>
      </c>
      <c r="W24" s="429" t="s">
        <v>238</v>
      </c>
      <c r="X24" s="158" t="s">
        <v>238</v>
      </c>
      <c r="Y24" s="13" t="s">
        <v>238</v>
      </c>
      <c r="Z24" s="13" t="s">
        <v>238</v>
      </c>
      <c r="AA24" s="429" t="s">
        <v>238</v>
      </c>
      <c r="AB24" s="158" t="s">
        <v>238</v>
      </c>
      <c r="AC24" s="13" t="s">
        <v>238</v>
      </c>
      <c r="AD24" s="870" t="s">
        <v>238</v>
      </c>
    </row>
    <row r="25" spans="1:30" x14ac:dyDescent="0.25">
      <c r="A25" s="596" t="s">
        <v>60</v>
      </c>
      <c r="B25" s="424" t="s">
        <v>66</v>
      </c>
      <c r="C25" s="10">
        <v>515</v>
      </c>
      <c r="D25" s="9">
        <v>460</v>
      </c>
      <c r="E25" s="10">
        <v>460</v>
      </c>
      <c r="F25" s="425">
        <v>42000</v>
      </c>
      <c r="G25" s="10">
        <v>11</v>
      </c>
      <c r="H25" s="427">
        <v>797392</v>
      </c>
      <c r="I25" s="156">
        <v>27</v>
      </c>
      <c r="J25" s="425">
        <v>2512641</v>
      </c>
      <c r="K25" s="10">
        <v>46</v>
      </c>
      <c r="L25" s="427">
        <v>42232872</v>
      </c>
      <c r="M25" s="156">
        <v>450</v>
      </c>
      <c r="N25" s="10" t="s">
        <v>238</v>
      </c>
      <c r="O25" s="10" t="s">
        <v>238</v>
      </c>
      <c r="P25" s="427">
        <v>56953</v>
      </c>
      <c r="Q25" s="22">
        <v>47</v>
      </c>
      <c r="R25" s="10">
        <v>0</v>
      </c>
      <c r="S25" s="426" t="s">
        <v>238</v>
      </c>
      <c r="T25" s="156" t="s">
        <v>238</v>
      </c>
      <c r="U25" s="10" t="s">
        <v>238</v>
      </c>
      <c r="V25" s="10" t="s">
        <v>238</v>
      </c>
      <c r="W25" s="426" t="s">
        <v>238</v>
      </c>
      <c r="X25" s="156" t="s">
        <v>238</v>
      </c>
      <c r="Y25" s="10" t="s">
        <v>238</v>
      </c>
      <c r="Z25" s="10" t="s">
        <v>238</v>
      </c>
      <c r="AA25" s="426" t="s">
        <v>238</v>
      </c>
      <c r="AB25" s="156" t="s">
        <v>238</v>
      </c>
      <c r="AC25" s="10" t="s">
        <v>238</v>
      </c>
      <c r="AD25" s="869" t="s">
        <v>238</v>
      </c>
    </row>
    <row r="26" spans="1:30" x14ac:dyDescent="0.25">
      <c r="A26" s="598" t="s">
        <v>68</v>
      </c>
      <c r="B26" s="428" t="s">
        <v>69</v>
      </c>
      <c r="C26" s="13">
        <v>445</v>
      </c>
      <c r="D26" s="12">
        <v>466</v>
      </c>
      <c r="E26" s="13">
        <v>466</v>
      </c>
      <c r="F26" s="97">
        <v>980857</v>
      </c>
      <c r="G26" s="13">
        <v>101</v>
      </c>
      <c r="H26" s="430">
        <v>997690</v>
      </c>
      <c r="I26" s="158">
        <v>135</v>
      </c>
      <c r="J26" s="97">
        <v>24336365</v>
      </c>
      <c r="K26" s="13">
        <v>456</v>
      </c>
      <c r="L26" s="429" t="s">
        <v>238</v>
      </c>
      <c r="M26" s="158" t="s">
        <v>238</v>
      </c>
      <c r="N26" s="13" t="s">
        <v>238</v>
      </c>
      <c r="O26" s="13" t="s">
        <v>238</v>
      </c>
      <c r="P26" s="429" t="s">
        <v>238</v>
      </c>
      <c r="Q26" s="191" t="s">
        <v>238</v>
      </c>
      <c r="R26" s="13">
        <v>0</v>
      </c>
      <c r="S26" s="430">
        <v>174681</v>
      </c>
      <c r="T26" s="158">
        <v>40</v>
      </c>
      <c r="U26" s="97">
        <v>664159</v>
      </c>
      <c r="V26" s="13">
        <v>29</v>
      </c>
      <c r="W26" s="430">
        <v>1495348</v>
      </c>
      <c r="X26" s="158">
        <v>22</v>
      </c>
      <c r="Y26" s="13" t="s">
        <v>238</v>
      </c>
      <c r="Z26" s="13" t="s">
        <v>238</v>
      </c>
      <c r="AA26" s="429" t="s">
        <v>238</v>
      </c>
      <c r="AB26" s="158" t="s">
        <v>238</v>
      </c>
      <c r="AC26" s="13" t="s">
        <v>238</v>
      </c>
      <c r="AD26" s="870" t="s">
        <v>238</v>
      </c>
    </row>
    <row r="27" spans="1:30" x14ac:dyDescent="0.25">
      <c r="A27" s="596" t="s">
        <v>71</v>
      </c>
      <c r="B27" s="424" t="s">
        <v>72</v>
      </c>
      <c r="C27" s="10">
        <v>322</v>
      </c>
      <c r="D27" s="9">
        <v>254</v>
      </c>
      <c r="E27" s="10">
        <v>254</v>
      </c>
      <c r="F27" s="425">
        <v>2074669</v>
      </c>
      <c r="G27" s="10">
        <v>172</v>
      </c>
      <c r="H27" s="427">
        <v>311260</v>
      </c>
      <c r="I27" s="156">
        <v>7</v>
      </c>
      <c r="J27" s="425">
        <v>14012265</v>
      </c>
      <c r="K27" s="10">
        <v>242</v>
      </c>
      <c r="L27" s="427">
        <v>14025075</v>
      </c>
      <c r="M27" s="156">
        <v>241</v>
      </c>
      <c r="N27" s="425">
        <v>15360</v>
      </c>
      <c r="O27" s="10">
        <v>1</v>
      </c>
      <c r="P27" s="426" t="s">
        <v>238</v>
      </c>
      <c r="Q27" s="22" t="s">
        <v>238</v>
      </c>
      <c r="R27" s="10">
        <v>0</v>
      </c>
      <c r="S27" s="427">
        <v>373804</v>
      </c>
      <c r="T27" s="156">
        <v>41</v>
      </c>
      <c r="U27" s="425">
        <v>3160</v>
      </c>
      <c r="V27" s="10">
        <v>6</v>
      </c>
      <c r="W27" s="427">
        <v>3000</v>
      </c>
      <c r="X27" s="156">
        <v>1</v>
      </c>
      <c r="Y27" s="425">
        <v>208735</v>
      </c>
      <c r="Z27" s="10">
        <v>3</v>
      </c>
      <c r="AA27" s="426" t="s">
        <v>238</v>
      </c>
      <c r="AB27" s="156" t="s">
        <v>238</v>
      </c>
      <c r="AC27" s="10" t="s">
        <v>238</v>
      </c>
      <c r="AD27" s="869" t="s">
        <v>238</v>
      </c>
    </row>
    <row r="28" spans="1:30" x14ac:dyDescent="0.25">
      <c r="A28" s="598" t="s">
        <v>74</v>
      </c>
      <c r="B28" s="428" t="s">
        <v>75</v>
      </c>
      <c r="C28" s="13">
        <v>253</v>
      </c>
      <c r="D28" s="12">
        <v>241</v>
      </c>
      <c r="E28" s="13">
        <v>241</v>
      </c>
      <c r="F28" s="97">
        <v>1365460</v>
      </c>
      <c r="G28" s="13">
        <v>188</v>
      </c>
      <c r="H28" s="429" t="s">
        <v>238</v>
      </c>
      <c r="I28" s="158" t="s">
        <v>238</v>
      </c>
      <c r="J28" s="97">
        <v>13090675</v>
      </c>
      <c r="K28" s="13">
        <v>210</v>
      </c>
      <c r="L28" s="429" t="s">
        <v>238</v>
      </c>
      <c r="M28" s="158" t="s">
        <v>238</v>
      </c>
      <c r="N28" s="13" t="s">
        <v>238</v>
      </c>
      <c r="O28" s="13" t="s">
        <v>238</v>
      </c>
      <c r="P28" s="429" t="s">
        <v>238</v>
      </c>
      <c r="Q28" s="191" t="s">
        <v>238</v>
      </c>
      <c r="R28" s="13">
        <v>0</v>
      </c>
      <c r="S28" s="429" t="s">
        <v>238</v>
      </c>
      <c r="T28" s="158" t="s">
        <v>238</v>
      </c>
      <c r="U28" s="13" t="s">
        <v>238</v>
      </c>
      <c r="V28" s="13" t="s">
        <v>238</v>
      </c>
      <c r="W28" s="429" t="s">
        <v>238</v>
      </c>
      <c r="X28" s="158" t="s">
        <v>238</v>
      </c>
      <c r="Y28" s="13" t="s">
        <v>238</v>
      </c>
      <c r="Z28" s="13" t="s">
        <v>238</v>
      </c>
      <c r="AA28" s="429" t="s">
        <v>238</v>
      </c>
      <c r="AB28" s="158" t="s">
        <v>238</v>
      </c>
      <c r="AC28" s="13" t="s">
        <v>238</v>
      </c>
      <c r="AD28" s="870" t="s">
        <v>238</v>
      </c>
    </row>
    <row r="29" spans="1:30" x14ac:dyDescent="0.25">
      <c r="A29" s="596" t="s">
        <v>74</v>
      </c>
      <c r="B29" s="424" t="s">
        <v>77</v>
      </c>
      <c r="C29" s="10">
        <v>476</v>
      </c>
      <c r="D29" s="9">
        <v>399</v>
      </c>
      <c r="E29" s="10">
        <v>399</v>
      </c>
      <c r="F29" s="10" t="s">
        <v>238</v>
      </c>
      <c r="G29" s="10">
        <v>90</v>
      </c>
      <c r="H29" s="426" t="s">
        <v>238</v>
      </c>
      <c r="I29" s="156" t="s">
        <v>238</v>
      </c>
      <c r="J29" s="10" t="s">
        <v>238</v>
      </c>
      <c r="K29" s="10">
        <v>388</v>
      </c>
      <c r="L29" s="426" t="s">
        <v>238</v>
      </c>
      <c r="M29" s="156" t="s">
        <v>238</v>
      </c>
      <c r="N29" s="10" t="s">
        <v>238</v>
      </c>
      <c r="O29" s="10">
        <v>1</v>
      </c>
      <c r="P29" s="426" t="s">
        <v>238</v>
      </c>
      <c r="Q29" s="22" t="s">
        <v>238</v>
      </c>
      <c r="R29" s="10">
        <v>0</v>
      </c>
      <c r="S29" s="426" t="s">
        <v>238</v>
      </c>
      <c r="T29" s="156">
        <v>2</v>
      </c>
      <c r="U29" s="10" t="s">
        <v>238</v>
      </c>
      <c r="V29" s="10" t="s">
        <v>238</v>
      </c>
      <c r="W29" s="426" t="s">
        <v>238</v>
      </c>
      <c r="X29" s="156">
        <v>2</v>
      </c>
      <c r="Y29" s="10" t="s">
        <v>238</v>
      </c>
      <c r="Z29" s="10" t="s">
        <v>238</v>
      </c>
      <c r="AA29" s="426" t="s">
        <v>238</v>
      </c>
      <c r="AB29" s="156" t="s">
        <v>238</v>
      </c>
      <c r="AC29" s="10" t="s">
        <v>238</v>
      </c>
      <c r="AD29" s="869" t="s">
        <v>238</v>
      </c>
    </row>
    <row r="30" spans="1:30" x14ac:dyDescent="0.25">
      <c r="A30" s="598" t="s">
        <v>79</v>
      </c>
      <c r="B30" s="428" t="s">
        <v>889</v>
      </c>
      <c r="C30" s="13">
        <v>259</v>
      </c>
      <c r="D30" s="12">
        <v>233</v>
      </c>
      <c r="E30" s="13">
        <v>228</v>
      </c>
      <c r="F30" s="97">
        <v>257382</v>
      </c>
      <c r="G30" s="13">
        <v>94</v>
      </c>
      <c r="H30" s="429" t="s">
        <v>238</v>
      </c>
      <c r="I30" s="158" t="s">
        <v>238</v>
      </c>
      <c r="J30" s="97">
        <v>10761256</v>
      </c>
      <c r="K30" s="13">
        <v>211</v>
      </c>
      <c r="L30" s="430">
        <v>114583</v>
      </c>
      <c r="M30" s="158">
        <v>3</v>
      </c>
      <c r="N30" s="97">
        <v>301722</v>
      </c>
      <c r="O30" s="13">
        <v>17</v>
      </c>
      <c r="P30" s="429" t="s">
        <v>238</v>
      </c>
      <c r="Q30" s="191" t="s">
        <v>238</v>
      </c>
      <c r="R30" s="13">
        <v>5</v>
      </c>
      <c r="S30" s="430">
        <v>1500</v>
      </c>
      <c r="T30" s="158">
        <v>3</v>
      </c>
      <c r="U30" s="13" t="s">
        <v>238</v>
      </c>
      <c r="V30" s="13" t="s">
        <v>238</v>
      </c>
      <c r="W30" s="429" t="s">
        <v>238</v>
      </c>
      <c r="X30" s="158" t="s">
        <v>238</v>
      </c>
      <c r="Y30" s="97">
        <v>37579</v>
      </c>
      <c r="Z30" s="13">
        <v>1</v>
      </c>
      <c r="AA30" s="429" t="s">
        <v>238</v>
      </c>
      <c r="AB30" s="158" t="s">
        <v>238</v>
      </c>
      <c r="AC30" s="13" t="s">
        <v>238</v>
      </c>
      <c r="AD30" s="870" t="s">
        <v>238</v>
      </c>
    </row>
    <row r="31" spans="1:30" x14ac:dyDescent="0.25">
      <c r="A31" s="596" t="s">
        <v>81</v>
      </c>
      <c r="B31" s="424" t="s">
        <v>82</v>
      </c>
      <c r="C31" s="10">
        <v>189</v>
      </c>
      <c r="D31" s="9">
        <v>164</v>
      </c>
      <c r="E31" s="10">
        <v>164</v>
      </c>
      <c r="F31" s="10" t="s">
        <v>238</v>
      </c>
      <c r="G31" s="10" t="s">
        <v>238</v>
      </c>
      <c r="H31" s="426" t="s">
        <v>238</v>
      </c>
      <c r="I31" s="156" t="s">
        <v>238</v>
      </c>
      <c r="J31" s="425">
        <v>296741</v>
      </c>
      <c r="K31" s="10">
        <v>6</v>
      </c>
      <c r="L31" s="427">
        <v>13507823</v>
      </c>
      <c r="M31" s="156">
        <v>158</v>
      </c>
      <c r="N31" s="425">
        <v>360000</v>
      </c>
      <c r="O31" s="10">
        <v>12</v>
      </c>
      <c r="P31" s="426" t="s">
        <v>238</v>
      </c>
      <c r="Q31" s="22" t="s">
        <v>238</v>
      </c>
      <c r="R31" s="10">
        <v>0</v>
      </c>
      <c r="S31" s="426" t="s">
        <v>238</v>
      </c>
      <c r="T31" s="156" t="s">
        <v>238</v>
      </c>
      <c r="U31" s="10" t="s">
        <v>238</v>
      </c>
      <c r="V31" s="10" t="s">
        <v>238</v>
      </c>
      <c r="W31" s="426" t="s">
        <v>238</v>
      </c>
      <c r="X31" s="156" t="s">
        <v>238</v>
      </c>
      <c r="Y31" s="10" t="s">
        <v>238</v>
      </c>
      <c r="Z31" s="10" t="s">
        <v>238</v>
      </c>
      <c r="AA31" s="426" t="s">
        <v>238</v>
      </c>
      <c r="AB31" s="156" t="s">
        <v>238</v>
      </c>
      <c r="AC31" s="10" t="s">
        <v>238</v>
      </c>
      <c r="AD31" s="869" t="s">
        <v>238</v>
      </c>
    </row>
    <row r="32" spans="1:30" x14ac:dyDescent="0.25">
      <c r="A32" s="598" t="s">
        <v>83</v>
      </c>
      <c r="B32" s="428" t="s">
        <v>84</v>
      </c>
      <c r="C32" s="13">
        <v>520</v>
      </c>
      <c r="D32" s="12">
        <v>438</v>
      </c>
      <c r="E32" s="13">
        <v>438</v>
      </c>
      <c r="F32" s="97">
        <v>1971739</v>
      </c>
      <c r="G32" s="13">
        <v>332</v>
      </c>
      <c r="H32" s="429" t="s">
        <v>238</v>
      </c>
      <c r="I32" s="158" t="s">
        <v>238</v>
      </c>
      <c r="J32" s="97">
        <v>24312879</v>
      </c>
      <c r="K32" s="13">
        <v>392</v>
      </c>
      <c r="L32" s="429" t="s">
        <v>238</v>
      </c>
      <c r="M32" s="158" t="s">
        <v>238</v>
      </c>
      <c r="N32" s="97">
        <v>108321</v>
      </c>
      <c r="O32" s="13">
        <v>38</v>
      </c>
      <c r="P32" s="430">
        <v>101393</v>
      </c>
      <c r="Q32" s="191">
        <v>21</v>
      </c>
      <c r="R32" s="13">
        <v>0</v>
      </c>
      <c r="S32" s="429" t="s">
        <v>238</v>
      </c>
      <c r="T32" s="158" t="s">
        <v>238</v>
      </c>
      <c r="U32" s="13" t="s">
        <v>238</v>
      </c>
      <c r="V32" s="13" t="s">
        <v>238</v>
      </c>
      <c r="W32" s="429" t="s">
        <v>238</v>
      </c>
      <c r="X32" s="158" t="s">
        <v>238</v>
      </c>
      <c r="Y32" s="13" t="s">
        <v>238</v>
      </c>
      <c r="Z32" s="13" t="s">
        <v>238</v>
      </c>
      <c r="AA32" s="429" t="s">
        <v>238</v>
      </c>
      <c r="AB32" s="158" t="s">
        <v>238</v>
      </c>
      <c r="AC32" s="13" t="s">
        <v>238</v>
      </c>
      <c r="AD32" s="870" t="s">
        <v>238</v>
      </c>
    </row>
    <row r="33" spans="1:30" x14ac:dyDescent="0.25">
      <c r="A33" s="596" t="s">
        <v>87</v>
      </c>
      <c r="B33" s="424" t="s">
        <v>88</v>
      </c>
      <c r="C33" s="10">
        <v>143</v>
      </c>
      <c r="D33" s="9">
        <v>113</v>
      </c>
      <c r="E33" s="10">
        <v>110</v>
      </c>
      <c r="F33" s="10" t="s">
        <v>238</v>
      </c>
      <c r="G33" s="10">
        <v>54</v>
      </c>
      <c r="H33" s="426" t="s">
        <v>238</v>
      </c>
      <c r="I33" s="156" t="s">
        <v>238</v>
      </c>
      <c r="J33" s="10" t="s">
        <v>238</v>
      </c>
      <c r="K33" s="10">
        <v>104</v>
      </c>
      <c r="L33" s="426" t="s">
        <v>238</v>
      </c>
      <c r="M33" s="156">
        <v>4</v>
      </c>
      <c r="N33" s="10" t="s">
        <v>238</v>
      </c>
      <c r="O33" s="10" t="s">
        <v>238</v>
      </c>
      <c r="P33" s="426" t="s">
        <v>238</v>
      </c>
      <c r="Q33" s="22" t="s">
        <v>238</v>
      </c>
      <c r="R33" s="10">
        <v>3</v>
      </c>
      <c r="S33" s="426" t="s">
        <v>238</v>
      </c>
      <c r="T33" s="156" t="s">
        <v>238</v>
      </c>
      <c r="U33" s="10" t="s">
        <v>238</v>
      </c>
      <c r="V33" s="10" t="s">
        <v>238</v>
      </c>
      <c r="W33" s="427">
        <v>186710</v>
      </c>
      <c r="X33" s="156">
        <v>4</v>
      </c>
      <c r="Y33" s="425">
        <v>17061</v>
      </c>
      <c r="Z33" s="10">
        <v>1</v>
      </c>
      <c r="AA33" s="426" t="s">
        <v>238</v>
      </c>
      <c r="AB33" s="156" t="s">
        <v>238</v>
      </c>
      <c r="AC33" s="10" t="s">
        <v>238</v>
      </c>
      <c r="AD33" s="869" t="s">
        <v>238</v>
      </c>
    </row>
    <row r="34" spans="1:30" x14ac:dyDescent="0.25">
      <c r="A34" s="598" t="s">
        <v>87</v>
      </c>
      <c r="B34" s="428" t="s">
        <v>91</v>
      </c>
      <c r="C34" s="13">
        <v>599</v>
      </c>
      <c r="D34" s="12">
        <v>287</v>
      </c>
      <c r="E34" s="13">
        <v>277</v>
      </c>
      <c r="F34" s="97">
        <v>2704114</v>
      </c>
      <c r="G34" s="13">
        <v>75</v>
      </c>
      <c r="H34" s="429" t="s">
        <v>238</v>
      </c>
      <c r="I34" s="158" t="s">
        <v>238</v>
      </c>
      <c r="J34" s="97">
        <v>1451124</v>
      </c>
      <c r="K34" s="13">
        <v>87</v>
      </c>
      <c r="L34" s="430">
        <v>21410474</v>
      </c>
      <c r="M34" s="158">
        <v>251</v>
      </c>
      <c r="N34" s="13" t="s">
        <v>238</v>
      </c>
      <c r="O34" s="13" t="s">
        <v>238</v>
      </c>
      <c r="P34" s="429" t="s">
        <v>238</v>
      </c>
      <c r="Q34" s="191" t="s">
        <v>238</v>
      </c>
      <c r="R34" s="13">
        <v>10</v>
      </c>
      <c r="S34" s="430">
        <v>1876863</v>
      </c>
      <c r="T34" s="158">
        <v>42</v>
      </c>
      <c r="U34" s="13" t="s">
        <v>238</v>
      </c>
      <c r="V34" s="13" t="s">
        <v>238</v>
      </c>
      <c r="W34" s="430">
        <v>411491</v>
      </c>
      <c r="X34" s="158">
        <v>5</v>
      </c>
      <c r="Y34" s="13" t="s">
        <v>238</v>
      </c>
      <c r="Z34" s="13" t="s">
        <v>238</v>
      </c>
      <c r="AA34" s="429" t="s">
        <v>238</v>
      </c>
      <c r="AB34" s="158" t="s">
        <v>238</v>
      </c>
      <c r="AC34" s="13" t="s">
        <v>238</v>
      </c>
      <c r="AD34" s="870" t="s">
        <v>238</v>
      </c>
    </row>
    <row r="35" spans="1:30" x14ac:dyDescent="0.25">
      <c r="A35" s="596" t="s">
        <v>87</v>
      </c>
      <c r="B35" s="424" t="s">
        <v>93</v>
      </c>
      <c r="C35" s="10">
        <v>803</v>
      </c>
      <c r="D35" s="9">
        <v>704</v>
      </c>
      <c r="E35" s="10">
        <v>665</v>
      </c>
      <c r="F35" s="425">
        <v>6985243</v>
      </c>
      <c r="G35" s="10">
        <v>359</v>
      </c>
      <c r="H35" s="426" t="s">
        <v>238</v>
      </c>
      <c r="I35" s="156" t="s">
        <v>238</v>
      </c>
      <c r="J35" s="425">
        <v>1430059</v>
      </c>
      <c r="K35" s="10">
        <v>91</v>
      </c>
      <c r="L35" s="427">
        <v>50527946</v>
      </c>
      <c r="M35" s="156">
        <v>629</v>
      </c>
      <c r="N35" s="10" t="s">
        <v>238</v>
      </c>
      <c r="O35" s="10" t="s">
        <v>238</v>
      </c>
      <c r="P35" s="426" t="s">
        <v>238</v>
      </c>
      <c r="Q35" s="22" t="s">
        <v>238</v>
      </c>
      <c r="R35" s="10">
        <v>39</v>
      </c>
      <c r="S35" s="427">
        <v>3411432</v>
      </c>
      <c r="T35" s="156">
        <v>35</v>
      </c>
      <c r="U35" s="10" t="s">
        <v>238</v>
      </c>
      <c r="V35" s="10" t="s">
        <v>238</v>
      </c>
      <c r="W35" s="427">
        <v>542340</v>
      </c>
      <c r="X35" s="156">
        <v>4</v>
      </c>
      <c r="Y35" s="10" t="s">
        <v>238</v>
      </c>
      <c r="Z35" s="10" t="s">
        <v>238</v>
      </c>
      <c r="AA35" s="426" t="s">
        <v>238</v>
      </c>
      <c r="AB35" s="156" t="s">
        <v>238</v>
      </c>
      <c r="AC35" s="10" t="s">
        <v>238</v>
      </c>
      <c r="AD35" s="869" t="s">
        <v>238</v>
      </c>
    </row>
    <row r="36" spans="1:30" x14ac:dyDescent="0.25">
      <c r="A36" s="598" t="s">
        <v>94</v>
      </c>
      <c r="B36" s="428" t="s">
        <v>95</v>
      </c>
      <c r="C36" s="13">
        <v>567</v>
      </c>
      <c r="D36" s="12">
        <v>419</v>
      </c>
      <c r="E36" s="13">
        <v>407</v>
      </c>
      <c r="F36" s="97">
        <v>1304062</v>
      </c>
      <c r="G36" s="13">
        <v>87</v>
      </c>
      <c r="H36" s="429" t="s">
        <v>238</v>
      </c>
      <c r="I36" s="158" t="s">
        <v>238</v>
      </c>
      <c r="J36" s="97">
        <v>32533657</v>
      </c>
      <c r="K36" s="13">
        <v>391</v>
      </c>
      <c r="L36" s="429" t="s">
        <v>238</v>
      </c>
      <c r="M36" s="158" t="s">
        <v>238</v>
      </c>
      <c r="N36" s="13" t="s">
        <v>238</v>
      </c>
      <c r="O36" s="13" t="s">
        <v>238</v>
      </c>
      <c r="P36" s="429" t="s">
        <v>238</v>
      </c>
      <c r="Q36" s="191" t="s">
        <v>238</v>
      </c>
      <c r="R36" s="13">
        <v>12</v>
      </c>
      <c r="S36" s="430">
        <v>66500</v>
      </c>
      <c r="T36" s="158">
        <v>11</v>
      </c>
      <c r="U36" s="13" t="s">
        <v>238</v>
      </c>
      <c r="V36" s="13" t="s">
        <v>238</v>
      </c>
      <c r="W36" s="429" t="s">
        <v>238</v>
      </c>
      <c r="X36" s="158" t="s">
        <v>238</v>
      </c>
      <c r="Y36" s="13" t="s">
        <v>238</v>
      </c>
      <c r="Z36" s="13" t="s">
        <v>238</v>
      </c>
      <c r="AA36" s="429" t="s">
        <v>238</v>
      </c>
      <c r="AB36" s="158" t="s">
        <v>238</v>
      </c>
      <c r="AC36" s="13" t="s">
        <v>238</v>
      </c>
      <c r="AD36" s="870" t="s">
        <v>238</v>
      </c>
    </row>
    <row r="37" spans="1:30" x14ac:dyDescent="0.25">
      <c r="A37" s="596" t="s">
        <v>94</v>
      </c>
      <c r="B37" s="424" t="s">
        <v>96</v>
      </c>
      <c r="C37" s="10">
        <v>447</v>
      </c>
      <c r="D37" s="9">
        <v>397</v>
      </c>
      <c r="E37" s="10">
        <v>374</v>
      </c>
      <c r="F37" s="425">
        <v>2320498</v>
      </c>
      <c r="G37" s="10">
        <v>226</v>
      </c>
      <c r="H37" s="426" t="s">
        <v>238</v>
      </c>
      <c r="I37" s="156" t="s">
        <v>238</v>
      </c>
      <c r="J37" s="425">
        <v>21075052</v>
      </c>
      <c r="K37" s="10">
        <v>339</v>
      </c>
      <c r="L37" s="427">
        <v>20905003</v>
      </c>
      <c r="M37" s="156">
        <v>338</v>
      </c>
      <c r="N37" s="10" t="s">
        <v>238</v>
      </c>
      <c r="O37" s="10" t="s">
        <v>238</v>
      </c>
      <c r="P37" s="426" t="s">
        <v>238</v>
      </c>
      <c r="Q37" s="22" t="s">
        <v>238</v>
      </c>
      <c r="R37" s="10">
        <v>23</v>
      </c>
      <c r="S37" s="427">
        <v>187262</v>
      </c>
      <c r="T37" s="156">
        <v>15</v>
      </c>
      <c r="U37" s="10" t="s">
        <v>238</v>
      </c>
      <c r="V37" s="10" t="s">
        <v>238</v>
      </c>
      <c r="W37" s="427">
        <v>574486</v>
      </c>
      <c r="X37" s="156">
        <v>7</v>
      </c>
      <c r="Y37" s="10" t="s">
        <v>238</v>
      </c>
      <c r="Z37" s="10" t="s">
        <v>238</v>
      </c>
      <c r="AA37" s="426" t="s">
        <v>238</v>
      </c>
      <c r="AB37" s="156" t="s">
        <v>238</v>
      </c>
      <c r="AC37" s="10" t="s">
        <v>238</v>
      </c>
      <c r="AD37" s="869" t="s">
        <v>238</v>
      </c>
    </row>
    <row r="38" spans="1:30" x14ac:dyDescent="0.25">
      <c r="A38" s="598" t="s">
        <v>98</v>
      </c>
      <c r="B38" s="428" t="s">
        <v>99</v>
      </c>
      <c r="C38" s="13">
        <v>428</v>
      </c>
      <c r="D38" s="12">
        <v>377</v>
      </c>
      <c r="E38" s="13">
        <v>366</v>
      </c>
      <c r="F38" s="97">
        <v>571816</v>
      </c>
      <c r="G38" s="13">
        <v>110</v>
      </c>
      <c r="H38" s="430">
        <v>34954</v>
      </c>
      <c r="I38" s="158">
        <v>1</v>
      </c>
      <c r="J38" s="97">
        <v>24195434</v>
      </c>
      <c r="K38" s="13">
        <v>347</v>
      </c>
      <c r="L38" s="429" t="s">
        <v>238</v>
      </c>
      <c r="M38" s="158" t="s">
        <v>238</v>
      </c>
      <c r="N38" s="97">
        <v>3000</v>
      </c>
      <c r="O38" s="13">
        <v>1</v>
      </c>
      <c r="P38" s="429" t="s">
        <v>238</v>
      </c>
      <c r="Q38" s="191" t="s">
        <v>238</v>
      </c>
      <c r="R38" s="13">
        <v>11</v>
      </c>
      <c r="S38" s="429" t="s">
        <v>238</v>
      </c>
      <c r="T38" s="158" t="s">
        <v>238</v>
      </c>
      <c r="U38" s="97">
        <v>34954</v>
      </c>
      <c r="V38" s="13">
        <v>1</v>
      </c>
      <c r="W38" s="430">
        <v>47904</v>
      </c>
      <c r="X38" s="158">
        <v>1</v>
      </c>
      <c r="Y38" s="13" t="s">
        <v>238</v>
      </c>
      <c r="Z38" s="13" t="s">
        <v>238</v>
      </c>
      <c r="AA38" s="429" t="s">
        <v>238</v>
      </c>
      <c r="AB38" s="158" t="s">
        <v>238</v>
      </c>
      <c r="AC38" s="13" t="s">
        <v>238</v>
      </c>
      <c r="AD38" s="870" t="s">
        <v>238</v>
      </c>
    </row>
    <row r="39" spans="1:30" x14ac:dyDescent="0.25">
      <c r="A39" s="596" t="s">
        <v>101</v>
      </c>
      <c r="B39" s="424" t="s">
        <v>102</v>
      </c>
      <c r="C39" s="10">
        <v>143</v>
      </c>
      <c r="D39" s="9">
        <v>128</v>
      </c>
      <c r="E39" s="10">
        <v>127</v>
      </c>
      <c r="F39" s="425">
        <v>823277</v>
      </c>
      <c r="G39" s="10">
        <v>61</v>
      </c>
      <c r="H39" s="427">
        <v>840909</v>
      </c>
      <c r="I39" s="156">
        <v>33</v>
      </c>
      <c r="J39" s="425">
        <v>4133291</v>
      </c>
      <c r="K39" s="10">
        <v>108</v>
      </c>
      <c r="L39" s="426" t="s">
        <v>238</v>
      </c>
      <c r="M39" s="156" t="s">
        <v>238</v>
      </c>
      <c r="N39" s="10" t="s">
        <v>238</v>
      </c>
      <c r="O39" s="10" t="s">
        <v>238</v>
      </c>
      <c r="P39" s="426" t="s">
        <v>238</v>
      </c>
      <c r="Q39" s="22" t="s">
        <v>238</v>
      </c>
      <c r="R39" s="10">
        <v>1</v>
      </c>
      <c r="S39" s="426" t="s">
        <v>238</v>
      </c>
      <c r="T39" s="156" t="s">
        <v>238</v>
      </c>
      <c r="U39" s="425">
        <v>8508</v>
      </c>
      <c r="V39" s="10">
        <v>1</v>
      </c>
      <c r="W39" s="426" t="s">
        <v>238</v>
      </c>
      <c r="X39" s="156" t="s">
        <v>238</v>
      </c>
      <c r="Y39" s="10" t="s">
        <v>238</v>
      </c>
      <c r="Z39" s="10" t="s">
        <v>238</v>
      </c>
      <c r="AA39" s="426" t="s">
        <v>238</v>
      </c>
      <c r="AB39" s="156" t="s">
        <v>238</v>
      </c>
      <c r="AC39" s="10" t="s">
        <v>238</v>
      </c>
      <c r="AD39" s="869" t="s">
        <v>238</v>
      </c>
    </row>
    <row r="40" spans="1:30" x14ac:dyDescent="0.25">
      <c r="A40" s="598" t="s">
        <v>103</v>
      </c>
      <c r="B40" s="428" t="s">
        <v>104</v>
      </c>
      <c r="C40" s="13">
        <v>432</v>
      </c>
      <c r="D40" s="12">
        <v>369</v>
      </c>
      <c r="E40" s="13">
        <v>369</v>
      </c>
      <c r="F40" s="97">
        <v>309285</v>
      </c>
      <c r="G40" s="13">
        <v>54</v>
      </c>
      <c r="H40" s="430">
        <v>8901457</v>
      </c>
      <c r="I40" s="158">
        <v>105</v>
      </c>
      <c r="J40" s="97">
        <v>53537824</v>
      </c>
      <c r="K40" s="13">
        <v>369</v>
      </c>
      <c r="L40" s="430">
        <v>53005784</v>
      </c>
      <c r="M40" s="158">
        <v>369</v>
      </c>
      <c r="N40" s="97">
        <v>108186</v>
      </c>
      <c r="O40" s="13">
        <v>1</v>
      </c>
      <c r="P40" s="429" t="s">
        <v>238</v>
      </c>
      <c r="Q40" s="191" t="s">
        <v>238</v>
      </c>
      <c r="R40" s="13">
        <v>0</v>
      </c>
      <c r="S40" s="430">
        <v>9282</v>
      </c>
      <c r="T40" s="158">
        <v>4</v>
      </c>
      <c r="U40" s="97">
        <v>1145506</v>
      </c>
      <c r="V40" s="13">
        <v>15</v>
      </c>
      <c r="W40" s="430">
        <v>249381</v>
      </c>
      <c r="X40" s="158">
        <v>2</v>
      </c>
      <c r="Y40" s="13" t="s">
        <v>238</v>
      </c>
      <c r="Z40" s="13" t="s">
        <v>238</v>
      </c>
      <c r="AA40" s="430">
        <v>5228</v>
      </c>
      <c r="AB40" s="158">
        <v>1</v>
      </c>
      <c r="AC40" s="13" t="s">
        <v>238</v>
      </c>
      <c r="AD40" s="870" t="s">
        <v>238</v>
      </c>
    </row>
    <row r="41" spans="1:30" x14ac:dyDescent="0.25">
      <c r="A41" s="596" t="s">
        <v>103</v>
      </c>
      <c r="B41" s="424" t="s">
        <v>105</v>
      </c>
      <c r="C41" s="10">
        <v>126</v>
      </c>
      <c r="D41" s="9">
        <v>123</v>
      </c>
      <c r="E41" s="10">
        <v>123</v>
      </c>
      <c r="F41" s="425">
        <v>4500</v>
      </c>
      <c r="G41" s="10">
        <v>4</v>
      </c>
      <c r="H41" s="426" t="s">
        <v>238</v>
      </c>
      <c r="I41" s="156" t="s">
        <v>238</v>
      </c>
      <c r="J41" s="425">
        <v>10550683</v>
      </c>
      <c r="K41" s="10">
        <v>119</v>
      </c>
      <c r="L41" s="426" t="s">
        <v>238</v>
      </c>
      <c r="M41" s="156" t="s">
        <v>238</v>
      </c>
      <c r="N41" s="10" t="s">
        <v>238</v>
      </c>
      <c r="O41" s="10" t="s">
        <v>238</v>
      </c>
      <c r="P41" s="427">
        <v>51100</v>
      </c>
      <c r="Q41" s="22">
        <v>40</v>
      </c>
      <c r="R41" s="10">
        <v>0</v>
      </c>
      <c r="S41" s="426" t="s">
        <v>238</v>
      </c>
      <c r="T41" s="156" t="s">
        <v>238</v>
      </c>
      <c r="U41" s="10" t="s">
        <v>238</v>
      </c>
      <c r="V41" s="10" t="s">
        <v>238</v>
      </c>
      <c r="W41" s="426" t="s">
        <v>238</v>
      </c>
      <c r="X41" s="156" t="s">
        <v>238</v>
      </c>
      <c r="Y41" s="10" t="s">
        <v>238</v>
      </c>
      <c r="Z41" s="10" t="s">
        <v>238</v>
      </c>
      <c r="AA41" s="426" t="s">
        <v>238</v>
      </c>
      <c r="AB41" s="156" t="s">
        <v>238</v>
      </c>
      <c r="AC41" s="10" t="s">
        <v>238</v>
      </c>
      <c r="AD41" s="869" t="s">
        <v>238</v>
      </c>
    </row>
    <row r="42" spans="1:30" x14ac:dyDescent="0.25">
      <c r="A42" s="598" t="s">
        <v>107</v>
      </c>
      <c r="B42" s="428" t="s">
        <v>108</v>
      </c>
      <c r="C42" s="13">
        <v>342</v>
      </c>
      <c r="D42" s="12">
        <v>292</v>
      </c>
      <c r="E42" s="13">
        <v>292</v>
      </c>
      <c r="F42" s="97">
        <v>682317</v>
      </c>
      <c r="G42" s="13">
        <v>119</v>
      </c>
      <c r="H42" s="429" t="s">
        <v>238</v>
      </c>
      <c r="I42" s="158" t="s">
        <v>238</v>
      </c>
      <c r="J42" s="97">
        <v>19419363</v>
      </c>
      <c r="K42" s="13">
        <v>272</v>
      </c>
      <c r="L42" s="430">
        <v>19055192</v>
      </c>
      <c r="M42" s="158">
        <v>267</v>
      </c>
      <c r="N42" s="13" t="s">
        <v>238</v>
      </c>
      <c r="O42" s="13" t="s">
        <v>238</v>
      </c>
      <c r="P42" s="429" t="s">
        <v>238</v>
      </c>
      <c r="Q42" s="191" t="s">
        <v>238</v>
      </c>
      <c r="R42" s="13">
        <v>0</v>
      </c>
      <c r="S42" s="430">
        <v>66993</v>
      </c>
      <c r="T42" s="158">
        <v>11</v>
      </c>
      <c r="U42" s="13" t="s">
        <v>238</v>
      </c>
      <c r="V42" s="13" t="s">
        <v>238</v>
      </c>
      <c r="W42" s="430">
        <v>139500</v>
      </c>
      <c r="X42" s="158">
        <v>3</v>
      </c>
      <c r="Y42" s="13" t="s">
        <v>238</v>
      </c>
      <c r="Z42" s="13" t="s">
        <v>238</v>
      </c>
      <c r="AA42" s="429" t="s">
        <v>238</v>
      </c>
      <c r="AB42" s="158" t="s">
        <v>238</v>
      </c>
      <c r="AC42" s="13" t="s">
        <v>238</v>
      </c>
      <c r="AD42" s="870" t="s">
        <v>238</v>
      </c>
    </row>
    <row r="43" spans="1:30" x14ac:dyDescent="0.25">
      <c r="A43" s="596" t="s">
        <v>107</v>
      </c>
      <c r="B43" s="424" t="s">
        <v>111</v>
      </c>
      <c r="C43" s="10">
        <v>190</v>
      </c>
      <c r="D43" s="9">
        <v>190</v>
      </c>
      <c r="E43" s="10">
        <v>171</v>
      </c>
      <c r="F43" s="425">
        <v>2761495</v>
      </c>
      <c r="G43" s="10">
        <v>105</v>
      </c>
      <c r="H43" s="426" t="s">
        <v>238</v>
      </c>
      <c r="I43" s="156" t="s">
        <v>238</v>
      </c>
      <c r="J43" s="425">
        <v>8665214</v>
      </c>
      <c r="K43" s="10">
        <v>166</v>
      </c>
      <c r="L43" s="427">
        <v>8517397</v>
      </c>
      <c r="M43" s="156">
        <v>165</v>
      </c>
      <c r="N43" s="425">
        <v>60000</v>
      </c>
      <c r="O43" s="10">
        <v>3</v>
      </c>
      <c r="P43" s="426" t="s">
        <v>238</v>
      </c>
      <c r="Q43" s="22" t="s">
        <v>238</v>
      </c>
      <c r="R43" s="10">
        <v>19</v>
      </c>
      <c r="S43" s="427">
        <v>681686</v>
      </c>
      <c r="T43" s="156">
        <v>13</v>
      </c>
      <c r="U43" s="10" t="s">
        <v>238</v>
      </c>
      <c r="V43" s="10" t="s">
        <v>238</v>
      </c>
      <c r="W43" s="426" t="s">
        <v>238</v>
      </c>
      <c r="X43" s="156" t="s">
        <v>238</v>
      </c>
      <c r="Y43" s="10" t="s">
        <v>238</v>
      </c>
      <c r="Z43" s="10" t="s">
        <v>238</v>
      </c>
      <c r="AA43" s="426" t="s">
        <v>238</v>
      </c>
      <c r="AB43" s="156" t="s">
        <v>238</v>
      </c>
      <c r="AC43" s="10" t="s">
        <v>238</v>
      </c>
      <c r="AD43" s="869" t="s">
        <v>238</v>
      </c>
    </row>
    <row r="44" spans="1:30" x14ac:dyDescent="0.25">
      <c r="A44" s="598" t="s">
        <v>113</v>
      </c>
      <c r="B44" s="428" t="s">
        <v>114</v>
      </c>
      <c r="C44" s="13">
        <v>316</v>
      </c>
      <c r="D44" s="12">
        <v>294</v>
      </c>
      <c r="E44" s="13">
        <v>294</v>
      </c>
      <c r="F44" s="13" t="s">
        <v>238</v>
      </c>
      <c r="G44" s="13">
        <v>25</v>
      </c>
      <c r="H44" s="429" t="s">
        <v>238</v>
      </c>
      <c r="I44" s="158" t="s">
        <v>238</v>
      </c>
      <c r="J44" s="13" t="s">
        <v>238</v>
      </c>
      <c r="K44" s="13">
        <v>272</v>
      </c>
      <c r="L44" s="430">
        <v>20549792</v>
      </c>
      <c r="M44" s="158">
        <v>271</v>
      </c>
      <c r="N44" s="13" t="s">
        <v>238</v>
      </c>
      <c r="O44" s="13" t="s">
        <v>238</v>
      </c>
      <c r="P44" s="429" t="s">
        <v>238</v>
      </c>
      <c r="Q44" s="191" t="s">
        <v>238</v>
      </c>
      <c r="R44" s="13">
        <v>0</v>
      </c>
      <c r="S44" s="430">
        <v>2400</v>
      </c>
      <c r="T44" s="158">
        <v>3</v>
      </c>
      <c r="U44" s="13" t="s">
        <v>238</v>
      </c>
      <c r="V44" s="13" t="s">
        <v>238</v>
      </c>
      <c r="W44" s="430">
        <v>116382</v>
      </c>
      <c r="X44" s="158">
        <v>4</v>
      </c>
      <c r="Y44" s="13" t="s">
        <v>238</v>
      </c>
      <c r="Z44" s="13" t="s">
        <v>238</v>
      </c>
      <c r="AA44" s="429" t="s">
        <v>238</v>
      </c>
      <c r="AB44" s="158" t="s">
        <v>238</v>
      </c>
      <c r="AC44" s="13" t="s">
        <v>238</v>
      </c>
      <c r="AD44" s="870" t="s">
        <v>238</v>
      </c>
    </row>
    <row r="45" spans="1:30" x14ac:dyDescent="0.25">
      <c r="A45" s="596" t="s">
        <v>116</v>
      </c>
      <c r="B45" s="424" t="s">
        <v>117</v>
      </c>
      <c r="C45" s="10">
        <v>405</v>
      </c>
      <c r="D45" s="9">
        <v>374</v>
      </c>
      <c r="E45" s="10">
        <v>325</v>
      </c>
      <c r="F45" s="425">
        <v>169050</v>
      </c>
      <c r="G45" s="10">
        <v>64</v>
      </c>
      <c r="H45" s="426" t="s">
        <v>238</v>
      </c>
      <c r="I45" s="156" t="s">
        <v>238</v>
      </c>
      <c r="J45" s="425">
        <v>889211</v>
      </c>
      <c r="K45" s="10">
        <v>19</v>
      </c>
      <c r="L45" s="427">
        <v>19359538</v>
      </c>
      <c r="M45" s="156">
        <v>320</v>
      </c>
      <c r="N45" s="425">
        <v>88880</v>
      </c>
      <c r="O45" s="10">
        <v>38</v>
      </c>
      <c r="P45" s="427">
        <v>49439</v>
      </c>
      <c r="Q45" s="22">
        <v>16</v>
      </c>
      <c r="R45" s="10">
        <v>49</v>
      </c>
      <c r="S45" s="427">
        <v>8325</v>
      </c>
      <c r="T45" s="156">
        <v>5</v>
      </c>
      <c r="U45" s="10" t="s">
        <v>238</v>
      </c>
      <c r="V45" s="10" t="s">
        <v>238</v>
      </c>
      <c r="W45" s="427">
        <v>629219</v>
      </c>
      <c r="X45" s="156">
        <v>10</v>
      </c>
      <c r="Y45" s="10" t="s">
        <v>238</v>
      </c>
      <c r="Z45" s="10" t="s">
        <v>238</v>
      </c>
      <c r="AA45" s="426" t="s">
        <v>238</v>
      </c>
      <c r="AB45" s="156" t="s">
        <v>238</v>
      </c>
      <c r="AC45" s="10" t="s">
        <v>238</v>
      </c>
      <c r="AD45" s="869" t="s">
        <v>238</v>
      </c>
    </row>
    <row r="46" spans="1:30" x14ac:dyDescent="0.25">
      <c r="A46" s="598" t="s">
        <v>119</v>
      </c>
      <c r="B46" s="428" t="s">
        <v>120</v>
      </c>
      <c r="C46" s="13">
        <v>318</v>
      </c>
      <c r="D46" s="12">
        <v>253</v>
      </c>
      <c r="E46" s="13">
        <v>226</v>
      </c>
      <c r="F46" s="97">
        <v>1353572</v>
      </c>
      <c r="G46" s="13">
        <v>149</v>
      </c>
      <c r="H46" s="429" t="s">
        <v>238</v>
      </c>
      <c r="I46" s="158" t="s">
        <v>238</v>
      </c>
      <c r="J46" s="97">
        <v>251829</v>
      </c>
      <c r="K46" s="13">
        <v>14</v>
      </c>
      <c r="L46" s="430">
        <v>15922085</v>
      </c>
      <c r="M46" s="158">
        <v>223</v>
      </c>
      <c r="N46" s="13" t="s">
        <v>238</v>
      </c>
      <c r="O46" s="13" t="s">
        <v>238</v>
      </c>
      <c r="P46" s="430">
        <v>1000</v>
      </c>
      <c r="Q46" s="191">
        <v>1</v>
      </c>
      <c r="R46" s="13">
        <v>27</v>
      </c>
      <c r="S46" s="430">
        <v>122844</v>
      </c>
      <c r="T46" s="158">
        <v>18</v>
      </c>
      <c r="U46" s="13" t="s">
        <v>238</v>
      </c>
      <c r="V46" s="13" t="s">
        <v>238</v>
      </c>
      <c r="W46" s="429" t="s">
        <v>238</v>
      </c>
      <c r="X46" s="158" t="s">
        <v>238</v>
      </c>
      <c r="Y46" s="97">
        <v>934436</v>
      </c>
      <c r="Z46" s="13">
        <v>12</v>
      </c>
      <c r="AA46" s="429" t="s">
        <v>238</v>
      </c>
      <c r="AB46" s="158" t="s">
        <v>238</v>
      </c>
      <c r="AC46" s="97">
        <v>1000</v>
      </c>
      <c r="AD46" s="870">
        <v>1</v>
      </c>
    </row>
    <row r="47" spans="1:30" x14ac:dyDescent="0.25">
      <c r="A47" s="596" t="s">
        <v>119</v>
      </c>
      <c r="B47" s="424" t="s">
        <v>123</v>
      </c>
      <c r="C47" s="560">
        <v>1479</v>
      </c>
      <c r="D47" s="514">
        <v>1481</v>
      </c>
      <c r="E47" s="425">
        <v>1001</v>
      </c>
      <c r="F47" s="425">
        <v>1553500</v>
      </c>
      <c r="G47" s="10">
        <v>82</v>
      </c>
      <c r="H47" s="426" t="s">
        <v>238</v>
      </c>
      <c r="I47" s="156" t="s">
        <v>238</v>
      </c>
      <c r="J47" s="425">
        <v>96552144</v>
      </c>
      <c r="K47" s="10">
        <v>944</v>
      </c>
      <c r="L47" s="427">
        <v>95949475</v>
      </c>
      <c r="M47" s="156">
        <v>942</v>
      </c>
      <c r="N47" s="10" t="s">
        <v>238</v>
      </c>
      <c r="O47" s="10" t="s">
        <v>238</v>
      </c>
      <c r="P47" s="426" t="s">
        <v>238</v>
      </c>
      <c r="Q47" s="22" t="s">
        <v>238</v>
      </c>
      <c r="R47" s="10">
        <v>480</v>
      </c>
      <c r="S47" s="427">
        <v>120000</v>
      </c>
      <c r="T47" s="156">
        <v>6</v>
      </c>
      <c r="U47" s="10" t="s">
        <v>238</v>
      </c>
      <c r="V47" s="10" t="s">
        <v>238</v>
      </c>
      <c r="W47" s="427">
        <v>5449197</v>
      </c>
      <c r="X47" s="156">
        <v>69</v>
      </c>
      <c r="Y47" s="10" t="s">
        <v>238</v>
      </c>
      <c r="Z47" s="10" t="s">
        <v>238</v>
      </c>
      <c r="AA47" s="426" t="s">
        <v>238</v>
      </c>
      <c r="AB47" s="156" t="s">
        <v>238</v>
      </c>
      <c r="AC47" s="10" t="s">
        <v>238</v>
      </c>
      <c r="AD47" s="869" t="s">
        <v>238</v>
      </c>
    </row>
    <row r="48" spans="1:30" x14ac:dyDescent="0.25">
      <c r="A48" s="598" t="s">
        <v>119</v>
      </c>
      <c r="B48" s="428" t="s">
        <v>125</v>
      </c>
      <c r="C48" s="13">
        <v>168</v>
      </c>
      <c r="D48" s="12">
        <v>134</v>
      </c>
      <c r="E48" s="13">
        <v>134</v>
      </c>
      <c r="F48" s="97">
        <v>20100</v>
      </c>
      <c r="G48" s="13">
        <v>11</v>
      </c>
      <c r="H48" s="430">
        <v>64500</v>
      </c>
      <c r="I48" s="158">
        <v>11</v>
      </c>
      <c r="J48" s="97">
        <v>8231058</v>
      </c>
      <c r="K48" s="13">
        <v>134</v>
      </c>
      <c r="L48" s="430">
        <v>111467</v>
      </c>
      <c r="M48" s="158">
        <v>2</v>
      </c>
      <c r="N48" s="97">
        <v>87495</v>
      </c>
      <c r="O48" s="13">
        <v>19</v>
      </c>
      <c r="P48" s="430">
        <v>36000</v>
      </c>
      <c r="Q48" s="191">
        <v>45</v>
      </c>
      <c r="R48" s="13">
        <v>0</v>
      </c>
      <c r="S48" s="429" t="s">
        <v>238</v>
      </c>
      <c r="T48" s="158" t="s">
        <v>238</v>
      </c>
      <c r="U48" s="13" t="s">
        <v>238</v>
      </c>
      <c r="V48" s="13" t="s">
        <v>238</v>
      </c>
      <c r="W48" s="429" t="s">
        <v>238</v>
      </c>
      <c r="X48" s="158" t="s">
        <v>238</v>
      </c>
      <c r="Y48" s="13" t="s">
        <v>238</v>
      </c>
      <c r="Z48" s="13" t="s">
        <v>238</v>
      </c>
      <c r="AA48" s="429" t="s">
        <v>238</v>
      </c>
      <c r="AB48" s="158" t="s">
        <v>238</v>
      </c>
      <c r="AC48" s="13" t="s">
        <v>238</v>
      </c>
      <c r="AD48" s="870" t="s">
        <v>238</v>
      </c>
    </row>
    <row r="49" spans="1:30" ht="15.6" x14ac:dyDescent="0.25">
      <c r="A49" s="596" t="s">
        <v>119</v>
      </c>
      <c r="B49" s="424" t="s">
        <v>424</v>
      </c>
      <c r="C49" s="10" t="s">
        <v>368</v>
      </c>
      <c r="D49" s="9" t="s">
        <v>368</v>
      </c>
      <c r="E49" s="10" t="s">
        <v>368</v>
      </c>
      <c r="F49" s="10" t="s">
        <v>368</v>
      </c>
      <c r="G49" s="10" t="s">
        <v>368</v>
      </c>
      <c r="H49" s="426" t="s">
        <v>368</v>
      </c>
      <c r="I49" s="156" t="s">
        <v>368</v>
      </c>
      <c r="J49" s="425" t="s">
        <v>368</v>
      </c>
      <c r="K49" s="10" t="s">
        <v>368</v>
      </c>
      <c r="L49" s="426" t="s">
        <v>368</v>
      </c>
      <c r="M49" s="156" t="s">
        <v>368</v>
      </c>
      <c r="N49" s="10" t="s">
        <v>368</v>
      </c>
      <c r="O49" s="10" t="s">
        <v>368</v>
      </c>
      <c r="P49" s="426" t="s">
        <v>368</v>
      </c>
      <c r="Q49" s="22" t="s">
        <v>368</v>
      </c>
      <c r="R49" s="10" t="s">
        <v>368</v>
      </c>
      <c r="S49" s="426" t="s">
        <v>368</v>
      </c>
      <c r="T49" s="156" t="s">
        <v>368</v>
      </c>
      <c r="U49" s="10" t="s">
        <v>368</v>
      </c>
      <c r="V49" s="10" t="s">
        <v>368</v>
      </c>
      <c r="W49" s="426" t="s">
        <v>368</v>
      </c>
      <c r="X49" s="156" t="s">
        <v>368</v>
      </c>
      <c r="Y49" s="10" t="s">
        <v>368</v>
      </c>
      <c r="Z49" s="10" t="s">
        <v>368</v>
      </c>
      <c r="AA49" s="426" t="s">
        <v>368</v>
      </c>
      <c r="AB49" s="156" t="s">
        <v>368</v>
      </c>
      <c r="AC49" s="10" t="s">
        <v>368</v>
      </c>
      <c r="AD49" s="869" t="s">
        <v>368</v>
      </c>
    </row>
    <row r="50" spans="1:30" x14ac:dyDescent="0.25">
      <c r="A50" s="598" t="s">
        <v>119</v>
      </c>
      <c r="B50" s="428" t="s">
        <v>128</v>
      </c>
      <c r="C50" s="13">
        <v>404</v>
      </c>
      <c r="D50" s="12">
        <v>322</v>
      </c>
      <c r="E50" s="13">
        <v>322</v>
      </c>
      <c r="F50" s="13" t="s">
        <v>238</v>
      </c>
      <c r="G50" s="13">
        <v>35</v>
      </c>
      <c r="H50" s="429" t="s">
        <v>238</v>
      </c>
      <c r="I50" s="158">
        <v>1</v>
      </c>
      <c r="J50" s="97">
        <v>17558606</v>
      </c>
      <c r="K50" s="13">
        <v>305</v>
      </c>
      <c r="L50" s="430">
        <v>119012</v>
      </c>
      <c r="M50" s="158">
        <v>2</v>
      </c>
      <c r="N50" s="97">
        <v>178616</v>
      </c>
      <c r="O50" s="13">
        <v>27</v>
      </c>
      <c r="P50" s="429" t="s">
        <v>238</v>
      </c>
      <c r="Q50" s="191" t="s">
        <v>238</v>
      </c>
      <c r="R50" s="13">
        <v>0</v>
      </c>
      <c r="S50" s="430">
        <v>14000</v>
      </c>
      <c r="T50" s="158">
        <v>4</v>
      </c>
      <c r="U50" s="13" t="s">
        <v>238</v>
      </c>
      <c r="V50" s="13" t="s">
        <v>238</v>
      </c>
      <c r="W50" s="430">
        <v>1348086</v>
      </c>
      <c r="X50" s="158">
        <v>18</v>
      </c>
      <c r="Y50" s="97">
        <v>297300</v>
      </c>
      <c r="Z50" s="13">
        <v>6</v>
      </c>
      <c r="AA50" s="429" t="s">
        <v>238</v>
      </c>
      <c r="AB50" s="158" t="s">
        <v>238</v>
      </c>
      <c r="AC50" s="13" t="s">
        <v>238</v>
      </c>
      <c r="AD50" s="870" t="s">
        <v>238</v>
      </c>
    </row>
    <row r="51" spans="1:30" x14ac:dyDescent="0.25">
      <c r="A51" s="596" t="s">
        <v>131</v>
      </c>
      <c r="B51" s="424" t="s">
        <v>132</v>
      </c>
      <c r="C51" s="10">
        <v>324</v>
      </c>
      <c r="D51" s="9">
        <v>292</v>
      </c>
      <c r="E51" s="10">
        <v>292</v>
      </c>
      <c r="F51" s="425">
        <v>2547196</v>
      </c>
      <c r="G51" s="10">
        <v>292</v>
      </c>
      <c r="H51" s="426" t="s">
        <v>238</v>
      </c>
      <c r="I51" s="156" t="s">
        <v>238</v>
      </c>
      <c r="J51" s="425">
        <v>13186474</v>
      </c>
      <c r="K51" s="10">
        <v>253</v>
      </c>
      <c r="L51" s="426" t="s">
        <v>238</v>
      </c>
      <c r="M51" s="156" t="s">
        <v>238</v>
      </c>
      <c r="N51" s="425">
        <v>1316000</v>
      </c>
      <c r="O51" s="10">
        <v>94</v>
      </c>
      <c r="P51" s="426" t="s">
        <v>238</v>
      </c>
      <c r="Q51" s="22" t="s">
        <v>238</v>
      </c>
      <c r="R51" s="10">
        <v>0</v>
      </c>
      <c r="S51" s="426" t="s">
        <v>238</v>
      </c>
      <c r="T51" s="156" t="s">
        <v>238</v>
      </c>
      <c r="U51" s="10" t="s">
        <v>238</v>
      </c>
      <c r="V51" s="10" t="s">
        <v>238</v>
      </c>
      <c r="W51" s="426" t="s">
        <v>238</v>
      </c>
      <c r="X51" s="156" t="s">
        <v>238</v>
      </c>
      <c r="Y51" s="10" t="s">
        <v>238</v>
      </c>
      <c r="Z51" s="10" t="s">
        <v>238</v>
      </c>
      <c r="AA51" s="426" t="s">
        <v>238</v>
      </c>
      <c r="AB51" s="156" t="s">
        <v>238</v>
      </c>
      <c r="AC51" s="10" t="s">
        <v>238</v>
      </c>
      <c r="AD51" s="869" t="s">
        <v>238</v>
      </c>
    </row>
    <row r="52" spans="1:30" x14ac:dyDescent="0.25">
      <c r="A52" s="598" t="s">
        <v>131</v>
      </c>
      <c r="B52" s="428" t="s">
        <v>133</v>
      </c>
      <c r="C52" s="13">
        <v>206</v>
      </c>
      <c r="D52" s="12">
        <v>199</v>
      </c>
      <c r="E52" s="13">
        <v>199</v>
      </c>
      <c r="F52" s="97">
        <v>1851662</v>
      </c>
      <c r="G52" s="13">
        <v>199</v>
      </c>
      <c r="H52" s="429" t="s">
        <v>238</v>
      </c>
      <c r="I52" s="158" t="s">
        <v>238</v>
      </c>
      <c r="J52" s="97">
        <v>4350</v>
      </c>
      <c r="K52" s="13">
        <v>1</v>
      </c>
      <c r="L52" s="430">
        <v>6473678</v>
      </c>
      <c r="M52" s="158">
        <v>182</v>
      </c>
      <c r="N52" s="97">
        <v>1918000</v>
      </c>
      <c r="O52" s="13">
        <v>137</v>
      </c>
      <c r="P52" s="429" t="s">
        <v>238</v>
      </c>
      <c r="Q52" s="191" t="s">
        <v>238</v>
      </c>
      <c r="R52" s="13">
        <v>0</v>
      </c>
      <c r="S52" s="429" t="s">
        <v>238</v>
      </c>
      <c r="T52" s="158" t="s">
        <v>238</v>
      </c>
      <c r="U52" s="13" t="s">
        <v>238</v>
      </c>
      <c r="V52" s="13" t="s">
        <v>238</v>
      </c>
      <c r="W52" s="429" t="s">
        <v>238</v>
      </c>
      <c r="X52" s="158" t="s">
        <v>238</v>
      </c>
      <c r="Y52" s="13" t="s">
        <v>238</v>
      </c>
      <c r="Z52" s="13" t="s">
        <v>238</v>
      </c>
      <c r="AA52" s="429" t="s">
        <v>238</v>
      </c>
      <c r="AB52" s="158" t="s">
        <v>238</v>
      </c>
      <c r="AC52" s="13" t="s">
        <v>238</v>
      </c>
      <c r="AD52" s="870" t="s">
        <v>238</v>
      </c>
    </row>
    <row r="53" spans="1:30" x14ac:dyDescent="0.25">
      <c r="A53" s="596" t="s">
        <v>136</v>
      </c>
      <c r="B53" s="424" t="s">
        <v>137</v>
      </c>
      <c r="C53" s="10">
        <v>444</v>
      </c>
      <c r="D53" s="9">
        <v>389</v>
      </c>
      <c r="E53" s="10">
        <v>389</v>
      </c>
      <c r="F53" s="425">
        <v>738051</v>
      </c>
      <c r="G53" s="10">
        <v>86</v>
      </c>
      <c r="H53" s="426" t="s">
        <v>238</v>
      </c>
      <c r="I53" s="156" t="s">
        <v>238</v>
      </c>
      <c r="J53" s="425">
        <v>4379372</v>
      </c>
      <c r="K53" s="10">
        <v>373</v>
      </c>
      <c r="L53" s="427">
        <v>4204433</v>
      </c>
      <c r="M53" s="156">
        <v>369</v>
      </c>
      <c r="N53" s="425">
        <v>15600</v>
      </c>
      <c r="O53" s="10">
        <v>3</v>
      </c>
      <c r="P53" s="426" t="s">
        <v>238</v>
      </c>
      <c r="Q53" s="22" t="s">
        <v>238</v>
      </c>
      <c r="R53" s="10">
        <v>0</v>
      </c>
      <c r="S53" s="427">
        <v>29500</v>
      </c>
      <c r="T53" s="156">
        <v>7</v>
      </c>
      <c r="U53" s="10" t="s">
        <v>238</v>
      </c>
      <c r="V53" s="10" t="s">
        <v>238</v>
      </c>
      <c r="W53" s="426" t="s">
        <v>238</v>
      </c>
      <c r="X53" s="156" t="s">
        <v>238</v>
      </c>
      <c r="Y53" s="10" t="s">
        <v>238</v>
      </c>
      <c r="Z53" s="10" t="s">
        <v>238</v>
      </c>
      <c r="AA53" s="426" t="s">
        <v>238</v>
      </c>
      <c r="AB53" s="156" t="s">
        <v>238</v>
      </c>
      <c r="AC53" s="10" t="s">
        <v>238</v>
      </c>
      <c r="AD53" s="869" t="s">
        <v>238</v>
      </c>
    </row>
    <row r="54" spans="1:30" x14ac:dyDescent="0.25">
      <c r="A54" s="598" t="s">
        <v>136</v>
      </c>
      <c r="B54" s="428" t="s">
        <v>139</v>
      </c>
      <c r="C54" s="13">
        <v>292</v>
      </c>
      <c r="D54" s="12">
        <v>273</v>
      </c>
      <c r="E54" s="13">
        <v>273</v>
      </c>
      <c r="F54" s="97">
        <v>293698</v>
      </c>
      <c r="G54" s="13">
        <v>15</v>
      </c>
      <c r="H54" s="430">
        <v>114234</v>
      </c>
      <c r="I54" s="158">
        <v>7</v>
      </c>
      <c r="J54" s="97">
        <v>15791747</v>
      </c>
      <c r="K54" s="13">
        <v>273</v>
      </c>
      <c r="L54" s="430">
        <v>1134153</v>
      </c>
      <c r="M54" s="158">
        <v>13</v>
      </c>
      <c r="N54" s="13" t="s">
        <v>238</v>
      </c>
      <c r="O54" s="13" t="s">
        <v>238</v>
      </c>
      <c r="P54" s="429" t="s">
        <v>238</v>
      </c>
      <c r="Q54" s="191" t="s">
        <v>238</v>
      </c>
      <c r="R54" s="13">
        <v>0</v>
      </c>
      <c r="S54" s="430">
        <v>178500</v>
      </c>
      <c r="T54" s="158">
        <v>11</v>
      </c>
      <c r="U54" s="97">
        <v>16198</v>
      </c>
      <c r="V54" s="13">
        <v>1</v>
      </c>
      <c r="W54" s="430">
        <v>379187</v>
      </c>
      <c r="X54" s="158">
        <v>5</v>
      </c>
      <c r="Y54" s="13" t="s">
        <v>238</v>
      </c>
      <c r="Z54" s="13" t="s">
        <v>238</v>
      </c>
      <c r="AA54" s="429" t="s">
        <v>238</v>
      </c>
      <c r="AB54" s="158" t="s">
        <v>238</v>
      </c>
      <c r="AC54" s="13" t="s">
        <v>238</v>
      </c>
      <c r="AD54" s="870" t="s">
        <v>238</v>
      </c>
    </row>
    <row r="55" spans="1:30" x14ac:dyDescent="0.25">
      <c r="A55" s="596" t="s">
        <v>140</v>
      </c>
      <c r="B55" s="424" t="s">
        <v>141</v>
      </c>
      <c r="C55" s="10">
        <v>231</v>
      </c>
      <c r="D55" s="9">
        <v>203</v>
      </c>
      <c r="E55" s="10">
        <v>203</v>
      </c>
      <c r="F55" s="425">
        <v>798229</v>
      </c>
      <c r="G55" s="10">
        <v>61</v>
      </c>
      <c r="H55" s="427">
        <v>98930</v>
      </c>
      <c r="I55" s="156">
        <v>41</v>
      </c>
      <c r="J55" s="425">
        <v>12737295</v>
      </c>
      <c r="K55" s="10">
        <v>197</v>
      </c>
      <c r="L55" s="427">
        <v>12151295</v>
      </c>
      <c r="M55" s="156">
        <v>193</v>
      </c>
      <c r="N55" s="10" t="s">
        <v>238</v>
      </c>
      <c r="O55" s="10" t="s">
        <v>238</v>
      </c>
      <c r="P55" s="426" t="s">
        <v>238</v>
      </c>
      <c r="Q55" s="22" t="s">
        <v>238</v>
      </c>
      <c r="R55" s="10">
        <v>0</v>
      </c>
      <c r="S55" s="427">
        <v>203896</v>
      </c>
      <c r="T55" s="156">
        <v>4</v>
      </c>
      <c r="U55" s="10" t="s">
        <v>238</v>
      </c>
      <c r="V55" s="10" t="s">
        <v>238</v>
      </c>
      <c r="W55" s="427">
        <v>359000</v>
      </c>
      <c r="X55" s="156">
        <v>3</v>
      </c>
      <c r="Y55" s="10" t="s">
        <v>238</v>
      </c>
      <c r="Z55" s="10" t="s">
        <v>238</v>
      </c>
      <c r="AA55" s="426" t="s">
        <v>238</v>
      </c>
      <c r="AB55" s="156" t="s">
        <v>238</v>
      </c>
      <c r="AC55" s="10" t="s">
        <v>238</v>
      </c>
      <c r="AD55" s="869" t="s">
        <v>238</v>
      </c>
    </row>
    <row r="56" spans="1:30" x14ac:dyDescent="0.25">
      <c r="A56" s="598" t="s">
        <v>142</v>
      </c>
      <c r="B56" s="428" t="s">
        <v>143</v>
      </c>
      <c r="C56" s="13">
        <v>298</v>
      </c>
      <c r="D56" s="12">
        <v>261</v>
      </c>
      <c r="E56" s="13">
        <v>261</v>
      </c>
      <c r="F56" s="97">
        <v>168720</v>
      </c>
      <c r="G56" s="13">
        <v>62</v>
      </c>
      <c r="H56" s="430">
        <v>322018</v>
      </c>
      <c r="I56" s="158">
        <v>28</v>
      </c>
      <c r="J56" s="97">
        <v>205791</v>
      </c>
      <c r="K56" s="13">
        <v>6</v>
      </c>
      <c r="L56" s="430">
        <v>17886828</v>
      </c>
      <c r="M56" s="158">
        <v>253</v>
      </c>
      <c r="N56" s="97">
        <v>142890</v>
      </c>
      <c r="O56" s="13">
        <v>3</v>
      </c>
      <c r="P56" s="429" t="s">
        <v>238</v>
      </c>
      <c r="Q56" s="191" t="s">
        <v>238</v>
      </c>
      <c r="R56" s="13">
        <v>0</v>
      </c>
      <c r="S56" s="430">
        <v>7000</v>
      </c>
      <c r="T56" s="158">
        <v>6</v>
      </c>
      <c r="U56" s="97">
        <v>24739</v>
      </c>
      <c r="V56" s="13">
        <v>1</v>
      </c>
      <c r="W56" s="430">
        <v>94767</v>
      </c>
      <c r="X56" s="158">
        <v>1</v>
      </c>
      <c r="Y56" s="97">
        <v>656803</v>
      </c>
      <c r="Z56" s="13">
        <v>10</v>
      </c>
      <c r="AA56" s="430">
        <v>99314</v>
      </c>
      <c r="AB56" s="158">
        <v>2</v>
      </c>
      <c r="AC56" s="13" t="s">
        <v>238</v>
      </c>
      <c r="AD56" s="870" t="s">
        <v>238</v>
      </c>
    </row>
    <row r="57" spans="1:30" x14ac:dyDescent="0.25">
      <c r="A57" s="596" t="s">
        <v>145</v>
      </c>
      <c r="B57" s="424" t="s">
        <v>146</v>
      </c>
      <c r="C57" s="10">
        <v>559</v>
      </c>
      <c r="D57" s="9">
        <v>478</v>
      </c>
      <c r="E57" s="10">
        <v>465</v>
      </c>
      <c r="F57" s="425">
        <v>730167</v>
      </c>
      <c r="G57" s="10">
        <v>176</v>
      </c>
      <c r="H57" s="426" t="s">
        <v>238</v>
      </c>
      <c r="I57" s="156" t="s">
        <v>238</v>
      </c>
      <c r="J57" s="425">
        <v>31585172</v>
      </c>
      <c r="K57" s="10">
        <v>441</v>
      </c>
      <c r="L57" s="426" t="s">
        <v>238</v>
      </c>
      <c r="M57" s="156" t="s">
        <v>238</v>
      </c>
      <c r="N57" s="10" t="s">
        <v>238</v>
      </c>
      <c r="O57" s="10" t="s">
        <v>238</v>
      </c>
      <c r="P57" s="426" t="s">
        <v>238</v>
      </c>
      <c r="Q57" s="22" t="s">
        <v>238</v>
      </c>
      <c r="R57" s="10">
        <v>13</v>
      </c>
      <c r="S57" s="427">
        <v>13000</v>
      </c>
      <c r="T57" s="156">
        <v>8</v>
      </c>
      <c r="U57" s="10" t="s">
        <v>238</v>
      </c>
      <c r="V57" s="10" t="s">
        <v>238</v>
      </c>
      <c r="W57" s="427">
        <v>562064</v>
      </c>
      <c r="X57" s="156">
        <v>13</v>
      </c>
      <c r="Y57" s="10" t="s">
        <v>238</v>
      </c>
      <c r="Z57" s="10" t="s">
        <v>238</v>
      </c>
      <c r="AA57" s="426" t="s">
        <v>238</v>
      </c>
      <c r="AB57" s="156" t="s">
        <v>238</v>
      </c>
      <c r="AC57" s="10" t="s">
        <v>238</v>
      </c>
      <c r="AD57" s="869" t="s">
        <v>238</v>
      </c>
    </row>
    <row r="58" spans="1:30" x14ac:dyDescent="0.25">
      <c r="A58" s="598" t="s">
        <v>145</v>
      </c>
      <c r="B58" s="428" t="s">
        <v>150</v>
      </c>
      <c r="C58" s="13">
        <v>534</v>
      </c>
      <c r="D58" s="12">
        <v>205</v>
      </c>
      <c r="E58" s="13">
        <v>198</v>
      </c>
      <c r="F58" s="97">
        <v>1346882</v>
      </c>
      <c r="G58" s="13">
        <v>105</v>
      </c>
      <c r="H58" s="430">
        <v>390000</v>
      </c>
      <c r="I58" s="158">
        <v>26</v>
      </c>
      <c r="J58" s="97">
        <v>276556</v>
      </c>
      <c r="K58" s="13">
        <v>7</v>
      </c>
      <c r="L58" s="430">
        <v>24580204</v>
      </c>
      <c r="M58" s="158">
        <v>150</v>
      </c>
      <c r="N58" s="13" t="s">
        <v>238</v>
      </c>
      <c r="O58" s="13" t="s">
        <v>238</v>
      </c>
      <c r="P58" s="429" t="s">
        <v>238</v>
      </c>
      <c r="Q58" s="191" t="s">
        <v>238</v>
      </c>
      <c r="R58" s="13">
        <v>7</v>
      </c>
      <c r="S58" s="430">
        <v>1652352</v>
      </c>
      <c r="T58" s="158">
        <v>75</v>
      </c>
      <c r="U58" s="97">
        <v>3886113</v>
      </c>
      <c r="V58" s="13">
        <v>53</v>
      </c>
      <c r="W58" s="430">
        <v>2090368</v>
      </c>
      <c r="X58" s="158">
        <v>32</v>
      </c>
      <c r="Y58" s="97">
        <v>13983682</v>
      </c>
      <c r="Z58" s="13">
        <v>179</v>
      </c>
      <c r="AA58" s="429" t="s">
        <v>238</v>
      </c>
      <c r="AB58" s="158" t="s">
        <v>238</v>
      </c>
      <c r="AC58" s="13" t="s">
        <v>238</v>
      </c>
      <c r="AD58" s="870" t="s">
        <v>238</v>
      </c>
    </row>
    <row r="59" spans="1:30" x14ac:dyDescent="0.25">
      <c r="A59" s="596" t="s">
        <v>145</v>
      </c>
      <c r="B59" s="424" t="s">
        <v>153</v>
      </c>
      <c r="C59" s="10">
        <v>324</v>
      </c>
      <c r="D59" s="9">
        <v>266</v>
      </c>
      <c r="E59" s="10">
        <v>266</v>
      </c>
      <c r="F59" s="425">
        <v>577000</v>
      </c>
      <c r="G59" s="10">
        <v>81</v>
      </c>
      <c r="H59" s="426" t="s">
        <v>238</v>
      </c>
      <c r="I59" s="156" t="s">
        <v>238</v>
      </c>
      <c r="J59" s="425">
        <v>15766557</v>
      </c>
      <c r="K59" s="10">
        <v>266</v>
      </c>
      <c r="L59" s="426" t="s">
        <v>238</v>
      </c>
      <c r="M59" s="156" t="s">
        <v>238</v>
      </c>
      <c r="N59" s="10" t="s">
        <v>238</v>
      </c>
      <c r="O59" s="10" t="s">
        <v>238</v>
      </c>
      <c r="P59" s="426" t="s">
        <v>238</v>
      </c>
      <c r="Q59" s="22" t="s">
        <v>238</v>
      </c>
      <c r="R59" s="10">
        <v>0</v>
      </c>
      <c r="S59" s="426" t="s">
        <v>238</v>
      </c>
      <c r="T59" s="156" t="s">
        <v>238</v>
      </c>
      <c r="U59" s="10" t="s">
        <v>238</v>
      </c>
      <c r="V59" s="10" t="s">
        <v>238</v>
      </c>
      <c r="W59" s="426" t="s">
        <v>238</v>
      </c>
      <c r="X59" s="156" t="s">
        <v>238</v>
      </c>
      <c r="Y59" s="10" t="s">
        <v>238</v>
      </c>
      <c r="Z59" s="10" t="s">
        <v>238</v>
      </c>
      <c r="AA59" s="426" t="s">
        <v>238</v>
      </c>
      <c r="AB59" s="156" t="s">
        <v>238</v>
      </c>
      <c r="AC59" s="10" t="s">
        <v>238</v>
      </c>
      <c r="AD59" s="869" t="s">
        <v>238</v>
      </c>
    </row>
    <row r="60" spans="1:30" x14ac:dyDescent="0.25">
      <c r="A60" s="598" t="s">
        <v>154</v>
      </c>
      <c r="B60" s="428" t="s">
        <v>155</v>
      </c>
      <c r="C60" s="13">
        <v>293</v>
      </c>
      <c r="D60" s="12">
        <v>259</v>
      </c>
      <c r="E60" s="13">
        <v>259</v>
      </c>
      <c r="F60" s="97">
        <v>883482</v>
      </c>
      <c r="G60" s="13">
        <v>49</v>
      </c>
      <c r="H60" s="430">
        <v>110263</v>
      </c>
      <c r="I60" s="158">
        <v>4</v>
      </c>
      <c r="J60" s="13" t="s">
        <v>238</v>
      </c>
      <c r="K60" s="13" t="s">
        <v>238</v>
      </c>
      <c r="L60" s="430">
        <v>19310932</v>
      </c>
      <c r="M60" s="158">
        <v>241</v>
      </c>
      <c r="N60" s="13" t="s">
        <v>238</v>
      </c>
      <c r="O60" s="13" t="s">
        <v>238</v>
      </c>
      <c r="P60" s="429" t="s">
        <v>238</v>
      </c>
      <c r="Q60" s="191" t="s">
        <v>238</v>
      </c>
      <c r="R60" s="13">
        <v>0</v>
      </c>
      <c r="S60" s="429" t="s">
        <v>238</v>
      </c>
      <c r="T60" s="158" t="s">
        <v>238</v>
      </c>
      <c r="U60" s="13" t="s">
        <v>238</v>
      </c>
      <c r="V60" s="13" t="s">
        <v>238</v>
      </c>
      <c r="W60" s="429" t="s">
        <v>238</v>
      </c>
      <c r="X60" s="158" t="s">
        <v>238</v>
      </c>
      <c r="Y60" s="13" t="s">
        <v>238</v>
      </c>
      <c r="Z60" s="13" t="s">
        <v>238</v>
      </c>
      <c r="AA60" s="429" t="s">
        <v>238</v>
      </c>
      <c r="AB60" s="158" t="s">
        <v>238</v>
      </c>
      <c r="AC60" s="13" t="s">
        <v>238</v>
      </c>
      <c r="AD60" s="870" t="s">
        <v>238</v>
      </c>
    </row>
    <row r="61" spans="1:30" x14ac:dyDescent="0.25">
      <c r="A61" s="596" t="s">
        <v>157</v>
      </c>
      <c r="B61" s="424" t="s">
        <v>158</v>
      </c>
      <c r="C61" s="10">
        <v>242</v>
      </c>
      <c r="D61" s="9">
        <v>242</v>
      </c>
      <c r="E61" s="10">
        <v>231</v>
      </c>
      <c r="F61" s="425">
        <v>370031</v>
      </c>
      <c r="G61" s="10">
        <v>93</v>
      </c>
      <c r="H61" s="427">
        <v>23652</v>
      </c>
      <c r="I61" s="156">
        <v>1</v>
      </c>
      <c r="J61" s="425">
        <v>181290</v>
      </c>
      <c r="K61" s="10">
        <v>6</v>
      </c>
      <c r="L61" s="427">
        <v>7793236</v>
      </c>
      <c r="M61" s="156">
        <v>229</v>
      </c>
      <c r="N61" s="425">
        <v>205729</v>
      </c>
      <c r="O61" s="10">
        <v>10</v>
      </c>
      <c r="P61" s="427">
        <v>130894</v>
      </c>
      <c r="Q61" s="22">
        <v>56</v>
      </c>
      <c r="R61" s="10">
        <v>11</v>
      </c>
      <c r="S61" s="427">
        <v>34780</v>
      </c>
      <c r="T61" s="156">
        <v>6</v>
      </c>
      <c r="U61" s="10" t="s">
        <v>238</v>
      </c>
      <c r="V61" s="10" t="s">
        <v>238</v>
      </c>
      <c r="W61" s="427">
        <v>202000</v>
      </c>
      <c r="X61" s="156">
        <v>3</v>
      </c>
      <c r="Y61" s="10" t="s">
        <v>238</v>
      </c>
      <c r="Z61" s="10" t="s">
        <v>238</v>
      </c>
      <c r="AA61" s="426" t="s">
        <v>238</v>
      </c>
      <c r="AB61" s="156" t="s">
        <v>238</v>
      </c>
      <c r="AC61" s="10" t="s">
        <v>238</v>
      </c>
      <c r="AD61" s="869" t="s">
        <v>238</v>
      </c>
    </row>
    <row r="62" spans="1:30" x14ac:dyDescent="0.25">
      <c r="A62" s="598" t="s">
        <v>157</v>
      </c>
      <c r="B62" s="428" t="s">
        <v>161</v>
      </c>
      <c r="C62" s="13">
        <v>362</v>
      </c>
      <c r="D62" s="12">
        <v>342</v>
      </c>
      <c r="E62" s="13">
        <v>319</v>
      </c>
      <c r="F62" s="97">
        <v>1787745</v>
      </c>
      <c r="G62" s="13">
        <v>175</v>
      </c>
      <c r="H62" s="429" t="s">
        <v>238</v>
      </c>
      <c r="I62" s="158" t="s">
        <v>238</v>
      </c>
      <c r="J62" s="97">
        <v>19416692</v>
      </c>
      <c r="K62" s="13">
        <v>306</v>
      </c>
      <c r="L62" s="429" t="s">
        <v>238</v>
      </c>
      <c r="M62" s="158" t="s">
        <v>238</v>
      </c>
      <c r="N62" s="97">
        <v>4000</v>
      </c>
      <c r="O62" s="13">
        <v>1</v>
      </c>
      <c r="P62" s="430">
        <v>4750</v>
      </c>
      <c r="Q62" s="191">
        <v>3</v>
      </c>
      <c r="R62" s="13">
        <v>23</v>
      </c>
      <c r="S62" s="430">
        <v>114938</v>
      </c>
      <c r="T62" s="158">
        <v>15</v>
      </c>
      <c r="U62" s="13" t="s">
        <v>238</v>
      </c>
      <c r="V62" s="13" t="s">
        <v>238</v>
      </c>
      <c r="W62" s="430">
        <v>37000</v>
      </c>
      <c r="X62" s="158">
        <v>1</v>
      </c>
      <c r="Y62" s="13" t="s">
        <v>238</v>
      </c>
      <c r="Z62" s="13" t="s">
        <v>238</v>
      </c>
      <c r="AA62" s="429" t="s">
        <v>238</v>
      </c>
      <c r="AB62" s="158" t="s">
        <v>238</v>
      </c>
      <c r="AC62" s="13" t="s">
        <v>238</v>
      </c>
      <c r="AD62" s="870" t="s">
        <v>238</v>
      </c>
    </row>
    <row r="63" spans="1:30" x14ac:dyDescent="0.25">
      <c r="A63" s="596" t="s">
        <v>163</v>
      </c>
      <c r="B63" s="424" t="s">
        <v>890</v>
      </c>
      <c r="C63" s="10">
        <v>419</v>
      </c>
      <c r="D63" s="9">
        <v>346</v>
      </c>
      <c r="E63" s="10">
        <v>335</v>
      </c>
      <c r="F63" s="425">
        <v>797000</v>
      </c>
      <c r="G63" s="10">
        <v>291</v>
      </c>
      <c r="H63" s="427">
        <v>665053</v>
      </c>
      <c r="I63" s="156">
        <v>39</v>
      </c>
      <c r="J63" s="425">
        <v>12676134</v>
      </c>
      <c r="K63" s="10">
        <v>305</v>
      </c>
      <c r="L63" s="427">
        <v>12603929</v>
      </c>
      <c r="M63" s="156">
        <v>303</v>
      </c>
      <c r="N63" s="425">
        <v>464000</v>
      </c>
      <c r="O63" s="10">
        <v>219</v>
      </c>
      <c r="P63" s="426" t="s">
        <v>238</v>
      </c>
      <c r="Q63" s="22" t="s">
        <v>238</v>
      </c>
      <c r="R63" s="10">
        <v>11</v>
      </c>
      <c r="S63" s="427">
        <v>29500</v>
      </c>
      <c r="T63" s="156">
        <v>9</v>
      </c>
      <c r="U63" s="425">
        <v>75600</v>
      </c>
      <c r="V63" s="10">
        <v>6</v>
      </c>
      <c r="W63" s="427">
        <v>27000</v>
      </c>
      <c r="X63" s="156">
        <v>1</v>
      </c>
      <c r="Y63" s="10" t="s">
        <v>238</v>
      </c>
      <c r="Z63" s="10" t="s">
        <v>238</v>
      </c>
      <c r="AA63" s="426" t="s">
        <v>238</v>
      </c>
      <c r="AB63" s="156" t="s">
        <v>238</v>
      </c>
      <c r="AC63" s="10" t="s">
        <v>238</v>
      </c>
      <c r="AD63" s="869" t="s">
        <v>238</v>
      </c>
    </row>
    <row r="64" spans="1:30" x14ac:dyDescent="0.25">
      <c r="A64" s="598" t="s">
        <v>163</v>
      </c>
      <c r="B64" s="428" t="s">
        <v>166</v>
      </c>
      <c r="C64" s="13">
        <v>402</v>
      </c>
      <c r="D64" s="12">
        <v>350</v>
      </c>
      <c r="E64" s="13">
        <v>350</v>
      </c>
      <c r="F64" s="97">
        <v>875934</v>
      </c>
      <c r="G64" s="13">
        <v>156</v>
      </c>
      <c r="H64" s="429" t="s">
        <v>238</v>
      </c>
      <c r="I64" s="158" t="s">
        <v>238</v>
      </c>
      <c r="J64" s="97">
        <v>12563144</v>
      </c>
      <c r="K64" s="13">
        <v>292</v>
      </c>
      <c r="L64" s="430">
        <v>12410459</v>
      </c>
      <c r="M64" s="158">
        <v>291</v>
      </c>
      <c r="N64" s="97">
        <v>21000</v>
      </c>
      <c r="O64" s="13">
        <v>7</v>
      </c>
      <c r="P64" s="429" t="s">
        <v>238</v>
      </c>
      <c r="Q64" s="191" t="s">
        <v>238</v>
      </c>
      <c r="R64" s="13">
        <v>0</v>
      </c>
      <c r="S64" s="430">
        <v>36200</v>
      </c>
      <c r="T64" s="158">
        <v>7</v>
      </c>
      <c r="U64" s="13" t="s">
        <v>238</v>
      </c>
      <c r="V64" s="13" t="s">
        <v>238</v>
      </c>
      <c r="W64" s="430">
        <v>48166</v>
      </c>
      <c r="X64" s="158">
        <v>1</v>
      </c>
      <c r="Y64" s="13" t="s">
        <v>238</v>
      </c>
      <c r="Z64" s="13" t="s">
        <v>238</v>
      </c>
      <c r="AA64" s="429" t="s">
        <v>238</v>
      </c>
      <c r="AB64" s="158" t="s">
        <v>238</v>
      </c>
      <c r="AC64" s="13" t="s">
        <v>238</v>
      </c>
      <c r="AD64" s="870" t="s">
        <v>238</v>
      </c>
    </row>
    <row r="65" spans="1:30" x14ac:dyDescent="0.25">
      <c r="A65" s="596" t="s">
        <v>163</v>
      </c>
      <c r="B65" s="424" t="s">
        <v>167</v>
      </c>
      <c r="C65" s="10">
        <v>418</v>
      </c>
      <c r="D65" s="9">
        <v>364</v>
      </c>
      <c r="E65" s="10">
        <v>357</v>
      </c>
      <c r="F65" s="425">
        <v>1901250</v>
      </c>
      <c r="G65" s="10">
        <v>291</v>
      </c>
      <c r="H65" s="427">
        <v>187649</v>
      </c>
      <c r="I65" s="156">
        <v>16</v>
      </c>
      <c r="J65" s="425">
        <v>14184980</v>
      </c>
      <c r="K65" s="10">
        <v>310</v>
      </c>
      <c r="L65" s="427">
        <v>13877911</v>
      </c>
      <c r="M65" s="156">
        <v>317</v>
      </c>
      <c r="N65" s="425">
        <v>1284960</v>
      </c>
      <c r="O65" s="10">
        <v>261</v>
      </c>
      <c r="P65" s="427">
        <v>24394</v>
      </c>
      <c r="Q65" s="22">
        <v>50</v>
      </c>
      <c r="R65" s="10">
        <v>7</v>
      </c>
      <c r="S65" s="427">
        <v>6000</v>
      </c>
      <c r="T65" s="156">
        <v>4</v>
      </c>
      <c r="U65" s="425">
        <v>29876</v>
      </c>
      <c r="V65" s="10">
        <v>1</v>
      </c>
      <c r="W65" s="427">
        <v>138521</v>
      </c>
      <c r="X65" s="156">
        <v>2</v>
      </c>
      <c r="Y65" s="10" t="s">
        <v>238</v>
      </c>
      <c r="Z65" s="10" t="s">
        <v>238</v>
      </c>
      <c r="AA65" s="427">
        <v>29876</v>
      </c>
      <c r="AB65" s="156">
        <v>1</v>
      </c>
      <c r="AC65" s="10" t="s">
        <v>238</v>
      </c>
      <c r="AD65" s="869" t="s">
        <v>238</v>
      </c>
    </row>
    <row r="66" spans="1:30" x14ac:dyDescent="0.25">
      <c r="A66" s="598" t="s">
        <v>170</v>
      </c>
      <c r="B66" s="428" t="s">
        <v>171</v>
      </c>
      <c r="C66" s="13">
        <v>320</v>
      </c>
      <c r="D66" s="12">
        <v>300</v>
      </c>
      <c r="E66" s="13">
        <v>292</v>
      </c>
      <c r="F66" s="97">
        <v>14000</v>
      </c>
      <c r="G66" s="13">
        <v>12</v>
      </c>
      <c r="H66" s="429" t="s">
        <v>238</v>
      </c>
      <c r="I66" s="158" t="s">
        <v>238</v>
      </c>
      <c r="J66" s="97">
        <v>26959141</v>
      </c>
      <c r="K66" s="13">
        <v>283</v>
      </c>
      <c r="L66" s="430">
        <v>26851987</v>
      </c>
      <c r="M66" s="158">
        <v>280</v>
      </c>
      <c r="N66" s="13" t="s">
        <v>238</v>
      </c>
      <c r="O66" s="13" t="s">
        <v>238</v>
      </c>
      <c r="P66" s="430">
        <v>30631</v>
      </c>
      <c r="Q66" s="191">
        <v>13</v>
      </c>
      <c r="R66" s="13">
        <v>8</v>
      </c>
      <c r="S66" s="429" t="s">
        <v>238</v>
      </c>
      <c r="T66" s="158" t="s">
        <v>238</v>
      </c>
      <c r="U66" s="13" t="s">
        <v>238</v>
      </c>
      <c r="V66" s="13" t="s">
        <v>238</v>
      </c>
      <c r="W66" s="429" t="s">
        <v>238</v>
      </c>
      <c r="X66" s="158" t="s">
        <v>238</v>
      </c>
      <c r="Y66" s="97">
        <v>894526</v>
      </c>
      <c r="Z66" s="13">
        <v>8</v>
      </c>
      <c r="AA66" s="429" t="s">
        <v>238</v>
      </c>
      <c r="AB66" s="158" t="s">
        <v>238</v>
      </c>
      <c r="AC66" s="13" t="s">
        <v>238</v>
      </c>
      <c r="AD66" s="870" t="s">
        <v>238</v>
      </c>
    </row>
    <row r="67" spans="1:30" x14ac:dyDescent="0.25">
      <c r="A67" s="596" t="s">
        <v>170</v>
      </c>
      <c r="B67" s="424" t="s">
        <v>173</v>
      </c>
      <c r="C67" s="10">
        <v>71</v>
      </c>
      <c r="D67" s="9">
        <v>95</v>
      </c>
      <c r="E67" s="10">
        <v>95</v>
      </c>
      <c r="F67" s="10" t="s">
        <v>238</v>
      </c>
      <c r="G67" s="10" t="s">
        <v>238</v>
      </c>
      <c r="H67" s="427">
        <v>438606</v>
      </c>
      <c r="I67" s="156">
        <v>22</v>
      </c>
      <c r="J67" s="10" t="s">
        <v>238</v>
      </c>
      <c r="K67" s="10">
        <v>89</v>
      </c>
      <c r="L67" s="426" t="s">
        <v>238</v>
      </c>
      <c r="M67" s="156" t="s">
        <v>238</v>
      </c>
      <c r="N67" s="10" t="s">
        <v>238</v>
      </c>
      <c r="O67" s="10" t="s">
        <v>238</v>
      </c>
      <c r="P67" s="426" t="s">
        <v>238</v>
      </c>
      <c r="Q67" s="22" t="s">
        <v>238</v>
      </c>
      <c r="R67" s="10">
        <v>0</v>
      </c>
      <c r="S67" s="426" t="s">
        <v>238</v>
      </c>
      <c r="T67" s="156" t="s">
        <v>238</v>
      </c>
      <c r="U67" s="10" t="s">
        <v>238</v>
      </c>
      <c r="V67" s="10" t="s">
        <v>238</v>
      </c>
      <c r="W67" s="426" t="s">
        <v>238</v>
      </c>
      <c r="X67" s="156" t="s">
        <v>238</v>
      </c>
      <c r="Y67" s="10" t="s">
        <v>238</v>
      </c>
      <c r="Z67" s="10" t="s">
        <v>238</v>
      </c>
      <c r="AA67" s="426" t="s">
        <v>238</v>
      </c>
      <c r="AB67" s="156" t="s">
        <v>238</v>
      </c>
      <c r="AC67" s="10" t="s">
        <v>238</v>
      </c>
      <c r="AD67" s="869" t="s">
        <v>238</v>
      </c>
    </row>
    <row r="68" spans="1:30" s="464" customFormat="1" x14ac:dyDescent="0.25">
      <c r="A68" s="871" t="s">
        <v>175</v>
      </c>
      <c r="B68" s="27" t="s">
        <v>176</v>
      </c>
      <c r="C68" s="304">
        <v>392</v>
      </c>
      <c r="D68" s="460">
        <v>318</v>
      </c>
      <c r="E68" s="304">
        <v>315</v>
      </c>
      <c r="F68" s="304" t="s">
        <v>238</v>
      </c>
      <c r="G68" s="304">
        <v>315</v>
      </c>
      <c r="H68" s="461" t="s">
        <v>238</v>
      </c>
      <c r="I68" s="462" t="s">
        <v>238</v>
      </c>
      <c r="J68" s="304" t="s">
        <v>238</v>
      </c>
      <c r="K68" s="304">
        <v>310</v>
      </c>
      <c r="L68" s="463">
        <v>20584529</v>
      </c>
      <c r="M68" s="462">
        <v>310</v>
      </c>
      <c r="N68" s="304" t="s">
        <v>238</v>
      </c>
      <c r="O68" s="304" t="s">
        <v>238</v>
      </c>
      <c r="P68" s="461" t="s">
        <v>238</v>
      </c>
      <c r="Q68" s="926" t="s">
        <v>238</v>
      </c>
      <c r="R68" s="304">
        <v>3</v>
      </c>
      <c r="S68" s="461" t="s">
        <v>238</v>
      </c>
      <c r="T68" s="462" t="s">
        <v>238</v>
      </c>
      <c r="U68" s="304" t="s">
        <v>238</v>
      </c>
      <c r="V68" s="304" t="s">
        <v>238</v>
      </c>
      <c r="W68" s="463">
        <v>364146</v>
      </c>
      <c r="X68" s="462">
        <v>8</v>
      </c>
      <c r="Y68" s="304" t="s">
        <v>238</v>
      </c>
      <c r="Z68" s="304" t="s">
        <v>238</v>
      </c>
      <c r="AA68" s="461" t="s">
        <v>238</v>
      </c>
      <c r="AB68" s="462" t="s">
        <v>238</v>
      </c>
      <c r="AC68" s="304" t="s">
        <v>238</v>
      </c>
      <c r="AD68" s="872" t="s">
        <v>238</v>
      </c>
    </row>
    <row r="69" spans="1:30" x14ac:dyDescent="0.25">
      <c r="A69" s="596" t="s">
        <v>177</v>
      </c>
      <c r="B69" s="424" t="s">
        <v>178</v>
      </c>
      <c r="C69" s="10">
        <v>261</v>
      </c>
      <c r="D69" s="9">
        <v>229</v>
      </c>
      <c r="E69" s="10">
        <v>229</v>
      </c>
      <c r="F69" s="425">
        <v>1564114</v>
      </c>
      <c r="G69" s="10">
        <v>166</v>
      </c>
      <c r="H69" s="427">
        <v>220369</v>
      </c>
      <c r="I69" s="156">
        <v>9</v>
      </c>
      <c r="J69" s="425">
        <v>13481692</v>
      </c>
      <c r="K69" s="10">
        <v>206</v>
      </c>
      <c r="L69" s="427">
        <v>337671</v>
      </c>
      <c r="M69" s="156">
        <v>6</v>
      </c>
      <c r="N69" s="10" t="s">
        <v>238</v>
      </c>
      <c r="O69" s="10" t="s">
        <v>238</v>
      </c>
      <c r="P69" s="426" t="s">
        <v>238</v>
      </c>
      <c r="Q69" s="22" t="s">
        <v>238</v>
      </c>
      <c r="R69" s="10">
        <v>0</v>
      </c>
      <c r="S69" s="427">
        <v>24360</v>
      </c>
      <c r="T69" s="156">
        <v>12</v>
      </c>
      <c r="U69" s="425">
        <v>78865</v>
      </c>
      <c r="V69" s="10">
        <v>3</v>
      </c>
      <c r="W69" s="427">
        <v>173481</v>
      </c>
      <c r="X69" s="156">
        <v>4</v>
      </c>
      <c r="Y69" s="425">
        <v>140502</v>
      </c>
      <c r="Z69" s="10">
        <v>3</v>
      </c>
      <c r="AA69" s="426" t="s">
        <v>238</v>
      </c>
      <c r="AB69" s="156" t="s">
        <v>238</v>
      </c>
      <c r="AC69" s="10" t="s">
        <v>238</v>
      </c>
      <c r="AD69" s="869" t="s">
        <v>238</v>
      </c>
    </row>
    <row r="70" spans="1:30" x14ac:dyDescent="0.25">
      <c r="A70" s="598" t="s">
        <v>180</v>
      </c>
      <c r="B70" s="428" t="s">
        <v>181</v>
      </c>
      <c r="C70" s="13">
        <v>219</v>
      </c>
      <c r="D70" s="12">
        <v>179</v>
      </c>
      <c r="E70" s="13">
        <v>179</v>
      </c>
      <c r="F70" s="97">
        <v>796698</v>
      </c>
      <c r="G70" s="13">
        <v>50</v>
      </c>
      <c r="H70" s="430">
        <v>816819</v>
      </c>
      <c r="I70" s="158">
        <v>18</v>
      </c>
      <c r="J70" s="97">
        <v>8930077</v>
      </c>
      <c r="K70" s="13">
        <v>158</v>
      </c>
      <c r="L70" s="429" t="s">
        <v>238</v>
      </c>
      <c r="M70" s="158" t="s">
        <v>238</v>
      </c>
      <c r="N70" s="13" t="s">
        <v>238</v>
      </c>
      <c r="O70" s="13" t="s">
        <v>238</v>
      </c>
      <c r="P70" s="429" t="s">
        <v>238</v>
      </c>
      <c r="Q70" s="191" t="s">
        <v>238</v>
      </c>
      <c r="R70" s="13">
        <v>0</v>
      </c>
      <c r="S70" s="430">
        <v>65583</v>
      </c>
      <c r="T70" s="158">
        <v>2</v>
      </c>
      <c r="U70" s="97">
        <v>750022</v>
      </c>
      <c r="V70" s="13">
        <v>10</v>
      </c>
      <c r="W70" s="430">
        <v>92559</v>
      </c>
      <c r="X70" s="158">
        <v>1</v>
      </c>
      <c r="Y70" s="13" t="s">
        <v>238</v>
      </c>
      <c r="Z70" s="13" t="s">
        <v>238</v>
      </c>
      <c r="AA70" s="429" t="s">
        <v>238</v>
      </c>
      <c r="AB70" s="158" t="s">
        <v>238</v>
      </c>
      <c r="AC70" s="13" t="s">
        <v>238</v>
      </c>
      <c r="AD70" s="870" t="s">
        <v>238</v>
      </c>
    </row>
    <row r="71" spans="1:30" x14ac:dyDescent="0.25">
      <c r="A71" s="596" t="s">
        <v>183</v>
      </c>
      <c r="B71" s="424" t="s">
        <v>184</v>
      </c>
      <c r="C71" s="10">
        <v>385</v>
      </c>
      <c r="D71" s="9">
        <v>381</v>
      </c>
      <c r="E71" s="10">
        <v>324</v>
      </c>
      <c r="F71" s="425">
        <v>804822</v>
      </c>
      <c r="G71" s="10">
        <v>140</v>
      </c>
      <c r="H71" s="426" t="s">
        <v>238</v>
      </c>
      <c r="I71" s="156" t="s">
        <v>238</v>
      </c>
      <c r="J71" s="425">
        <v>19378245</v>
      </c>
      <c r="K71" s="10">
        <v>294</v>
      </c>
      <c r="L71" s="427">
        <v>315000</v>
      </c>
      <c r="M71" s="156">
        <v>20</v>
      </c>
      <c r="N71" s="425">
        <v>2225</v>
      </c>
      <c r="O71" s="10">
        <v>2</v>
      </c>
      <c r="P71" s="426" t="s">
        <v>238</v>
      </c>
      <c r="Q71" s="22" t="s">
        <v>238</v>
      </c>
      <c r="R71" s="10">
        <v>57</v>
      </c>
      <c r="S71" s="427">
        <v>176721</v>
      </c>
      <c r="T71" s="156">
        <v>33</v>
      </c>
      <c r="U71" s="10" t="s">
        <v>238</v>
      </c>
      <c r="V71" s="10" t="s">
        <v>238</v>
      </c>
      <c r="W71" s="426" t="s">
        <v>238</v>
      </c>
      <c r="X71" s="156" t="s">
        <v>238</v>
      </c>
      <c r="Y71" s="10" t="s">
        <v>238</v>
      </c>
      <c r="Z71" s="10" t="s">
        <v>238</v>
      </c>
      <c r="AA71" s="426" t="s">
        <v>238</v>
      </c>
      <c r="AB71" s="156" t="s">
        <v>238</v>
      </c>
      <c r="AC71" s="10" t="s">
        <v>238</v>
      </c>
      <c r="AD71" s="869" t="s">
        <v>238</v>
      </c>
    </row>
    <row r="72" spans="1:30" ht="13.8" thickBot="1" x14ac:dyDescent="0.3">
      <c r="A72" s="603" t="s">
        <v>186</v>
      </c>
      <c r="B72" s="431" t="s">
        <v>187</v>
      </c>
      <c r="C72" s="6">
        <v>187</v>
      </c>
      <c r="D72" s="5">
        <v>149</v>
      </c>
      <c r="E72" s="6">
        <v>149</v>
      </c>
      <c r="F72" s="432">
        <v>66691</v>
      </c>
      <c r="G72" s="6">
        <v>26</v>
      </c>
      <c r="H72" s="433" t="s">
        <v>238</v>
      </c>
      <c r="I72" s="161" t="s">
        <v>238</v>
      </c>
      <c r="J72" s="432">
        <v>4429522</v>
      </c>
      <c r="K72" s="6">
        <v>149</v>
      </c>
      <c r="L72" s="433" t="s">
        <v>238</v>
      </c>
      <c r="M72" s="161" t="s">
        <v>238</v>
      </c>
      <c r="N72" s="432">
        <v>142000</v>
      </c>
      <c r="O72" s="6">
        <v>25</v>
      </c>
      <c r="P72" s="434">
        <v>3342</v>
      </c>
      <c r="Q72" s="240">
        <v>2</v>
      </c>
      <c r="R72" s="6">
        <v>0</v>
      </c>
      <c r="S72" s="433" t="s">
        <v>238</v>
      </c>
      <c r="T72" s="161" t="s">
        <v>238</v>
      </c>
      <c r="U72" s="6" t="s">
        <v>238</v>
      </c>
      <c r="V72" s="6" t="s">
        <v>238</v>
      </c>
      <c r="W72" s="433" t="s">
        <v>238</v>
      </c>
      <c r="X72" s="161" t="s">
        <v>238</v>
      </c>
      <c r="Y72" s="6" t="s">
        <v>238</v>
      </c>
      <c r="Z72" s="6" t="s">
        <v>238</v>
      </c>
      <c r="AA72" s="433" t="s">
        <v>238</v>
      </c>
      <c r="AB72" s="161" t="s">
        <v>238</v>
      </c>
      <c r="AC72" s="6" t="s">
        <v>238</v>
      </c>
      <c r="AD72" s="873" t="s">
        <v>238</v>
      </c>
    </row>
    <row r="73" spans="1:30" s="375" customFormat="1" ht="15.6" x14ac:dyDescent="0.25">
      <c r="A73" s="874"/>
      <c r="B73" s="435" t="s">
        <v>637</v>
      </c>
      <c r="C73" s="901">
        <f>AVERAGE(C7:C72)</f>
        <v>371.03076923076924</v>
      </c>
      <c r="D73" s="437">
        <v>316.16666666999998</v>
      </c>
      <c r="E73" s="436">
        <v>301</v>
      </c>
      <c r="F73" s="438">
        <v>1096252</v>
      </c>
      <c r="G73" s="436">
        <v>120</v>
      </c>
      <c r="H73" s="439">
        <v>670342</v>
      </c>
      <c r="I73" s="440">
        <v>24</v>
      </c>
      <c r="J73" s="438">
        <v>15344755</v>
      </c>
      <c r="K73" s="436">
        <v>226</v>
      </c>
      <c r="L73" s="439">
        <v>17606251</v>
      </c>
      <c r="M73" s="440">
        <v>235</v>
      </c>
      <c r="N73" s="438">
        <v>301767</v>
      </c>
      <c r="O73" s="436">
        <v>37</v>
      </c>
      <c r="P73" s="439">
        <v>40904</v>
      </c>
      <c r="Q73" s="241">
        <v>22</v>
      </c>
      <c r="R73" s="436">
        <v>16</v>
      </c>
      <c r="S73" s="439">
        <v>322728</v>
      </c>
      <c r="T73" s="440">
        <v>17</v>
      </c>
      <c r="U73" s="438">
        <v>452393</v>
      </c>
      <c r="V73" s="436">
        <v>9</v>
      </c>
      <c r="W73" s="439">
        <v>625941</v>
      </c>
      <c r="X73" s="440">
        <v>9</v>
      </c>
      <c r="Y73" s="438">
        <v>1489025</v>
      </c>
      <c r="Z73" s="436">
        <v>20</v>
      </c>
      <c r="AA73" s="439">
        <v>39115</v>
      </c>
      <c r="AB73" s="440">
        <v>2</v>
      </c>
      <c r="AC73" s="438">
        <v>6370</v>
      </c>
      <c r="AD73" s="875">
        <v>2</v>
      </c>
    </row>
    <row r="74" spans="1:30" s="375" customFormat="1" ht="13.8" thickBot="1" x14ac:dyDescent="0.3">
      <c r="A74" s="876"/>
      <c r="B74" s="877" t="s">
        <v>349</v>
      </c>
      <c r="C74" s="902">
        <f>_xlfn.STDEV.P(C7:C72)</f>
        <v>194.10821480105997</v>
      </c>
      <c r="D74" s="879">
        <v>185.25513246</v>
      </c>
      <c r="E74" s="878">
        <v>141</v>
      </c>
      <c r="F74" s="880">
        <v>1238470</v>
      </c>
      <c r="G74" s="878">
        <v>95</v>
      </c>
      <c r="H74" s="881">
        <v>1706248</v>
      </c>
      <c r="I74" s="882">
        <v>33</v>
      </c>
      <c r="J74" s="880">
        <v>15996184</v>
      </c>
      <c r="K74" s="878">
        <v>161</v>
      </c>
      <c r="L74" s="881">
        <v>18353137</v>
      </c>
      <c r="M74" s="882">
        <v>182</v>
      </c>
      <c r="N74" s="880">
        <v>467782</v>
      </c>
      <c r="O74" s="878">
        <v>64</v>
      </c>
      <c r="P74" s="881">
        <v>42218</v>
      </c>
      <c r="Q74" s="927">
        <v>20</v>
      </c>
      <c r="R74" s="878">
        <v>60</v>
      </c>
      <c r="S74" s="881">
        <v>679365</v>
      </c>
      <c r="T74" s="882">
        <v>24</v>
      </c>
      <c r="U74" s="880">
        <v>976446</v>
      </c>
      <c r="V74" s="878">
        <v>14</v>
      </c>
      <c r="W74" s="881">
        <v>1012626</v>
      </c>
      <c r="X74" s="882">
        <v>13</v>
      </c>
      <c r="Y74" s="880">
        <v>3770181</v>
      </c>
      <c r="Z74" s="878">
        <v>48</v>
      </c>
      <c r="AA74" s="881">
        <v>35575</v>
      </c>
      <c r="AB74" s="882">
        <v>2</v>
      </c>
      <c r="AC74" s="880">
        <v>7594</v>
      </c>
      <c r="AD74" s="883">
        <v>1</v>
      </c>
    </row>
    <row r="75" spans="1:30" x14ac:dyDescent="0.25">
      <c r="A75" s="1010" t="s">
        <v>773</v>
      </c>
      <c r="B75" s="1010"/>
    </row>
    <row r="76" spans="1:30" x14ac:dyDescent="0.25">
      <c r="A76" s="47"/>
      <c r="B76" s="422"/>
    </row>
    <row r="77" spans="1:30" ht="25.5" customHeight="1" x14ac:dyDescent="0.25">
      <c r="A77" s="935" t="s">
        <v>638</v>
      </c>
      <c r="B77" s="935"/>
      <c r="C77" s="935"/>
    </row>
    <row r="78" spans="1:30" x14ac:dyDescent="0.25">
      <c r="A78" s="47" t="s">
        <v>464</v>
      </c>
    </row>
  </sheetData>
  <mergeCells count="27">
    <mergeCell ref="R5:R6"/>
    <mergeCell ref="P5:Q5"/>
    <mergeCell ref="F4:G5"/>
    <mergeCell ref="J3:Q3"/>
    <mergeCell ref="A77:C77"/>
    <mergeCell ref="A75:B75"/>
    <mergeCell ref="J5:K5"/>
    <mergeCell ref="L5:M5"/>
    <mergeCell ref="N5:O5"/>
    <mergeCell ref="A1:C1"/>
    <mergeCell ref="D3:D6"/>
    <mergeCell ref="C3:C6"/>
    <mergeCell ref="H4:I4"/>
    <mergeCell ref="A2:B2"/>
    <mergeCell ref="A3:B3"/>
    <mergeCell ref="A5:A6"/>
    <mergeCell ref="B5:B6"/>
    <mergeCell ref="E3:E6"/>
    <mergeCell ref="H5:I5"/>
    <mergeCell ref="S3:X3"/>
    <mergeCell ref="Y3:AD3"/>
    <mergeCell ref="U5:V5"/>
    <mergeCell ref="W5:X5"/>
    <mergeCell ref="Y5:Z5"/>
    <mergeCell ref="AA5:AB5"/>
    <mergeCell ref="S4:T5"/>
    <mergeCell ref="AC4:AD5"/>
  </mergeCells>
  <hyperlinks>
    <hyperlink ref="A75:B75" location="Glossary!A1" display="1 Refer to glossary for definition."/>
    <hyperlink ref="A2:B2" location="TOC!A1" display="Return to Table of Contents"/>
  </hyperlinks>
  <pageMargins left="0.25" right="0.25" top="0.75" bottom="0.75" header="0.3" footer="0.3"/>
  <pageSetup scale="69" fitToWidth="0" orientation="portrait" r:id="rId1"/>
  <headerFooter>
    <oddHeader>&amp;L2016-17 Survey of Dental Education
Report 1 - Academic Programs, Enrollment, and Graduates</oddHeader>
  </headerFooter>
  <colBreaks count="3" manualBreakCount="3">
    <brk id="9" max="77" man="1"/>
    <brk id="17" max="77" man="1"/>
    <brk id="24" max="77"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pane xSplit="2" ySplit="6" topLeftCell="C7" activePane="bottomRight" state="frozen"/>
      <selection pane="topRight" activeCell="C1" sqref="C1"/>
      <selection pane="bottomLeft" activeCell="A9" sqref="A9"/>
      <selection pane="bottomRight" sqref="A1:B1"/>
    </sheetView>
  </sheetViews>
  <sheetFormatPr defaultColWidth="9.109375" defaultRowHeight="13.2" x14ac:dyDescent="0.25"/>
  <cols>
    <col min="1" max="1" width="5.6640625" style="1" customWidth="1"/>
    <col min="2" max="2" width="56.5546875" style="1" customWidth="1"/>
    <col min="3" max="4" width="13.6640625" style="1" customWidth="1"/>
    <col min="5" max="5" width="14.44140625" style="1" customWidth="1"/>
    <col min="6" max="6" width="13.6640625" style="1" customWidth="1"/>
    <col min="7" max="7" width="16.109375" style="1" customWidth="1"/>
    <col min="8" max="18" width="13.6640625" style="1" customWidth="1"/>
    <col min="19" max="16384" width="9.109375" style="1"/>
  </cols>
  <sheetData>
    <row r="1" spans="1:18" ht="28.5" customHeight="1" x14ac:dyDescent="0.25">
      <c r="A1" s="1011" t="s">
        <v>350</v>
      </c>
      <c r="B1" s="1011"/>
    </row>
    <row r="2" spans="1:18" ht="13.8" thickBot="1" x14ac:dyDescent="0.3">
      <c r="A2" s="934" t="s">
        <v>1</v>
      </c>
      <c r="B2" s="934"/>
      <c r="C2" s="331"/>
      <c r="D2" s="331"/>
      <c r="E2" s="331"/>
      <c r="F2" s="331"/>
      <c r="G2" s="331"/>
      <c r="H2" s="331"/>
      <c r="I2" s="331"/>
      <c r="J2" s="331"/>
      <c r="K2" s="331"/>
      <c r="L2" s="331"/>
      <c r="M2" s="331"/>
      <c r="N2" s="331"/>
      <c r="O2" s="331"/>
      <c r="P2" s="331"/>
      <c r="Q2" s="331"/>
      <c r="R2" s="331"/>
    </row>
    <row r="3" spans="1:18" s="201" customFormat="1" ht="29.25" customHeight="1" x14ac:dyDescent="0.25">
      <c r="A3" s="981"/>
      <c r="B3" s="973"/>
      <c r="C3" s="972" t="s">
        <v>351</v>
      </c>
      <c r="D3" s="972"/>
      <c r="E3" s="910"/>
      <c r="F3" s="947" t="s">
        <v>642</v>
      </c>
      <c r="G3" s="948" t="s">
        <v>643</v>
      </c>
      <c r="H3" s="911"/>
      <c r="I3" s="912"/>
      <c r="J3" s="971" t="s">
        <v>352</v>
      </c>
      <c r="K3" s="972"/>
      <c r="L3" s="973"/>
      <c r="M3" s="971" t="s">
        <v>353</v>
      </c>
      <c r="N3" s="972"/>
      <c r="O3" s="972"/>
      <c r="P3" s="973"/>
      <c r="Q3" s="971"/>
      <c r="R3" s="983"/>
    </row>
    <row r="4" spans="1:18" ht="12.75" customHeight="1" x14ac:dyDescent="0.25">
      <c r="A4" s="977" t="s">
        <v>2</v>
      </c>
      <c r="B4" s="979" t="s">
        <v>3</v>
      </c>
      <c r="C4" s="941" t="s">
        <v>354</v>
      </c>
      <c r="D4" s="941" t="s">
        <v>640</v>
      </c>
      <c r="E4" s="984" t="s">
        <v>641</v>
      </c>
      <c r="F4" s="941"/>
      <c r="G4" s="969"/>
      <c r="H4" s="941" t="s">
        <v>355</v>
      </c>
      <c r="I4" s="969" t="s">
        <v>644</v>
      </c>
      <c r="J4" s="984" t="s">
        <v>645</v>
      </c>
      <c r="K4" s="941" t="s">
        <v>357</v>
      </c>
      <c r="L4" s="969" t="s">
        <v>646</v>
      </c>
      <c r="M4" s="984" t="s">
        <v>358</v>
      </c>
      <c r="N4" s="941" t="s">
        <v>359</v>
      </c>
      <c r="O4" s="941" t="s">
        <v>360</v>
      </c>
      <c r="P4" s="969" t="s">
        <v>361</v>
      </c>
      <c r="Q4" s="984" t="s">
        <v>647</v>
      </c>
      <c r="R4" s="1012" t="s">
        <v>38</v>
      </c>
    </row>
    <row r="5" spans="1:18" ht="13.5" customHeight="1" x14ac:dyDescent="0.25">
      <c r="A5" s="977"/>
      <c r="B5" s="979"/>
      <c r="C5" s="941"/>
      <c r="D5" s="941"/>
      <c r="E5" s="984"/>
      <c r="F5" s="941"/>
      <c r="G5" s="969"/>
      <c r="H5" s="941" t="s">
        <v>356</v>
      </c>
      <c r="I5" s="969"/>
      <c r="J5" s="984"/>
      <c r="K5" s="941"/>
      <c r="L5" s="969"/>
      <c r="M5" s="984"/>
      <c r="N5" s="941"/>
      <c r="O5" s="941"/>
      <c r="P5" s="969"/>
      <c r="Q5" s="984"/>
      <c r="R5" s="1012"/>
    </row>
    <row r="6" spans="1:18" ht="23.25" customHeight="1" x14ac:dyDescent="0.25">
      <c r="A6" s="977"/>
      <c r="B6" s="979"/>
      <c r="C6" s="941"/>
      <c r="D6" s="941"/>
      <c r="E6" s="984"/>
      <c r="F6" s="941"/>
      <c r="G6" s="969"/>
      <c r="H6" s="941"/>
      <c r="I6" s="969"/>
      <c r="J6" s="984"/>
      <c r="K6" s="941"/>
      <c r="L6" s="969"/>
      <c r="M6" s="984"/>
      <c r="N6" s="941"/>
      <c r="O6" s="941"/>
      <c r="P6" s="969"/>
      <c r="Q6" s="984"/>
      <c r="R6" s="1012"/>
    </row>
    <row r="7" spans="1:18" x14ac:dyDescent="0.25">
      <c r="A7" s="596" t="s">
        <v>10</v>
      </c>
      <c r="B7" s="567" t="s">
        <v>11</v>
      </c>
      <c r="C7" s="156" t="s">
        <v>362</v>
      </c>
      <c r="D7" s="10" t="s">
        <v>363</v>
      </c>
      <c r="E7" s="217" t="s">
        <v>362</v>
      </c>
      <c r="F7" s="9" t="s">
        <v>362</v>
      </c>
      <c r="G7" s="22" t="s">
        <v>362</v>
      </c>
      <c r="H7" s="22" t="s">
        <v>362</v>
      </c>
      <c r="I7" s="22" t="s">
        <v>363</v>
      </c>
      <c r="J7" s="236" t="s">
        <v>362</v>
      </c>
      <c r="K7" s="237" t="s">
        <v>362</v>
      </c>
      <c r="L7" s="22" t="s">
        <v>362</v>
      </c>
      <c r="M7" s="236" t="s">
        <v>363</v>
      </c>
      <c r="N7" s="10" t="s">
        <v>363</v>
      </c>
      <c r="O7" s="237" t="s">
        <v>363</v>
      </c>
      <c r="P7" s="22" t="s">
        <v>363</v>
      </c>
      <c r="Q7" s="217" t="s">
        <v>363</v>
      </c>
      <c r="R7" s="597" t="s">
        <v>362</v>
      </c>
    </row>
    <row r="8" spans="1:18" x14ac:dyDescent="0.25">
      <c r="A8" s="598" t="s">
        <v>18</v>
      </c>
      <c r="B8" s="568" t="s">
        <v>19</v>
      </c>
      <c r="C8" s="158" t="s">
        <v>362</v>
      </c>
      <c r="D8" s="13" t="s">
        <v>363</v>
      </c>
      <c r="E8" s="221" t="s">
        <v>362</v>
      </c>
      <c r="F8" s="12" t="s">
        <v>362</v>
      </c>
      <c r="G8" s="191" t="s">
        <v>362</v>
      </c>
      <c r="H8" s="191" t="s">
        <v>362</v>
      </c>
      <c r="I8" s="191" t="s">
        <v>363</v>
      </c>
      <c r="J8" s="238" t="s">
        <v>363</v>
      </c>
      <c r="K8" s="239" t="s">
        <v>362</v>
      </c>
      <c r="L8" s="191" t="s">
        <v>363</v>
      </c>
      <c r="M8" s="238" t="s">
        <v>363</v>
      </c>
      <c r="N8" s="13" t="s">
        <v>363</v>
      </c>
      <c r="O8" s="239" t="s">
        <v>363</v>
      </c>
      <c r="P8" s="191" t="s">
        <v>363</v>
      </c>
      <c r="Q8" s="221" t="s">
        <v>363</v>
      </c>
      <c r="R8" s="599" t="s">
        <v>362</v>
      </c>
    </row>
    <row r="9" spans="1:18" x14ac:dyDescent="0.25">
      <c r="A9" s="596" t="s">
        <v>18</v>
      </c>
      <c r="B9" s="567" t="s">
        <v>23</v>
      </c>
      <c r="C9" s="156" t="s">
        <v>362</v>
      </c>
      <c r="D9" s="10" t="s">
        <v>363</v>
      </c>
      <c r="E9" s="217" t="s">
        <v>362</v>
      </c>
      <c r="F9" s="9" t="s">
        <v>362</v>
      </c>
      <c r="G9" s="22" t="s">
        <v>362</v>
      </c>
      <c r="H9" s="22" t="s">
        <v>362</v>
      </c>
      <c r="I9" s="22" t="s">
        <v>362</v>
      </c>
      <c r="J9" s="236" t="s">
        <v>362</v>
      </c>
      <c r="K9" s="237" t="s">
        <v>362</v>
      </c>
      <c r="L9" s="22" t="s">
        <v>362</v>
      </c>
      <c r="M9" s="236" t="s">
        <v>362</v>
      </c>
      <c r="N9" s="10" t="s">
        <v>363</v>
      </c>
      <c r="O9" s="237" t="s">
        <v>363</v>
      </c>
      <c r="P9" s="22" t="s">
        <v>363</v>
      </c>
      <c r="Q9" s="217" t="s">
        <v>363</v>
      </c>
      <c r="R9" s="597" t="s">
        <v>362</v>
      </c>
    </row>
    <row r="10" spans="1:18" x14ac:dyDescent="0.25">
      <c r="A10" s="598" t="s">
        <v>26</v>
      </c>
      <c r="B10" s="568" t="s">
        <v>27</v>
      </c>
      <c r="C10" s="158" t="s">
        <v>362</v>
      </c>
      <c r="D10" s="13" t="s">
        <v>363</v>
      </c>
      <c r="E10" s="221" t="s">
        <v>362</v>
      </c>
      <c r="F10" s="12" t="s">
        <v>362</v>
      </c>
      <c r="G10" s="191" t="s">
        <v>362</v>
      </c>
      <c r="H10" s="191" t="s">
        <v>362</v>
      </c>
      <c r="I10" s="191" t="s">
        <v>363</v>
      </c>
      <c r="J10" s="238" t="s">
        <v>362</v>
      </c>
      <c r="K10" s="239" t="s">
        <v>362</v>
      </c>
      <c r="L10" s="191" t="s">
        <v>362</v>
      </c>
      <c r="M10" s="238" t="s">
        <v>363</v>
      </c>
      <c r="N10" s="13" t="s">
        <v>363</v>
      </c>
      <c r="O10" s="239" t="s">
        <v>363</v>
      </c>
      <c r="P10" s="191" t="s">
        <v>363</v>
      </c>
      <c r="Q10" s="221" t="s">
        <v>362</v>
      </c>
      <c r="R10" s="599" t="s">
        <v>362</v>
      </c>
    </row>
    <row r="11" spans="1:18" x14ac:dyDescent="0.25">
      <c r="A11" s="596" t="s">
        <v>26</v>
      </c>
      <c r="B11" s="567" t="s">
        <v>31</v>
      </c>
      <c r="C11" s="156" t="s">
        <v>362</v>
      </c>
      <c r="D11" s="10" t="s">
        <v>363</v>
      </c>
      <c r="E11" s="217" t="s">
        <v>362</v>
      </c>
      <c r="F11" s="9" t="s">
        <v>362</v>
      </c>
      <c r="G11" s="22" t="s">
        <v>362</v>
      </c>
      <c r="H11" s="22" t="s">
        <v>362</v>
      </c>
      <c r="I11" s="22" t="s">
        <v>362</v>
      </c>
      <c r="J11" s="236" t="s">
        <v>363</v>
      </c>
      <c r="K11" s="237" t="s">
        <v>363</v>
      </c>
      <c r="L11" s="22" t="s">
        <v>362</v>
      </c>
      <c r="M11" s="236" t="s">
        <v>362</v>
      </c>
      <c r="N11" s="10" t="s">
        <v>363</v>
      </c>
      <c r="O11" s="237" t="s">
        <v>363</v>
      </c>
      <c r="P11" s="22" t="s">
        <v>363</v>
      </c>
      <c r="Q11" s="217" t="s">
        <v>363</v>
      </c>
      <c r="R11" s="597" t="s">
        <v>363</v>
      </c>
    </row>
    <row r="12" spans="1:18" x14ac:dyDescent="0.25">
      <c r="A12" s="598" t="s">
        <v>26</v>
      </c>
      <c r="B12" s="568" t="s">
        <v>32</v>
      </c>
      <c r="C12" s="158" t="s">
        <v>362</v>
      </c>
      <c r="D12" s="13" t="s">
        <v>363</v>
      </c>
      <c r="E12" s="221" t="s">
        <v>362</v>
      </c>
      <c r="F12" s="12" t="s">
        <v>362</v>
      </c>
      <c r="G12" s="191" t="s">
        <v>362</v>
      </c>
      <c r="H12" s="191" t="s">
        <v>362</v>
      </c>
      <c r="I12" s="191" t="s">
        <v>363</v>
      </c>
      <c r="J12" s="238" t="s">
        <v>362</v>
      </c>
      <c r="K12" s="239" t="s">
        <v>363</v>
      </c>
      <c r="L12" s="191" t="s">
        <v>362</v>
      </c>
      <c r="M12" s="238" t="s">
        <v>362</v>
      </c>
      <c r="N12" s="13" t="s">
        <v>363</v>
      </c>
      <c r="O12" s="239" t="s">
        <v>363</v>
      </c>
      <c r="P12" s="191" t="s">
        <v>363</v>
      </c>
      <c r="Q12" s="221" t="s">
        <v>362</v>
      </c>
      <c r="R12" s="599" t="s">
        <v>362</v>
      </c>
    </row>
    <row r="13" spans="1:18" x14ac:dyDescent="0.25">
      <c r="A13" s="596" t="s">
        <v>26</v>
      </c>
      <c r="B13" s="567" t="s">
        <v>34</v>
      </c>
      <c r="C13" s="156" t="s">
        <v>362</v>
      </c>
      <c r="D13" s="10" t="s">
        <v>363</v>
      </c>
      <c r="E13" s="217" t="s">
        <v>362</v>
      </c>
      <c r="F13" s="9" t="s">
        <v>363</v>
      </c>
      <c r="G13" s="22" t="s">
        <v>362</v>
      </c>
      <c r="H13" s="22" t="s">
        <v>362</v>
      </c>
      <c r="I13" s="22" t="s">
        <v>362</v>
      </c>
      <c r="J13" s="236" t="s">
        <v>362</v>
      </c>
      <c r="K13" s="237" t="s">
        <v>362</v>
      </c>
      <c r="L13" s="22" t="s">
        <v>362</v>
      </c>
      <c r="M13" s="236" t="s">
        <v>363</v>
      </c>
      <c r="N13" s="10" t="s">
        <v>363</v>
      </c>
      <c r="O13" s="237" t="s">
        <v>363</v>
      </c>
      <c r="P13" s="22" t="s">
        <v>363</v>
      </c>
      <c r="Q13" s="217" t="s">
        <v>363</v>
      </c>
      <c r="R13" s="597" t="s">
        <v>362</v>
      </c>
    </row>
    <row r="14" spans="1:18" x14ac:dyDescent="0.25">
      <c r="A14" s="598" t="s">
        <v>26</v>
      </c>
      <c r="B14" s="568" t="s">
        <v>37</v>
      </c>
      <c r="C14" s="158" t="s">
        <v>362</v>
      </c>
      <c r="D14" s="13" t="s">
        <v>362</v>
      </c>
      <c r="E14" s="221" t="s">
        <v>362</v>
      </c>
      <c r="F14" s="12" t="s">
        <v>362</v>
      </c>
      <c r="G14" s="191" t="s">
        <v>362</v>
      </c>
      <c r="H14" s="191" t="s">
        <v>362</v>
      </c>
      <c r="I14" s="191" t="s">
        <v>362</v>
      </c>
      <c r="J14" s="238" t="s">
        <v>362</v>
      </c>
      <c r="K14" s="239" t="s">
        <v>363</v>
      </c>
      <c r="L14" s="191" t="s">
        <v>362</v>
      </c>
      <c r="M14" s="238" t="s">
        <v>362</v>
      </c>
      <c r="N14" s="13" t="s">
        <v>363</v>
      </c>
      <c r="O14" s="239" t="s">
        <v>362</v>
      </c>
      <c r="P14" s="191" t="s">
        <v>363</v>
      </c>
      <c r="Q14" s="221" t="s">
        <v>363</v>
      </c>
      <c r="R14" s="599" t="s">
        <v>362</v>
      </c>
    </row>
    <row r="15" spans="1:18" x14ac:dyDescent="0.25">
      <c r="A15" s="596" t="s">
        <v>26</v>
      </c>
      <c r="B15" s="567" t="s">
        <v>40</v>
      </c>
      <c r="C15" s="156" t="s">
        <v>362</v>
      </c>
      <c r="D15" s="10" t="s">
        <v>363</v>
      </c>
      <c r="E15" s="217" t="s">
        <v>362</v>
      </c>
      <c r="F15" s="9" t="s">
        <v>362</v>
      </c>
      <c r="G15" s="22" t="s">
        <v>362</v>
      </c>
      <c r="H15" s="22" t="s">
        <v>363</v>
      </c>
      <c r="I15" s="22" t="s">
        <v>363</v>
      </c>
      <c r="J15" s="236" t="s">
        <v>363</v>
      </c>
      <c r="K15" s="237" t="s">
        <v>363</v>
      </c>
      <c r="L15" s="22" t="s">
        <v>362</v>
      </c>
      <c r="M15" s="236" t="s">
        <v>362</v>
      </c>
      <c r="N15" s="10" t="s">
        <v>363</v>
      </c>
      <c r="O15" s="237" t="s">
        <v>363</v>
      </c>
      <c r="P15" s="22" t="s">
        <v>363</v>
      </c>
      <c r="Q15" s="217" t="s">
        <v>363</v>
      </c>
      <c r="R15" s="597" t="s">
        <v>362</v>
      </c>
    </row>
    <row r="16" spans="1:18" x14ac:dyDescent="0.25">
      <c r="A16" s="598" t="s">
        <v>42</v>
      </c>
      <c r="B16" s="568" t="s">
        <v>43</v>
      </c>
      <c r="C16" s="158" t="s">
        <v>362</v>
      </c>
      <c r="D16" s="13" t="s">
        <v>363</v>
      </c>
      <c r="E16" s="221" t="s">
        <v>362</v>
      </c>
      <c r="F16" s="12" t="s">
        <v>362</v>
      </c>
      <c r="G16" s="191" t="s">
        <v>362</v>
      </c>
      <c r="H16" s="191" t="s">
        <v>362</v>
      </c>
      <c r="I16" s="191" t="s">
        <v>363</v>
      </c>
      <c r="J16" s="238" t="s">
        <v>363</v>
      </c>
      <c r="K16" s="239" t="s">
        <v>363</v>
      </c>
      <c r="L16" s="191" t="s">
        <v>362</v>
      </c>
      <c r="M16" s="238" t="s">
        <v>363</v>
      </c>
      <c r="N16" s="13" t="s">
        <v>363</v>
      </c>
      <c r="O16" s="239" t="s">
        <v>362</v>
      </c>
      <c r="P16" s="191" t="s">
        <v>363</v>
      </c>
      <c r="Q16" s="221" t="s">
        <v>363</v>
      </c>
      <c r="R16" s="599" t="s">
        <v>362</v>
      </c>
    </row>
    <row r="17" spans="1:18" x14ac:dyDescent="0.25">
      <c r="A17" s="596" t="s">
        <v>45</v>
      </c>
      <c r="B17" s="567" t="s">
        <v>46</v>
      </c>
      <c r="C17" s="156" t="s">
        <v>362</v>
      </c>
      <c r="D17" s="10" t="s">
        <v>363</v>
      </c>
      <c r="E17" s="217" t="s">
        <v>362</v>
      </c>
      <c r="F17" s="9" t="s">
        <v>362</v>
      </c>
      <c r="G17" s="22" t="s">
        <v>362</v>
      </c>
      <c r="H17" s="22" t="s">
        <v>363</v>
      </c>
      <c r="I17" s="22" t="s">
        <v>363</v>
      </c>
      <c r="J17" s="236" t="s">
        <v>363</v>
      </c>
      <c r="K17" s="237" t="s">
        <v>363</v>
      </c>
      <c r="L17" s="22" t="s">
        <v>362</v>
      </c>
      <c r="M17" s="236" t="s">
        <v>363</v>
      </c>
      <c r="N17" s="10" t="s">
        <v>363</v>
      </c>
      <c r="O17" s="237" t="s">
        <v>363</v>
      </c>
      <c r="P17" s="22" t="s">
        <v>363</v>
      </c>
      <c r="Q17" s="217" t="s">
        <v>362</v>
      </c>
      <c r="R17" s="597" t="s">
        <v>362</v>
      </c>
    </row>
    <row r="18" spans="1:18" x14ac:dyDescent="0.25">
      <c r="A18" s="598" t="s">
        <v>49</v>
      </c>
      <c r="B18" s="568" t="s">
        <v>50</v>
      </c>
      <c r="C18" s="158" t="s">
        <v>362</v>
      </c>
      <c r="D18" s="13" t="s">
        <v>362</v>
      </c>
      <c r="E18" s="221" t="s">
        <v>362</v>
      </c>
      <c r="F18" s="12" t="s">
        <v>362</v>
      </c>
      <c r="G18" s="191" t="s">
        <v>362</v>
      </c>
      <c r="H18" s="191" t="s">
        <v>362</v>
      </c>
      <c r="I18" s="191" t="s">
        <v>363</v>
      </c>
      <c r="J18" s="238" t="s">
        <v>363</v>
      </c>
      <c r="K18" s="239" t="s">
        <v>363</v>
      </c>
      <c r="L18" s="191" t="s">
        <v>362</v>
      </c>
      <c r="M18" s="238" t="s">
        <v>363</v>
      </c>
      <c r="N18" s="13" t="s">
        <v>363</v>
      </c>
      <c r="O18" s="239" t="s">
        <v>363</v>
      </c>
      <c r="P18" s="191" t="s">
        <v>363</v>
      </c>
      <c r="Q18" s="221" t="s">
        <v>363</v>
      </c>
      <c r="R18" s="599" t="s">
        <v>362</v>
      </c>
    </row>
    <row r="19" spans="1:18" x14ac:dyDescent="0.25">
      <c r="A19" s="596" t="s">
        <v>52</v>
      </c>
      <c r="B19" s="567" t="s">
        <v>53</v>
      </c>
      <c r="C19" s="156" t="s">
        <v>362</v>
      </c>
      <c r="D19" s="10" t="s">
        <v>363</v>
      </c>
      <c r="E19" s="217" t="s">
        <v>362</v>
      </c>
      <c r="F19" s="9" t="s">
        <v>362</v>
      </c>
      <c r="G19" s="22" t="s">
        <v>362</v>
      </c>
      <c r="H19" s="22" t="s">
        <v>362</v>
      </c>
      <c r="I19" s="22" t="s">
        <v>363</v>
      </c>
      <c r="J19" s="236" t="s">
        <v>362</v>
      </c>
      <c r="K19" s="237" t="s">
        <v>363</v>
      </c>
      <c r="L19" s="22" t="s">
        <v>362</v>
      </c>
      <c r="M19" s="236" t="s">
        <v>363</v>
      </c>
      <c r="N19" s="10" t="s">
        <v>363</v>
      </c>
      <c r="O19" s="237" t="s">
        <v>362</v>
      </c>
      <c r="P19" s="22" t="s">
        <v>363</v>
      </c>
      <c r="Q19" s="217" t="s">
        <v>363</v>
      </c>
      <c r="R19" s="597" t="s">
        <v>362</v>
      </c>
    </row>
    <row r="20" spans="1:18" x14ac:dyDescent="0.25">
      <c r="A20" s="598" t="s">
        <v>52</v>
      </c>
      <c r="B20" s="568" t="s">
        <v>54</v>
      </c>
      <c r="C20" s="158" t="s">
        <v>362</v>
      </c>
      <c r="D20" s="13" t="s">
        <v>363</v>
      </c>
      <c r="E20" s="221" t="s">
        <v>362</v>
      </c>
      <c r="F20" s="12" t="s">
        <v>362</v>
      </c>
      <c r="G20" s="191" t="s">
        <v>362</v>
      </c>
      <c r="H20" s="191" t="s">
        <v>362</v>
      </c>
      <c r="I20" s="191" t="s">
        <v>362</v>
      </c>
      <c r="J20" s="238" t="s">
        <v>362</v>
      </c>
      <c r="K20" s="239" t="s">
        <v>362</v>
      </c>
      <c r="L20" s="191" t="s">
        <v>362</v>
      </c>
      <c r="M20" s="238" t="s">
        <v>362</v>
      </c>
      <c r="N20" s="13" t="s">
        <v>363</v>
      </c>
      <c r="O20" s="239" t="s">
        <v>362</v>
      </c>
      <c r="P20" s="191" t="s">
        <v>363</v>
      </c>
      <c r="Q20" s="221" t="s">
        <v>362</v>
      </c>
      <c r="R20" s="599" t="s">
        <v>362</v>
      </c>
    </row>
    <row r="21" spans="1:18" x14ac:dyDescent="0.25">
      <c r="A21" s="596" t="s">
        <v>52</v>
      </c>
      <c r="B21" s="567" t="s">
        <v>56</v>
      </c>
      <c r="C21" s="156" t="s">
        <v>362</v>
      </c>
      <c r="D21" s="10" t="s">
        <v>363</v>
      </c>
      <c r="E21" s="217" t="s">
        <v>362</v>
      </c>
      <c r="F21" s="9" t="s">
        <v>362</v>
      </c>
      <c r="G21" s="22" t="s">
        <v>362</v>
      </c>
      <c r="H21" s="22" t="s">
        <v>362</v>
      </c>
      <c r="I21" s="22" t="s">
        <v>363</v>
      </c>
      <c r="J21" s="236" t="s">
        <v>362</v>
      </c>
      <c r="K21" s="237" t="s">
        <v>362</v>
      </c>
      <c r="L21" s="22" t="s">
        <v>362</v>
      </c>
      <c r="M21" s="236" t="s">
        <v>363</v>
      </c>
      <c r="N21" s="10" t="s">
        <v>363</v>
      </c>
      <c r="O21" s="237" t="s">
        <v>363</v>
      </c>
      <c r="P21" s="22" t="s">
        <v>363</v>
      </c>
      <c r="Q21" s="217" t="s">
        <v>363</v>
      </c>
      <c r="R21" s="597" t="s">
        <v>362</v>
      </c>
    </row>
    <row r="22" spans="1:18" x14ac:dyDescent="0.25">
      <c r="A22" s="598" t="s">
        <v>58</v>
      </c>
      <c r="B22" s="568" t="s">
        <v>888</v>
      </c>
      <c r="C22" s="158" t="s">
        <v>362</v>
      </c>
      <c r="D22" s="13" t="s">
        <v>363</v>
      </c>
      <c r="E22" s="221" t="s">
        <v>362</v>
      </c>
      <c r="F22" s="12" t="s">
        <v>362</v>
      </c>
      <c r="G22" s="191" t="s">
        <v>362</v>
      </c>
      <c r="H22" s="191" t="s">
        <v>362</v>
      </c>
      <c r="I22" s="191" t="s">
        <v>362</v>
      </c>
      <c r="J22" s="238" t="s">
        <v>362</v>
      </c>
      <c r="K22" s="239" t="s">
        <v>362</v>
      </c>
      <c r="L22" s="191" t="s">
        <v>362</v>
      </c>
      <c r="M22" s="238" t="s">
        <v>363</v>
      </c>
      <c r="N22" s="13" t="s">
        <v>363</v>
      </c>
      <c r="O22" s="239" t="s">
        <v>363</v>
      </c>
      <c r="P22" s="191" t="s">
        <v>363</v>
      </c>
      <c r="Q22" s="221" t="s">
        <v>362</v>
      </c>
      <c r="R22" s="599" t="s">
        <v>363</v>
      </c>
    </row>
    <row r="23" spans="1:18" x14ac:dyDescent="0.25">
      <c r="A23" s="596" t="s">
        <v>60</v>
      </c>
      <c r="B23" s="567" t="s">
        <v>61</v>
      </c>
      <c r="C23" s="156" t="s">
        <v>362</v>
      </c>
      <c r="D23" s="10" t="s">
        <v>363</v>
      </c>
      <c r="E23" s="217" t="s">
        <v>362</v>
      </c>
      <c r="F23" s="9" t="s">
        <v>362</v>
      </c>
      <c r="G23" s="22" t="s">
        <v>362</v>
      </c>
      <c r="H23" s="22" t="s">
        <v>362</v>
      </c>
      <c r="I23" s="22" t="s">
        <v>362</v>
      </c>
      <c r="J23" s="236" t="s">
        <v>362</v>
      </c>
      <c r="K23" s="237" t="s">
        <v>363</v>
      </c>
      <c r="L23" s="22" t="s">
        <v>362</v>
      </c>
      <c r="M23" s="236" t="s">
        <v>362</v>
      </c>
      <c r="N23" s="10" t="s">
        <v>363</v>
      </c>
      <c r="O23" s="237" t="s">
        <v>363</v>
      </c>
      <c r="P23" s="22" t="s">
        <v>363</v>
      </c>
      <c r="Q23" s="217" t="s">
        <v>363</v>
      </c>
      <c r="R23" s="597" t="s">
        <v>362</v>
      </c>
    </row>
    <row r="24" spans="1:18" x14ac:dyDescent="0.25">
      <c r="A24" s="598" t="s">
        <v>60</v>
      </c>
      <c r="B24" s="568" t="s">
        <v>63</v>
      </c>
      <c r="C24" s="158" t="s">
        <v>362</v>
      </c>
      <c r="D24" s="13" t="s">
        <v>362</v>
      </c>
      <c r="E24" s="221" t="s">
        <v>362</v>
      </c>
      <c r="F24" s="12" t="s">
        <v>362</v>
      </c>
      <c r="G24" s="191" t="s">
        <v>362</v>
      </c>
      <c r="H24" s="191" t="s">
        <v>362</v>
      </c>
      <c r="I24" s="191" t="s">
        <v>363</v>
      </c>
      <c r="J24" s="238" t="s">
        <v>362</v>
      </c>
      <c r="K24" s="239" t="s">
        <v>363</v>
      </c>
      <c r="L24" s="191" t="s">
        <v>362</v>
      </c>
      <c r="M24" s="238" t="s">
        <v>363</v>
      </c>
      <c r="N24" s="13" t="s">
        <v>362</v>
      </c>
      <c r="O24" s="239" t="s">
        <v>363</v>
      </c>
      <c r="P24" s="191" t="s">
        <v>363</v>
      </c>
      <c r="Q24" s="221" t="s">
        <v>363</v>
      </c>
      <c r="R24" s="599" t="s">
        <v>362</v>
      </c>
    </row>
    <row r="25" spans="1:18" x14ac:dyDescent="0.25">
      <c r="A25" s="596" t="s">
        <v>60</v>
      </c>
      <c r="B25" s="567" t="s">
        <v>66</v>
      </c>
      <c r="C25" s="156" t="s">
        <v>362</v>
      </c>
      <c r="D25" s="10" t="s">
        <v>363</v>
      </c>
      <c r="E25" s="217" t="s">
        <v>362</v>
      </c>
      <c r="F25" s="9" t="s">
        <v>362</v>
      </c>
      <c r="G25" s="22" t="s">
        <v>362</v>
      </c>
      <c r="H25" s="22" t="s">
        <v>362</v>
      </c>
      <c r="I25" s="22" t="s">
        <v>362</v>
      </c>
      <c r="J25" s="236" t="s">
        <v>362</v>
      </c>
      <c r="K25" s="237" t="s">
        <v>362</v>
      </c>
      <c r="L25" s="22" t="s">
        <v>362</v>
      </c>
      <c r="M25" s="236" t="s">
        <v>362</v>
      </c>
      <c r="N25" s="10" t="s">
        <v>363</v>
      </c>
      <c r="O25" s="237" t="s">
        <v>363</v>
      </c>
      <c r="P25" s="22" t="s">
        <v>363</v>
      </c>
      <c r="Q25" s="217" t="s">
        <v>363</v>
      </c>
      <c r="R25" s="597" t="s">
        <v>362</v>
      </c>
    </row>
    <row r="26" spans="1:18" x14ac:dyDescent="0.25">
      <c r="A26" s="598" t="s">
        <v>68</v>
      </c>
      <c r="B26" s="568" t="s">
        <v>69</v>
      </c>
      <c r="C26" s="158" t="s">
        <v>362</v>
      </c>
      <c r="D26" s="13" t="s">
        <v>363</v>
      </c>
      <c r="E26" s="221" t="s">
        <v>362</v>
      </c>
      <c r="F26" s="12" t="s">
        <v>362</v>
      </c>
      <c r="G26" s="191" t="s">
        <v>362</v>
      </c>
      <c r="H26" s="191" t="s">
        <v>362</v>
      </c>
      <c r="I26" s="191" t="s">
        <v>363</v>
      </c>
      <c r="J26" s="238" t="s">
        <v>363</v>
      </c>
      <c r="K26" s="239" t="s">
        <v>363</v>
      </c>
      <c r="L26" s="191" t="s">
        <v>362</v>
      </c>
      <c r="M26" s="238" t="s">
        <v>362</v>
      </c>
      <c r="N26" s="13" t="s">
        <v>363</v>
      </c>
      <c r="O26" s="239" t="s">
        <v>363</v>
      </c>
      <c r="P26" s="191" t="s">
        <v>363</v>
      </c>
      <c r="Q26" s="221" t="s">
        <v>363</v>
      </c>
      <c r="R26" s="599" t="s">
        <v>362</v>
      </c>
    </row>
    <row r="27" spans="1:18" x14ac:dyDescent="0.25">
      <c r="A27" s="596" t="s">
        <v>71</v>
      </c>
      <c r="B27" s="567" t="s">
        <v>72</v>
      </c>
      <c r="C27" s="156" t="s">
        <v>362</v>
      </c>
      <c r="D27" s="10" t="s">
        <v>363</v>
      </c>
      <c r="E27" s="217" t="s">
        <v>362</v>
      </c>
      <c r="F27" s="9" t="s">
        <v>362</v>
      </c>
      <c r="G27" s="22" t="s">
        <v>362</v>
      </c>
      <c r="H27" s="22" t="s">
        <v>362</v>
      </c>
      <c r="I27" s="22" t="s">
        <v>363</v>
      </c>
      <c r="J27" s="236" t="s">
        <v>362</v>
      </c>
      <c r="K27" s="237" t="s">
        <v>363</v>
      </c>
      <c r="L27" s="22" t="s">
        <v>362</v>
      </c>
      <c r="M27" s="236" t="s">
        <v>363</v>
      </c>
      <c r="N27" s="10" t="s">
        <v>363</v>
      </c>
      <c r="O27" s="237" t="s">
        <v>362</v>
      </c>
      <c r="P27" s="22" t="s">
        <v>363</v>
      </c>
      <c r="Q27" s="217" t="s">
        <v>363</v>
      </c>
      <c r="R27" s="597" t="s">
        <v>362</v>
      </c>
    </row>
    <row r="28" spans="1:18" x14ac:dyDescent="0.25">
      <c r="A28" s="598" t="s">
        <v>74</v>
      </c>
      <c r="B28" s="568" t="s">
        <v>75</v>
      </c>
      <c r="C28" s="158" t="s">
        <v>362</v>
      </c>
      <c r="D28" s="13" t="s">
        <v>363</v>
      </c>
      <c r="E28" s="221" t="s">
        <v>362</v>
      </c>
      <c r="F28" s="12" t="s">
        <v>362</v>
      </c>
      <c r="G28" s="191" t="s">
        <v>362</v>
      </c>
      <c r="H28" s="191" t="s">
        <v>362</v>
      </c>
      <c r="I28" s="191" t="s">
        <v>363</v>
      </c>
      <c r="J28" s="238" t="s">
        <v>362</v>
      </c>
      <c r="K28" s="239" t="s">
        <v>362</v>
      </c>
      <c r="L28" s="191" t="s">
        <v>362</v>
      </c>
      <c r="M28" s="238" t="s">
        <v>363</v>
      </c>
      <c r="N28" s="13" t="s">
        <v>363</v>
      </c>
      <c r="O28" s="239" t="s">
        <v>362</v>
      </c>
      <c r="P28" s="191" t="s">
        <v>363</v>
      </c>
      <c r="Q28" s="221" t="s">
        <v>363</v>
      </c>
      <c r="R28" s="599" t="s">
        <v>362</v>
      </c>
    </row>
    <row r="29" spans="1:18" x14ac:dyDescent="0.25">
      <c r="A29" s="596" t="s">
        <v>74</v>
      </c>
      <c r="B29" s="567" t="s">
        <v>77</v>
      </c>
      <c r="C29" s="156" t="s">
        <v>362</v>
      </c>
      <c r="D29" s="10" t="s">
        <v>362</v>
      </c>
      <c r="E29" s="217" t="s">
        <v>362</v>
      </c>
      <c r="F29" s="9" t="s">
        <v>362</v>
      </c>
      <c r="G29" s="22" t="s">
        <v>362</v>
      </c>
      <c r="H29" s="22" t="s">
        <v>362</v>
      </c>
      <c r="I29" s="22" t="s">
        <v>363</v>
      </c>
      <c r="J29" s="236" t="s">
        <v>362</v>
      </c>
      <c r="K29" s="237" t="s">
        <v>362</v>
      </c>
      <c r="L29" s="22" t="s">
        <v>362</v>
      </c>
      <c r="M29" s="236" t="s">
        <v>363</v>
      </c>
      <c r="N29" s="10" t="s">
        <v>363</v>
      </c>
      <c r="O29" s="237" t="s">
        <v>362</v>
      </c>
      <c r="P29" s="22" t="s">
        <v>363</v>
      </c>
      <c r="Q29" s="217" t="s">
        <v>363</v>
      </c>
      <c r="R29" s="597" t="s">
        <v>362</v>
      </c>
    </row>
    <row r="30" spans="1:18" x14ac:dyDescent="0.25">
      <c r="A30" s="598" t="s">
        <v>79</v>
      </c>
      <c r="B30" s="568" t="s">
        <v>889</v>
      </c>
      <c r="C30" s="158" t="s">
        <v>362</v>
      </c>
      <c r="D30" s="13" t="s">
        <v>363</v>
      </c>
      <c r="E30" s="221" t="s">
        <v>362</v>
      </c>
      <c r="F30" s="12" t="s">
        <v>362</v>
      </c>
      <c r="G30" s="191" t="s">
        <v>363</v>
      </c>
      <c r="H30" s="191" t="s">
        <v>362</v>
      </c>
      <c r="I30" s="191" t="s">
        <v>362</v>
      </c>
      <c r="J30" s="238" t="s">
        <v>362</v>
      </c>
      <c r="K30" s="239" t="s">
        <v>362</v>
      </c>
      <c r="L30" s="191" t="s">
        <v>362</v>
      </c>
      <c r="M30" s="238" t="s">
        <v>362</v>
      </c>
      <c r="N30" s="13" t="s">
        <v>363</v>
      </c>
      <c r="O30" s="239" t="s">
        <v>362</v>
      </c>
      <c r="P30" s="191" t="s">
        <v>363</v>
      </c>
      <c r="Q30" s="221" t="s">
        <v>362</v>
      </c>
      <c r="R30" s="599" t="s">
        <v>362</v>
      </c>
    </row>
    <row r="31" spans="1:18" x14ac:dyDescent="0.25">
      <c r="A31" s="596" t="s">
        <v>81</v>
      </c>
      <c r="B31" s="567" t="s">
        <v>82</v>
      </c>
      <c r="C31" s="156" t="s">
        <v>362</v>
      </c>
      <c r="D31" s="10" t="s">
        <v>363</v>
      </c>
      <c r="E31" s="217" t="s">
        <v>362</v>
      </c>
      <c r="F31" s="9" t="s">
        <v>362</v>
      </c>
      <c r="G31" s="22" t="s">
        <v>362</v>
      </c>
      <c r="H31" s="22" t="s">
        <v>362</v>
      </c>
      <c r="I31" s="22" t="s">
        <v>362</v>
      </c>
      <c r="J31" s="236" t="s">
        <v>362</v>
      </c>
      <c r="K31" s="237" t="s">
        <v>363</v>
      </c>
      <c r="L31" s="22" t="s">
        <v>362</v>
      </c>
      <c r="M31" s="236" t="s">
        <v>363</v>
      </c>
      <c r="N31" s="10" t="s">
        <v>363</v>
      </c>
      <c r="O31" s="237" t="s">
        <v>363</v>
      </c>
      <c r="P31" s="22" t="s">
        <v>363</v>
      </c>
      <c r="Q31" s="217" t="s">
        <v>363</v>
      </c>
      <c r="R31" s="597" t="s">
        <v>363</v>
      </c>
    </row>
    <row r="32" spans="1:18" x14ac:dyDescent="0.25">
      <c r="A32" s="598" t="s">
        <v>83</v>
      </c>
      <c r="B32" s="568" t="s">
        <v>84</v>
      </c>
      <c r="C32" s="158" t="s">
        <v>362</v>
      </c>
      <c r="D32" s="13" t="s">
        <v>363</v>
      </c>
      <c r="E32" s="221" t="s">
        <v>362</v>
      </c>
      <c r="F32" s="12" t="s">
        <v>363</v>
      </c>
      <c r="G32" s="191" t="s">
        <v>362</v>
      </c>
      <c r="H32" s="191" t="s">
        <v>363</v>
      </c>
      <c r="I32" s="191" t="s">
        <v>362</v>
      </c>
      <c r="J32" s="238" t="s">
        <v>362</v>
      </c>
      <c r="K32" s="239" t="s">
        <v>363</v>
      </c>
      <c r="L32" s="191" t="s">
        <v>362</v>
      </c>
      <c r="M32" s="238" t="s">
        <v>362</v>
      </c>
      <c r="N32" s="13" t="s">
        <v>363</v>
      </c>
      <c r="O32" s="239" t="s">
        <v>362</v>
      </c>
      <c r="P32" s="191" t="s">
        <v>363</v>
      </c>
      <c r="Q32" s="221" t="s">
        <v>363</v>
      </c>
      <c r="R32" s="599" t="s">
        <v>362</v>
      </c>
    </row>
    <row r="33" spans="1:18" x14ac:dyDescent="0.25">
      <c r="A33" s="596" t="s">
        <v>87</v>
      </c>
      <c r="B33" s="567" t="s">
        <v>88</v>
      </c>
      <c r="C33" s="156" t="s">
        <v>362</v>
      </c>
      <c r="D33" s="10" t="s">
        <v>363</v>
      </c>
      <c r="E33" s="217" t="s">
        <v>362</v>
      </c>
      <c r="F33" s="9" t="s">
        <v>362</v>
      </c>
      <c r="G33" s="22" t="s">
        <v>362</v>
      </c>
      <c r="H33" s="22" t="s">
        <v>362</v>
      </c>
      <c r="I33" s="22" t="s">
        <v>362</v>
      </c>
      <c r="J33" s="236" t="s">
        <v>363</v>
      </c>
      <c r="K33" s="237" t="s">
        <v>362</v>
      </c>
      <c r="L33" s="22" t="s">
        <v>362</v>
      </c>
      <c r="M33" s="236" t="s">
        <v>363</v>
      </c>
      <c r="N33" s="10" t="s">
        <v>363</v>
      </c>
      <c r="O33" s="237" t="s">
        <v>362</v>
      </c>
      <c r="P33" s="22" t="s">
        <v>362</v>
      </c>
      <c r="Q33" s="217" t="s">
        <v>363</v>
      </c>
      <c r="R33" s="597" t="s">
        <v>362</v>
      </c>
    </row>
    <row r="34" spans="1:18" x14ac:dyDescent="0.25">
      <c r="A34" s="598" t="s">
        <v>87</v>
      </c>
      <c r="B34" s="568" t="s">
        <v>91</v>
      </c>
      <c r="C34" s="158" t="s">
        <v>362</v>
      </c>
      <c r="D34" s="13" t="s">
        <v>363</v>
      </c>
      <c r="E34" s="221" t="s">
        <v>362</v>
      </c>
      <c r="F34" s="12" t="s">
        <v>362</v>
      </c>
      <c r="G34" s="191" t="s">
        <v>362</v>
      </c>
      <c r="H34" s="191" t="s">
        <v>362</v>
      </c>
      <c r="I34" s="191" t="s">
        <v>363</v>
      </c>
      <c r="J34" s="238" t="s">
        <v>363</v>
      </c>
      <c r="K34" s="239" t="s">
        <v>363</v>
      </c>
      <c r="L34" s="191" t="s">
        <v>363</v>
      </c>
      <c r="M34" s="238" t="s">
        <v>363</v>
      </c>
      <c r="N34" s="13" t="s">
        <v>363</v>
      </c>
      <c r="O34" s="239" t="s">
        <v>362</v>
      </c>
      <c r="P34" s="191" t="s">
        <v>363</v>
      </c>
      <c r="Q34" s="221" t="s">
        <v>362</v>
      </c>
      <c r="R34" s="599" t="s">
        <v>362</v>
      </c>
    </row>
    <row r="35" spans="1:18" x14ac:dyDescent="0.25">
      <c r="A35" s="596" t="s">
        <v>87</v>
      </c>
      <c r="B35" s="567" t="s">
        <v>93</v>
      </c>
      <c r="C35" s="156" t="s">
        <v>362</v>
      </c>
      <c r="D35" s="10" t="s">
        <v>363</v>
      </c>
      <c r="E35" s="217" t="s">
        <v>362</v>
      </c>
      <c r="F35" s="9" t="s">
        <v>363</v>
      </c>
      <c r="G35" s="22" t="s">
        <v>362</v>
      </c>
      <c r="H35" s="22" t="s">
        <v>362</v>
      </c>
      <c r="I35" s="22" t="s">
        <v>363</v>
      </c>
      <c r="J35" s="236" t="s">
        <v>363</v>
      </c>
      <c r="K35" s="237" t="s">
        <v>362</v>
      </c>
      <c r="L35" s="22" t="s">
        <v>363</v>
      </c>
      <c r="M35" s="236" t="s">
        <v>363</v>
      </c>
      <c r="N35" s="10" t="s">
        <v>363</v>
      </c>
      <c r="O35" s="237" t="s">
        <v>363</v>
      </c>
      <c r="P35" s="22" t="s">
        <v>363</v>
      </c>
      <c r="Q35" s="217" t="s">
        <v>362</v>
      </c>
      <c r="R35" s="597" t="s">
        <v>363</v>
      </c>
    </row>
    <row r="36" spans="1:18" x14ac:dyDescent="0.25">
      <c r="A36" s="598" t="s">
        <v>94</v>
      </c>
      <c r="B36" s="568" t="s">
        <v>95</v>
      </c>
      <c r="C36" s="158" t="s">
        <v>362</v>
      </c>
      <c r="D36" s="13" t="s">
        <v>363</v>
      </c>
      <c r="E36" s="221" t="s">
        <v>362</v>
      </c>
      <c r="F36" s="12" t="s">
        <v>362</v>
      </c>
      <c r="G36" s="191" t="s">
        <v>362</v>
      </c>
      <c r="H36" s="191" t="s">
        <v>362</v>
      </c>
      <c r="I36" s="191" t="s">
        <v>363</v>
      </c>
      <c r="J36" s="238" t="s">
        <v>362</v>
      </c>
      <c r="K36" s="239" t="s">
        <v>362</v>
      </c>
      <c r="L36" s="191" t="s">
        <v>362</v>
      </c>
      <c r="M36" s="238" t="s">
        <v>363</v>
      </c>
      <c r="N36" s="13" t="s">
        <v>363</v>
      </c>
      <c r="O36" s="239" t="s">
        <v>363</v>
      </c>
      <c r="P36" s="191" t="s">
        <v>363</v>
      </c>
      <c r="Q36" s="221" t="s">
        <v>363</v>
      </c>
      <c r="R36" s="599" t="s">
        <v>362</v>
      </c>
    </row>
    <row r="37" spans="1:18" x14ac:dyDescent="0.25">
      <c r="A37" s="596" t="s">
        <v>94</v>
      </c>
      <c r="B37" s="567" t="s">
        <v>96</v>
      </c>
      <c r="C37" s="156" t="s">
        <v>362</v>
      </c>
      <c r="D37" s="10" t="s">
        <v>363</v>
      </c>
      <c r="E37" s="217" t="s">
        <v>362</v>
      </c>
      <c r="F37" s="9" t="s">
        <v>362</v>
      </c>
      <c r="G37" s="22" t="s">
        <v>362</v>
      </c>
      <c r="H37" s="22" t="s">
        <v>362</v>
      </c>
      <c r="I37" s="22" t="s">
        <v>363</v>
      </c>
      <c r="J37" s="236" t="s">
        <v>363</v>
      </c>
      <c r="K37" s="237" t="s">
        <v>363</v>
      </c>
      <c r="L37" s="22" t="s">
        <v>363</v>
      </c>
      <c r="M37" s="236" t="s">
        <v>363</v>
      </c>
      <c r="N37" s="10" t="s">
        <v>363</v>
      </c>
      <c r="O37" s="237" t="s">
        <v>363</v>
      </c>
      <c r="P37" s="22" t="s">
        <v>363</v>
      </c>
      <c r="Q37" s="217" t="s">
        <v>363</v>
      </c>
      <c r="R37" s="597" t="s">
        <v>362</v>
      </c>
    </row>
    <row r="38" spans="1:18" x14ac:dyDescent="0.25">
      <c r="A38" s="598" t="s">
        <v>98</v>
      </c>
      <c r="B38" s="568" t="s">
        <v>99</v>
      </c>
      <c r="C38" s="158" t="s">
        <v>362</v>
      </c>
      <c r="D38" s="13" t="s">
        <v>363</v>
      </c>
      <c r="E38" s="221" t="s">
        <v>362</v>
      </c>
      <c r="F38" s="12" t="s">
        <v>362</v>
      </c>
      <c r="G38" s="191" t="s">
        <v>363</v>
      </c>
      <c r="H38" s="191" t="s">
        <v>362</v>
      </c>
      <c r="I38" s="191" t="s">
        <v>362</v>
      </c>
      <c r="J38" s="238" t="s">
        <v>362</v>
      </c>
      <c r="K38" s="239" t="s">
        <v>362</v>
      </c>
      <c r="L38" s="191" t="s">
        <v>362</v>
      </c>
      <c r="M38" s="238" t="s">
        <v>363</v>
      </c>
      <c r="N38" s="13" t="s">
        <v>363</v>
      </c>
      <c r="O38" s="239" t="s">
        <v>363</v>
      </c>
      <c r="P38" s="191" t="s">
        <v>363</v>
      </c>
      <c r="Q38" s="221" t="s">
        <v>363</v>
      </c>
      <c r="R38" s="599" t="s">
        <v>362</v>
      </c>
    </row>
    <row r="39" spans="1:18" x14ac:dyDescent="0.25">
      <c r="A39" s="596" t="s">
        <v>101</v>
      </c>
      <c r="B39" s="567" t="s">
        <v>102</v>
      </c>
      <c r="C39" s="156" t="s">
        <v>362</v>
      </c>
      <c r="D39" s="10" t="s">
        <v>362</v>
      </c>
      <c r="E39" s="217" t="s">
        <v>362</v>
      </c>
      <c r="F39" s="9" t="s">
        <v>362</v>
      </c>
      <c r="G39" s="22" t="s">
        <v>362</v>
      </c>
      <c r="H39" s="22" t="s">
        <v>362</v>
      </c>
      <c r="I39" s="22" t="s">
        <v>362</v>
      </c>
      <c r="J39" s="236" t="s">
        <v>362</v>
      </c>
      <c r="K39" s="237" t="s">
        <v>362</v>
      </c>
      <c r="L39" s="22" t="s">
        <v>362</v>
      </c>
      <c r="M39" s="236" t="s">
        <v>363</v>
      </c>
      <c r="N39" s="10" t="s">
        <v>363</v>
      </c>
      <c r="O39" s="237" t="s">
        <v>362</v>
      </c>
      <c r="P39" s="22" t="s">
        <v>363</v>
      </c>
      <c r="Q39" s="217" t="s">
        <v>363</v>
      </c>
      <c r="R39" s="597" t="s">
        <v>362</v>
      </c>
    </row>
    <row r="40" spans="1:18" x14ac:dyDescent="0.25">
      <c r="A40" s="598" t="s">
        <v>103</v>
      </c>
      <c r="B40" s="568" t="s">
        <v>104</v>
      </c>
      <c r="C40" s="158" t="s">
        <v>362</v>
      </c>
      <c r="D40" s="13" t="s">
        <v>363</v>
      </c>
      <c r="E40" s="221" t="s">
        <v>362</v>
      </c>
      <c r="F40" s="12" t="s">
        <v>362</v>
      </c>
      <c r="G40" s="191" t="s">
        <v>362</v>
      </c>
      <c r="H40" s="191" t="s">
        <v>362</v>
      </c>
      <c r="I40" s="191" t="s">
        <v>362</v>
      </c>
      <c r="J40" s="238" t="s">
        <v>363</v>
      </c>
      <c r="K40" s="239" t="s">
        <v>362</v>
      </c>
      <c r="L40" s="191" t="s">
        <v>362</v>
      </c>
      <c r="M40" s="238" t="s">
        <v>362</v>
      </c>
      <c r="N40" s="13" t="s">
        <v>363</v>
      </c>
      <c r="O40" s="239" t="s">
        <v>362</v>
      </c>
      <c r="P40" s="191" t="s">
        <v>362</v>
      </c>
      <c r="Q40" s="221" t="s">
        <v>363</v>
      </c>
      <c r="R40" s="599" t="s">
        <v>362</v>
      </c>
    </row>
    <row r="41" spans="1:18" x14ac:dyDescent="0.25">
      <c r="A41" s="596" t="s">
        <v>103</v>
      </c>
      <c r="B41" s="567" t="s">
        <v>105</v>
      </c>
      <c r="C41" s="156" t="s">
        <v>362</v>
      </c>
      <c r="D41" s="10" t="s">
        <v>363</v>
      </c>
      <c r="E41" s="217" t="s">
        <v>362</v>
      </c>
      <c r="F41" s="9" t="s">
        <v>362</v>
      </c>
      <c r="G41" s="22" t="s">
        <v>362</v>
      </c>
      <c r="H41" s="22" t="s">
        <v>362</v>
      </c>
      <c r="I41" s="22" t="s">
        <v>362</v>
      </c>
      <c r="J41" s="236" t="s">
        <v>363</v>
      </c>
      <c r="K41" s="237" t="s">
        <v>363</v>
      </c>
      <c r="L41" s="22" t="s">
        <v>362</v>
      </c>
      <c r="M41" s="236" t="s">
        <v>362</v>
      </c>
      <c r="N41" s="10" t="s">
        <v>363</v>
      </c>
      <c r="O41" s="237" t="s">
        <v>363</v>
      </c>
      <c r="P41" s="22" t="s">
        <v>363</v>
      </c>
      <c r="Q41" s="217" t="s">
        <v>363</v>
      </c>
      <c r="R41" s="597" t="s">
        <v>362</v>
      </c>
    </row>
    <row r="42" spans="1:18" x14ac:dyDescent="0.25">
      <c r="A42" s="598" t="s">
        <v>107</v>
      </c>
      <c r="B42" s="568" t="s">
        <v>108</v>
      </c>
      <c r="C42" s="158" t="s">
        <v>362</v>
      </c>
      <c r="D42" s="13" t="s">
        <v>363</v>
      </c>
      <c r="E42" s="221" t="s">
        <v>362</v>
      </c>
      <c r="F42" s="12" t="s">
        <v>362</v>
      </c>
      <c r="G42" s="191" t="s">
        <v>362</v>
      </c>
      <c r="H42" s="191" t="s">
        <v>362</v>
      </c>
      <c r="I42" s="191" t="s">
        <v>362</v>
      </c>
      <c r="J42" s="238" t="s">
        <v>362</v>
      </c>
      <c r="K42" s="239" t="s">
        <v>362</v>
      </c>
      <c r="L42" s="191" t="s">
        <v>362</v>
      </c>
      <c r="M42" s="238" t="s">
        <v>363</v>
      </c>
      <c r="N42" s="13" t="s">
        <v>363</v>
      </c>
      <c r="O42" s="239" t="s">
        <v>362</v>
      </c>
      <c r="P42" s="191" t="s">
        <v>363</v>
      </c>
      <c r="Q42" s="221" t="s">
        <v>362</v>
      </c>
      <c r="R42" s="599" t="s">
        <v>362</v>
      </c>
    </row>
    <row r="43" spans="1:18" x14ac:dyDescent="0.25">
      <c r="A43" s="596" t="s">
        <v>107</v>
      </c>
      <c r="B43" s="567" t="s">
        <v>111</v>
      </c>
      <c r="C43" s="156" t="s">
        <v>362</v>
      </c>
      <c r="D43" s="10" t="s">
        <v>363</v>
      </c>
      <c r="E43" s="217" t="s">
        <v>362</v>
      </c>
      <c r="F43" s="9" t="s">
        <v>362</v>
      </c>
      <c r="G43" s="22" t="s">
        <v>362</v>
      </c>
      <c r="H43" s="22" t="s">
        <v>362</v>
      </c>
      <c r="I43" s="22" t="s">
        <v>362</v>
      </c>
      <c r="J43" s="236" t="s">
        <v>362</v>
      </c>
      <c r="K43" s="237" t="s">
        <v>362</v>
      </c>
      <c r="L43" s="22" t="s">
        <v>362</v>
      </c>
      <c r="M43" s="236" t="s">
        <v>362</v>
      </c>
      <c r="N43" s="10" t="s">
        <v>363</v>
      </c>
      <c r="O43" s="237" t="s">
        <v>362</v>
      </c>
      <c r="P43" s="22" t="s">
        <v>363</v>
      </c>
      <c r="Q43" s="217" t="s">
        <v>362</v>
      </c>
      <c r="R43" s="597" t="s">
        <v>362</v>
      </c>
    </row>
    <row r="44" spans="1:18" x14ac:dyDescent="0.25">
      <c r="A44" s="598" t="s">
        <v>113</v>
      </c>
      <c r="B44" s="568" t="s">
        <v>114</v>
      </c>
      <c r="C44" s="158" t="s">
        <v>362</v>
      </c>
      <c r="D44" s="13" t="s">
        <v>363</v>
      </c>
      <c r="E44" s="221" t="s">
        <v>362</v>
      </c>
      <c r="F44" s="12" t="s">
        <v>362</v>
      </c>
      <c r="G44" s="191" t="s">
        <v>362</v>
      </c>
      <c r="H44" s="191" t="s">
        <v>362</v>
      </c>
      <c r="I44" s="191" t="s">
        <v>362</v>
      </c>
      <c r="J44" s="238" t="s">
        <v>363</v>
      </c>
      <c r="K44" s="239" t="s">
        <v>363</v>
      </c>
      <c r="L44" s="191" t="s">
        <v>362</v>
      </c>
      <c r="M44" s="238" t="s">
        <v>363</v>
      </c>
      <c r="N44" s="13" t="s">
        <v>363</v>
      </c>
      <c r="O44" s="239" t="s">
        <v>363</v>
      </c>
      <c r="P44" s="191" t="s">
        <v>363</v>
      </c>
      <c r="Q44" s="221" t="s">
        <v>362</v>
      </c>
      <c r="R44" s="599" t="s">
        <v>362</v>
      </c>
    </row>
    <row r="45" spans="1:18" x14ac:dyDescent="0.25">
      <c r="A45" s="596" t="s">
        <v>116</v>
      </c>
      <c r="B45" s="567" t="s">
        <v>117</v>
      </c>
      <c r="C45" s="156" t="s">
        <v>362</v>
      </c>
      <c r="D45" s="10" t="s">
        <v>363</v>
      </c>
      <c r="E45" s="217" t="s">
        <v>362</v>
      </c>
      <c r="F45" s="9" t="s">
        <v>362</v>
      </c>
      <c r="G45" s="22" t="s">
        <v>362</v>
      </c>
      <c r="H45" s="22" t="s">
        <v>362</v>
      </c>
      <c r="I45" s="22" t="s">
        <v>363</v>
      </c>
      <c r="J45" s="236" t="s">
        <v>363</v>
      </c>
      <c r="K45" s="237" t="s">
        <v>362</v>
      </c>
      <c r="L45" s="22" t="s">
        <v>362</v>
      </c>
      <c r="M45" s="236" t="s">
        <v>363</v>
      </c>
      <c r="N45" s="10" t="s">
        <v>363</v>
      </c>
      <c r="O45" s="237" t="s">
        <v>363</v>
      </c>
      <c r="P45" s="22" t="s">
        <v>362</v>
      </c>
      <c r="Q45" s="217" t="s">
        <v>363</v>
      </c>
      <c r="R45" s="597" t="s">
        <v>362</v>
      </c>
    </row>
    <row r="46" spans="1:18" x14ac:dyDescent="0.25">
      <c r="A46" s="598" t="s">
        <v>119</v>
      </c>
      <c r="B46" s="568" t="s">
        <v>120</v>
      </c>
      <c r="C46" s="158" t="s">
        <v>362</v>
      </c>
      <c r="D46" s="13" t="s">
        <v>362</v>
      </c>
      <c r="E46" s="221" t="s">
        <v>362</v>
      </c>
      <c r="F46" s="12" t="s">
        <v>362</v>
      </c>
      <c r="G46" s="191" t="s">
        <v>362</v>
      </c>
      <c r="H46" s="191" t="s">
        <v>362</v>
      </c>
      <c r="I46" s="191" t="s">
        <v>362</v>
      </c>
      <c r="J46" s="238" t="s">
        <v>362</v>
      </c>
      <c r="K46" s="239" t="s">
        <v>362</v>
      </c>
      <c r="L46" s="191" t="s">
        <v>362</v>
      </c>
      <c r="M46" s="238" t="s">
        <v>363</v>
      </c>
      <c r="N46" s="13" t="s">
        <v>363</v>
      </c>
      <c r="O46" s="239" t="s">
        <v>363</v>
      </c>
      <c r="P46" s="191" t="s">
        <v>363</v>
      </c>
      <c r="Q46" s="221" t="s">
        <v>362</v>
      </c>
      <c r="R46" s="599" t="s">
        <v>362</v>
      </c>
    </row>
    <row r="47" spans="1:18" x14ac:dyDescent="0.25">
      <c r="A47" s="596" t="s">
        <v>119</v>
      </c>
      <c r="B47" s="567" t="s">
        <v>123</v>
      </c>
      <c r="C47" s="156" t="s">
        <v>362</v>
      </c>
      <c r="D47" s="10" t="s">
        <v>363</v>
      </c>
      <c r="E47" s="217" t="s">
        <v>362</v>
      </c>
      <c r="F47" s="9" t="s">
        <v>362</v>
      </c>
      <c r="G47" s="22" t="s">
        <v>362</v>
      </c>
      <c r="H47" s="22" t="s">
        <v>362</v>
      </c>
      <c r="I47" s="22" t="s">
        <v>363</v>
      </c>
      <c r="J47" s="236" t="s">
        <v>362</v>
      </c>
      <c r="K47" s="237" t="s">
        <v>363</v>
      </c>
      <c r="L47" s="22" t="s">
        <v>362</v>
      </c>
      <c r="M47" s="236" t="s">
        <v>363</v>
      </c>
      <c r="N47" s="10" t="s">
        <v>363</v>
      </c>
      <c r="O47" s="237" t="s">
        <v>363</v>
      </c>
      <c r="P47" s="22" t="s">
        <v>362</v>
      </c>
      <c r="Q47" s="217" t="s">
        <v>363</v>
      </c>
      <c r="R47" s="597" t="s">
        <v>362</v>
      </c>
    </row>
    <row r="48" spans="1:18" x14ac:dyDescent="0.25">
      <c r="A48" s="598" t="s">
        <v>119</v>
      </c>
      <c r="B48" s="568" t="s">
        <v>125</v>
      </c>
      <c r="C48" s="158" t="s">
        <v>362</v>
      </c>
      <c r="D48" s="13" t="s">
        <v>362</v>
      </c>
      <c r="E48" s="221" t="s">
        <v>362</v>
      </c>
      <c r="F48" s="12" t="s">
        <v>362</v>
      </c>
      <c r="G48" s="191" t="s">
        <v>362</v>
      </c>
      <c r="H48" s="191" t="s">
        <v>362</v>
      </c>
      <c r="I48" s="191" t="s">
        <v>362</v>
      </c>
      <c r="J48" s="238" t="s">
        <v>362</v>
      </c>
      <c r="K48" s="239" t="s">
        <v>363</v>
      </c>
      <c r="L48" s="191" t="s">
        <v>362</v>
      </c>
      <c r="M48" s="238" t="s">
        <v>363</v>
      </c>
      <c r="N48" s="13" t="s">
        <v>363</v>
      </c>
      <c r="O48" s="239" t="s">
        <v>363</v>
      </c>
      <c r="P48" s="191" t="s">
        <v>363</v>
      </c>
      <c r="Q48" s="221" t="s">
        <v>363</v>
      </c>
      <c r="R48" s="599" t="s">
        <v>363</v>
      </c>
    </row>
    <row r="49" spans="1:18" x14ac:dyDescent="0.25">
      <c r="A49" s="596" t="s">
        <v>119</v>
      </c>
      <c r="B49" s="567" t="s">
        <v>127</v>
      </c>
      <c r="C49" s="156" t="s">
        <v>362</v>
      </c>
      <c r="D49" s="10" t="s">
        <v>362</v>
      </c>
      <c r="E49" s="217" t="s">
        <v>362</v>
      </c>
      <c r="F49" s="9" t="s">
        <v>362</v>
      </c>
      <c r="G49" s="22" t="s">
        <v>362</v>
      </c>
      <c r="H49" s="22" t="s">
        <v>362</v>
      </c>
      <c r="I49" s="22" t="s">
        <v>362</v>
      </c>
      <c r="J49" s="236" t="s">
        <v>362</v>
      </c>
      <c r="K49" s="237" t="s">
        <v>362</v>
      </c>
      <c r="L49" s="22" t="s">
        <v>362</v>
      </c>
      <c r="M49" s="236" t="s">
        <v>363</v>
      </c>
      <c r="N49" s="10" t="s">
        <v>363</v>
      </c>
      <c r="O49" s="237" t="s">
        <v>362</v>
      </c>
      <c r="P49" s="22" t="s">
        <v>362</v>
      </c>
      <c r="Q49" s="217" t="s">
        <v>362</v>
      </c>
      <c r="R49" s="597" t="s">
        <v>362</v>
      </c>
    </row>
    <row r="50" spans="1:18" x14ac:dyDescent="0.25">
      <c r="A50" s="598" t="s">
        <v>119</v>
      </c>
      <c r="B50" s="568" t="s">
        <v>128</v>
      </c>
      <c r="C50" s="158" t="s">
        <v>362</v>
      </c>
      <c r="D50" s="13" t="s">
        <v>363</v>
      </c>
      <c r="E50" s="221" t="s">
        <v>362</v>
      </c>
      <c r="F50" s="12" t="s">
        <v>363</v>
      </c>
      <c r="G50" s="191" t="s">
        <v>363</v>
      </c>
      <c r="H50" s="191" t="s">
        <v>362</v>
      </c>
      <c r="I50" s="191" t="s">
        <v>363</v>
      </c>
      <c r="J50" s="238" t="s">
        <v>362</v>
      </c>
      <c r="K50" s="239" t="s">
        <v>362</v>
      </c>
      <c r="L50" s="191" t="s">
        <v>362</v>
      </c>
      <c r="M50" s="238" t="s">
        <v>363</v>
      </c>
      <c r="N50" s="13" t="s">
        <v>363</v>
      </c>
      <c r="O50" s="239" t="s">
        <v>363</v>
      </c>
      <c r="P50" s="191" t="s">
        <v>363</v>
      </c>
      <c r="Q50" s="221" t="s">
        <v>363</v>
      </c>
      <c r="R50" s="599" t="s">
        <v>362</v>
      </c>
    </row>
    <row r="51" spans="1:18" x14ac:dyDescent="0.25">
      <c r="A51" s="596" t="s">
        <v>131</v>
      </c>
      <c r="B51" s="567" t="s">
        <v>132</v>
      </c>
      <c r="C51" s="156" t="s">
        <v>362</v>
      </c>
      <c r="D51" s="10" t="s">
        <v>363</v>
      </c>
      <c r="E51" s="217" t="s">
        <v>362</v>
      </c>
      <c r="F51" s="9" t="s">
        <v>362</v>
      </c>
      <c r="G51" s="22" t="s">
        <v>362</v>
      </c>
      <c r="H51" s="22" t="s">
        <v>362</v>
      </c>
      <c r="I51" s="22" t="s">
        <v>363</v>
      </c>
      <c r="J51" s="236" t="s">
        <v>362</v>
      </c>
      <c r="K51" s="237" t="s">
        <v>362</v>
      </c>
      <c r="L51" s="22" t="s">
        <v>362</v>
      </c>
      <c r="M51" s="236" t="s">
        <v>362</v>
      </c>
      <c r="N51" s="10" t="s">
        <v>363</v>
      </c>
      <c r="O51" s="237" t="s">
        <v>362</v>
      </c>
      <c r="P51" s="22" t="s">
        <v>363</v>
      </c>
      <c r="Q51" s="217" t="s">
        <v>363</v>
      </c>
      <c r="R51" s="597" t="s">
        <v>362</v>
      </c>
    </row>
    <row r="52" spans="1:18" x14ac:dyDescent="0.25">
      <c r="A52" s="598" t="s">
        <v>131</v>
      </c>
      <c r="B52" s="568" t="s">
        <v>133</v>
      </c>
      <c r="C52" s="158" t="s">
        <v>362</v>
      </c>
      <c r="D52" s="13" t="s">
        <v>363</v>
      </c>
      <c r="E52" s="221" t="s">
        <v>362</v>
      </c>
      <c r="F52" s="12" t="s">
        <v>362</v>
      </c>
      <c r="G52" s="191" t="s">
        <v>363</v>
      </c>
      <c r="H52" s="191" t="s">
        <v>362</v>
      </c>
      <c r="I52" s="191" t="s">
        <v>362</v>
      </c>
      <c r="J52" s="238" t="s">
        <v>363</v>
      </c>
      <c r="K52" s="239" t="s">
        <v>362</v>
      </c>
      <c r="L52" s="191" t="s">
        <v>362</v>
      </c>
      <c r="M52" s="238" t="s">
        <v>363</v>
      </c>
      <c r="N52" s="13" t="s">
        <v>363</v>
      </c>
      <c r="O52" s="239" t="s">
        <v>363</v>
      </c>
      <c r="P52" s="191" t="s">
        <v>363</v>
      </c>
      <c r="Q52" s="221" t="s">
        <v>363</v>
      </c>
      <c r="R52" s="599" t="s">
        <v>362</v>
      </c>
    </row>
    <row r="53" spans="1:18" x14ac:dyDescent="0.25">
      <c r="A53" s="596" t="s">
        <v>136</v>
      </c>
      <c r="B53" s="567" t="s">
        <v>137</v>
      </c>
      <c r="C53" s="156" t="s">
        <v>362</v>
      </c>
      <c r="D53" s="10" t="s">
        <v>363</v>
      </c>
      <c r="E53" s="217" t="s">
        <v>363</v>
      </c>
      <c r="F53" s="9" t="s">
        <v>363</v>
      </c>
      <c r="G53" s="22" t="s">
        <v>363</v>
      </c>
      <c r="H53" s="22" t="s">
        <v>362</v>
      </c>
      <c r="I53" s="22" t="s">
        <v>362</v>
      </c>
      <c r="J53" s="236" t="s">
        <v>363</v>
      </c>
      <c r="K53" s="237" t="s">
        <v>363</v>
      </c>
      <c r="L53" s="22" t="s">
        <v>362</v>
      </c>
      <c r="M53" s="236" t="s">
        <v>363</v>
      </c>
      <c r="N53" s="10" t="s">
        <v>363</v>
      </c>
      <c r="O53" s="237" t="s">
        <v>362</v>
      </c>
      <c r="P53" s="22" t="s">
        <v>363</v>
      </c>
      <c r="Q53" s="217" t="s">
        <v>363</v>
      </c>
      <c r="R53" s="597" t="s">
        <v>362</v>
      </c>
    </row>
    <row r="54" spans="1:18" x14ac:dyDescent="0.25">
      <c r="A54" s="598" t="s">
        <v>136</v>
      </c>
      <c r="B54" s="568" t="s">
        <v>139</v>
      </c>
      <c r="C54" s="158" t="s">
        <v>362</v>
      </c>
      <c r="D54" s="13" t="s">
        <v>363</v>
      </c>
      <c r="E54" s="221" t="s">
        <v>362</v>
      </c>
      <c r="F54" s="12" t="s">
        <v>362</v>
      </c>
      <c r="G54" s="191" t="s">
        <v>362</v>
      </c>
      <c r="H54" s="191" t="s">
        <v>362</v>
      </c>
      <c r="I54" s="191" t="s">
        <v>363</v>
      </c>
      <c r="J54" s="238" t="s">
        <v>362</v>
      </c>
      <c r="K54" s="239" t="s">
        <v>363</v>
      </c>
      <c r="L54" s="191" t="s">
        <v>362</v>
      </c>
      <c r="M54" s="238" t="s">
        <v>363</v>
      </c>
      <c r="N54" s="13" t="s">
        <v>363</v>
      </c>
      <c r="O54" s="239" t="s">
        <v>362</v>
      </c>
      <c r="P54" s="191" t="s">
        <v>363</v>
      </c>
      <c r="Q54" s="221" t="s">
        <v>363</v>
      </c>
      <c r="R54" s="599" t="s">
        <v>363</v>
      </c>
    </row>
    <row r="55" spans="1:18" x14ac:dyDescent="0.25">
      <c r="A55" s="596" t="s">
        <v>140</v>
      </c>
      <c r="B55" s="567" t="s">
        <v>141</v>
      </c>
      <c r="C55" s="156" t="s">
        <v>362</v>
      </c>
      <c r="D55" s="10" t="s">
        <v>363</v>
      </c>
      <c r="E55" s="217" t="s">
        <v>362</v>
      </c>
      <c r="F55" s="9" t="s">
        <v>362</v>
      </c>
      <c r="G55" s="22" t="s">
        <v>362</v>
      </c>
      <c r="H55" s="22" t="s">
        <v>362</v>
      </c>
      <c r="I55" s="22" t="s">
        <v>362</v>
      </c>
      <c r="J55" s="236" t="s">
        <v>362</v>
      </c>
      <c r="K55" s="237" t="s">
        <v>363</v>
      </c>
      <c r="L55" s="22" t="s">
        <v>362</v>
      </c>
      <c r="M55" s="236" t="s">
        <v>363</v>
      </c>
      <c r="N55" s="10" t="s">
        <v>363</v>
      </c>
      <c r="O55" s="237" t="s">
        <v>363</v>
      </c>
      <c r="P55" s="22" t="s">
        <v>363</v>
      </c>
      <c r="Q55" s="217" t="s">
        <v>362</v>
      </c>
      <c r="R55" s="597" t="s">
        <v>362</v>
      </c>
    </row>
    <row r="56" spans="1:18" x14ac:dyDescent="0.25">
      <c r="A56" s="598" t="s">
        <v>142</v>
      </c>
      <c r="B56" s="568" t="s">
        <v>143</v>
      </c>
      <c r="C56" s="158" t="s">
        <v>362</v>
      </c>
      <c r="D56" s="13" t="s">
        <v>363</v>
      </c>
      <c r="E56" s="221" t="s">
        <v>362</v>
      </c>
      <c r="F56" s="12" t="s">
        <v>362</v>
      </c>
      <c r="G56" s="191" t="s">
        <v>362</v>
      </c>
      <c r="H56" s="191" t="s">
        <v>362</v>
      </c>
      <c r="I56" s="191" t="s">
        <v>363</v>
      </c>
      <c r="J56" s="238" t="s">
        <v>362</v>
      </c>
      <c r="K56" s="239" t="s">
        <v>362</v>
      </c>
      <c r="L56" s="191" t="s">
        <v>362</v>
      </c>
      <c r="M56" s="238" t="s">
        <v>362</v>
      </c>
      <c r="N56" s="13" t="s">
        <v>363</v>
      </c>
      <c r="O56" s="239" t="s">
        <v>363</v>
      </c>
      <c r="P56" s="191" t="s">
        <v>363</v>
      </c>
      <c r="Q56" s="221" t="s">
        <v>362</v>
      </c>
      <c r="R56" s="599" t="s">
        <v>362</v>
      </c>
    </row>
    <row r="57" spans="1:18" x14ac:dyDescent="0.25">
      <c r="A57" s="596" t="s">
        <v>145</v>
      </c>
      <c r="B57" s="567" t="s">
        <v>146</v>
      </c>
      <c r="C57" s="156" t="s">
        <v>362</v>
      </c>
      <c r="D57" s="10" t="s">
        <v>363</v>
      </c>
      <c r="E57" s="217" t="s">
        <v>362</v>
      </c>
      <c r="F57" s="9" t="s">
        <v>362</v>
      </c>
      <c r="G57" s="22" t="s">
        <v>362</v>
      </c>
      <c r="H57" s="22" t="s">
        <v>362</v>
      </c>
      <c r="I57" s="22" t="s">
        <v>362</v>
      </c>
      <c r="J57" s="236" t="s">
        <v>363</v>
      </c>
      <c r="K57" s="237" t="s">
        <v>362</v>
      </c>
      <c r="L57" s="22" t="s">
        <v>362</v>
      </c>
      <c r="M57" s="236" t="s">
        <v>362</v>
      </c>
      <c r="N57" s="10" t="s">
        <v>363</v>
      </c>
      <c r="O57" s="237" t="s">
        <v>363</v>
      </c>
      <c r="P57" s="22" t="s">
        <v>363</v>
      </c>
      <c r="Q57" s="217" t="s">
        <v>363</v>
      </c>
      <c r="R57" s="597" t="s">
        <v>362</v>
      </c>
    </row>
    <row r="58" spans="1:18" x14ac:dyDescent="0.25">
      <c r="A58" s="598" t="s">
        <v>145</v>
      </c>
      <c r="B58" s="568" t="s">
        <v>150</v>
      </c>
      <c r="C58" s="158" t="s">
        <v>362</v>
      </c>
      <c r="D58" s="13" t="s">
        <v>363</v>
      </c>
      <c r="E58" s="221" t="s">
        <v>362</v>
      </c>
      <c r="F58" s="12" t="s">
        <v>362</v>
      </c>
      <c r="G58" s="191" t="s">
        <v>362</v>
      </c>
      <c r="H58" s="191" t="s">
        <v>362</v>
      </c>
      <c r="I58" s="191" t="s">
        <v>362</v>
      </c>
      <c r="J58" s="238" t="s">
        <v>362</v>
      </c>
      <c r="K58" s="239" t="s">
        <v>363</v>
      </c>
      <c r="L58" s="191" t="s">
        <v>363</v>
      </c>
      <c r="M58" s="238" t="s">
        <v>362</v>
      </c>
      <c r="N58" s="13" t="s">
        <v>363</v>
      </c>
      <c r="O58" s="239" t="s">
        <v>363</v>
      </c>
      <c r="P58" s="191" t="s">
        <v>363</v>
      </c>
      <c r="Q58" s="221" t="s">
        <v>363</v>
      </c>
      <c r="R58" s="599" t="s">
        <v>362</v>
      </c>
    </row>
    <row r="59" spans="1:18" x14ac:dyDescent="0.25">
      <c r="A59" s="596" t="s">
        <v>145</v>
      </c>
      <c r="B59" s="567" t="s">
        <v>153</v>
      </c>
      <c r="C59" s="156" t="s">
        <v>362</v>
      </c>
      <c r="D59" s="10" t="s">
        <v>363</v>
      </c>
      <c r="E59" s="217" t="s">
        <v>362</v>
      </c>
      <c r="F59" s="9" t="s">
        <v>362</v>
      </c>
      <c r="G59" s="22" t="s">
        <v>362</v>
      </c>
      <c r="H59" s="22" t="s">
        <v>362</v>
      </c>
      <c r="I59" s="22" t="s">
        <v>362</v>
      </c>
      <c r="J59" s="236" t="s">
        <v>362</v>
      </c>
      <c r="K59" s="237" t="s">
        <v>362</v>
      </c>
      <c r="L59" s="22" t="s">
        <v>362</v>
      </c>
      <c r="M59" s="236" t="s">
        <v>363</v>
      </c>
      <c r="N59" s="10" t="s">
        <v>363</v>
      </c>
      <c r="O59" s="237" t="s">
        <v>363</v>
      </c>
      <c r="P59" s="22" t="s">
        <v>363</v>
      </c>
      <c r="Q59" s="217" t="s">
        <v>363</v>
      </c>
      <c r="R59" s="597" t="s">
        <v>363</v>
      </c>
    </row>
    <row r="60" spans="1:18" x14ac:dyDescent="0.25">
      <c r="A60" s="598" t="s">
        <v>154</v>
      </c>
      <c r="B60" s="568" t="s">
        <v>155</v>
      </c>
      <c r="C60" s="158" t="s">
        <v>362</v>
      </c>
      <c r="D60" s="13" t="s">
        <v>362</v>
      </c>
      <c r="E60" s="221" t="s">
        <v>362</v>
      </c>
      <c r="F60" s="12" t="s">
        <v>362</v>
      </c>
      <c r="G60" s="191" t="s">
        <v>362</v>
      </c>
      <c r="H60" s="191" t="s">
        <v>362</v>
      </c>
      <c r="I60" s="191" t="s">
        <v>362</v>
      </c>
      <c r="J60" s="238" t="s">
        <v>363</v>
      </c>
      <c r="K60" s="239" t="s">
        <v>362</v>
      </c>
      <c r="L60" s="191" t="s">
        <v>363</v>
      </c>
      <c r="M60" s="238" t="s">
        <v>363</v>
      </c>
      <c r="N60" s="13" t="s">
        <v>363</v>
      </c>
      <c r="O60" s="239" t="s">
        <v>363</v>
      </c>
      <c r="P60" s="191" t="s">
        <v>363</v>
      </c>
      <c r="Q60" s="221" t="s">
        <v>363</v>
      </c>
      <c r="R60" s="599" t="s">
        <v>362</v>
      </c>
    </row>
    <row r="61" spans="1:18" x14ac:dyDescent="0.25">
      <c r="A61" s="596" t="s">
        <v>157</v>
      </c>
      <c r="B61" s="567" t="s">
        <v>158</v>
      </c>
      <c r="C61" s="156" t="s">
        <v>362</v>
      </c>
      <c r="D61" s="10" t="s">
        <v>363</v>
      </c>
      <c r="E61" s="217" t="s">
        <v>362</v>
      </c>
      <c r="F61" s="9" t="s">
        <v>362</v>
      </c>
      <c r="G61" s="22" t="s">
        <v>362</v>
      </c>
      <c r="H61" s="22" t="s">
        <v>363</v>
      </c>
      <c r="I61" s="22" t="s">
        <v>362</v>
      </c>
      <c r="J61" s="236" t="s">
        <v>362</v>
      </c>
      <c r="K61" s="237" t="s">
        <v>362</v>
      </c>
      <c r="L61" s="22" t="s">
        <v>362</v>
      </c>
      <c r="M61" s="236" t="s">
        <v>363</v>
      </c>
      <c r="N61" s="10" t="s">
        <v>363</v>
      </c>
      <c r="O61" s="237" t="s">
        <v>363</v>
      </c>
      <c r="P61" s="22" t="s">
        <v>363</v>
      </c>
      <c r="Q61" s="217" t="s">
        <v>362</v>
      </c>
      <c r="R61" s="597" t="s">
        <v>362</v>
      </c>
    </row>
    <row r="62" spans="1:18" x14ac:dyDescent="0.25">
      <c r="A62" s="598" t="s">
        <v>157</v>
      </c>
      <c r="B62" s="568" t="s">
        <v>161</v>
      </c>
      <c r="C62" s="158" t="s">
        <v>362</v>
      </c>
      <c r="D62" s="13" t="s">
        <v>363</v>
      </c>
      <c r="E62" s="221" t="s">
        <v>362</v>
      </c>
      <c r="F62" s="12" t="s">
        <v>362</v>
      </c>
      <c r="G62" s="191" t="s">
        <v>363</v>
      </c>
      <c r="H62" s="191" t="s">
        <v>362</v>
      </c>
      <c r="I62" s="191" t="s">
        <v>363</v>
      </c>
      <c r="J62" s="238" t="s">
        <v>362</v>
      </c>
      <c r="K62" s="239" t="s">
        <v>363</v>
      </c>
      <c r="L62" s="191" t="s">
        <v>362</v>
      </c>
      <c r="M62" s="238" t="s">
        <v>362</v>
      </c>
      <c r="N62" s="13" t="s">
        <v>363</v>
      </c>
      <c r="O62" s="239" t="s">
        <v>362</v>
      </c>
      <c r="P62" s="191" t="s">
        <v>363</v>
      </c>
      <c r="Q62" s="221" t="s">
        <v>363</v>
      </c>
      <c r="R62" s="599" t="s">
        <v>362</v>
      </c>
    </row>
    <row r="63" spans="1:18" x14ac:dyDescent="0.25">
      <c r="A63" s="596" t="s">
        <v>163</v>
      </c>
      <c r="B63" s="567" t="s">
        <v>890</v>
      </c>
      <c r="C63" s="156" t="s">
        <v>362</v>
      </c>
      <c r="D63" s="10" t="s">
        <v>362</v>
      </c>
      <c r="E63" s="217" t="s">
        <v>362</v>
      </c>
      <c r="F63" s="9" t="s">
        <v>362</v>
      </c>
      <c r="G63" s="22" t="s">
        <v>362</v>
      </c>
      <c r="H63" s="22" t="s">
        <v>363</v>
      </c>
      <c r="I63" s="22" t="s">
        <v>362</v>
      </c>
      <c r="J63" s="236" t="s">
        <v>362</v>
      </c>
      <c r="K63" s="237" t="s">
        <v>362</v>
      </c>
      <c r="L63" s="22" t="s">
        <v>362</v>
      </c>
      <c r="M63" s="236" t="s">
        <v>363</v>
      </c>
      <c r="N63" s="10" t="s">
        <v>363</v>
      </c>
      <c r="O63" s="237" t="s">
        <v>362</v>
      </c>
      <c r="P63" s="22" t="s">
        <v>362</v>
      </c>
      <c r="Q63" s="217" t="s">
        <v>362</v>
      </c>
      <c r="R63" s="597" t="s">
        <v>362</v>
      </c>
    </row>
    <row r="64" spans="1:18" x14ac:dyDescent="0.25">
      <c r="A64" s="598" t="s">
        <v>163</v>
      </c>
      <c r="B64" s="568" t="s">
        <v>166</v>
      </c>
      <c r="C64" s="158" t="s">
        <v>362</v>
      </c>
      <c r="D64" s="13" t="s">
        <v>363</v>
      </c>
      <c r="E64" s="221" t="s">
        <v>362</v>
      </c>
      <c r="F64" s="12" t="s">
        <v>362</v>
      </c>
      <c r="G64" s="191" t="s">
        <v>362</v>
      </c>
      <c r="H64" s="191" t="s">
        <v>362</v>
      </c>
      <c r="I64" s="191" t="s">
        <v>363</v>
      </c>
      <c r="J64" s="238" t="s">
        <v>362</v>
      </c>
      <c r="K64" s="239" t="s">
        <v>363</v>
      </c>
      <c r="L64" s="191" t="s">
        <v>362</v>
      </c>
      <c r="M64" s="238" t="s">
        <v>363</v>
      </c>
      <c r="N64" s="13" t="s">
        <v>363</v>
      </c>
      <c r="O64" s="239" t="s">
        <v>363</v>
      </c>
      <c r="P64" s="191" t="s">
        <v>363</v>
      </c>
      <c r="Q64" s="221" t="s">
        <v>362</v>
      </c>
      <c r="R64" s="599" t="s">
        <v>362</v>
      </c>
    </row>
    <row r="65" spans="1:18" x14ac:dyDescent="0.25">
      <c r="A65" s="596" t="s">
        <v>163</v>
      </c>
      <c r="B65" s="567" t="s">
        <v>167</v>
      </c>
      <c r="C65" s="156" t="s">
        <v>362</v>
      </c>
      <c r="D65" s="10" t="s">
        <v>363</v>
      </c>
      <c r="E65" s="217" t="s">
        <v>362</v>
      </c>
      <c r="F65" s="9" t="s">
        <v>362</v>
      </c>
      <c r="G65" s="22" t="s">
        <v>362</v>
      </c>
      <c r="H65" s="22" t="s">
        <v>362</v>
      </c>
      <c r="I65" s="22" t="s">
        <v>362</v>
      </c>
      <c r="J65" s="236" t="s">
        <v>363</v>
      </c>
      <c r="K65" s="237" t="s">
        <v>362</v>
      </c>
      <c r="L65" s="22" t="s">
        <v>362</v>
      </c>
      <c r="M65" s="236" t="s">
        <v>363</v>
      </c>
      <c r="N65" s="10" t="s">
        <v>363</v>
      </c>
      <c r="O65" s="237" t="s">
        <v>362</v>
      </c>
      <c r="P65" s="22" t="s">
        <v>363</v>
      </c>
      <c r="Q65" s="217" t="s">
        <v>362</v>
      </c>
      <c r="R65" s="597" t="s">
        <v>363</v>
      </c>
    </row>
    <row r="66" spans="1:18" x14ac:dyDescent="0.25">
      <c r="A66" s="598" t="s">
        <v>170</v>
      </c>
      <c r="B66" s="568" t="s">
        <v>171</v>
      </c>
      <c r="C66" s="158" t="s">
        <v>362</v>
      </c>
      <c r="D66" s="13" t="s">
        <v>363</v>
      </c>
      <c r="E66" s="221" t="s">
        <v>362</v>
      </c>
      <c r="F66" s="12" t="s">
        <v>362</v>
      </c>
      <c r="G66" s="191" t="s">
        <v>363</v>
      </c>
      <c r="H66" s="191" t="s">
        <v>363</v>
      </c>
      <c r="I66" s="191" t="s">
        <v>362</v>
      </c>
      <c r="J66" s="238" t="s">
        <v>363</v>
      </c>
      <c r="K66" s="239" t="s">
        <v>362</v>
      </c>
      <c r="L66" s="191" t="s">
        <v>362</v>
      </c>
      <c r="M66" s="238" t="s">
        <v>363</v>
      </c>
      <c r="N66" s="13" t="s">
        <v>363</v>
      </c>
      <c r="O66" s="239" t="s">
        <v>362</v>
      </c>
      <c r="P66" s="191" t="s">
        <v>363</v>
      </c>
      <c r="Q66" s="221" t="s">
        <v>363</v>
      </c>
      <c r="R66" s="599" t="s">
        <v>363</v>
      </c>
    </row>
    <row r="67" spans="1:18" x14ac:dyDescent="0.25">
      <c r="A67" s="596" t="s">
        <v>170</v>
      </c>
      <c r="B67" s="567" t="s">
        <v>173</v>
      </c>
      <c r="C67" s="156" t="s">
        <v>362</v>
      </c>
      <c r="D67" s="10" t="s">
        <v>363</v>
      </c>
      <c r="E67" s="217" t="s">
        <v>362</v>
      </c>
      <c r="F67" s="9" t="s">
        <v>362</v>
      </c>
      <c r="G67" s="22" t="s">
        <v>362</v>
      </c>
      <c r="H67" s="22" t="s">
        <v>362</v>
      </c>
      <c r="I67" s="22" t="s">
        <v>362</v>
      </c>
      <c r="J67" s="236" t="s">
        <v>362</v>
      </c>
      <c r="K67" s="237" t="s">
        <v>362</v>
      </c>
      <c r="L67" s="22" t="s">
        <v>362</v>
      </c>
      <c r="M67" s="236" t="s">
        <v>362</v>
      </c>
      <c r="N67" s="10" t="s">
        <v>362</v>
      </c>
      <c r="O67" s="237" t="s">
        <v>363</v>
      </c>
      <c r="P67" s="22" t="s">
        <v>363</v>
      </c>
      <c r="Q67" s="217" t="s">
        <v>363</v>
      </c>
      <c r="R67" s="597" t="s">
        <v>362</v>
      </c>
    </row>
    <row r="68" spans="1:18" x14ac:dyDescent="0.25">
      <c r="A68" s="598" t="s">
        <v>175</v>
      </c>
      <c r="B68" s="568" t="s">
        <v>176</v>
      </c>
      <c r="C68" s="158" t="s">
        <v>362</v>
      </c>
      <c r="D68" s="13" t="s">
        <v>363</v>
      </c>
      <c r="E68" s="221" t="s">
        <v>362</v>
      </c>
      <c r="F68" s="12" t="s">
        <v>362</v>
      </c>
      <c r="G68" s="191" t="s">
        <v>362</v>
      </c>
      <c r="H68" s="191" t="s">
        <v>362</v>
      </c>
      <c r="I68" s="191" t="s">
        <v>363</v>
      </c>
      <c r="J68" s="238" t="s">
        <v>362</v>
      </c>
      <c r="K68" s="239" t="s">
        <v>363</v>
      </c>
      <c r="L68" s="191" t="s">
        <v>362</v>
      </c>
      <c r="M68" s="238" t="s">
        <v>362</v>
      </c>
      <c r="N68" s="13" t="s">
        <v>363</v>
      </c>
      <c r="O68" s="239" t="s">
        <v>362</v>
      </c>
      <c r="P68" s="191" t="s">
        <v>363</v>
      </c>
      <c r="Q68" s="221" t="s">
        <v>363</v>
      </c>
      <c r="R68" s="599" t="s">
        <v>362</v>
      </c>
    </row>
    <row r="69" spans="1:18" x14ac:dyDescent="0.25">
      <c r="A69" s="596" t="s">
        <v>177</v>
      </c>
      <c r="B69" s="567" t="s">
        <v>178</v>
      </c>
      <c r="C69" s="156" t="s">
        <v>363</v>
      </c>
      <c r="D69" s="10" t="s">
        <v>363</v>
      </c>
      <c r="E69" s="217" t="s">
        <v>362</v>
      </c>
      <c r="F69" s="9" t="s">
        <v>362</v>
      </c>
      <c r="G69" s="22" t="s">
        <v>363</v>
      </c>
      <c r="H69" s="22" t="s">
        <v>362</v>
      </c>
      <c r="I69" s="22" t="s">
        <v>363</v>
      </c>
      <c r="J69" s="236" t="s">
        <v>363</v>
      </c>
      <c r="K69" s="237" t="s">
        <v>362</v>
      </c>
      <c r="L69" s="22" t="s">
        <v>362</v>
      </c>
      <c r="M69" s="236" t="s">
        <v>363</v>
      </c>
      <c r="N69" s="10" t="s">
        <v>363</v>
      </c>
      <c r="O69" s="237" t="s">
        <v>363</v>
      </c>
      <c r="P69" s="22" t="s">
        <v>363</v>
      </c>
      <c r="Q69" s="217" t="s">
        <v>362</v>
      </c>
      <c r="R69" s="597" t="s">
        <v>362</v>
      </c>
    </row>
    <row r="70" spans="1:18" x14ac:dyDescent="0.25">
      <c r="A70" s="598" t="s">
        <v>180</v>
      </c>
      <c r="B70" s="568" t="s">
        <v>181</v>
      </c>
      <c r="C70" s="158" t="s">
        <v>362</v>
      </c>
      <c r="D70" s="13" t="s">
        <v>363</v>
      </c>
      <c r="E70" s="221" t="s">
        <v>362</v>
      </c>
      <c r="F70" s="12" t="s">
        <v>362</v>
      </c>
      <c r="G70" s="191" t="s">
        <v>362</v>
      </c>
      <c r="H70" s="191" t="s">
        <v>363</v>
      </c>
      <c r="I70" s="191" t="s">
        <v>362</v>
      </c>
      <c r="J70" s="238" t="s">
        <v>363</v>
      </c>
      <c r="K70" s="239" t="s">
        <v>363</v>
      </c>
      <c r="L70" s="191" t="s">
        <v>363</v>
      </c>
      <c r="M70" s="238" t="s">
        <v>363</v>
      </c>
      <c r="N70" s="13" t="s">
        <v>363</v>
      </c>
      <c r="O70" s="239" t="s">
        <v>363</v>
      </c>
      <c r="P70" s="191" t="s">
        <v>363</v>
      </c>
      <c r="Q70" s="221" t="s">
        <v>363</v>
      </c>
      <c r="R70" s="599" t="s">
        <v>363</v>
      </c>
    </row>
    <row r="71" spans="1:18" x14ac:dyDescent="0.25">
      <c r="A71" s="596" t="s">
        <v>183</v>
      </c>
      <c r="B71" s="567" t="s">
        <v>184</v>
      </c>
      <c r="C71" s="156" t="s">
        <v>362</v>
      </c>
      <c r="D71" s="10" t="s">
        <v>363</v>
      </c>
      <c r="E71" s="217" t="s">
        <v>362</v>
      </c>
      <c r="F71" s="9" t="s">
        <v>362</v>
      </c>
      <c r="G71" s="22" t="s">
        <v>362</v>
      </c>
      <c r="H71" s="22" t="s">
        <v>362</v>
      </c>
      <c r="I71" s="22" t="s">
        <v>362</v>
      </c>
      <c r="J71" s="236" t="s">
        <v>363</v>
      </c>
      <c r="K71" s="237" t="s">
        <v>363</v>
      </c>
      <c r="L71" s="22" t="s">
        <v>362</v>
      </c>
      <c r="M71" s="236" t="s">
        <v>362</v>
      </c>
      <c r="N71" s="10" t="s">
        <v>363</v>
      </c>
      <c r="O71" s="237" t="s">
        <v>362</v>
      </c>
      <c r="P71" s="22" t="s">
        <v>363</v>
      </c>
      <c r="Q71" s="217" t="s">
        <v>363</v>
      </c>
      <c r="R71" s="597" t="s">
        <v>362</v>
      </c>
    </row>
    <row r="72" spans="1:18" ht="13.8" thickBot="1" x14ac:dyDescent="0.3">
      <c r="A72" s="603" t="s">
        <v>186</v>
      </c>
      <c r="B72" s="572" t="s">
        <v>187</v>
      </c>
      <c r="C72" s="161" t="s">
        <v>362</v>
      </c>
      <c r="D72" s="6" t="s">
        <v>363</v>
      </c>
      <c r="E72" s="231" t="s">
        <v>362</v>
      </c>
      <c r="F72" s="5" t="s">
        <v>362</v>
      </c>
      <c r="G72" s="240" t="s">
        <v>362</v>
      </c>
      <c r="H72" s="240" t="s">
        <v>362</v>
      </c>
      <c r="I72" s="240" t="s">
        <v>363</v>
      </c>
      <c r="J72" s="441" t="s">
        <v>362</v>
      </c>
      <c r="K72" s="442" t="s">
        <v>363</v>
      </c>
      <c r="L72" s="240" t="s">
        <v>363</v>
      </c>
      <c r="M72" s="441" t="s">
        <v>363</v>
      </c>
      <c r="N72" s="6" t="s">
        <v>363</v>
      </c>
      <c r="O72" s="442" t="s">
        <v>362</v>
      </c>
      <c r="P72" s="240" t="s">
        <v>363</v>
      </c>
      <c r="Q72" s="231" t="s">
        <v>363</v>
      </c>
      <c r="R72" s="604" t="s">
        <v>362</v>
      </c>
    </row>
    <row r="73" spans="1:18" s="375" customFormat="1" ht="13.8" thickBot="1" x14ac:dyDescent="0.3">
      <c r="A73" s="736"/>
      <c r="B73" s="837" t="s">
        <v>239</v>
      </c>
      <c r="C73" s="378">
        <v>1</v>
      </c>
      <c r="D73" s="739">
        <v>56</v>
      </c>
      <c r="E73" s="838">
        <v>1</v>
      </c>
      <c r="F73" s="839">
        <v>5</v>
      </c>
      <c r="G73" s="840">
        <v>8</v>
      </c>
      <c r="H73" s="840">
        <v>7</v>
      </c>
      <c r="I73" s="840">
        <v>30</v>
      </c>
      <c r="J73" s="841">
        <v>24</v>
      </c>
      <c r="K73" s="842">
        <v>30</v>
      </c>
      <c r="L73" s="840">
        <v>8</v>
      </c>
      <c r="M73" s="841">
        <v>44</v>
      </c>
      <c r="N73" s="739">
        <v>64</v>
      </c>
      <c r="O73" s="842">
        <v>40</v>
      </c>
      <c r="P73" s="840">
        <v>60</v>
      </c>
      <c r="Q73" s="838">
        <v>46</v>
      </c>
      <c r="R73" s="843">
        <v>10</v>
      </c>
    </row>
    <row r="75" spans="1:18" x14ac:dyDescent="0.25">
      <c r="A75" s="935" t="s">
        <v>648</v>
      </c>
      <c r="B75" s="935"/>
    </row>
    <row r="76" spans="1:18" x14ac:dyDescent="0.25">
      <c r="A76" s="935"/>
      <c r="B76" s="935"/>
    </row>
    <row r="77" spans="1:18" x14ac:dyDescent="0.25">
      <c r="A77" s="163" t="s">
        <v>464</v>
      </c>
    </row>
  </sheetData>
  <mergeCells count="26">
    <mergeCell ref="A75:B76"/>
    <mergeCell ref="J4:J6"/>
    <mergeCell ref="K4:K6"/>
    <mergeCell ref="L4:L6"/>
    <mergeCell ref="M4:M6"/>
    <mergeCell ref="J3:L3"/>
    <mergeCell ref="Q3:R3"/>
    <mergeCell ref="A4:A6"/>
    <mergeCell ref="B4:B6"/>
    <mergeCell ref="C4:C6"/>
    <mergeCell ref="D4:D6"/>
    <mergeCell ref="E4:E6"/>
    <mergeCell ref="H4:H6"/>
    <mergeCell ref="I4:I6"/>
    <mergeCell ref="M3:P3"/>
    <mergeCell ref="P4:P6"/>
    <mergeCell ref="Q4:Q6"/>
    <mergeCell ref="R4:R6"/>
    <mergeCell ref="N4:N6"/>
    <mergeCell ref="O4:O6"/>
    <mergeCell ref="A1:B1"/>
    <mergeCell ref="F3:F6"/>
    <mergeCell ref="G3:G6"/>
    <mergeCell ref="A2:B2"/>
    <mergeCell ref="A3:B3"/>
    <mergeCell ref="C3:D3"/>
  </mergeCells>
  <hyperlinks>
    <hyperlink ref="A2:B2" location="TOC!A1" display="Return to Table of Contents"/>
  </hyperlinks>
  <pageMargins left="0.25" right="0.25" top="0.75" bottom="0.75" header="0.3" footer="0.3"/>
  <pageSetup scale="68" fitToWidth="0" orientation="portrait" r:id="rId1"/>
  <headerFooter>
    <oddHeader>&amp;L2016-17 Survey of Dental Education
Report 1 - Academic Programs, Enrollment, and Graduates</oddHeader>
  </headerFooter>
  <colBreaks count="2" manualBreakCount="2">
    <brk id="7" max="76" man="1"/>
    <brk id="12" max="76"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heetViews>
  <sheetFormatPr defaultColWidth="9.109375" defaultRowHeight="13.2" x14ac:dyDescent="0.25"/>
  <cols>
    <col min="1" max="1" width="16.6640625" style="55" customWidth="1"/>
    <col min="2" max="14" width="9.109375" style="55"/>
    <col min="15" max="15" width="4.6640625" style="55" customWidth="1"/>
    <col min="16" max="16384" width="9.109375" style="55"/>
  </cols>
  <sheetData>
    <row r="1" spans="1:13" ht="15.6" x14ac:dyDescent="0.25">
      <c r="A1" s="473" t="s">
        <v>676</v>
      </c>
      <c r="B1" s="35"/>
      <c r="C1" s="35"/>
    </row>
    <row r="2" spans="1:13" x14ac:dyDescent="0.25">
      <c r="A2" s="951" t="s">
        <v>1</v>
      </c>
      <c r="B2" s="951"/>
      <c r="C2" s="951"/>
    </row>
    <row r="4" spans="1:13" x14ac:dyDescent="0.25">
      <c r="B4" s="55" t="s">
        <v>241</v>
      </c>
      <c r="C4" s="474" t="s">
        <v>226</v>
      </c>
      <c r="D4" s="474" t="s">
        <v>227</v>
      </c>
      <c r="E4" s="474" t="s">
        <v>228</v>
      </c>
      <c r="F4" s="474" t="s">
        <v>229</v>
      </c>
      <c r="G4" s="474" t="s">
        <v>230</v>
      </c>
      <c r="H4" s="474" t="s">
        <v>231</v>
      </c>
      <c r="I4" s="474" t="s">
        <v>232</v>
      </c>
      <c r="J4" s="474" t="s">
        <v>233</v>
      </c>
      <c r="K4" s="474" t="s">
        <v>234</v>
      </c>
      <c r="L4" s="474" t="s">
        <v>235</v>
      </c>
      <c r="M4" s="55" t="s">
        <v>236</v>
      </c>
    </row>
    <row r="5" spans="1:13" x14ac:dyDescent="0.25">
      <c r="A5" s="55" t="s">
        <v>673</v>
      </c>
      <c r="B5" s="55">
        <v>53298</v>
      </c>
      <c r="C5" s="474">
        <v>56427</v>
      </c>
      <c r="D5" s="475">
        <v>54688</v>
      </c>
      <c r="E5" s="476">
        <v>52272</v>
      </c>
      <c r="F5" s="477">
        <v>52490</v>
      </c>
      <c r="G5" s="477">
        <v>54741</v>
      </c>
      <c r="H5" s="55">
        <v>54115</v>
      </c>
      <c r="I5" s="55">
        <v>54512</v>
      </c>
      <c r="J5" s="55">
        <v>48567</v>
      </c>
      <c r="K5" s="55">
        <v>48407</v>
      </c>
      <c r="L5" s="55">
        <v>47813</v>
      </c>
      <c r="M5" s="479">
        <v>48069.23</v>
      </c>
    </row>
    <row r="6" spans="1:13" x14ac:dyDescent="0.25">
      <c r="A6" s="55" t="s">
        <v>674</v>
      </c>
      <c r="B6" s="55">
        <v>6106</v>
      </c>
      <c r="C6" s="474">
        <v>6085</v>
      </c>
      <c r="D6" s="474">
        <v>5722</v>
      </c>
      <c r="E6" s="476">
        <v>6246</v>
      </c>
      <c r="F6" s="477">
        <v>6568</v>
      </c>
      <c r="G6" s="477">
        <v>5772</v>
      </c>
      <c r="H6" s="55">
        <v>5618</v>
      </c>
      <c r="I6" s="55">
        <v>5495</v>
      </c>
      <c r="J6" s="55">
        <v>5153</v>
      </c>
      <c r="K6" s="55">
        <v>4760</v>
      </c>
      <c r="L6" s="55">
        <v>5096</v>
      </c>
      <c r="M6" s="479">
        <v>5084.18</v>
      </c>
    </row>
    <row r="10" spans="1:13" ht="13.8" thickBot="1" x14ac:dyDescent="0.3"/>
    <row r="11" spans="1:13" x14ac:dyDescent="0.25">
      <c r="A11" s="359"/>
      <c r="B11" s="360"/>
      <c r="C11" s="360"/>
      <c r="D11" s="360"/>
      <c r="E11" s="360"/>
      <c r="F11" s="360"/>
    </row>
    <row r="12" spans="1:13" x14ac:dyDescent="0.25">
      <c r="A12" s="361"/>
      <c r="B12" s="358"/>
      <c r="C12" s="358"/>
      <c r="D12" s="358"/>
      <c r="E12" s="358"/>
      <c r="F12" s="358"/>
    </row>
    <row r="13" spans="1:13" x14ac:dyDescent="0.25">
      <c r="A13" s="361"/>
      <c r="B13" s="358"/>
      <c r="C13" s="358"/>
      <c r="D13" s="358"/>
      <c r="E13" s="358"/>
      <c r="F13" s="358"/>
    </row>
    <row r="33" spans="1:5" x14ac:dyDescent="0.25">
      <c r="A33" s="1013" t="s">
        <v>717</v>
      </c>
      <c r="B33" s="1013"/>
      <c r="C33" s="1013"/>
      <c r="D33" s="1013"/>
      <c r="E33" s="1013"/>
    </row>
    <row r="34" spans="1:5" x14ac:dyDescent="0.25">
      <c r="A34" s="478" t="s">
        <v>675</v>
      </c>
    </row>
    <row r="36" spans="1:5" x14ac:dyDescent="0.25">
      <c r="A36" s="66" t="s">
        <v>718</v>
      </c>
    </row>
    <row r="37" spans="1:5" x14ac:dyDescent="0.25">
      <c r="A37" s="66" t="s">
        <v>395</v>
      </c>
    </row>
  </sheetData>
  <mergeCells count="2">
    <mergeCell ref="A2:C2"/>
    <mergeCell ref="A33:E33"/>
  </mergeCells>
  <hyperlinks>
    <hyperlink ref="A2" location="TOC!A1" display="Return to Table of Contents"/>
    <hyperlink ref="A33:E33" location="Glossary!A1" display="1 Refer to glossary for definition of patient visits and patients screened."/>
  </hyperlinks>
  <pageMargins left="0.25" right="0.25" top="0.75" bottom="0.75" header="0.3" footer="0.3"/>
  <pageSetup scale="97" fitToHeight="0" orientation="landscape" r:id="rId1"/>
  <headerFooter>
    <oddHeader>&amp;L2016-17 Survey of Dental Education
Report 1 - Academic Programs, Enrollment, and Graduates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workbookViewId="0">
      <pane ySplit="4" topLeftCell="A5" activePane="bottomLeft" state="frozen"/>
      <selection pane="bottomLeft"/>
    </sheetView>
  </sheetViews>
  <sheetFormatPr defaultColWidth="9.109375" defaultRowHeight="13.2" x14ac:dyDescent="0.25"/>
  <cols>
    <col min="1" max="1" width="5.88671875" style="1" customWidth="1"/>
    <col min="2" max="2" width="57.5546875" style="1" customWidth="1"/>
    <col min="3" max="8" width="13.6640625" style="1" customWidth="1"/>
    <col min="9" max="16384" width="9.109375" style="1"/>
  </cols>
  <sheetData>
    <row r="1" spans="1:8" ht="12.75" customHeight="1" x14ac:dyDescent="0.25">
      <c r="A1" s="857" t="s">
        <v>364</v>
      </c>
      <c r="B1" s="857"/>
    </row>
    <row r="2" spans="1:8" ht="13.8" thickBot="1" x14ac:dyDescent="0.3">
      <c r="A2" s="933" t="s">
        <v>1</v>
      </c>
      <c r="B2" s="933"/>
    </row>
    <row r="3" spans="1:8" ht="12.75" customHeight="1" x14ac:dyDescent="0.25">
      <c r="A3" s="648"/>
      <c r="B3" s="649"/>
      <c r="C3" s="937" t="s">
        <v>652</v>
      </c>
      <c r="D3" s="938"/>
      <c r="E3" s="943"/>
      <c r="F3" s="937" t="s">
        <v>653</v>
      </c>
      <c r="G3" s="938"/>
      <c r="H3" s="939"/>
    </row>
    <row r="4" spans="1:8" ht="33" customHeight="1" x14ac:dyDescent="0.25">
      <c r="A4" s="844" t="s">
        <v>2</v>
      </c>
      <c r="B4" s="77" t="s">
        <v>3</v>
      </c>
      <c r="C4" s="102" t="s">
        <v>365</v>
      </c>
      <c r="D4" s="138" t="s">
        <v>366</v>
      </c>
      <c r="E4" s="443" t="s">
        <v>239</v>
      </c>
      <c r="F4" s="102" t="s">
        <v>365</v>
      </c>
      <c r="G4" s="138" t="s">
        <v>366</v>
      </c>
      <c r="H4" s="682" t="s">
        <v>239</v>
      </c>
    </row>
    <row r="5" spans="1:8" ht="15.6" x14ac:dyDescent="0.25">
      <c r="A5" s="845" t="s">
        <v>10</v>
      </c>
      <c r="B5" s="70" t="s">
        <v>11</v>
      </c>
      <c r="C5" s="444">
        <v>28074</v>
      </c>
      <c r="D5" s="445" t="s">
        <v>480</v>
      </c>
      <c r="E5" s="446">
        <v>28074</v>
      </c>
      <c r="F5" s="444">
        <v>2674</v>
      </c>
      <c r="G5" s="445" t="s">
        <v>460</v>
      </c>
      <c r="H5" s="846">
        <v>2674</v>
      </c>
    </row>
    <row r="6" spans="1:8" x14ac:dyDescent="0.25">
      <c r="A6" s="847" t="s">
        <v>18</v>
      </c>
      <c r="B6" s="73" t="s">
        <v>19</v>
      </c>
      <c r="C6" s="233">
        <v>47733</v>
      </c>
      <c r="D6" s="447" t="s">
        <v>460</v>
      </c>
      <c r="E6" s="448">
        <v>47733</v>
      </c>
      <c r="F6" s="233">
        <v>3472</v>
      </c>
      <c r="G6" s="447" t="s">
        <v>460</v>
      </c>
      <c r="H6" s="848">
        <v>3472</v>
      </c>
    </row>
    <row r="7" spans="1:8" x14ac:dyDescent="0.25">
      <c r="A7" s="849" t="s">
        <v>18</v>
      </c>
      <c r="B7" s="75" t="s">
        <v>23</v>
      </c>
      <c r="C7" s="234">
        <v>69946</v>
      </c>
      <c r="D7" s="449" t="s">
        <v>460</v>
      </c>
      <c r="E7" s="450">
        <v>69946</v>
      </c>
      <c r="F7" s="234">
        <v>5411</v>
      </c>
      <c r="G7" s="449" t="s">
        <v>460</v>
      </c>
      <c r="H7" s="850">
        <v>5411</v>
      </c>
    </row>
    <row r="8" spans="1:8" x14ac:dyDescent="0.25">
      <c r="A8" s="847" t="s">
        <v>26</v>
      </c>
      <c r="B8" s="73" t="s">
        <v>27</v>
      </c>
      <c r="C8" s="233">
        <v>11800</v>
      </c>
      <c r="D8" s="447">
        <v>2700</v>
      </c>
      <c r="E8" s="448">
        <v>14500</v>
      </c>
      <c r="F8" s="233">
        <v>4000</v>
      </c>
      <c r="G8" s="447">
        <v>250</v>
      </c>
      <c r="H8" s="848">
        <v>4250</v>
      </c>
    </row>
    <row r="9" spans="1:8" x14ac:dyDescent="0.25">
      <c r="A9" s="849" t="s">
        <v>26</v>
      </c>
      <c r="B9" s="75" t="s">
        <v>31</v>
      </c>
      <c r="C9" s="234">
        <v>56481</v>
      </c>
      <c r="D9" s="449">
        <v>14360</v>
      </c>
      <c r="E9" s="450">
        <v>70841</v>
      </c>
      <c r="F9" s="234">
        <v>5985</v>
      </c>
      <c r="G9" s="449">
        <v>791</v>
      </c>
      <c r="H9" s="850">
        <v>6776</v>
      </c>
    </row>
    <row r="10" spans="1:8" x14ac:dyDescent="0.25">
      <c r="A10" s="847" t="s">
        <v>26</v>
      </c>
      <c r="B10" s="73" t="s">
        <v>32</v>
      </c>
      <c r="C10" s="233">
        <v>28521</v>
      </c>
      <c r="D10" s="447">
        <v>7918</v>
      </c>
      <c r="E10" s="448">
        <v>36439</v>
      </c>
      <c r="F10" s="233">
        <v>2316</v>
      </c>
      <c r="G10" s="447">
        <v>1197</v>
      </c>
      <c r="H10" s="848">
        <v>3513</v>
      </c>
    </row>
    <row r="11" spans="1:8" x14ac:dyDescent="0.25">
      <c r="A11" s="849" t="s">
        <v>26</v>
      </c>
      <c r="B11" s="75" t="s">
        <v>34</v>
      </c>
      <c r="C11" s="234">
        <v>30224</v>
      </c>
      <c r="D11" s="449">
        <v>17054</v>
      </c>
      <c r="E11" s="450">
        <v>47278</v>
      </c>
      <c r="F11" s="234">
        <v>5869</v>
      </c>
      <c r="G11" s="449">
        <v>9718</v>
      </c>
      <c r="H11" s="850">
        <v>15587</v>
      </c>
    </row>
    <row r="12" spans="1:8" x14ac:dyDescent="0.25">
      <c r="A12" s="847" t="s">
        <v>26</v>
      </c>
      <c r="B12" s="73" t="s">
        <v>37</v>
      </c>
      <c r="C12" s="233">
        <v>50469</v>
      </c>
      <c r="D12" s="447">
        <v>34</v>
      </c>
      <c r="E12" s="448">
        <v>50503</v>
      </c>
      <c r="F12" s="233">
        <v>4368</v>
      </c>
      <c r="G12" s="447" t="s">
        <v>460</v>
      </c>
      <c r="H12" s="848">
        <v>4368</v>
      </c>
    </row>
    <row r="13" spans="1:8" x14ac:dyDescent="0.25">
      <c r="A13" s="849" t="s">
        <v>26</v>
      </c>
      <c r="B13" s="75" t="s">
        <v>40</v>
      </c>
      <c r="C13" s="234">
        <v>18070</v>
      </c>
      <c r="D13" s="449">
        <v>4663</v>
      </c>
      <c r="E13" s="450">
        <v>22733</v>
      </c>
      <c r="F13" s="234">
        <v>1349</v>
      </c>
      <c r="G13" s="449">
        <v>422</v>
      </c>
      <c r="H13" s="850">
        <v>1771</v>
      </c>
    </row>
    <row r="14" spans="1:8" x14ac:dyDescent="0.25">
      <c r="A14" s="847" t="s">
        <v>42</v>
      </c>
      <c r="B14" s="73" t="s">
        <v>43</v>
      </c>
      <c r="C14" s="233">
        <v>38570</v>
      </c>
      <c r="D14" s="447">
        <v>21445</v>
      </c>
      <c r="E14" s="448">
        <v>60015</v>
      </c>
      <c r="F14" s="233">
        <v>3251</v>
      </c>
      <c r="G14" s="447">
        <v>8758</v>
      </c>
      <c r="H14" s="848">
        <v>12009</v>
      </c>
    </row>
    <row r="15" spans="1:8" x14ac:dyDescent="0.25">
      <c r="A15" s="849" t="s">
        <v>45</v>
      </c>
      <c r="B15" s="75" t="s">
        <v>46</v>
      </c>
      <c r="C15" s="234">
        <v>16396</v>
      </c>
      <c r="D15" s="449">
        <v>2117</v>
      </c>
      <c r="E15" s="450">
        <v>18513</v>
      </c>
      <c r="F15" s="234">
        <v>649</v>
      </c>
      <c r="G15" s="449">
        <v>117</v>
      </c>
      <c r="H15" s="850">
        <v>766</v>
      </c>
    </row>
    <row r="16" spans="1:8" x14ac:dyDescent="0.25">
      <c r="A16" s="847" t="s">
        <v>49</v>
      </c>
      <c r="B16" s="73" t="s">
        <v>50</v>
      </c>
      <c r="C16" s="233">
        <v>8171</v>
      </c>
      <c r="D16" s="447" t="s">
        <v>460</v>
      </c>
      <c r="E16" s="448">
        <v>8171</v>
      </c>
      <c r="F16" s="233">
        <v>1056</v>
      </c>
      <c r="G16" s="447" t="s">
        <v>460</v>
      </c>
      <c r="H16" s="848">
        <v>1056</v>
      </c>
    </row>
    <row r="17" spans="1:8" x14ac:dyDescent="0.25">
      <c r="A17" s="849" t="s">
        <v>52</v>
      </c>
      <c r="B17" s="75" t="s">
        <v>53</v>
      </c>
      <c r="C17" s="234">
        <v>40682</v>
      </c>
      <c r="D17" s="449">
        <v>13233</v>
      </c>
      <c r="E17" s="450">
        <v>53915</v>
      </c>
      <c r="F17" s="234">
        <v>2789</v>
      </c>
      <c r="G17" s="449" t="s">
        <v>460</v>
      </c>
      <c r="H17" s="850">
        <v>2789</v>
      </c>
    </row>
    <row r="18" spans="1:8" x14ac:dyDescent="0.25">
      <c r="A18" s="847" t="s">
        <v>52</v>
      </c>
      <c r="B18" s="73" t="s">
        <v>54</v>
      </c>
      <c r="C18" s="233">
        <v>30832</v>
      </c>
      <c r="D18" s="447">
        <v>12660</v>
      </c>
      <c r="E18" s="448">
        <v>43492</v>
      </c>
      <c r="F18" s="233">
        <v>1130</v>
      </c>
      <c r="G18" s="447">
        <v>528</v>
      </c>
      <c r="H18" s="848">
        <v>1658</v>
      </c>
    </row>
    <row r="19" spans="1:8" x14ac:dyDescent="0.25">
      <c r="A19" s="849" t="s">
        <v>52</v>
      </c>
      <c r="B19" s="75" t="s">
        <v>56</v>
      </c>
      <c r="C19" s="234">
        <v>65885</v>
      </c>
      <c r="D19" s="449">
        <v>54786</v>
      </c>
      <c r="E19" s="450">
        <v>120671</v>
      </c>
      <c r="F19" s="234">
        <v>2858</v>
      </c>
      <c r="G19" s="449">
        <v>2881</v>
      </c>
      <c r="H19" s="850">
        <v>5739</v>
      </c>
    </row>
    <row r="20" spans="1:8" x14ac:dyDescent="0.25">
      <c r="A20" s="847" t="s">
        <v>58</v>
      </c>
      <c r="B20" s="73" t="s">
        <v>888</v>
      </c>
      <c r="C20" s="233">
        <v>31560</v>
      </c>
      <c r="D20" s="447">
        <v>8724</v>
      </c>
      <c r="E20" s="448">
        <v>40284</v>
      </c>
      <c r="F20" s="233">
        <v>2740</v>
      </c>
      <c r="G20" s="447">
        <v>102</v>
      </c>
      <c r="H20" s="848">
        <v>2842</v>
      </c>
    </row>
    <row r="21" spans="1:8" x14ac:dyDescent="0.25">
      <c r="A21" s="849" t="s">
        <v>60</v>
      </c>
      <c r="B21" s="75" t="s">
        <v>61</v>
      </c>
      <c r="C21" s="234">
        <v>21759</v>
      </c>
      <c r="D21" s="449">
        <v>1988</v>
      </c>
      <c r="E21" s="450">
        <v>23747</v>
      </c>
      <c r="F21" s="234">
        <v>1280</v>
      </c>
      <c r="G21" s="449">
        <v>1023</v>
      </c>
      <c r="H21" s="850">
        <v>2303</v>
      </c>
    </row>
    <row r="22" spans="1:8" x14ac:dyDescent="0.25">
      <c r="A22" s="847" t="s">
        <v>60</v>
      </c>
      <c r="B22" s="73" t="s">
        <v>63</v>
      </c>
      <c r="C22" s="233">
        <v>48910</v>
      </c>
      <c r="D22" s="447">
        <v>11612</v>
      </c>
      <c r="E22" s="448">
        <v>60522</v>
      </c>
      <c r="F22" s="233">
        <v>2005</v>
      </c>
      <c r="G22" s="447" t="s">
        <v>460</v>
      </c>
      <c r="H22" s="848">
        <v>2005</v>
      </c>
    </row>
    <row r="23" spans="1:8" x14ac:dyDescent="0.25">
      <c r="A23" s="849" t="s">
        <v>60</v>
      </c>
      <c r="B23" s="75" t="s">
        <v>66</v>
      </c>
      <c r="C23" s="234">
        <v>69021</v>
      </c>
      <c r="D23" s="449">
        <v>4861</v>
      </c>
      <c r="E23" s="450">
        <v>73882</v>
      </c>
      <c r="F23" s="234">
        <v>6276</v>
      </c>
      <c r="G23" s="449" t="s">
        <v>460</v>
      </c>
      <c r="H23" s="850">
        <v>6276</v>
      </c>
    </row>
    <row r="24" spans="1:8" x14ac:dyDescent="0.25">
      <c r="A24" s="847" t="s">
        <v>68</v>
      </c>
      <c r="B24" s="73" t="s">
        <v>69</v>
      </c>
      <c r="C24" s="233">
        <v>41914</v>
      </c>
      <c r="D24" s="447">
        <v>2111</v>
      </c>
      <c r="E24" s="448">
        <v>44025</v>
      </c>
      <c r="F24" s="233">
        <v>3386</v>
      </c>
      <c r="G24" s="447">
        <v>261</v>
      </c>
      <c r="H24" s="848">
        <v>3647</v>
      </c>
    </row>
    <row r="25" spans="1:8" ht="15.6" x14ac:dyDescent="0.25">
      <c r="A25" s="849" t="s">
        <v>71</v>
      </c>
      <c r="B25" s="75" t="s">
        <v>72</v>
      </c>
      <c r="C25" s="234">
        <v>54737</v>
      </c>
      <c r="D25" s="449" t="s">
        <v>460</v>
      </c>
      <c r="E25" s="450">
        <v>54737</v>
      </c>
      <c r="F25" s="234" t="s">
        <v>481</v>
      </c>
      <c r="G25" s="449" t="s">
        <v>482</v>
      </c>
      <c r="H25" s="850" t="s">
        <v>482</v>
      </c>
    </row>
    <row r="26" spans="1:8" x14ac:dyDescent="0.25">
      <c r="A26" s="847" t="s">
        <v>74</v>
      </c>
      <c r="B26" s="73" t="s">
        <v>75</v>
      </c>
      <c r="C26" s="233">
        <v>20459</v>
      </c>
      <c r="D26" s="447">
        <v>552</v>
      </c>
      <c r="E26" s="448">
        <v>21011</v>
      </c>
      <c r="F26" s="233" t="s">
        <v>482</v>
      </c>
      <c r="G26" s="447" t="s">
        <v>482</v>
      </c>
      <c r="H26" s="848" t="s">
        <v>482</v>
      </c>
    </row>
    <row r="27" spans="1:8" x14ac:dyDescent="0.25">
      <c r="A27" s="849" t="s">
        <v>74</v>
      </c>
      <c r="B27" s="75" t="s">
        <v>77</v>
      </c>
      <c r="C27" s="234">
        <v>38143</v>
      </c>
      <c r="D27" s="449">
        <v>6354</v>
      </c>
      <c r="E27" s="450">
        <v>44497</v>
      </c>
      <c r="F27" s="234">
        <v>3456</v>
      </c>
      <c r="G27" s="449">
        <v>2324</v>
      </c>
      <c r="H27" s="850">
        <v>5780</v>
      </c>
    </row>
    <row r="28" spans="1:8" x14ac:dyDescent="0.25">
      <c r="A28" s="847" t="s">
        <v>79</v>
      </c>
      <c r="B28" s="73" t="s">
        <v>889</v>
      </c>
      <c r="C28" s="233">
        <v>26441</v>
      </c>
      <c r="D28" s="447">
        <v>8256</v>
      </c>
      <c r="E28" s="448">
        <v>34697</v>
      </c>
      <c r="F28" s="233">
        <v>2045</v>
      </c>
      <c r="G28" s="447">
        <v>448</v>
      </c>
      <c r="H28" s="848">
        <v>2493</v>
      </c>
    </row>
    <row r="29" spans="1:8" x14ac:dyDescent="0.25">
      <c r="A29" s="849" t="s">
        <v>81</v>
      </c>
      <c r="B29" s="75" t="s">
        <v>82</v>
      </c>
      <c r="C29" s="234">
        <v>15664</v>
      </c>
      <c r="D29" s="449" t="s">
        <v>460</v>
      </c>
      <c r="E29" s="450">
        <v>15664</v>
      </c>
      <c r="F29" s="234">
        <v>1641</v>
      </c>
      <c r="G29" s="449" t="s">
        <v>460</v>
      </c>
      <c r="H29" s="850">
        <v>1641</v>
      </c>
    </row>
    <row r="30" spans="1:8" x14ac:dyDescent="0.25">
      <c r="A30" s="847" t="s">
        <v>83</v>
      </c>
      <c r="B30" s="73" t="s">
        <v>84</v>
      </c>
      <c r="C30" s="233">
        <v>42348</v>
      </c>
      <c r="D30" s="447">
        <v>5723</v>
      </c>
      <c r="E30" s="448">
        <v>48071</v>
      </c>
      <c r="F30" s="233">
        <v>3017</v>
      </c>
      <c r="G30" s="447">
        <v>263</v>
      </c>
      <c r="H30" s="848">
        <v>3280</v>
      </c>
    </row>
    <row r="31" spans="1:8" x14ac:dyDescent="0.25">
      <c r="A31" s="849" t="s">
        <v>87</v>
      </c>
      <c r="B31" s="75" t="s">
        <v>88</v>
      </c>
      <c r="C31" s="234">
        <v>6845</v>
      </c>
      <c r="D31" s="449" t="s">
        <v>460</v>
      </c>
      <c r="E31" s="450">
        <v>6845</v>
      </c>
      <c r="F31" s="234">
        <v>494</v>
      </c>
      <c r="G31" s="449" t="s">
        <v>460</v>
      </c>
      <c r="H31" s="850">
        <v>494</v>
      </c>
    </row>
    <row r="32" spans="1:8" x14ac:dyDescent="0.25">
      <c r="A32" s="847" t="s">
        <v>87</v>
      </c>
      <c r="B32" s="73" t="s">
        <v>91</v>
      </c>
      <c r="C32" s="233">
        <v>46730</v>
      </c>
      <c r="D32" s="447">
        <v>16288</v>
      </c>
      <c r="E32" s="448">
        <v>63018</v>
      </c>
      <c r="F32" s="233">
        <v>5374</v>
      </c>
      <c r="G32" s="447">
        <v>1513</v>
      </c>
      <c r="H32" s="848">
        <v>6887</v>
      </c>
    </row>
    <row r="33" spans="1:8" x14ac:dyDescent="0.25">
      <c r="A33" s="849" t="s">
        <v>87</v>
      </c>
      <c r="B33" s="75" t="s">
        <v>93</v>
      </c>
      <c r="C33" s="234">
        <v>77241</v>
      </c>
      <c r="D33" s="449" t="s">
        <v>460</v>
      </c>
      <c r="E33" s="450">
        <v>77241</v>
      </c>
      <c r="F33" s="234">
        <v>3412</v>
      </c>
      <c r="G33" s="449" t="s">
        <v>460</v>
      </c>
      <c r="H33" s="850">
        <v>3412</v>
      </c>
    </row>
    <row r="34" spans="1:8" x14ac:dyDescent="0.25">
      <c r="A34" s="847" t="s">
        <v>94</v>
      </c>
      <c r="B34" s="73" t="s">
        <v>95</v>
      </c>
      <c r="C34" s="233">
        <v>39050</v>
      </c>
      <c r="D34" s="447">
        <v>12241</v>
      </c>
      <c r="E34" s="448">
        <v>51291</v>
      </c>
      <c r="F34" s="233">
        <v>252</v>
      </c>
      <c r="G34" s="447">
        <v>72</v>
      </c>
      <c r="H34" s="848">
        <v>324</v>
      </c>
    </row>
    <row r="35" spans="1:8" x14ac:dyDescent="0.25">
      <c r="A35" s="849" t="s">
        <v>94</v>
      </c>
      <c r="B35" s="75" t="s">
        <v>96</v>
      </c>
      <c r="C35" s="234">
        <v>40672</v>
      </c>
      <c r="D35" s="449" t="s">
        <v>460</v>
      </c>
      <c r="E35" s="450">
        <v>40672</v>
      </c>
      <c r="F35" s="234">
        <v>5166</v>
      </c>
      <c r="G35" s="449" t="s">
        <v>460</v>
      </c>
      <c r="H35" s="850">
        <v>5166</v>
      </c>
    </row>
    <row r="36" spans="1:8" x14ac:dyDescent="0.25">
      <c r="A36" s="847" t="s">
        <v>98</v>
      </c>
      <c r="B36" s="73" t="s">
        <v>99</v>
      </c>
      <c r="C36" s="233">
        <v>71032</v>
      </c>
      <c r="D36" s="447">
        <v>45621</v>
      </c>
      <c r="E36" s="448">
        <v>116653</v>
      </c>
      <c r="F36" s="233">
        <v>5199</v>
      </c>
      <c r="G36" s="447">
        <v>3330</v>
      </c>
      <c r="H36" s="848">
        <v>8529</v>
      </c>
    </row>
    <row r="37" spans="1:8" x14ac:dyDescent="0.25">
      <c r="A37" s="849" t="s">
        <v>101</v>
      </c>
      <c r="B37" s="75" t="s">
        <v>102</v>
      </c>
      <c r="C37" s="234">
        <v>16519</v>
      </c>
      <c r="D37" s="449">
        <v>1888</v>
      </c>
      <c r="E37" s="450">
        <v>18407</v>
      </c>
      <c r="F37" s="234">
        <v>949</v>
      </c>
      <c r="G37" s="449" t="s">
        <v>460</v>
      </c>
      <c r="H37" s="850">
        <v>949</v>
      </c>
    </row>
    <row r="38" spans="1:8" x14ac:dyDescent="0.25">
      <c r="A38" s="847" t="s">
        <v>103</v>
      </c>
      <c r="B38" s="73" t="s">
        <v>104</v>
      </c>
      <c r="C38" s="233">
        <v>55795</v>
      </c>
      <c r="D38" s="447">
        <v>6400</v>
      </c>
      <c r="E38" s="448">
        <v>62195</v>
      </c>
      <c r="F38" s="233">
        <v>5125</v>
      </c>
      <c r="G38" s="447" t="s">
        <v>460</v>
      </c>
      <c r="H38" s="848">
        <v>5125</v>
      </c>
    </row>
    <row r="39" spans="1:8" x14ac:dyDescent="0.25">
      <c r="A39" s="849" t="s">
        <v>103</v>
      </c>
      <c r="B39" s="75" t="s">
        <v>105</v>
      </c>
      <c r="C39" s="234">
        <v>11886</v>
      </c>
      <c r="D39" s="449">
        <v>3240</v>
      </c>
      <c r="E39" s="450">
        <v>15126</v>
      </c>
      <c r="F39" s="234">
        <v>2267</v>
      </c>
      <c r="G39" s="449" t="s">
        <v>460</v>
      </c>
      <c r="H39" s="850">
        <v>2267</v>
      </c>
    </row>
    <row r="40" spans="1:8" x14ac:dyDescent="0.25">
      <c r="A40" s="847" t="s">
        <v>107</v>
      </c>
      <c r="B40" s="73" t="s">
        <v>108</v>
      </c>
      <c r="C40" s="233">
        <v>44812</v>
      </c>
      <c r="D40" s="447">
        <v>2391</v>
      </c>
      <c r="E40" s="448">
        <v>47203</v>
      </c>
      <c r="F40" s="233">
        <v>3207</v>
      </c>
      <c r="G40" s="447">
        <v>1350</v>
      </c>
      <c r="H40" s="848">
        <v>4557</v>
      </c>
    </row>
    <row r="41" spans="1:8" x14ac:dyDescent="0.25">
      <c r="A41" s="849" t="s">
        <v>107</v>
      </c>
      <c r="B41" s="75" t="s">
        <v>111</v>
      </c>
      <c r="C41" s="234">
        <v>20718</v>
      </c>
      <c r="D41" s="449">
        <v>21366</v>
      </c>
      <c r="E41" s="450">
        <v>42084</v>
      </c>
      <c r="F41" s="234">
        <v>1811</v>
      </c>
      <c r="G41" s="449" t="s">
        <v>460</v>
      </c>
      <c r="H41" s="850">
        <v>1811</v>
      </c>
    </row>
    <row r="42" spans="1:8" x14ac:dyDescent="0.25">
      <c r="A42" s="847" t="s">
        <v>113</v>
      </c>
      <c r="B42" s="73" t="s">
        <v>114</v>
      </c>
      <c r="C42" s="233">
        <v>41738</v>
      </c>
      <c r="D42" s="447">
        <v>2344</v>
      </c>
      <c r="E42" s="448">
        <v>44082</v>
      </c>
      <c r="F42" s="233">
        <v>4178</v>
      </c>
      <c r="G42" s="447">
        <v>377</v>
      </c>
      <c r="H42" s="848">
        <v>4555</v>
      </c>
    </row>
    <row r="43" spans="1:8" x14ac:dyDescent="0.25">
      <c r="A43" s="849" t="s">
        <v>116</v>
      </c>
      <c r="B43" s="75" t="s">
        <v>117</v>
      </c>
      <c r="C43" s="234">
        <v>39353</v>
      </c>
      <c r="D43" s="449">
        <v>4459</v>
      </c>
      <c r="E43" s="450">
        <v>43812</v>
      </c>
      <c r="F43" s="234">
        <v>1899</v>
      </c>
      <c r="G43" s="449">
        <v>1493</v>
      </c>
      <c r="H43" s="850">
        <v>3392</v>
      </c>
    </row>
    <row r="44" spans="1:8" x14ac:dyDescent="0.25">
      <c r="A44" s="847" t="s">
        <v>119</v>
      </c>
      <c r="B44" s="73" t="s">
        <v>120</v>
      </c>
      <c r="C44" s="233">
        <v>34906</v>
      </c>
      <c r="D44" s="447" t="s">
        <v>460</v>
      </c>
      <c r="E44" s="448">
        <v>34906</v>
      </c>
      <c r="F44" s="233" t="s">
        <v>482</v>
      </c>
      <c r="G44" s="447" t="s">
        <v>482</v>
      </c>
      <c r="H44" s="848" t="s">
        <v>482</v>
      </c>
    </row>
    <row r="45" spans="1:8" x14ac:dyDescent="0.25">
      <c r="A45" s="849" t="s">
        <v>119</v>
      </c>
      <c r="B45" s="75" t="s">
        <v>123</v>
      </c>
      <c r="C45" s="234">
        <v>217740</v>
      </c>
      <c r="D45" s="449">
        <v>27639</v>
      </c>
      <c r="E45" s="450">
        <v>245379</v>
      </c>
      <c r="F45" s="234">
        <v>27427</v>
      </c>
      <c r="G45" s="449">
        <v>4748</v>
      </c>
      <c r="H45" s="850">
        <v>32175</v>
      </c>
    </row>
    <row r="46" spans="1:8" x14ac:dyDescent="0.25">
      <c r="A46" s="847" t="s">
        <v>119</v>
      </c>
      <c r="B46" s="73" t="s">
        <v>125</v>
      </c>
      <c r="C46" s="233">
        <v>25848</v>
      </c>
      <c r="D46" s="447" t="s">
        <v>460</v>
      </c>
      <c r="E46" s="448">
        <v>25848</v>
      </c>
      <c r="F46" s="233">
        <v>2652</v>
      </c>
      <c r="G46" s="447" t="s">
        <v>460</v>
      </c>
      <c r="H46" s="848">
        <v>2652</v>
      </c>
    </row>
    <row r="47" spans="1:8" x14ac:dyDescent="0.25">
      <c r="A47" s="849" t="s">
        <v>119</v>
      </c>
      <c r="B47" s="75" t="s">
        <v>127</v>
      </c>
      <c r="C47" s="234" t="s">
        <v>460</v>
      </c>
      <c r="D47" s="449" t="s">
        <v>460</v>
      </c>
      <c r="E47" s="450" t="s">
        <v>460</v>
      </c>
      <c r="F47" s="234" t="s">
        <v>460</v>
      </c>
      <c r="G47" s="449" t="s">
        <v>460</v>
      </c>
      <c r="H47" s="850" t="s">
        <v>460</v>
      </c>
    </row>
    <row r="48" spans="1:8" x14ac:dyDescent="0.25">
      <c r="A48" s="847" t="s">
        <v>119</v>
      </c>
      <c r="B48" s="73" t="s">
        <v>128</v>
      </c>
      <c r="C48" s="233">
        <v>36469</v>
      </c>
      <c r="D48" s="447" t="s">
        <v>460</v>
      </c>
      <c r="E48" s="448">
        <v>36469</v>
      </c>
      <c r="F48" s="233">
        <v>2868</v>
      </c>
      <c r="G48" s="447" t="s">
        <v>460</v>
      </c>
      <c r="H48" s="848">
        <v>2868</v>
      </c>
    </row>
    <row r="49" spans="1:8" x14ac:dyDescent="0.25">
      <c r="A49" s="849" t="s">
        <v>131</v>
      </c>
      <c r="B49" s="75" t="s">
        <v>132</v>
      </c>
      <c r="C49" s="234">
        <v>28187</v>
      </c>
      <c r="D49" s="449">
        <v>656</v>
      </c>
      <c r="E49" s="450">
        <v>28843</v>
      </c>
      <c r="F49" s="234">
        <v>1009</v>
      </c>
      <c r="G49" s="449" t="s">
        <v>460</v>
      </c>
      <c r="H49" s="850">
        <v>1009</v>
      </c>
    </row>
    <row r="50" spans="1:8" x14ac:dyDescent="0.25">
      <c r="A50" s="847" t="s">
        <v>131</v>
      </c>
      <c r="B50" s="73" t="s">
        <v>133</v>
      </c>
      <c r="C50" s="233">
        <v>4596</v>
      </c>
      <c r="D50" s="447">
        <v>7491</v>
      </c>
      <c r="E50" s="448">
        <v>12087</v>
      </c>
      <c r="F50" s="233">
        <v>1400</v>
      </c>
      <c r="G50" s="447">
        <v>3588</v>
      </c>
      <c r="H50" s="848">
        <v>4988</v>
      </c>
    </row>
    <row r="51" spans="1:8" x14ac:dyDescent="0.25">
      <c r="A51" s="849" t="s">
        <v>136</v>
      </c>
      <c r="B51" s="75" t="s">
        <v>137</v>
      </c>
      <c r="C51" s="234">
        <v>38721</v>
      </c>
      <c r="D51" s="449">
        <v>13540</v>
      </c>
      <c r="E51" s="450">
        <v>52261</v>
      </c>
      <c r="F51" s="234">
        <v>4273</v>
      </c>
      <c r="G51" s="449" t="s">
        <v>460</v>
      </c>
      <c r="H51" s="850">
        <v>4273</v>
      </c>
    </row>
    <row r="52" spans="1:8" x14ac:dyDescent="0.25">
      <c r="A52" s="847" t="s">
        <v>136</v>
      </c>
      <c r="B52" s="73" t="s">
        <v>139</v>
      </c>
      <c r="C52" s="233">
        <v>29250</v>
      </c>
      <c r="D52" s="447">
        <v>6432</v>
      </c>
      <c r="E52" s="448">
        <v>35682</v>
      </c>
      <c r="F52" s="233">
        <v>3791</v>
      </c>
      <c r="G52" s="447">
        <v>510</v>
      </c>
      <c r="H52" s="848">
        <v>4301</v>
      </c>
    </row>
    <row r="53" spans="1:8" x14ac:dyDescent="0.25">
      <c r="A53" s="849" t="s">
        <v>140</v>
      </c>
      <c r="B53" s="75" t="s">
        <v>141</v>
      </c>
      <c r="C53" s="234">
        <v>24254</v>
      </c>
      <c r="D53" s="449" t="s">
        <v>460</v>
      </c>
      <c r="E53" s="450">
        <v>24254</v>
      </c>
      <c r="F53" s="234">
        <v>1565</v>
      </c>
      <c r="G53" s="449" t="s">
        <v>460</v>
      </c>
      <c r="H53" s="850">
        <v>1565</v>
      </c>
    </row>
    <row r="54" spans="1:8" x14ac:dyDescent="0.25">
      <c r="A54" s="847" t="s">
        <v>142</v>
      </c>
      <c r="B54" s="73" t="s">
        <v>143</v>
      </c>
      <c r="C54" s="233">
        <v>27742</v>
      </c>
      <c r="D54" s="447">
        <v>1090</v>
      </c>
      <c r="E54" s="448">
        <v>28832</v>
      </c>
      <c r="F54" s="233">
        <v>3952</v>
      </c>
      <c r="G54" s="447" t="s">
        <v>460</v>
      </c>
      <c r="H54" s="848">
        <v>3952</v>
      </c>
    </row>
    <row r="55" spans="1:8" x14ac:dyDescent="0.25">
      <c r="A55" s="849" t="s">
        <v>145</v>
      </c>
      <c r="B55" s="75" t="s">
        <v>146</v>
      </c>
      <c r="C55" s="234">
        <v>114216</v>
      </c>
      <c r="D55" s="449">
        <v>2797</v>
      </c>
      <c r="E55" s="450">
        <v>117013</v>
      </c>
      <c r="F55" s="234">
        <v>10967</v>
      </c>
      <c r="G55" s="449">
        <v>501</v>
      </c>
      <c r="H55" s="850">
        <v>11468</v>
      </c>
    </row>
    <row r="56" spans="1:8" x14ac:dyDescent="0.25">
      <c r="A56" s="847" t="s">
        <v>145</v>
      </c>
      <c r="B56" s="73" t="s">
        <v>150</v>
      </c>
      <c r="C56" s="233">
        <v>71700</v>
      </c>
      <c r="D56" s="447">
        <v>3179</v>
      </c>
      <c r="E56" s="448">
        <v>74879</v>
      </c>
      <c r="F56" s="233">
        <v>5515</v>
      </c>
      <c r="G56" s="447">
        <v>379</v>
      </c>
      <c r="H56" s="848">
        <v>5894</v>
      </c>
    </row>
    <row r="57" spans="1:8" x14ac:dyDescent="0.25">
      <c r="A57" s="849" t="s">
        <v>145</v>
      </c>
      <c r="B57" s="75" t="s">
        <v>153</v>
      </c>
      <c r="C57" s="234">
        <v>29580</v>
      </c>
      <c r="D57" s="449">
        <v>2090</v>
      </c>
      <c r="E57" s="450">
        <v>31670</v>
      </c>
      <c r="F57" s="234">
        <v>3485</v>
      </c>
      <c r="G57" s="449" t="s">
        <v>460</v>
      </c>
      <c r="H57" s="850">
        <v>3485</v>
      </c>
    </row>
    <row r="58" spans="1:8" x14ac:dyDescent="0.25">
      <c r="A58" s="847" t="s">
        <v>154</v>
      </c>
      <c r="B58" s="73" t="s">
        <v>155</v>
      </c>
      <c r="C58" s="233">
        <v>48096</v>
      </c>
      <c r="D58" s="447">
        <v>3745</v>
      </c>
      <c r="E58" s="448">
        <v>51841</v>
      </c>
      <c r="F58" s="233">
        <v>3868</v>
      </c>
      <c r="G58" s="447">
        <v>2604</v>
      </c>
      <c r="H58" s="848">
        <v>6472</v>
      </c>
    </row>
    <row r="59" spans="1:8" x14ac:dyDescent="0.25">
      <c r="A59" s="849" t="s">
        <v>157</v>
      </c>
      <c r="B59" s="75" t="s">
        <v>158</v>
      </c>
      <c r="C59" s="234">
        <v>18035</v>
      </c>
      <c r="D59" s="449">
        <v>1473</v>
      </c>
      <c r="E59" s="450">
        <v>19508</v>
      </c>
      <c r="F59" s="234">
        <v>3398</v>
      </c>
      <c r="G59" s="449">
        <v>105</v>
      </c>
      <c r="H59" s="850">
        <v>3503</v>
      </c>
    </row>
    <row r="60" spans="1:8" x14ac:dyDescent="0.25">
      <c r="A60" s="847" t="s">
        <v>157</v>
      </c>
      <c r="B60" s="73" t="s">
        <v>161</v>
      </c>
      <c r="C60" s="233">
        <v>43298</v>
      </c>
      <c r="D60" s="447">
        <v>7056</v>
      </c>
      <c r="E60" s="448">
        <v>50354</v>
      </c>
      <c r="F60" s="233">
        <v>2471</v>
      </c>
      <c r="G60" s="447" t="s">
        <v>460</v>
      </c>
      <c r="H60" s="848">
        <v>2471</v>
      </c>
    </row>
    <row r="61" spans="1:8" x14ac:dyDescent="0.25">
      <c r="A61" s="849" t="s">
        <v>163</v>
      </c>
      <c r="B61" s="75" t="s">
        <v>890</v>
      </c>
      <c r="C61" s="234">
        <v>63569</v>
      </c>
      <c r="D61" s="449">
        <v>32540</v>
      </c>
      <c r="E61" s="450">
        <v>96109</v>
      </c>
      <c r="F61" s="234">
        <v>4283</v>
      </c>
      <c r="G61" s="449">
        <v>18200</v>
      </c>
      <c r="H61" s="850">
        <v>22483</v>
      </c>
    </row>
    <row r="62" spans="1:8" x14ac:dyDescent="0.25">
      <c r="A62" s="847" t="s">
        <v>163</v>
      </c>
      <c r="B62" s="73" t="s">
        <v>166</v>
      </c>
      <c r="C62" s="233">
        <v>43061</v>
      </c>
      <c r="D62" s="447">
        <v>24188</v>
      </c>
      <c r="E62" s="448">
        <v>67249</v>
      </c>
      <c r="F62" s="233">
        <v>3391</v>
      </c>
      <c r="G62" s="447">
        <v>17354</v>
      </c>
      <c r="H62" s="848">
        <v>20745</v>
      </c>
    </row>
    <row r="63" spans="1:8" x14ac:dyDescent="0.25">
      <c r="A63" s="849" t="s">
        <v>163</v>
      </c>
      <c r="B63" s="75" t="s">
        <v>167</v>
      </c>
      <c r="C63" s="234">
        <v>55236</v>
      </c>
      <c r="D63" s="449">
        <v>5571</v>
      </c>
      <c r="E63" s="450">
        <v>60807</v>
      </c>
      <c r="F63" s="234">
        <v>6987</v>
      </c>
      <c r="G63" s="449">
        <v>455</v>
      </c>
      <c r="H63" s="850">
        <v>7442</v>
      </c>
    </row>
    <row r="64" spans="1:8" x14ac:dyDescent="0.25">
      <c r="A64" s="847" t="s">
        <v>170</v>
      </c>
      <c r="B64" s="73" t="s">
        <v>171</v>
      </c>
      <c r="C64" s="233">
        <v>29090</v>
      </c>
      <c r="D64" s="447" t="s">
        <v>460</v>
      </c>
      <c r="E64" s="448">
        <v>29090</v>
      </c>
      <c r="F64" s="233">
        <v>4786</v>
      </c>
      <c r="G64" s="447" t="s">
        <v>460</v>
      </c>
      <c r="H64" s="848">
        <v>4786</v>
      </c>
    </row>
    <row r="65" spans="1:8" x14ac:dyDescent="0.25">
      <c r="A65" s="849" t="s">
        <v>170</v>
      </c>
      <c r="B65" s="75" t="s">
        <v>173</v>
      </c>
      <c r="C65" s="234">
        <v>7077</v>
      </c>
      <c r="D65" s="449" t="s">
        <v>460</v>
      </c>
      <c r="E65" s="450">
        <v>7077</v>
      </c>
      <c r="F65" s="234">
        <v>3297</v>
      </c>
      <c r="G65" s="449" t="s">
        <v>460</v>
      </c>
      <c r="H65" s="850">
        <v>3297</v>
      </c>
    </row>
    <row r="66" spans="1:8" x14ac:dyDescent="0.25">
      <c r="A66" s="847" t="s">
        <v>175</v>
      </c>
      <c r="B66" s="73" t="s">
        <v>176</v>
      </c>
      <c r="C66" s="233">
        <v>39168</v>
      </c>
      <c r="D66" s="447" t="s">
        <v>460</v>
      </c>
      <c r="E66" s="448">
        <v>39168</v>
      </c>
      <c r="F66" s="233">
        <v>5485</v>
      </c>
      <c r="G66" s="447" t="s">
        <v>460</v>
      </c>
      <c r="H66" s="848">
        <v>5485</v>
      </c>
    </row>
    <row r="67" spans="1:8" x14ac:dyDescent="0.25">
      <c r="A67" s="849" t="s">
        <v>177</v>
      </c>
      <c r="B67" s="75" t="s">
        <v>178</v>
      </c>
      <c r="C67" s="234">
        <v>27717</v>
      </c>
      <c r="D67" s="449">
        <v>326</v>
      </c>
      <c r="E67" s="450">
        <v>28043</v>
      </c>
      <c r="F67" s="234">
        <v>3190</v>
      </c>
      <c r="G67" s="449">
        <v>19</v>
      </c>
      <c r="H67" s="850">
        <v>3209</v>
      </c>
    </row>
    <row r="68" spans="1:8" x14ac:dyDescent="0.25">
      <c r="A68" s="847" t="s">
        <v>180</v>
      </c>
      <c r="B68" s="73" t="s">
        <v>181</v>
      </c>
      <c r="C68" s="233">
        <v>25297</v>
      </c>
      <c r="D68" s="447">
        <v>5242</v>
      </c>
      <c r="E68" s="448">
        <v>30539</v>
      </c>
      <c r="F68" s="233">
        <v>1309</v>
      </c>
      <c r="G68" s="447">
        <v>133</v>
      </c>
      <c r="H68" s="848">
        <v>1442</v>
      </c>
    </row>
    <row r="69" spans="1:8" x14ac:dyDescent="0.25">
      <c r="A69" s="849" t="s">
        <v>183</v>
      </c>
      <c r="B69" s="75" t="s">
        <v>184</v>
      </c>
      <c r="C69" s="234">
        <v>88857</v>
      </c>
      <c r="D69" s="449">
        <v>4823</v>
      </c>
      <c r="E69" s="450">
        <v>93680</v>
      </c>
      <c r="F69" s="234">
        <v>769</v>
      </c>
      <c r="G69" s="449" t="s">
        <v>460</v>
      </c>
      <c r="H69" s="850">
        <v>769</v>
      </c>
    </row>
    <row r="70" spans="1:8" ht="13.8" thickBot="1" x14ac:dyDescent="0.3">
      <c r="A70" s="847" t="s">
        <v>186</v>
      </c>
      <c r="B70" s="73" t="s">
        <v>187</v>
      </c>
      <c r="C70" s="233">
        <v>19631</v>
      </c>
      <c r="D70" s="447">
        <v>691</v>
      </c>
      <c r="E70" s="448">
        <v>20322</v>
      </c>
      <c r="F70" s="233">
        <v>3613</v>
      </c>
      <c r="G70" s="447">
        <v>1298</v>
      </c>
      <c r="H70" s="848">
        <v>4911</v>
      </c>
    </row>
    <row r="71" spans="1:8" x14ac:dyDescent="0.25">
      <c r="A71" s="851"/>
      <c r="B71" s="144" t="s">
        <v>261</v>
      </c>
      <c r="C71" s="451">
        <v>2656542</v>
      </c>
      <c r="D71" s="452">
        <v>467958</v>
      </c>
      <c r="E71" s="453">
        <v>3124500</v>
      </c>
      <c r="F71" s="451">
        <v>228107</v>
      </c>
      <c r="G71" s="452">
        <v>87112</v>
      </c>
      <c r="H71" s="852">
        <v>315219</v>
      </c>
    </row>
    <row r="72" spans="1:8" ht="13.8" thickBot="1" x14ac:dyDescent="0.3">
      <c r="A72" s="853"/>
      <c r="B72" s="147" t="s">
        <v>367</v>
      </c>
      <c r="C72" s="454">
        <v>40870</v>
      </c>
      <c r="D72" s="455">
        <v>9550</v>
      </c>
      <c r="E72" s="456">
        <v>48069</v>
      </c>
      <c r="F72" s="454">
        <v>3679</v>
      </c>
      <c r="G72" s="455">
        <v>2562</v>
      </c>
      <c r="H72" s="854">
        <v>5084</v>
      </c>
    </row>
    <row r="73" spans="1:8" x14ac:dyDescent="0.25">
      <c r="A73" s="847" t="s">
        <v>189</v>
      </c>
      <c r="B73" s="73" t="s">
        <v>190</v>
      </c>
      <c r="C73" s="233">
        <v>8441</v>
      </c>
      <c r="D73" s="447">
        <v>3126</v>
      </c>
      <c r="E73" s="448">
        <v>11567</v>
      </c>
      <c r="F73" s="233">
        <v>593</v>
      </c>
      <c r="G73" s="447">
        <v>386</v>
      </c>
      <c r="H73" s="848">
        <v>979</v>
      </c>
    </row>
    <row r="74" spans="1:8" x14ac:dyDescent="0.25">
      <c r="A74" s="849" t="s">
        <v>192</v>
      </c>
      <c r="B74" s="75" t="s">
        <v>193</v>
      </c>
      <c r="C74" s="234">
        <v>13644</v>
      </c>
      <c r="D74" s="449">
        <v>338</v>
      </c>
      <c r="E74" s="450">
        <v>13982</v>
      </c>
      <c r="F74" s="234">
        <v>750</v>
      </c>
      <c r="G74" s="449" t="s">
        <v>460</v>
      </c>
      <c r="H74" s="850">
        <v>750</v>
      </c>
    </row>
    <row r="75" spans="1:8" x14ac:dyDescent="0.25">
      <c r="A75" s="847" t="s">
        <v>195</v>
      </c>
      <c r="B75" s="73" t="s">
        <v>196</v>
      </c>
      <c r="C75" s="233">
        <v>11802</v>
      </c>
      <c r="D75" s="447" t="s">
        <v>460</v>
      </c>
      <c r="E75" s="448">
        <v>11802</v>
      </c>
      <c r="F75" s="233">
        <v>509</v>
      </c>
      <c r="G75" s="447" t="s">
        <v>460</v>
      </c>
      <c r="H75" s="848">
        <v>509</v>
      </c>
    </row>
    <row r="76" spans="1:8" x14ac:dyDescent="0.25">
      <c r="A76" s="849" t="s">
        <v>199</v>
      </c>
      <c r="B76" s="75" t="s">
        <v>200</v>
      </c>
      <c r="C76" s="234">
        <v>20808</v>
      </c>
      <c r="D76" s="449">
        <v>583</v>
      </c>
      <c r="E76" s="450">
        <v>21391</v>
      </c>
      <c r="F76" s="234">
        <v>2026</v>
      </c>
      <c r="G76" s="449" t="s">
        <v>460</v>
      </c>
      <c r="H76" s="850">
        <v>2026</v>
      </c>
    </row>
    <row r="77" spans="1:8" x14ac:dyDescent="0.25">
      <c r="A77" s="847" t="s">
        <v>202</v>
      </c>
      <c r="B77" s="73" t="s">
        <v>203</v>
      </c>
      <c r="C77" s="233">
        <v>41652</v>
      </c>
      <c r="D77" s="447">
        <v>2400</v>
      </c>
      <c r="E77" s="448">
        <v>44052</v>
      </c>
      <c r="F77" s="233">
        <v>4648</v>
      </c>
      <c r="G77" s="447" t="s">
        <v>460</v>
      </c>
      <c r="H77" s="848">
        <v>4648</v>
      </c>
    </row>
    <row r="78" spans="1:8" x14ac:dyDescent="0.25">
      <c r="A78" s="849" t="s">
        <v>202</v>
      </c>
      <c r="B78" s="75" t="s">
        <v>205</v>
      </c>
      <c r="C78" s="234" t="s">
        <v>482</v>
      </c>
      <c r="D78" s="449" t="s">
        <v>482</v>
      </c>
      <c r="E78" s="450" t="s">
        <v>482</v>
      </c>
      <c r="F78" s="234" t="s">
        <v>482</v>
      </c>
      <c r="G78" s="449" t="s">
        <v>482</v>
      </c>
      <c r="H78" s="850" t="s">
        <v>482</v>
      </c>
    </row>
    <row r="79" spans="1:8" x14ac:dyDescent="0.25">
      <c r="A79" s="847" t="s">
        <v>207</v>
      </c>
      <c r="B79" s="73" t="s">
        <v>208</v>
      </c>
      <c r="C79" s="457">
        <v>13886</v>
      </c>
      <c r="D79" s="458">
        <v>1897</v>
      </c>
      <c r="E79" s="459">
        <v>15783</v>
      </c>
      <c r="F79" s="457">
        <v>788</v>
      </c>
      <c r="G79" s="458">
        <v>467</v>
      </c>
      <c r="H79" s="855">
        <v>1255</v>
      </c>
    </row>
    <row r="80" spans="1:8" x14ac:dyDescent="0.25">
      <c r="A80" s="849" t="s">
        <v>207</v>
      </c>
      <c r="B80" s="75" t="s">
        <v>210</v>
      </c>
      <c r="C80" s="234">
        <v>28255</v>
      </c>
      <c r="D80" s="449" t="s">
        <v>460</v>
      </c>
      <c r="E80" s="450">
        <v>28255</v>
      </c>
      <c r="F80" s="234">
        <v>4787</v>
      </c>
      <c r="G80" s="449" t="s">
        <v>460</v>
      </c>
      <c r="H80" s="850">
        <v>4787</v>
      </c>
    </row>
    <row r="81" spans="1:8" x14ac:dyDescent="0.25">
      <c r="A81" s="847" t="s">
        <v>207</v>
      </c>
      <c r="B81" s="73" t="s">
        <v>212</v>
      </c>
      <c r="C81" s="233">
        <v>25121</v>
      </c>
      <c r="D81" s="447" t="s">
        <v>460</v>
      </c>
      <c r="E81" s="448">
        <v>25121</v>
      </c>
      <c r="F81" s="233">
        <v>618</v>
      </c>
      <c r="G81" s="447" t="s">
        <v>460</v>
      </c>
      <c r="H81" s="848">
        <v>618</v>
      </c>
    </row>
    <row r="82" spans="1:8" ht="13.8" thickBot="1" x14ac:dyDescent="0.3">
      <c r="A82" s="853" t="s">
        <v>214</v>
      </c>
      <c r="B82" s="75" t="s">
        <v>215</v>
      </c>
      <c r="C82" s="234">
        <v>10316</v>
      </c>
      <c r="D82" s="449" t="s">
        <v>460</v>
      </c>
      <c r="E82" s="450">
        <v>10316</v>
      </c>
      <c r="F82" s="234">
        <v>512</v>
      </c>
      <c r="G82" s="449" t="s">
        <v>460</v>
      </c>
      <c r="H82" s="850">
        <v>512</v>
      </c>
    </row>
    <row r="83" spans="1:8" x14ac:dyDescent="0.25">
      <c r="A83" s="851"/>
      <c r="B83" s="144" t="s">
        <v>263</v>
      </c>
      <c r="C83" s="451">
        <v>173925</v>
      </c>
      <c r="D83" s="452">
        <v>8344</v>
      </c>
      <c r="E83" s="453">
        <v>182269</v>
      </c>
      <c r="F83" s="451">
        <v>15231</v>
      </c>
      <c r="G83" s="452">
        <v>853</v>
      </c>
      <c r="H83" s="852">
        <v>16084</v>
      </c>
    </row>
    <row r="84" spans="1:8" ht="13.8" thickBot="1" x14ac:dyDescent="0.3">
      <c r="A84" s="856"/>
      <c r="B84" s="147" t="s">
        <v>367</v>
      </c>
      <c r="C84" s="454">
        <v>19325</v>
      </c>
      <c r="D84" s="455">
        <v>1669</v>
      </c>
      <c r="E84" s="456">
        <v>20252</v>
      </c>
      <c r="F84" s="454">
        <v>1692</v>
      </c>
      <c r="G84" s="455">
        <v>427</v>
      </c>
      <c r="H84" s="854">
        <v>1787</v>
      </c>
    </row>
    <row r="85" spans="1:8" x14ac:dyDescent="0.25">
      <c r="A85" s="47" t="s">
        <v>649</v>
      </c>
    </row>
    <row r="86" spans="1:8" x14ac:dyDescent="0.25">
      <c r="A86" s="957" t="s">
        <v>770</v>
      </c>
      <c r="B86" s="957"/>
    </row>
    <row r="87" spans="1:8" x14ac:dyDescent="0.25">
      <c r="A87" s="47" t="s">
        <v>650</v>
      </c>
    </row>
    <row r="88" spans="1:8" x14ac:dyDescent="0.25">
      <c r="A88" s="47" t="s">
        <v>651</v>
      </c>
    </row>
    <row r="90" spans="1:8" x14ac:dyDescent="0.25">
      <c r="A90" s="250" t="s">
        <v>654</v>
      </c>
    </row>
    <row r="91" spans="1:8" x14ac:dyDescent="0.25">
      <c r="A91" s="163" t="s">
        <v>464</v>
      </c>
    </row>
  </sheetData>
  <mergeCells count="4">
    <mergeCell ref="A2:B2"/>
    <mergeCell ref="C3:E3"/>
    <mergeCell ref="F3:H3"/>
    <mergeCell ref="A86:B86"/>
  </mergeCells>
  <hyperlinks>
    <hyperlink ref="A2:B2" location="TOC!A1" display="Return to Table of Contents"/>
    <hyperlink ref="A86:B86" location="Glossary!A1" display="2 Refer to glossary for definition."/>
  </hyperlinks>
  <pageMargins left="0.25" right="0.25" top="0.75" bottom="0.75" header="0.3" footer="0.3"/>
  <pageSetup scale="59" fitToWidth="0" orientation="portrait" r:id="rId1"/>
  <headerFooter>
    <oddHeader>&amp;L2016-17 Survey of Dental Education
Report 1 - Academic Programs, Enrollment, and Graduates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pane ySplit="2" topLeftCell="A6" activePane="bottomLeft" state="frozen"/>
      <selection pane="bottomLeft"/>
    </sheetView>
  </sheetViews>
  <sheetFormatPr defaultColWidth="9.109375" defaultRowHeight="13.2" x14ac:dyDescent="0.25"/>
  <cols>
    <col min="1" max="16384" width="9.109375" style="32"/>
  </cols>
  <sheetData>
    <row r="1" spans="1:9" ht="15.6" x14ac:dyDescent="0.25">
      <c r="A1" s="30" t="s">
        <v>389</v>
      </c>
      <c r="B1" s="31"/>
      <c r="C1" s="31"/>
    </row>
    <row r="2" spans="1:9" x14ac:dyDescent="0.25">
      <c r="A2" s="932" t="s">
        <v>1</v>
      </c>
      <c r="B2" s="932"/>
      <c r="C2" s="932"/>
    </row>
    <row r="3" spans="1:9" x14ac:dyDescent="0.25">
      <c r="A3" s="930"/>
      <c r="B3" s="930"/>
      <c r="C3" s="930"/>
      <c r="D3" s="930"/>
      <c r="E3" s="930"/>
      <c r="F3" s="930"/>
      <c r="G3" s="930"/>
      <c r="H3" s="930"/>
    </row>
    <row r="4" spans="1:9" x14ac:dyDescent="0.25">
      <c r="A4" s="930"/>
      <c r="B4" s="930"/>
      <c r="C4" s="930"/>
      <c r="D4" s="930"/>
      <c r="E4" s="930"/>
      <c r="F4" s="930"/>
      <c r="G4" s="930"/>
      <c r="H4" s="930"/>
    </row>
    <row r="5" spans="1:9" x14ac:dyDescent="0.25">
      <c r="A5" s="930"/>
      <c r="B5" s="930"/>
      <c r="C5" s="930"/>
      <c r="D5" s="930"/>
      <c r="E5" s="930"/>
      <c r="F5" s="930"/>
      <c r="G5" s="930"/>
      <c r="H5" s="930"/>
      <c r="I5" s="33"/>
    </row>
    <row r="6" spans="1:9" x14ac:dyDescent="0.25">
      <c r="A6" s="930"/>
      <c r="B6" s="930"/>
      <c r="C6" s="930"/>
      <c r="D6" s="930"/>
      <c r="E6" s="930"/>
      <c r="F6" s="930"/>
      <c r="G6" s="930"/>
      <c r="H6" s="930"/>
    </row>
    <row r="7" spans="1:9" x14ac:dyDescent="0.25">
      <c r="A7" s="930"/>
      <c r="B7" s="930"/>
      <c r="C7" s="930"/>
      <c r="D7" s="930"/>
      <c r="E7" s="930"/>
      <c r="F7" s="930"/>
      <c r="G7" s="930"/>
      <c r="H7" s="930"/>
      <c r="I7" s="33"/>
    </row>
    <row r="8" spans="1:9" x14ac:dyDescent="0.25">
      <c r="A8" s="930"/>
      <c r="B8" s="930"/>
      <c r="C8" s="930"/>
      <c r="D8" s="930"/>
      <c r="E8" s="930"/>
      <c r="F8" s="930"/>
      <c r="G8" s="930"/>
      <c r="H8" s="930"/>
    </row>
    <row r="9" spans="1:9" x14ac:dyDescent="0.25">
      <c r="A9" s="930"/>
      <c r="B9" s="930"/>
      <c r="C9" s="930"/>
      <c r="D9" s="930"/>
      <c r="E9" s="930"/>
      <c r="F9" s="930"/>
      <c r="G9" s="930"/>
      <c r="H9" s="930"/>
    </row>
    <row r="10" spans="1:9" x14ac:dyDescent="0.25">
      <c r="A10" s="930"/>
      <c r="B10" s="930"/>
      <c r="C10" s="930"/>
      <c r="D10" s="930"/>
      <c r="E10" s="930"/>
      <c r="F10" s="930"/>
      <c r="G10" s="930"/>
      <c r="H10" s="930"/>
    </row>
    <row r="11" spans="1:9" x14ac:dyDescent="0.25">
      <c r="A11" s="930"/>
      <c r="B11" s="930"/>
      <c r="C11" s="930"/>
      <c r="D11" s="930"/>
      <c r="E11" s="930"/>
      <c r="F11" s="930"/>
      <c r="G11" s="930"/>
      <c r="H11" s="930"/>
    </row>
    <row r="12" spans="1:9" x14ac:dyDescent="0.25">
      <c r="A12" s="930"/>
      <c r="B12" s="930"/>
      <c r="C12" s="930"/>
      <c r="D12" s="930"/>
      <c r="E12" s="930"/>
      <c r="F12" s="930"/>
      <c r="G12" s="930"/>
      <c r="H12" s="930"/>
    </row>
    <row r="13" spans="1:9" x14ac:dyDescent="0.25">
      <c r="A13" s="930"/>
      <c r="B13" s="930"/>
      <c r="C13" s="930"/>
      <c r="D13" s="930"/>
      <c r="E13" s="930"/>
      <c r="F13" s="930"/>
      <c r="G13" s="930"/>
      <c r="H13" s="930"/>
    </row>
    <row r="14" spans="1:9" x14ac:dyDescent="0.25">
      <c r="A14" s="930"/>
      <c r="B14" s="930"/>
      <c r="C14" s="930"/>
      <c r="D14" s="930"/>
      <c r="E14" s="930"/>
      <c r="F14" s="930"/>
      <c r="G14" s="930"/>
      <c r="H14" s="930"/>
    </row>
    <row r="15" spans="1:9" x14ac:dyDescent="0.25">
      <c r="A15" s="930"/>
      <c r="B15" s="930"/>
      <c r="C15" s="930"/>
      <c r="D15" s="930"/>
      <c r="E15" s="930"/>
      <c r="F15" s="930"/>
      <c r="G15" s="930"/>
      <c r="H15" s="930"/>
    </row>
    <row r="16" spans="1:9" x14ac:dyDescent="0.25">
      <c r="A16" s="930"/>
      <c r="B16" s="930"/>
      <c r="C16" s="930"/>
      <c r="D16" s="930"/>
      <c r="E16" s="930"/>
      <c r="F16" s="930"/>
      <c r="G16" s="930"/>
      <c r="H16" s="930"/>
    </row>
    <row r="17" spans="1:11" x14ac:dyDescent="0.25">
      <c r="A17" s="930"/>
      <c r="B17" s="930"/>
      <c r="C17" s="930"/>
      <c r="D17" s="930"/>
      <c r="E17" s="930"/>
      <c r="F17" s="930"/>
      <c r="G17" s="930"/>
      <c r="H17" s="930"/>
    </row>
    <row r="18" spans="1:11" x14ac:dyDescent="0.25">
      <c r="A18" s="930"/>
      <c r="B18" s="930"/>
      <c r="C18" s="930"/>
      <c r="D18" s="930"/>
      <c r="E18" s="930"/>
      <c r="F18" s="930"/>
      <c r="G18" s="930"/>
      <c r="H18" s="930"/>
    </row>
    <row r="19" spans="1:11" x14ac:dyDescent="0.25">
      <c r="A19" s="930"/>
      <c r="B19" s="930"/>
      <c r="C19" s="930"/>
      <c r="D19" s="930"/>
      <c r="E19" s="930"/>
      <c r="F19" s="930"/>
      <c r="G19" s="930"/>
      <c r="H19" s="930"/>
    </row>
    <row r="20" spans="1:11" x14ac:dyDescent="0.25">
      <c r="A20" s="930"/>
      <c r="B20" s="930"/>
      <c r="C20" s="930"/>
      <c r="D20" s="930"/>
      <c r="E20" s="930"/>
      <c r="F20" s="930"/>
      <c r="G20" s="930"/>
      <c r="H20" s="930"/>
    </row>
    <row r="27" spans="1:11" ht="21.6" customHeight="1" x14ac:dyDescent="0.25">
      <c r="B27" s="34"/>
      <c r="C27" s="34"/>
      <c r="D27" s="34"/>
      <c r="E27" s="34"/>
      <c r="F27" s="34"/>
      <c r="G27" s="34"/>
      <c r="H27" s="34"/>
      <c r="I27" s="34"/>
      <c r="J27" s="34"/>
    </row>
    <row r="28" spans="1:11" x14ac:dyDescent="0.25">
      <c r="B28" s="34"/>
      <c r="C28" s="34"/>
      <c r="D28" s="34"/>
      <c r="E28" s="34"/>
      <c r="F28" s="34"/>
      <c r="G28" s="34"/>
      <c r="H28" s="34"/>
      <c r="I28" s="34"/>
      <c r="J28" s="34"/>
    </row>
    <row r="29" spans="1:11" ht="12.75" customHeight="1" x14ac:dyDescent="0.25">
      <c r="B29" s="35"/>
      <c r="C29" s="35"/>
      <c r="D29" s="35"/>
      <c r="E29" s="35"/>
      <c r="F29" s="35"/>
      <c r="G29" s="35"/>
      <c r="H29" s="35"/>
      <c r="I29" s="35"/>
      <c r="J29" s="35"/>
      <c r="K29" s="33"/>
    </row>
    <row r="32" spans="1:11" x14ac:dyDescent="0.25">
      <c r="A32" s="34" t="s">
        <v>390</v>
      </c>
    </row>
    <row r="33" spans="1:1" x14ac:dyDescent="0.25">
      <c r="A33" s="34"/>
    </row>
    <row r="34" spans="1:1" x14ac:dyDescent="0.25">
      <c r="A34" s="36" t="s">
        <v>391</v>
      </c>
    </row>
    <row r="35" spans="1:1" x14ac:dyDescent="0.25">
      <c r="A35" s="36" t="s">
        <v>392</v>
      </c>
    </row>
  </sheetData>
  <mergeCells count="1">
    <mergeCell ref="A2:C2"/>
  </mergeCells>
  <hyperlinks>
    <hyperlink ref="A2:C2" location="TOC!A1" display="Return to Table of Contents"/>
  </hyperlinks>
  <pageMargins left="0.25" right="0.25" top="0.75" bottom="0.75" header="0.3" footer="0.3"/>
  <pageSetup fitToHeight="0" orientation="portrait" r:id="rId1"/>
  <headerFooter>
    <oddHeader>&amp;L2016-17 Survey of Dental Education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workbookViewId="0"/>
  </sheetViews>
  <sheetFormatPr defaultColWidth="9.109375" defaultRowHeight="13.2" x14ac:dyDescent="0.25"/>
  <cols>
    <col min="1" max="15" width="9.109375" style="32"/>
    <col min="16" max="16" width="4" style="32" customWidth="1"/>
    <col min="17" max="16384" width="9.109375" style="32"/>
  </cols>
  <sheetData>
    <row r="1" spans="1:3" ht="15.6" x14ac:dyDescent="0.25">
      <c r="A1" s="473" t="s">
        <v>737</v>
      </c>
    </row>
    <row r="2" spans="1:3" x14ac:dyDescent="0.25">
      <c r="A2" s="951" t="s">
        <v>1</v>
      </c>
      <c r="B2" s="951"/>
      <c r="C2" s="951"/>
    </row>
    <row r="35" spans="1:1" x14ac:dyDescent="0.25">
      <c r="A35" s="34" t="s">
        <v>768</v>
      </c>
    </row>
    <row r="37" spans="1:1" x14ac:dyDescent="0.25">
      <c r="A37" s="66" t="s">
        <v>738</v>
      </c>
    </row>
    <row r="38" spans="1:1" x14ac:dyDescent="0.25">
      <c r="A38" s="66" t="s">
        <v>395</v>
      </c>
    </row>
  </sheetData>
  <mergeCells count="1">
    <mergeCell ref="A2:C2"/>
  </mergeCells>
  <hyperlinks>
    <hyperlink ref="A2:C2" location="TOC!A1" display="Return to Table of Contents"/>
  </hyperlinks>
  <pageMargins left="0.25" right="0.25" top="0.75" bottom="0.75" header="0.3" footer="0.3"/>
  <pageSetup scale="96" fitToHeight="0" orientation="landscape" r:id="rId1"/>
  <headerFooter>
    <oddHeader>&amp;L2016-17 Survey of Dental Education
Report 1 - Academic Programs, Enrollment, and Graduates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Normal="100" workbookViewId="0">
      <pane xSplit="2" ySplit="4" topLeftCell="C5" activePane="bottomRight" state="frozen"/>
      <selection pane="topRight" activeCell="C1" sqref="C1"/>
      <selection pane="bottomLeft" activeCell="A7" sqref="A7"/>
      <selection pane="bottomRight"/>
    </sheetView>
  </sheetViews>
  <sheetFormatPr defaultColWidth="9.109375" defaultRowHeight="13.2" x14ac:dyDescent="0.25"/>
  <cols>
    <col min="1" max="1" width="5.33203125" style="331" customWidth="1"/>
    <col min="2" max="2" width="57" style="331" customWidth="1"/>
    <col min="3" max="5" width="12.6640625" style="497" customWidth="1"/>
    <col min="6" max="6" width="11.6640625" style="497" customWidth="1"/>
    <col min="7" max="7" width="12.33203125" style="497" customWidth="1"/>
    <col min="8" max="10" width="12.6640625" style="497" customWidth="1"/>
    <col min="11" max="11" width="13.109375" style="497" customWidth="1"/>
    <col min="12" max="12" width="12.6640625" style="497" customWidth="1"/>
    <col min="13" max="13" width="13.44140625" style="497" customWidth="1"/>
    <col min="14" max="14" width="13.109375" style="497" customWidth="1"/>
    <col min="15" max="16" width="13.33203125" style="497" customWidth="1"/>
    <col min="17" max="17" width="15.5546875" style="331" customWidth="1"/>
    <col min="18" max="18" width="26.88671875" style="331" customWidth="1"/>
    <col min="19" max="16384" width="9.109375" style="331"/>
  </cols>
  <sheetData>
    <row r="1" spans="1:18" ht="15.6" x14ac:dyDescent="0.25">
      <c r="A1" s="496" t="s">
        <v>780</v>
      </c>
    </row>
    <row r="2" spans="1:18" ht="13.8" thickBot="1" x14ac:dyDescent="0.3">
      <c r="A2" s="934" t="s">
        <v>1</v>
      </c>
      <c r="B2" s="934"/>
    </row>
    <row r="3" spans="1:18" ht="12.75" customHeight="1" x14ac:dyDescent="0.25">
      <c r="A3" s="950" t="s">
        <v>2</v>
      </c>
      <c r="B3" s="985" t="s">
        <v>3</v>
      </c>
      <c r="C3" s="1015" t="s">
        <v>805</v>
      </c>
      <c r="D3" s="1015" t="s">
        <v>723</v>
      </c>
      <c r="E3" s="1015" t="s">
        <v>724</v>
      </c>
      <c r="F3" s="1015" t="s">
        <v>725</v>
      </c>
      <c r="G3" s="1015" t="s">
        <v>726</v>
      </c>
      <c r="H3" s="1015" t="s">
        <v>727</v>
      </c>
      <c r="I3" s="1015" t="s">
        <v>728</v>
      </c>
      <c r="J3" s="1015" t="s">
        <v>729</v>
      </c>
      <c r="K3" s="1015" t="s">
        <v>730</v>
      </c>
      <c r="L3" s="1015" t="s">
        <v>731</v>
      </c>
      <c r="M3" s="1015" t="s">
        <v>732</v>
      </c>
      <c r="N3" s="1015" t="s">
        <v>733</v>
      </c>
      <c r="O3" s="1015" t="s">
        <v>734</v>
      </c>
      <c r="P3" s="1015" t="s">
        <v>735</v>
      </c>
      <c r="Q3" s="1017" t="s">
        <v>736</v>
      </c>
    </row>
    <row r="4" spans="1:18" ht="36" customHeight="1" x14ac:dyDescent="0.25">
      <c r="A4" s="977"/>
      <c r="B4" s="986"/>
      <c r="C4" s="1016"/>
      <c r="D4" s="1016"/>
      <c r="E4" s="1016"/>
      <c r="F4" s="1016"/>
      <c r="G4" s="1016"/>
      <c r="H4" s="1016"/>
      <c r="I4" s="1016"/>
      <c r="J4" s="1016"/>
      <c r="K4" s="1016"/>
      <c r="L4" s="1016"/>
      <c r="M4" s="1016"/>
      <c r="N4" s="1016"/>
      <c r="O4" s="1016"/>
      <c r="P4" s="1016"/>
      <c r="Q4" s="1018" t="s">
        <v>736</v>
      </c>
    </row>
    <row r="5" spans="1:18" x14ac:dyDescent="0.25">
      <c r="A5" s="596" t="s">
        <v>10</v>
      </c>
      <c r="B5" s="424" t="s">
        <v>11</v>
      </c>
      <c r="C5" s="542">
        <v>23.45</v>
      </c>
      <c r="D5" s="542">
        <v>18.7</v>
      </c>
      <c r="E5" s="542">
        <v>22.4</v>
      </c>
      <c r="F5" s="542">
        <v>8.48</v>
      </c>
      <c r="G5" s="542">
        <v>4</v>
      </c>
      <c r="H5" s="542">
        <v>0</v>
      </c>
      <c r="I5" s="542">
        <v>0</v>
      </c>
      <c r="J5" s="542">
        <v>0</v>
      </c>
      <c r="K5" s="542">
        <v>0</v>
      </c>
      <c r="L5" s="542">
        <v>3.5</v>
      </c>
      <c r="M5" s="542">
        <v>11</v>
      </c>
      <c r="N5" s="542">
        <v>33.57</v>
      </c>
      <c r="O5" s="542">
        <v>1.8</v>
      </c>
      <c r="P5" s="542">
        <v>9.65</v>
      </c>
      <c r="Q5" s="858">
        <v>136.55000000000001</v>
      </c>
      <c r="R5" s="498"/>
    </row>
    <row r="6" spans="1:18" x14ac:dyDescent="0.25">
      <c r="A6" s="598" t="s">
        <v>18</v>
      </c>
      <c r="B6" s="428" t="s">
        <v>19</v>
      </c>
      <c r="C6" s="543">
        <v>10.7</v>
      </c>
      <c r="D6" s="543">
        <v>9</v>
      </c>
      <c r="E6" s="543">
        <v>31</v>
      </c>
      <c r="F6" s="543">
        <v>7.7</v>
      </c>
      <c r="G6" s="543">
        <v>0</v>
      </c>
      <c r="H6" s="543">
        <v>0</v>
      </c>
      <c r="I6" s="543">
        <v>0</v>
      </c>
      <c r="J6" s="543">
        <v>3</v>
      </c>
      <c r="K6" s="543">
        <v>5</v>
      </c>
      <c r="L6" s="543">
        <v>0</v>
      </c>
      <c r="M6" s="543">
        <v>12</v>
      </c>
      <c r="N6" s="543">
        <v>2</v>
      </c>
      <c r="O6" s="543">
        <v>0</v>
      </c>
      <c r="P6" s="543">
        <v>1</v>
      </c>
      <c r="Q6" s="859">
        <v>81.400000000000006</v>
      </c>
      <c r="R6" s="498"/>
    </row>
    <row r="7" spans="1:18" x14ac:dyDescent="0.25">
      <c r="A7" s="596" t="s">
        <v>18</v>
      </c>
      <c r="B7" s="424" t="s">
        <v>23</v>
      </c>
      <c r="C7" s="542">
        <v>7</v>
      </c>
      <c r="D7" s="542">
        <v>12</v>
      </c>
      <c r="E7" s="542">
        <v>32</v>
      </c>
      <c r="F7" s="542">
        <v>10</v>
      </c>
      <c r="G7" s="542">
        <v>2</v>
      </c>
      <c r="H7" s="542">
        <v>0</v>
      </c>
      <c r="I7" s="542">
        <v>0</v>
      </c>
      <c r="J7" s="542">
        <v>1</v>
      </c>
      <c r="K7" s="542">
        <v>5</v>
      </c>
      <c r="L7" s="542">
        <v>2</v>
      </c>
      <c r="M7" s="542">
        <v>0</v>
      </c>
      <c r="N7" s="542">
        <v>6</v>
      </c>
      <c r="O7" s="542">
        <v>1</v>
      </c>
      <c r="P7" s="542">
        <v>3</v>
      </c>
      <c r="Q7" s="858">
        <v>81</v>
      </c>
      <c r="R7" s="498"/>
    </row>
    <row r="8" spans="1:18" x14ac:dyDescent="0.25">
      <c r="A8" s="598" t="s">
        <v>26</v>
      </c>
      <c r="B8" s="428" t="s">
        <v>27</v>
      </c>
      <c r="C8" s="543">
        <v>44</v>
      </c>
      <c r="D8" s="543">
        <v>37</v>
      </c>
      <c r="E8" s="543">
        <v>24.4</v>
      </c>
      <c r="F8" s="543">
        <v>1.4</v>
      </c>
      <c r="G8" s="543">
        <v>2</v>
      </c>
      <c r="H8" s="543">
        <v>0</v>
      </c>
      <c r="I8" s="543">
        <v>3.1</v>
      </c>
      <c r="J8" s="543">
        <v>4</v>
      </c>
      <c r="K8" s="543">
        <v>24.5</v>
      </c>
      <c r="L8" s="543">
        <v>13</v>
      </c>
      <c r="M8" s="543">
        <v>14</v>
      </c>
      <c r="N8" s="543">
        <v>5</v>
      </c>
      <c r="O8" s="543">
        <v>1</v>
      </c>
      <c r="P8" s="543">
        <v>47.5</v>
      </c>
      <c r="Q8" s="859">
        <v>220.9</v>
      </c>
      <c r="R8" s="498"/>
    </row>
    <row r="9" spans="1:18" x14ac:dyDescent="0.25">
      <c r="A9" s="596" t="s">
        <v>26</v>
      </c>
      <c r="B9" s="424" t="s">
        <v>31</v>
      </c>
      <c r="C9" s="542">
        <v>10</v>
      </c>
      <c r="D9" s="542">
        <v>57.9</v>
      </c>
      <c r="E9" s="542">
        <v>38.799999999999997</v>
      </c>
      <c r="F9" s="542">
        <v>2.7</v>
      </c>
      <c r="G9" s="542">
        <v>3</v>
      </c>
      <c r="H9" s="542">
        <v>1.7</v>
      </c>
      <c r="I9" s="542">
        <v>0</v>
      </c>
      <c r="J9" s="542">
        <v>2</v>
      </c>
      <c r="K9" s="542">
        <v>10</v>
      </c>
      <c r="L9" s="542">
        <v>0</v>
      </c>
      <c r="M9" s="542">
        <v>0</v>
      </c>
      <c r="N9" s="542">
        <v>11.85</v>
      </c>
      <c r="O9" s="542">
        <v>0</v>
      </c>
      <c r="P9" s="542">
        <v>30.8</v>
      </c>
      <c r="Q9" s="858">
        <v>168.75</v>
      </c>
      <c r="R9" s="498"/>
    </row>
    <row r="10" spans="1:18" x14ac:dyDescent="0.25">
      <c r="A10" s="598" t="s">
        <v>26</v>
      </c>
      <c r="B10" s="428" t="s">
        <v>32</v>
      </c>
      <c r="C10" s="543">
        <v>68.790000000000006</v>
      </c>
      <c r="D10" s="543">
        <v>33.92</v>
      </c>
      <c r="E10" s="543">
        <v>40.4</v>
      </c>
      <c r="F10" s="543">
        <v>4.9000000000000004</v>
      </c>
      <c r="G10" s="543">
        <v>9</v>
      </c>
      <c r="H10" s="543">
        <v>7.2</v>
      </c>
      <c r="I10" s="543">
        <v>0</v>
      </c>
      <c r="J10" s="543">
        <v>3</v>
      </c>
      <c r="K10" s="543">
        <v>11</v>
      </c>
      <c r="L10" s="543">
        <v>5.95</v>
      </c>
      <c r="M10" s="543">
        <v>6</v>
      </c>
      <c r="N10" s="543">
        <v>50.22</v>
      </c>
      <c r="O10" s="543">
        <v>0</v>
      </c>
      <c r="P10" s="543">
        <v>0</v>
      </c>
      <c r="Q10" s="859">
        <v>240.38</v>
      </c>
      <c r="R10" s="498"/>
    </row>
    <row r="11" spans="1:18" x14ac:dyDescent="0.25">
      <c r="A11" s="596" t="s">
        <v>26</v>
      </c>
      <c r="B11" s="424" t="s">
        <v>34</v>
      </c>
      <c r="C11" s="542">
        <v>68</v>
      </c>
      <c r="D11" s="542">
        <v>23</v>
      </c>
      <c r="E11" s="542">
        <v>59</v>
      </c>
      <c r="F11" s="542">
        <v>8</v>
      </c>
      <c r="G11" s="542">
        <v>1</v>
      </c>
      <c r="H11" s="542">
        <v>0</v>
      </c>
      <c r="I11" s="542">
        <v>0</v>
      </c>
      <c r="J11" s="542">
        <v>8</v>
      </c>
      <c r="K11" s="542">
        <v>14</v>
      </c>
      <c r="L11" s="542">
        <v>14</v>
      </c>
      <c r="M11" s="542">
        <v>23</v>
      </c>
      <c r="N11" s="542">
        <v>12</v>
      </c>
      <c r="O11" s="542">
        <v>0</v>
      </c>
      <c r="P11" s="542">
        <v>55</v>
      </c>
      <c r="Q11" s="858">
        <v>285</v>
      </c>
      <c r="R11" s="498"/>
    </row>
    <row r="12" spans="1:18" x14ac:dyDescent="0.25">
      <c r="A12" s="598" t="s">
        <v>26</v>
      </c>
      <c r="B12" s="428" t="s">
        <v>37</v>
      </c>
      <c r="C12" s="543">
        <v>36.5</v>
      </c>
      <c r="D12" s="543">
        <v>19.7</v>
      </c>
      <c r="E12" s="543">
        <v>11.2</v>
      </c>
      <c r="F12" s="543">
        <v>0</v>
      </c>
      <c r="G12" s="543">
        <v>6.1</v>
      </c>
      <c r="H12" s="543">
        <v>0</v>
      </c>
      <c r="I12" s="543">
        <v>0</v>
      </c>
      <c r="J12" s="543">
        <v>0.7</v>
      </c>
      <c r="K12" s="543">
        <v>7.1</v>
      </c>
      <c r="L12" s="543">
        <v>6.8</v>
      </c>
      <c r="M12" s="543">
        <v>15</v>
      </c>
      <c r="N12" s="543">
        <v>0</v>
      </c>
      <c r="O12" s="543">
        <v>0</v>
      </c>
      <c r="P12" s="543">
        <v>24.2</v>
      </c>
      <c r="Q12" s="859">
        <v>127.3</v>
      </c>
      <c r="R12" s="498"/>
    </row>
    <row r="13" spans="1:18" x14ac:dyDescent="0.25">
      <c r="A13" s="596" t="s">
        <v>26</v>
      </c>
      <c r="B13" s="424" t="s">
        <v>40</v>
      </c>
      <c r="C13" s="542">
        <v>8</v>
      </c>
      <c r="D13" s="542">
        <v>7</v>
      </c>
      <c r="E13" s="542">
        <v>18</v>
      </c>
      <c r="F13" s="542">
        <v>1</v>
      </c>
      <c r="G13" s="542">
        <v>1</v>
      </c>
      <c r="H13" s="542">
        <v>2</v>
      </c>
      <c r="I13" s="542">
        <v>0</v>
      </c>
      <c r="J13" s="542">
        <v>0</v>
      </c>
      <c r="K13" s="542">
        <v>4</v>
      </c>
      <c r="L13" s="542">
        <v>1.1000000000000001</v>
      </c>
      <c r="M13" s="542">
        <v>4</v>
      </c>
      <c r="N13" s="542">
        <v>8</v>
      </c>
      <c r="O13" s="542">
        <v>0</v>
      </c>
      <c r="P13" s="542">
        <v>0</v>
      </c>
      <c r="Q13" s="858">
        <v>54.1</v>
      </c>
      <c r="R13" s="498"/>
    </row>
    <row r="14" spans="1:18" x14ac:dyDescent="0.25">
      <c r="A14" s="598" t="s">
        <v>42</v>
      </c>
      <c r="B14" s="428" t="s">
        <v>43</v>
      </c>
      <c r="C14" s="543">
        <v>31.84</v>
      </c>
      <c r="D14" s="543">
        <v>12</v>
      </c>
      <c r="E14" s="543">
        <v>45</v>
      </c>
      <c r="F14" s="543">
        <v>2.2999999999999998</v>
      </c>
      <c r="G14" s="543">
        <v>5.8</v>
      </c>
      <c r="H14" s="543">
        <v>0</v>
      </c>
      <c r="I14" s="543">
        <v>1</v>
      </c>
      <c r="J14" s="543">
        <v>3</v>
      </c>
      <c r="K14" s="543">
        <v>11</v>
      </c>
      <c r="L14" s="543">
        <v>9</v>
      </c>
      <c r="M14" s="543">
        <v>9</v>
      </c>
      <c r="N14" s="543">
        <v>6</v>
      </c>
      <c r="O14" s="543">
        <v>0</v>
      </c>
      <c r="P14" s="543">
        <v>6</v>
      </c>
      <c r="Q14" s="859">
        <v>141.94</v>
      </c>
      <c r="R14" s="498"/>
    </row>
    <row r="15" spans="1:18" x14ac:dyDescent="0.25">
      <c r="A15" s="596" t="s">
        <v>45</v>
      </c>
      <c r="B15" s="424" t="s">
        <v>46</v>
      </c>
      <c r="C15" s="542">
        <v>29</v>
      </c>
      <c r="D15" s="542">
        <v>29</v>
      </c>
      <c r="E15" s="542">
        <v>44</v>
      </c>
      <c r="F15" s="542">
        <v>4.2</v>
      </c>
      <c r="G15" s="542">
        <v>4</v>
      </c>
      <c r="H15" s="542">
        <v>7</v>
      </c>
      <c r="I15" s="542">
        <v>0</v>
      </c>
      <c r="J15" s="542">
        <v>3</v>
      </c>
      <c r="K15" s="542">
        <v>3</v>
      </c>
      <c r="L15" s="542">
        <v>3</v>
      </c>
      <c r="M15" s="542">
        <v>7</v>
      </c>
      <c r="N15" s="542">
        <v>0</v>
      </c>
      <c r="O15" s="542">
        <v>2</v>
      </c>
      <c r="P15" s="542">
        <v>0</v>
      </c>
      <c r="Q15" s="858">
        <v>135.19999999999999</v>
      </c>
      <c r="R15" s="498"/>
    </row>
    <row r="16" spans="1:18" x14ac:dyDescent="0.25">
      <c r="A16" s="598" t="s">
        <v>49</v>
      </c>
      <c r="B16" s="428" t="s">
        <v>50</v>
      </c>
      <c r="C16" s="543">
        <v>3</v>
      </c>
      <c r="D16" s="543">
        <v>4</v>
      </c>
      <c r="E16" s="543">
        <v>13</v>
      </c>
      <c r="F16" s="543">
        <v>1</v>
      </c>
      <c r="G16" s="543">
        <v>1</v>
      </c>
      <c r="H16" s="543">
        <v>0</v>
      </c>
      <c r="I16" s="543">
        <v>0</v>
      </c>
      <c r="J16" s="543">
        <v>0</v>
      </c>
      <c r="K16" s="543">
        <v>1</v>
      </c>
      <c r="L16" s="543">
        <v>2</v>
      </c>
      <c r="M16" s="543">
        <v>1</v>
      </c>
      <c r="N16" s="543">
        <v>2</v>
      </c>
      <c r="O16" s="543">
        <v>0</v>
      </c>
      <c r="P16" s="543">
        <v>2</v>
      </c>
      <c r="Q16" s="859">
        <v>30</v>
      </c>
      <c r="R16" s="498"/>
    </row>
    <row r="17" spans="1:18" x14ac:dyDescent="0.25">
      <c r="A17" s="596" t="s">
        <v>52</v>
      </c>
      <c r="B17" s="424" t="s">
        <v>53</v>
      </c>
      <c r="C17" s="542">
        <v>56</v>
      </c>
      <c r="D17" s="542">
        <v>35</v>
      </c>
      <c r="E17" s="542">
        <v>54.8</v>
      </c>
      <c r="F17" s="542">
        <v>11.8</v>
      </c>
      <c r="G17" s="542">
        <v>2</v>
      </c>
      <c r="H17" s="542">
        <v>0</v>
      </c>
      <c r="I17" s="542">
        <v>1</v>
      </c>
      <c r="J17" s="542">
        <v>3</v>
      </c>
      <c r="K17" s="542">
        <v>9</v>
      </c>
      <c r="L17" s="542">
        <v>0</v>
      </c>
      <c r="M17" s="542">
        <v>27</v>
      </c>
      <c r="N17" s="542">
        <v>22.9</v>
      </c>
      <c r="O17" s="542">
        <v>5</v>
      </c>
      <c r="P17" s="542">
        <v>28</v>
      </c>
      <c r="Q17" s="858">
        <v>255.5</v>
      </c>
      <c r="R17" s="498"/>
    </row>
    <row r="18" spans="1:18" x14ac:dyDescent="0.25">
      <c r="A18" s="598" t="s">
        <v>52</v>
      </c>
      <c r="B18" s="428" t="s">
        <v>54</v>
      </c>
      <c r="C18" s="543">
        <v>19</v>
      </c>
      <c r="D18" s="543">
        <v>6</v>
      </c>
      <c r="E18" s="543">
        <v>0</v>
      </c>
      <c r="F18" s="543">
        <v>6</v>
      </c>
      <c r="G18" s="543">
        <v>1</v>
      </c>
      <c r="H18" s="543">
        <v>87</v>
      </c>
      <c r="I18" s="543">
        <v>0</v>
      </c>
      <c r="J18" s="543">
        <v>2</v>
      </c>
      <c r="K18" s="543">
        <v>14</v>
      </c>
      <c r="L18" s="543">
        <v>1</v>
      </c>
      <c r="M18" s="543">
        <v>30</v>
      </c>
      <c r="N18" s="543">
        <v>24</v>
      </c>
      <c r="O18" s="543">
        <v>0</v>
      </c>
      <c r="P18" s="543">
        <v>1</v>
      </c>
      <c r="Q18" s="859">
        <v>191</v>
      </c>
      <c r="R18" s="498"/>
    </row>
    <row r="19" spans="1:18" x14ac:dyDescent="0.25">
      <c r="A19" s="596" t="s">
        <v>52</v>
      </c>
      <c r="B19" s="424" t="s">
        <v>56</v>
      </c>
      <c r="C19" s="542">
        <v>3</v>
      </c>
      <c r="D19" s="542">
        <v>24</v>
      </c>
      <c r="E19" s="542">
        <v>6</v>
      </c>
      <c r="F19" s="542">
        <v>6.5</v>
      </c>
      <c r="G19" s="542">
        <v>0</v>
      </c>
      <c r="H19" s="542">
        <v>0</v>
      </c>
      <c r="I19" s="542">
        <v>0</v>
      </c>
      <c r="J19" s="542">
        <v>0</v>
      </c>
      <c r="K19" s="542">
        <v>0</v>
      </c>
      <c r="L19" s="542">
        <v>4</v>
      </c>
      <c r="M19" s="542">
        <v>3</v>
      </c>
      <c r="N19" s="542">
        <v>3</v>
      </c>
      <c r="O19" s="542">
        <v>0</v>
      </c>
      <c r="P19" s="542">
        <v>6</v>
      </c>
      <c r="Q19" s="858">
        <v>55.5</v>
      </c>
      <c r="R19" s="498"/>
    </row>
    <row r="20" spans="1:18" x14ac:dyDescent="0.25">
      <c r="A20" s="598" t="s">
        <v>58</v>
      </c>
      <c r="B20" s="428" t="s">
        <v>888</v>
      </c>
      <c r="C20" s="543">
        <v>29.49</v>
      </c>
      <c r="D20" s="543">
        <v>55.8</v>
      </c>
      <c r="E20" s="543">
        <v>8</v>
      </c>
      <c r="F20" s="543">
        <v>4.8</v>
      </c>
      <c r="G20" s="543">
        <v>6.49</v>
      </c>
      <c r="H20" s="543">
        <v>0</v>
      </c>
      <c r="I20" s="543">
        <v>1</v>
      </c>
      <c r="J20" s="543">
        <v>2</v>
      </c>
      <c r="K20" s="543">
        <v>17.489999999999998</v>
      </c>
      <c r="L20" s="543">
        <v>3</v>
      </c>
      <c r="M20" s="543">
        <v>5</v>
      </c>
      <c r="N20" s="543">
        <v>20</v>
      </c>
      <c r="O20" s="543">
        <v>2</v>
      </c>
      <c r="P20" s="543">
        <v>25.15</v>
      </c>
      <c r="Q20" s="859">
        <v>180.22</v>
      </c>
      <c r="R20" s="498"/>
    </row>
    <row r="21" spans="1:18" x14ac:dyDescent="0.25">
      <c r="A21" s="596" t="s">
        <v>60</v>
      </c>
      <c r="B21" s="424" t="s">
        <v>61</v>
      </c>
      <c r="C21" s="542">
        <v>11.51</v>
      </c>
      <c r="D21" s="542">
        <v>19.37</v>
      </c>
      <c r="E21" s="542">
        <v>22.78</v>
      </c>
      <c r="F21" s="542">
        <v>3.9</v>
      </c>
      <c r="G21" s="542">
        <v>0</v>
      </c>
      <c r="H21" s="542">
        <v>0</v>
      </c>
      <c r="I21" s="542">
        <v>0</v>
      </c>
      <c r="J21" s="542">
        <v>0</v>
      </c>
      <c r="K21" s="542">
        <v>5.45</v>
      </c>
      <c r="L21" s="542">
        <v>7.69</v>
      </c>
      <c r="M21" s="542">
        <v>0</v>
      </c>
      <c r="N21" s="542">
        <v>3</v>
      </c>
      <c r="O21" s="542">
        <v>0</v>
      </c>
      <c r="P21" s="542">
        <v>13.39</v>
      </c>
      <c r="Q21" s="858">
        <v>87.09</v>
      </c>
      <c r="R21" s="498"/>
    </row>
    <row r="22" spans="1:18" x14ac:dyDescent="0.25">
      <c r="A22" s="598" t="s">
        <v>60</v>
      </c>
      <c r="B22" s="428" t="s">
        <v>63</v>
      </c>
      <c r="C22" s="543">
        <v>14</v>
      </c>
      <c r="D22" s="543">
        <v>32</v>
      </c>
      <c r="E22" s="543">
        <v>47</v>
      </c>
      <c r="F22" s="543">
        <v>4</v>
      </c>
      <c r="G22" s="543">
        <v>2</v>
      </c>
      <c r="H22" s="543">
        <v>3</v>
      </c>
      <c r="I22" s="543">
        <v>0</v>
      </c>
      <c r="J22" s="543">
        <v>4</v>
      </c>
      <c r="K22" s="543">
        <v>10</v>
      </c>
      <c r="L22" s="543">
        <v>6</v>
      </c>
      <c r="M22" s="543">
        <v>6</v>
      </c>
      <c r="N22" s="543">
        <v>55</v>
      </c>
      <c r="O22" s="543">
        <v>0</v>
      </c>
      <c r="P22" s="543">
        <v>6</v>
      </c>
      <c r="Q22" s="859">
        <v>189</v>
      </c>
      <c r="R22" s="498"/>
    </row>
    <row r="23" spans="1:18" x14ac:dyDescent="0.25">
      <c r="A23" s="596" t="s">
        <v>60</v>
      </c>
      <c r="B23" s="424" t="s">
        <v>66</v>
      </c>
      <c r="C23" s="542">
        <v>7</v>
      </c>
      <c r="D23" s="542">
        <v>16</v>
      </c>
      <c r="E23" s="542">
        <v>26</v>
      </c>
      <c r="F23" s="542">
        <v>0</v>
      </c>
      <c r="G23" s="542">
        <v>1</v>
      </c>
      <c r="H23" s="542">
        <v>0</v>
      </c>
      <c r="I23" s="542">
        <v>0</v>
      </c>
      <c r="J23" s="542">
        <v>0</v>
      </c>
      <c r="K23" s="542">
        <v>5</v>
      </c>
      <c r="L23" s="542">
        <v>1</v>
      </c>
      <c r="M23" s="542">
        <v>1</v>
      </c>
      <c r="N23" s="542">
        <v>0</v>
      </c>
      <c r="O23" s="542">
        <v>0</v>
      </c>
      <c r="P23" s="542">
        <v>6</v>
      </c>
      <c r="Q23" s="858">
        <v>63</v>
      </c>
      <c r="R23" s="498"/>
    </row>
    <row r="24" spans="1:18" x14ac:dyDescent="0.25">
      <c r="A24" s="598" t="s">
        <v>68</v>
      </c>
      <c r="B24" s="428" t="s">
        <v>69</v>
      </c>
      <c r="C24" s="543">
        <v>42</v>
      </c>
      <c r="D24" s="543">
        <v>21.5</v>
      </c>
      <c r="E24" s="543">
        <v>30.5</v>
      </c>
      <c r="F24" s="543">
        <v>7</v>
      </c>
      <c r="G24" s="543">
        <v>3</v>
      </c>
      <c r="H24" s="543">
        <v>5</v>
      </c>
      <c r="I24" s="543">
        <v>11</v>
      </c>
      <c r="J24" s="543">
        <v>1</v>
      </c>
      <c r="K24" s="543">
        <v>16</v>
      </c>
      <c r="L24" s="543">
        <v>2</v>
      </c>
      <c r="M24" s="543">
        <v>23</v>
      </c>
      <c r="N24" s="543">
        <v>42</v>
      </c>
      <c r="O24" s="543">
        <v>0</v>
      </c>
      <c r="P24" s="543">
        <v>14</v>
      </c>
      <c r="Q24" s="859">
        <v>218</v>
      </c>
      <c r="R24" s="498"/>
    </row>
    <row r="25" spans="1:18" x14ac:dyDescent="0.25">
      <c r="A25" s="596" t="s">
        <v>71</v>
      </c>
      <c r="B25" s="424" t="s">
        <v>72</v>
      </c>
      <c r="C25" s="542">
        <v>52.35</v>
      </c>
      <c r="D25" s="542">
        <v>58</v>
      </c>
      <c r="E25" s="542">
        <v>65.099999999999994</v>
      </c>
      <c r="F25" s="542">
        <v>9.5500000000000007</v>
      </c>
      <c r="G25" s="542">
        <v>8</v>
      </c>
      <c r="H25" s="542">
        <v>0</v>
      </c>
      <c r="I25" s="542">
        <v>3</v>
      </c>
      <c r="J25" s="542">
        <v>1</v>
      </c>
      <c r="K25" s="542">
        <v>16</v>
      </c>
      <c r="L25" s="542">
        <v>9</v>
      </c>
      <c r="M25" s="542">
        <v>3</v>
      </c>
      <c r="N25" s="542">
        <v>0</v>
      </c>
      <c r="O25" s="542">
        <v>4.4000000000000004</v>
      </c>
      <c r="P25" s="542">
        <v>29.5</v>
      </c>
      <c r="Q25" s="858">
        <v>258.89999999999998</v>
      </c>
      <c r="R25" s="498"/>
    </row>
    <row r="26" spans="1:18" x14ac:dyDescent="0.25">
      <c r="A26" s="598" t="s">
        <v>74</v>
      </c>
      <c r="B26" s="428" t="s">
        <v>75</v>
      </c>
      <c r="C26" s="543">
        <v>22</v>
      </c>
      <c r="D26" s="543">
        <v>41</v>
      </c>
      <c r="E26" s="543">
        <v>11</v>
      </c>
      <c r="F26" s="543">
        <v>17</v>
      </c>
      <c r="G26" s="543">
        <v>8</v>
      </c>
      <c r="H26" s="543">
        <v>39</v>
      </c>
      <c r="I26" s="543">
        <v>5</v>
      </c>
      <c r="J26" s="543">
        <v>5</v>
      </c>
      <c r="K26" s="543">
        <v>8</v>
      </c>
      <c r="L26" s="543">
        <v>4</v>
      </c>
      <c r="M26" s="543">
        <v>22</v>
      </c>
      <c r="N26" s="543">
        <v>19</v>
      </c>
      <c r="O26" s="543">
        <v>2</v>
      </c>
      <c r="P26" s="543">
        <v>6</v>
      </c>
      <c r="Q26" s="859">
        <v>209</v>
      </c>
      <c r="R26" s="498"/>
    </row>
    <row r="27" spans="1:18" x14ac:dyDescent="0.25">
      <c r="A27" s="596" t="s">
        <v>74</v>
      </c>
      <c r="B27" s="424" t="s">
        <v>77</v>
      </c>
      <c r="C27" s="542">
        <v>43.2</v>
      </c>
      <c r="D27" s="542">
        <v>69.599999999999994</v>
      </c>
      <c r="E27" s="542">
        <v>61.8</v>
      </c>
      <c r="F27" s="542">
        <v>3</v>
      </c>
      <c r="G27" s="542">
        <v>0</v>
      </c>
      <c r="H27" s="542">
        <v>0</v>
      </c>
      <c r="I27" s="542">
        <v>0</v>
      </c>
      <c r="J27" s="542">
        <v>4</v>
      </c>
      <c r="K27" s="542">
        <v>6</v>
      </c>
      <c r="L27" s="542">
        <v>10</v>
      </c>
      <c r="M27" s="542">
        <v>16</v>
      </c>
      <c r="N27" s="542">
        <v>0</v>
      </c>
      <c r="O27" s="542">
        <v>0</v>
      </c>
      <c r="P27" s="542">
        <v>0</v>
      </c>
      <c r="Q27" s="858">
        <v>213.6</v>
      </c>
      <c r="R27" s="498"/>
    </row>
    <row r="28" spans="1:18" x14ac:dyDescent="0.25">
      <c r="A28" s="598" t="s">
        <v>79</v>
      </c>
      <c r="B28" s="428" t="s">
        <v>889</v>
      </c>
      <c r="C28" s="543">
        <v>14</v>
      </c>
      <c r="D28" s="543">
        <v>22</v>
      </c>
      <c r="E28" s="543">
        <v>6</v>
      </c>
      <c r="F28" s="543">
        <v>0</v>
      </c>
      <c r="G28" s="543">
        <v>5</v>
      </c>
      <c r="H28" s="543">
        <v>50.6</v>
      </c>
      <c r="I28" s="543">
        <v>1</v>
      </c>
      <c r="J28" s="543">
        <v>1</v>
      </c>
      <c r="K28" s="543">
        <v>8</v>
      </c>
      <c r="L28" s="543">
        <v>3</v>
      </c>
      <c r="M28" s="543">
        <v>6</v>
      </c>
      <c r="N28" s="543">
        <v>11</v>
      </c>
      <c r="O28" s="543">
        <v>2</v>
      </c>
      <c r="P28" s="543">
        <v>8</v>
      </c>
      <c r="Q28" s="859">
        <v>137.6</v>
      </c>
      <c r="R28" s="498"/>
    </row>
    <row r="29" spans="1:18" x14ac:dyDescent="0.25">
      <c r="A29" s="596" t="s">
        <v>81</v>
      </c>
      <c r="B29" s="424" t="s">
        <v>82</v>
      </c>
      <c r="C29" s="542">
        <v>4</v>
      </c>
      <c r="D29" s="542">
        <v>5</v>
      </c>
      <c r="E29" s="542">
        <v>7</v>
      </c>
      <c r="F29" s="542">
        <v>0</v>
      </c>
      <c r="G29" s="542">
        <v>1</v>
      </c>
      <c r="H29" s="542">
        <v>0</v>
      </c>
      <c r="I29" s="542">
        <v>0</v>
      </c>
      <c r="J29" s="542">
        <v>1</v>
      </c>
      <c r="K29" s="542">
        <v>2</v>
      </c>
      <c r="L29" s="542">
        <v>2</v>
      </c>
      <c r="M29" s="542">
        <v>4</v>
      </c>
      <c r="N29" s="542">
        <v>2</v>
      </c>
      <c r="O29" s="542">
        <v>0</v>
      </c>
      <c r="P29" s="542">
        <v>0</v>
      </c>
      <c r="Q29" s="858">
        <v>28</v>
      </c>
      <c r="R29" s="498"/>
    </row>
    <row r="30" spans="1:18" x14ac:dyDescent="0.25">
      <c r="A30" s="598" t="s">
        <v>83</v>
      </c>
      <c r="B30" s="428" t="s">
        <v>84</v>
      </c>
      <c r="C30" s="543">
        <v>22</v>
      </c>
      <c r="D30" s="543">
        <v>62.5</v>
      </c>
      <c r="E30" s="543">
        <v>50</v>
      </c>
      <c r="F30" s="543">
        <v>4.04</v>
      </c>
      <c r="G30" s="543">
        <v>3</v>
      </c>
      <c r="H30" s="543">
        <v>0</v>
      </c>
      <c r="I30" s="543">
        <v>6</v>
      </c>
      <c r="J30" s="543">
        <v>2</v>
      </c>
      <c r="K30" s="543">
        <v>29.8</v>
      </c>
      <c r="L30" s="543">
        <v>17</v>
      </c>
      <c r="M30" s="543">
        <v>18.8</v>
      </c>
      <c r="N30" s="543">
        <v>64.400000000000006</v>
      </c>
      <c r="O30" s="543">
        <v>4.2</v>
      </c>
      <c r="P30" s="543">
        <v>0</v>
      </c>
      <c r="Q30" s="859">
        <v>283.74</v>
      </c>
      <c r="R30" s="498"/>
    </row>
    <row r="31" spans="1:18" x14ac:dyDescent="0.25">
      <c r="A31" s="596" t="s">
        <v>87</v>
      </c>
      <c r="B31" s="424" t="s">
        <v>88</v>
      </c>
      <c r="C31" s="542">
        <v>38</v>
      </c>
      <c r="D31" s="542">
        <v>2</v>
      </c>
      <c r="E31" s="542">
        <v>14.8</v>
      </c>
      <c r="F31" s="542">
        <v>4.5</v>
      </c>
      <c r="G31" s="542">
        <v>4.5</v>
      </c>
      <c r="H31" s="542">
        <v>0</v>
      </c>
      <c r="I31" s="542">
        <v>0</v>
      </c>
      <c r="J31" s="542">
        <v>1</v>
      </c>
      <c r="K31" s="542">
        <v>4</v>
      </c>
      <c r="L31" s="542">
        <v>4</v>
      </c>
      <c r="M31" s="542">
        <v>10</v>
      </c>
      <c r="N31" s="542">
        <v>28.5</v>
      </c>
      <c r="O31" s="542">
        <v>0</v>
      </c>
      <c r="P31" s="542">
        <v>8</v>
      </c>
      <c r="Q31" s="858">
        <v>119.3</v>
      </c>
      <c r="R31" s="498"/>
    </row>
    <row r="32" spans="1:18" x14ac:dyDescent="0.25">
      <c r="A32" s="598" t="s">
        <v>87</v>
      </c>
      <c r="B32" s="428" t="s">
        <v>91</v>
      </c>
      <c r="C32" s="543">
        <v>32</v>
      </c>
      <c r="D32" s="543">
        <v>6</v>
      </c>
      <c r="E32" s="543">
        <v>46</v>
      </c>
      <c r="F32" s="543">
        <v>15</v>
      </c>
      <c r="G32" s="543">
        <v>6</v>
      </c>
      <c r="H32" s="543">
        <v>0</v>
      </c>
      <c r="I32" s="543">
        <v>23</v>
      </c>
      <c r="J32" s="543">
        <v>4</v>
      </c>
      <c r="K32" s="543">
        <v>14</v>
      </c>
      <c r="L32" s="543">
        <v>9</v>
      </c>
      <c r="M32" s="543">
        <v>78</v>
      </c>
      <c r="N32" s="543">
        <v>79</v>
      </c>
      <c r="O32" s="543">
        <v>0</v>
      </c>
      <c r="P32" s="543">
        <v>20</v>
      </c>
      <c r="Q32" s="859">
        <v>332</v>
      </c>
      <c r="R32" s="498"/>
    </row>
    <row r="33" spans="1:18" x14ac:dyDescent="0.25">
      <c r="A33" s="596" t="s">
        <v>87</v>
      </c>
      <c r="B33" s="424" t="s">
        <v>93</v>
      </c>
      <c r="C33" s="542">
        <v>29.84</v>
      </c>
      <c r="D33" s="542">
        <v>45</v>
      </c>
      <c r="E33" s="542">
        <v>51.14</v>
      </c>
      <c r="F33" s="542">
        <v>20.72</v>
      </c>
      <c r="G33" s="542">
        <v>0</v>
      </c>
      <c r="H33" s="542">
        <v>4</v>
      </c>
      <c r="I33" s="542">
        <v>8.34</v>
      </c>
      <c r="J33" s="542">
        <v>0</v>
      </c>
      <c r="K33" s="542">
        <v>10</v>
      </c>
      <c r="L33" s="542">
        <v>7</v>
      </c>
      <c r="M33" s="542">
        <v>68.37</v>
      </c>
      <c r="N33" s="542">
        <v>51</v>
      </c>
      <c r="O33" s="542">
        <v>1</v>
      </c>
      <c r="P33" s="542">
        <v>2</v>
      </c>
      <c r="Q33" s="858">
        <v>298.41000000000003</v>
      </c>
      <c r="R33" s="498"/>
    </row>
    <row r="34" spans="1:18" x14ac:dyDescent="0.25">
      <c r="A34" s="598" t="s">
        <v>94</v>
      </c>
      <c r="B34" s="428" t="s">
        <v>95</v>
      </c>
      <c r="C34" s="543">
        <v>11</v>
      </c>
      <c r="D34" s="543">
        <v>24</v>
      </c>
      <c r="E34" s="543">
        <v>25</v>
      </c>
      <c r="F34" s="543">
        <v>1.8</v>
      </c>
      <c r="G34" s="543">
        <v>1</v>
      </c>
      <c r="H34" s="543">
        <v>0</v>
      </c>
      <c r="I34" s="543">
        <v>1.6</v>
      </c>
      <c r="J34" s="543">
        <v>2</v>
      </c>
      <c r="K34" s="543">
        <v>15</v>
      </c>
      <c r="L34" s="543">
        <v>5</v>
      </c>
      <c r="M34" s="543">
        <v>19.8</v>
      </c>
      <c r="N34" s="543">
        <v>28</v>
      </c>
      <c r="O34" s="543">
        <v>2</v>
      </c>
      <c r="P34" s="543">
        <v>6</v>
      </c>
      <c r="Q34" s="859">
        <v>142.19999999999999</v>
      </c>
      <c r="R34" s="498"/>
    </row>
    <row r="35" spans="1:18" x14ac:dyDescent="0.25">
      <c r="A35" s="596" t="s">
        <v>94</v>
      </c>
      <c r="B35" s="424" t="s">
        <v>96</v>
      </c>
      <c r="C35" s="542">
        <v>48.4</v>
      </c>
      <c r="D35" s="542">
        <v>58.1</v>
      </c>
      <c r="E35" s="542">
        <v>57.05</v>
      </c>
      <c r="F35" s="542">
        <v>9.8000000000000007</v>
      </c>
      <c r="G35" s="542">
        <v>2</v>
      </c>
      <c r="H35" s="542">
        <v>0</v>
      </c>
      <c r="I35" s="542">
        <v>3</v>
      </c>
      <c r="J35" s="542">
        <v>2</v>
      </c>
      <c r="K35" s="542">
        <v>19</v>
      </c>
      <c r="L35" s="542">
        <v>16.350000000000001</v>
      </c>
      <c r="M35" s="542">
        <v>35.549999999999997</v>
      </c>
      <c r="N35" s="542">
        <v>1</v>
      </c>
      <c r="O35" s="542">
        <v>58.35</v>
      </c>
      <c r="P35" s="542">
        <v>0</v>
      </c>
      <c r="Q35" s="858">
        <v>310.60000000000002</v>
      </c>
      <c r="R35" s="498"/>
    </row>
    <row r="36" spans="1:18" x14ac:dyDescent="0.25">
      <c r="A36" s="598" t="s">
        <v>98</v>
      </c>
      <c r="B36" s="428" t="s">
        <v>99</v>
      </c>
      <c r="C36" s="543">
        <v>44.87</v>
      </c>
      <c r="D36" s="543">
        <v>57.5</v>
      </c>
      <c r="E36" s="543">
        <v>45.15</v>
      </c>
      <c r="F36" s="543">
        <v>3.6</v>
      </c>
      <c r="G36" s="543">
        <v>4</v>
      </c>
      <c r="H36" s="543">
        <v>5.6</v>
      </c>
      <c r="I36" s="543">
        <v>3</v>
      </c>
      <c r="J36" s="543">
        <v>4</v>
      </c>
      <c r="K36" s="543">
        <v>11</v>
      </c>
      <c r="L36" s="543">
        <v>8</v>
      </c>
      <c r="M36" s="543">
        <v>0</v>
      </c>
      <c r="N36" s="543">
        <v>30.32</v>
      </c>
      <c r="O36" s="543">
        <v>1.85</v>
      </c>
      <c r="P36" s="543">
        <v>22.29</v>
      </c>
      <c r="Q36" s="859">
        <v>241.18</v>
      </c>
      <c r="R36" s="498"/>
    </row>
    <row r="37" spans="1:18" x14ac:dyDescent="0.25">
      <c r="A37" s="596" t="s">
        <v>101</v>
      </c>
      <c r="B37" s="424" t="s">
        <v>102</v>
      </c>
      <c r="C37" s="542">
        <v>16</v>
      </c>
      <c r="D37" s="542">
        <v>6.6</v>
      </c>
      <c r="E37" s="542">
        <v>31.75</v>
      </c>
      <c r="F37" s="542">
        <v>4</v>
      </c>
      <c r="G37" s="542">
        <v>3.69</v>
      </c>
      <c r="H37" s="542">
        <v>0</v>
      </c>
      <c r="I37" s="542">
        <v>0</v>
      </c>
      <c r="J37" s="542">
        <v>2</v>
      </c>
      <c r="K37" s="542">
        <v>4</v>
      </c>
      <c r="L37" s="542">
        <v>1</v>
      </c>
      <c r="M37" s="542">
        <v>12</v>
      </c>
      <c r="N37" s="542">
        <v>3.49</v>
      </c>
      <c r="O37" s="542">
        <v>1</v>
      </c>
      <c r="P37" s="542">
        <v>15</v>
      </c>
      <c r="Q37" s="858">
        <v>100.53</v>
      </c>
      <c r="R37" s="498"/>
    </row>
    <row r="38" spans="1:18" x14ac:dyDescent="0.25">
      <c r="A38" s="598" t="s">
        <v>103</v>
      </c>
      <c r="B38" s="428" t="s">
        <v>104</v>
      </c>
      <c r="C38" s="543">
        <v>26.7</v>
      </c>
      <c r="D38" s="543">
        <v>33</v>
      </c>
      <c r="E38" s="543">
        <v>36</v>
      </c>
      <c r="F38" s="543">
        <v>5.4</v>
      </c>
      <c r="G38" s="543">
        <v>5</v>
      </c>
      <c r="H38" s="543">
        <v>0</v>
      </c>
      <c r="I38" s="543">
        <v>0</v>
      </c>
      <c r="J38" s="543">
        <v>1</v>
      </c>
      <c r="K38" s="543">
        <v>18</v>
      </c>
      <c r="L38" s="543">
        <v>5.4</v>
      </c>
      <c r="M38" s="543">
        <v>0</v>
      </c>
      <c r="N38" s="543">
        <v>9</v>
      </c>
      <c r="O38" s="543">
        <v>1</v>
      </c>
      <c r="P38" s="543">
        <v>4</v>
      </c>
      <c r="Q38" s="859">
        <v>144.5</v>
      </c>
      <c r="R38" s="498"/>
    </row>
    <row r="39" spans="1:18" x14ac:dyDescent="0.25">
      <c r="A39" s="596" t="s">
        <v>103</v>
      </c>
      <c r="B39" s="424" t="s">
        <v>105</v>
      </c>
      <c r="C39" s="542">
        <v>3</v>
      </c>
      <c r="D39" s="542">
        <v>0</v>
      </c>
      <c r="E39" s="542">
        <v>0</v>
      </c>
      <c r="F39" s="542">
        <v>0</v>
      </c>
      <c r="G39" s="542">
        <v>0</v>
      </c>
      <c r="H39" s="542">
        <v>0</v>
      </c>
      <c r="I39" s="542">
        <v>0</v>
      </c>
      <c r="J39" s="542">
        <v>0</v>
      </c>
      <c r="K39" s="542">
        <v>0</v>
      </c>
      <c r="L39" s="542">
        <v>1</v>
      </c>
      <c r="M39" s="542">
        <v>0</v>
      </c>
      <c r="N39" s="542">
        <v>6</v>
      </c>
      <c r="O39" s="542">
        <v>0</v>
      </c>
      <c r="P39" s="542">
        <v>1</v>
      </c>
      <c r="Q39" s="858">
        <v>11</v>
      </c>
      <c r="R39" s="498"/>
    </row>
    <row r="40" spans="1:18" x14ac:dyDescent="0.25">
      <c r="A40" s="598" t="s">
        <v>107</v>
      </c>
      <c r="B40" s="428" t="s">
        <v>108</v>
      </c>
      <c r="C40" s="543">
        <v>5.48</v>
      </c>
      <c r="D40" s="543">
        <v>7</v>
      </c>
      <c r="E40" s="543">
        <v>15.4</v>
      </c>
      <c r="F40" s="543">
        <v>0</v>
      </c>
      <c r="G40" s="543">
        <v>3</v>
      </c>
      <c r="H40" s="543">
        <v>0</v>
      </c>
      <c r="I40" s="543">
        <v>0</v>
      </c>
      <c r="J40" s="543">
        <v>5.44</v>
      </c>
      <c r="K40" s="543">
        <v>4</v>
      </c>
      <c r="L40" s="543">
        <v>5</v>
      </c>
      <c r="M40" s="543">
        <v>8.1199999999999992</v>
      </c>
      <c r="N40" s="543">
        <v>7</v>
      </c>
      <c r="O40" s="543">
        <v>0</v>
      </c>
      <c r="P40" s="543">
        <v>5.2</v>
      </c>
      <c r="Q40" s="859">
        <v>65.64</v>
      </c>
      <c r="R40" s="498"/>
    </row>
    <row r="41" spans="1:18" x14ac:dyDescent="0.25">
      <c r="A41" s="596" t="s">
        <v>107</v>
      </c>
      <c r="B41" s="424" t="s">
        <v>111</v>
      </c>
      <c r="C41" s="542">
        <v>13</v>
      </c>
      <c r="D41" s="542">
        <v>19.600000000000001</v>
      </c>
      <c r="E41" s="542">
        <v>13.45</v>
      </c>
      <c r="F41" s="542">
        <v>4.5</v>
      </c>
      <c r="G41" s="542">
        <v>0.4</v>
      </c>
      <c r="H41" s="542">
        <v>4.5999999999999996</v>
      </c>
      <c r="I41" s="542">
        <v>0</v>
      </c>
      <c r="J41" s="542">
        <v>1.9</v>
      </c>
      <c r="K41" s="542">
        <v>7.3</v>
      </c>
      <c r="L41" s="542">
        <v>11</v>
      </c>
      <c r="M41" s="542">
        <v>4</v>
      </c>
      <c r="N41" s="542">
        <v>24.2</v>
      </c>
      <c r="O41" s="542">
        <v>1</v>
      </c>
      <c r="P41" s="542">
        <v>2.5</v>
      </c>
      <c r="Q41" s="858">
        <v>107.45</v>
      </c>
      <c r="R41" s="498"/>
    </row>
    <row r="42" spans="1:18" x14ac:dyDescent="0.25">
      <c r="A42" s="598" t="s">
        <v>113</v>
      </c>
      <c r="B42" s="428" t="s">
        <v>114</v>
      </c>
      <c r="C42" s="543">
        <v>12</v>
      </c>
      <c r="D42" s="543">
        <v>40</v>
      </c>
      <c r="E42" s="543">
        <v>50</v>
      </c>
      <c r="F42" s="543">
        <v>3</v>
      </c>
      <c r="G42" s="543">
        <v>1</v>
      </c>
      <c r="H42" s="543">
        <v>0</v>
      </c>
      <c r="I42" s="543">
        <v>0</v>
      </c>
      <c r="J42" s="543">
        <v>3</v>
      </c>
      <c r="K42" s="543">
        <v>7</v>
      </c>
      <c r="L42" s="543">
        <v>5</v>
      </c>
      <c r="M42" s="543">
        <v>6</v>
      </c>
      <c r="N42" s="543">
        <v>6</v>
      </c>
      <c r="O42" s="543">
        <v>0</v>
      </c>
      <c r="P42" s="543">
        <v>3</v>
      </c>
      <c r="Q42" s="859">
        <v>136</v>
      </c>
      <c r="R42" s="498"/>
    </row>
    <row r="43" spans="1:18" x14ac:dyDescent="0.25">
      <c r="A43" s="596" t="s">
        <v>116</v>
      </c>
      <c r="B43" s="424" t="s">
        <v>117</v>
      </c>
      <c r="C43" s="542">
        <v>60</v>
      </c>
      <c r="D43" s="542">
        <v>37</v>
      </c>
      <c r="E43" s="542">
        <v>60</v>
      </c>
      <c r="F43" s="542">
        <v>3.63</v>
      </c>
      <c r="G43" s="542">
        <v>7</v>
      </c>
      <c r="H43" s="542">
        <v>6</v>
      </c>
      <c r="I43" s="542">
        <v>0</v>
      </c>
      <c r="J43" s="542">
        <v>0</v>
      </c>
      <c r="K43" s="542">
        <v>4</v>
      </c>
      <c r="L43" s="542">
        <v>24</v>
      </c>
      <c r="M43" s="542">
        <v>8</v>
      </c>
      <c r="N43" s="542">
        <v>41</v>
      </c>
      <c r="O43" s="542">
        <v>2</v>
      </c>
      <c r="P43" s="542">
        <v>22.81</v>
      </c>
      <c r="Q43" s="858">
        <v>275.44</v>
      </c>
      <c r="R43" s="498"/>
    </row>
    <row r="44" spans="1:18" x14ac:dyDescent="0.25">
      <c r="A44" s="598" t="s">
        <v>119</v>
      </c>
      <c r="B44" s="428" t="s">
        <v>120</v>
      </c>
      <c r="C44" s="543">
        <v>78</v>
      </c>
      <c r="D44" s="543">
        <v>36</v>
      </c>
      <c r="E44" s="543">
        <v>27</v>
      </c>
      <c r="F44" s="543">
        <v>4</v>
      </c>
      <c r="G44" s="543">
        <v>0</v>
      </c>
      <c r="H44" s="543">
        <v>0</v>
      </c>
      <c r="I44" s="543">
        <v>0</v>
      </c>
      <c r="J44" s="543">
        <v>3</v>
      </c>
      <c r="K44" s="543">
        <v>4</v>
      </c>
      <c r="L44" s="543">
        <v>10</v>
      </c>
      <c r="M44" s="543">
        <v>2</v>
      </c>
      <c r="N44" s="543">
        <v>0</v>
      </c>
      <c r="O44" s="543">
        <v>1</v>
      </c>
      <c r="P44" s="543">
        <v>1</v>
      </c>
      <c r="Q44" s="859">
        <v>166</v>
      </c>
      <c r="R44" s="498"/>
    </row>
    <row r="45" spans="1:18" x14ac:dyDescent="0.25">
      <c r="A45" s="596" t="s">
        <v>119</v>
      </c>
      <c r="B45" s="424" t="s">
        <v>123</v>
      </c>
      <c r="C45" s="542">
        <v>34</v>
      </c>
      <c r="D45" s="542">
        <v>145.5</v>
      </c>
      <c r="E45" s="542">
        <v>35</v>
      </c>
      <c r="F45" s="542">
        <v>1</v>
      </c>
      <c r="G45" s="542">
        <v>3</v>
      </c>
      <c r="H45" s="542">
        <v>2</v>
      </c>
      <c r="I45" s="542">
        <v>2</v>
      </c>
      <c r="J45" s="542">
        <v>2</v>
      </c>
      <c r="K45" s="542">
        <v>29</v>
      </c>
      <c r="L45" s="542">
        <v>23</v>
      </c>
      <c r="M45" s="542">
        <v>43</v>
      </c>
      <c r="N45" s="542">
        <v>67</v>
      </c>
      <c r="O45" s="542">
        <v>3</v>
      </c>
      <c r="P45" s="542">
        <v>21</v>
      </c>
      <c r="Q45" s="858">
        <v>410.5</v>
      </c>
      <c r="R45" s="498"/>
    </row>
    <row r="46" spans="1:18" x14ac:dyDescent="0.25">
      <c r="A46" s="598" t="s">
        <v>119</v>
      </c>
      <c r="B46" s="428" t="s">
        <v>125</v>
      </c>
      <c r="C46" s="543">
        <v>38.6</v>
      </c>
      <c r="D46" s="543">
        <v>6</v>
      </c>
      <c r="E46" s="543">
        <v>39.799999999999997</v>
      </c>
      <c r="F46" s="543">
        <v>4.5999999999999996</v>
      </c>
      <c r="G46" s="543">
        <v>2</v>
      </c>
      <c r="H46" s="543">
        <v>0</v>
      </c>
      <c r="I46" s="543">
        <v>0</v>
      </c>
      <c r="J46" s="543">
        <v>1</v>
      </c>
      <c r="K46" s="543">
        <v>2</v>
      </c>
      <c r="L46" s="543">
        <v>3</v>
      </c>
      <c r="M46" s="543">
        <v>1</v>
      </c>
      <c r="N46" s="543">
        <v>0</v>
      </c>
      <c r="O46" s="543">
        <v>1.5</v>
      </c>
      <c r="P46" s="543">
        <v>3</v>
      </c>
      <c r="Q46" s="859">
        <v>102.5</v>
      </c>
      <c r="R46" s="498"/>
    </row>
    <row r="47" spans="1:18" x14ac:dyDescent="0.25">
      <c r="A47" s="596" t="s">
        <v>119</v>
      </c>
      <c r="B47" s="424" t="s">
        <v>127</v>
      </c>
      <c r="C47" s="542">
        <v>6.5</v>
      </c>
      <c r="D47" s="542">
        <v>0</v>
      </c>
      <c r="E47" s="542">
        <v>0</v>
      </c>
      <c r="F47" s="542">
        <v>0</v>
      </c>
      <c r="G47" s="542">
        <v>0</v>
      </c>
      <c r="H47" s="542">
        <v>0</v>
      </c>
      <c r="I47" s="542">
        <v>0</v>
      </c>
      <c r="J47" s="542">
        <v>0</v>
      </c>
      <c r="K47" s="542">
        <v>0</v>
      </c>
      <c r="L47" s="542">
        <v>3</v>
      </c>
      <c r="M47" s="542">
        <v>0</v>
      </c>
      <c r="N47" s="542">
        <v>0</v>
      </c>
      <c r="O47" s="542">
        <v>0</v>
      </c>
      <c r="P47" s="542">
        <v>1</v>
      </c>
      <c r="Q47" s="858">
        <v>10.5</v>
      </c>
      <c r="R47" s="498"/>
    </row>
    <row r="48" spans="1:18" x14ac:dyDescent="0.25">
      <c r="A48" s="598" t="s">
        <v>119</v>
      </c>
      <c r="B48" s="428" t="s">
        <v>128</v>
      </c>
      <c r="C48" s="543">
        <v>26.62</v>
      </c>
      <c r="D48" s="543">
        <v>26.82</v>
      </c>
      <c r="E48" s="543">
        <v>33.49</v>
      </c>
      <c r="F48" s="543">
        <v>7.02</v>
      </c>
      <c r="G48" s="543">
        <v>5.24</v>
      </c>
      <c r="H48" s="543">
        <v>0</v>
      </c>
      <c r="I48" s="543">
        <v>0.48</v>
      </c>
      <c r="J48" s="543">
        <v>4.5999999999999996</v>
      </c>
      <c r="K48" s="543">
        <v>14.48</v>
      </c>
      <c r="L48" s="543">
        <v>11</v>
      </c>
      <c r="M48" s="543">
        <v>9</v>
      </c>
      <c r="N48" s="543">
        <v>48.36</v>
      </c>
      <c r="O48" s="543">
        <v>0</v>
      </c>
      <c r="P48" s="543">
        <v>13.9</v>
      </c>
      <c r="Q48" s="859">
        <v>201.01</v>
      </c>
      <c r="R48" s="498"/>
    </row>
    <row r="49" spans="1:18" x14ac:dyDescent="0.25">
      <c r="A49" s="596" t="s">
        <v>131</v>
      </c>
      <c r="B49" s="424" t="s">
        <v>132</v>
      </c>
      <c r="C49" s="542">
        <v>27.75</v>
      </c>
      <c r="D49" s="542">
        <v>42</v>
      </c>
      <c r="E49" s="542">
        <v>51</v>
      </c>
      <c r="F49" s="542">
        <v>13.5</v>
      </c>
      <c r="G49" s="542">
        <v>3</v>
      </c>
      <c r="H49" s="542">
        <v>7</v>
      </c>
      <c r="I49" s="542">
        <v>5</v>
      </c>
      <c r="J49" s="542">
        <v>4</v>
      </c>
      <c r="K49" s="542">
        <v>10</v>
      </c>
      <c r="L49" s="542">
        <v>16.25</v>
      </c>
      <c r="M49" s="542">
        <v>15</v>
      </c>
      <c r="N49" s="542">
        <v>22</v>
      </c>
      <c r="O49" s="542">
        <v>1</v>
      </c>
      <c r="P49" s="542">
        <v>48.75</v>
      </c>
      <c r="Q49" s="858">
        <v>266.25</v>
      </c>
      <c r="R49" s="498"/>
    </row>
    <row r="50" spans="1:18" x14ac:dyDescent="0.25">
      <c r="A50" s="598" t="s">
        <v>131</v>
      </c>
      <c r="B50" s="428" t="s">
        <v>133</v>
      </c>
      <c r="C50" s="543">
        <v>21</v>
      </c>
      <c r="D50" s="543">
        <v>39</v>
      </c>
      <c r="E50" s="543">
        <v>54</v>
      </c>
      <c r="F50" s="543">
        <v>11</v>
      </c>
      <c r="G50" s="543">
        <v>2</v>
      </c>
      <c r="H50" s="543">
        <v>2</v>
      </c>
      <c r="I50" s="543">
        <v>0</v>
      </c>
      <c r="J50" s="543">
        <v>1</v>
      </c>
      <c r="K50" s="543">
        <v>5</v>
      </c>
      <c r="L50" s="543">
        <v>11</v>
      </c>
      <c r="M50" s="543">
        <v>5</v>
      </c>
      <c r="N50" s="543">
        <v>21</v>
      </c>
      <c r="O50" s="543">
        <v>1</v>
      </c>
      <c r="P50" s="543">
        <v>12</v>
      </c>
      <c r="Q50" s="859">
        <v>185</v>
      </c>
      <c r="R50" s="498"/>
    </row>
    <row r="51" spans="1:18" x14ac:dyDescent="0.25">
      <c r="A51" s="596" t="s">
        <v>136</v>
      </c>
      <c r="B51" s="424" t="s">
        <v>137</v>
      </c>
      <c r="C51" s="542">
        <v>26.2</v>
      </c>
      <c r="D51" s="542">
        <v>62</v>
      </c>
      <c r="E51" s="542">
        <v>36</v>
      </c>
      <c r="F51" s="542">
        <v>13.1</v>
      </c>
      <c r="G51" s="542">
        <v>11</v>
      </c>
      <c r="H51" s="542">
        <v>0</v>
      </c>
      <c r="I51" s="542">
        <v>4</v>
      </c>
      <c r="J51" s="542">
        <v>5</v>
      </c>
      <c r="K51" s="542">
        <v>8</v>
      </c>
      <c r="L51" s="542">
        <v>7</v>
      </c>
      <c r="M51" s="542">
        <v>1</v>
      </c>
      <c r="N51" s="542">
        <v>51.8</v>
      </c>
      <c r="O51" s="542">
        <v>1</v>
      </c>
      <c r="P51" s="542">
        <v>24.7</v>
      </c>
      <c r="Q51" s="858">
        <v>250.8</v>
      </c>
      <c r="R51" s="498"/>
    </row>
    <row r="52" spans="1:18" x14ac:dyDescent="0.25">
      <c r="A52" s="598" t="s">
        <v>136</v>
      </c>
      <c r="B52" s="428" t="s">
        <v>139</v>
      </c>
      <c r="C52" s="543">
        <v>28</v>
      </c>
      <c r="D52" s="543">
        <v>8.1</v>
      </c>
      <c r="E52" s="543">
        <v>19.3</v>
      </c>
      <c r="F52" s="543">
        <v>3</v>
      </c>
      <c r="G52" s="543">
        <v>0</v>
      </c>
      <c r="H52" s="543">
        <v>0</v>
      </c>
      <c r="I52" s="543">
        <v>0</v>
      </c>
      <c r="J52" s="543">
        <v>2</v>
      </c>
      <c r="K52" s="543">
        <v>6</v>
      </c>
      <c r="L52" s="543">
        <v>5</v>
      </c>
      <c r="M52" s="543">
        <v>20</v>
      </c>
      <c r="N52" s="543">
        <v>11</v>
      </c>
      <c r="O52" s="543">
        <v>1</v>
      </c>
      <c r="P52" s="543">
        <v>19.3</v>
      </c>
      <c r="Q52" s="859">
        <v>122.7</v>
      </c>
      <c r="R52" s="498"/>
    </row>
    <row r="53" spans="1:18" x14ac:dyDescent="0.25">
      <c r="A53" s="596" t="s">
        <v>140</v>
      </c>
      <c r="B53" s="424" t="s">
        <v>141</v>
      </c>
      <c r="C53" s="542">
        <v>24</v>
      </c>
      <c r="D53" s="542">
        <v>31</v>
      </c>
      <c r="E53" s="542">
        <v>11.4</v>
      </c>
      <c r="F53" s="542">
        <v>4.0999999999999996</v>
      </c>
      <c r="G53" s="542">
        <v>3</v>
      </c>
      <c r="H53" s="542">
        <v>15</v>
      </c>
      <c r="I53" s="542">
        <v>2</v>
      </c>
      <c r="J53" s="542">
        <v>3</v>
      </c>
      <c r="K53" s="542">
        <v>3</v>
      </c>
      <c r="L53" s="542">
        <v>11</v>
      </c>
      <c r="M53" s="542">
        <v>7</v>
      </c>
      <c r="N53" s="542">
        <v>11</v>
      </c>
      <c r="O53" s="542">
        <v>0</v>
      </c>
      <c r="P53" s="542">
        <v>5</v>
      </c>
      <c r="Q53" s="858">
        <v>130.5</v>
      </c>
      <c r="R53" s="498"/>
    </row>
    <row r="54" spans="1:18" x14ac:dyDescent="0.25">
      <c r="A54" s="598" t="s">
        <v>142</v>
      </c>
      <c r="B54" s="428" t="s">
        <v>143</v>
      </c>
      <c r="C54" s="543">
        <v>10</v>
      </c>
      <c r="D54" s="543">
        <v>20</v>
      </c>
      <c r="E54" s="543">
        <v>36</v>
      </c>
      <c r="F54" s="543">
        <v>2.6</v>
      </c>
      <c r="G54" s="543">
        <v>0</v>
      </c>
      <c r="H54" s="543">
        <v>0</v>
      </c>
      <c r="I54" s="543">
        <v>1</v>
      </c>
      <c r="J54" s="543">
        <v>4</v>
      </c>
      <c r="K54" s="543">
        <v>8.5</v>
      </c>
      <c r="L54" s="543">
        <v>4</v>
      </c>
      <c r="M54" s="543">
        <v>6</v>
      </c>
      <c r="N54" s="543">
        <v>11</v>
      </c>
      <c r="O54" s="543">
        <v>0</v>
      </c>
      <c r="P54" s="543">
        <v>15</v>
      </c>
      <c r="Q54" s="859">
        <v>118.1</v>
      </c>
      <c r="R54" s="498"/>
    </row>
    <row r="55" spans="1:18" x14ac:dyDescent="0.25">
      <c r="A55" s="596" t="s">
        <v>145</v>
      </c>
      <c r="B55" s="424" t="s">
        <v>146</v>
      </c>
      <c r="C55" s="542">
        <v>10</v>
      </c>
      <c r="D55" s="542">
        <v>34</v>
      </c>
      <c r="E55" s="542">
        <v>36</v>
      </c>
      <c r="F55" s="542">
        <v>1.5</v>
      </c>
      <c r="G55" s="542">
        <v>4</v>
      </c>
      <c r="H55" s="542">
        <v>0</v>
      </c>
      <c r="I55" s="542">
        <v>0</v>
      </c>
      <c r="J55" s="542">
        <v>1</v>
      </c>
      <c r="K55" s="542">
        <v>12</v>
      </c>
      <c r="L55" s="542">
        <v>5</v>
      </c>
      <c r="M55" s="542">
        <v>8</v>
      </c>
      <c r="N55" s="542">
        <v>20.5</v>
      </c>
      <c r="O55" s="542">
        <v>0</v>
      </c>
      <c r="P55" s="542">
        <v>3</v>
      </c>
      <c r="Q55" s="858">
        <v>135</v>
      </c>
      <c r="R55" s="498"/>
    </row>
    <row r="56" spans="1:18" x14ac:dyDescent="0.25">
      <c r="A56" s="598" t="s">
        <v>145</v>
      </c>
      <c r="B56" s="428" t="s">
        <v>150</v>
      </c>
      <c r="C56" s="543">
        <v>38</v>
      </c>
      <c r="D56" s="543">
        <v>34</v>
      </c>
      <c r="E56" s="543">
        <v>16</v>
      </c>
      <c r="F56" s="543">
        <v>3</v>
      </c>
      <c r="G56" s="543">
        <v>1</v>
      </c>
      <c r="H56" s="543">
        <v>3</v>
      </c>
      <c r="I56" s="543">
        <v>2</v>
      </c>
      <c r="J56" s="543">
        <v>2</v>
      </c>
      <c r="K56" s="543">
        <v>15</v>
      </c>
      <c r="L56" s="543">
        <v>16</v>
      </c>
      <c r="M56" s="543">
        <v>9</v>
      </c>
      <c r="N56" s="543">
        <v>37</v>
      </c>
      <c r="O56" s="543">
        <v>0</v>
      </c>
      <c r="P56" s="543">
        <v>3</v>
      </c>
      <c r="Q56" s="859">
        <v>179</v>
      </c>
      <c r="R56" s="498"/>
    </row>
    <row r="57" spans="1:18" x14ac:dyDescent="0.25">
      <c r="A57" s="596" t="s">
        <v>145</v>
      </c>
      <c r="B57" s="424" t="s">
        <v>153</v>
      </c>
      <c r="C57" s="542">
        <v>39</v>
      </c>
      <c r="D57" s="542">
        <v>28</v>
      </c>
      <c r="E57" s="542">
        <v>27.6</v>
      </c>
      <c r="F57" s="542">
        <v>1</v>
      </c>
      <c r="G57" s="542">
        <v>4</v>
      </c>
      <c r="H57" s="542">
        <v>0</v>
      </c>
      <c r="I57" s="542">
        <v>0</v>
      </c>
      <c r="J57" s="542">
        <v>3</v>
      </c>
      <c r="K57" s="542">
        <v>10</v>
      </c>
      <c r="L57" s="542">
        <v>7</v>
      </c>
      <c r="M57" s="542">
        <v>4</v>
      </c>
      <c r="N57" s="542">
        <v>5</v>
      </c>
      <c r="O57" s="542">
        <v>0</v>
      </c>
      <c r="P57" s="542">
        <v>12</v>
      </c>
      <c r="Q57" s="858">
        <v>140.6</v>
      </c>
      <c r="R57" s="498"/>
    </row>
    <row r="58" spans="1:18" x14ac:dyDescent="0.25">
      <c r="A58" s="598" t="s">
        <v>154</v>
      </c>
      <c r="B58" s="428" t="s">
        <v>155</v>
      </c>
      <c r="C58" s="543">
        <v>11</v>
      </c>
      <c r="D58" s="543">
        <v>18</v>
      </c>
      <c r="E58" s="543">
        <v>33.25</v>
      </c>
      <c r="F58" s="543">
        <v>6.6</v>
      </c>
      <c r="G58" s="543">
        <v>3</v>
      </c>
      <c r="H58" s="543">
        <v>8</v>
      </c>
      <c r="I58" s="543">
        <v>4</v>
      </c>
      <c r="J58" s="543">
        <v>0</v>
      </c>
      <c r="K58" s="543">
        <v>5.5</v>
      </c>
      <c r="L58" s="543">
        <v>3</v>
      </c>
      <c r="M58" s="543">
        <v>2</v>
      </c>
      <c r="N58" s="543">
        <v>14</v>
      </c>
      <c r="O58" s="543">
        <v>2</v>
      </c>
      <c r="P58" s="543">
        <v>4</v>
      </c>
      <c r="Q58" s="859">
        <v>114.35</v>
      </c>
      <c r="R58" s="498"/>
    </row>
    <row r="59" spans="1:18" x14ac:dyDescent="0.25">
      <c r="A59" s="596" t="s">
        <v>157</v>
      </c>
      <c r="B59" s="424" t="s">
        <v>158</v>
      </c>
      <c r="C59" s="542">
        <v>10</v>
      </c>
      <c r="D59" s="542">
        <v>10</v>
      </c>
      <c r="E59" s="542">
        <v>10</v>
      </c>
      <c r="F59" s="542">
        <v>0</v>
      </c>
      <c r="G59" s="542">
        <v>2</v>
      </c>
      <c r="H59" s="542">
        <v>0</v>
      </c>
      <c r="I59" s="542">
        <v>0</v>
      </c>
      <c r="J59" s="542">
        <v>0</v>
      </c>
      <c r="K59" s="542">
        <v>1</v>
      </c>
      <c r="L59" s="542">
        <v>0</v>
      </c>
      <c r="M59" s="542">
        <v>4</v>
      </c>
      <c r="N59" s="542">
        <v>0</v>
      </c>
      <c r="O59" s="542">
        <v>1</v>
      </c>
      <c r="P59" s="542">
        <v>0</v>
      </c>
      <c r="Q59" s="858">
        <v>38</v>
      </c>
      <c r="R59" s="498"/>
    </row>
    <row r="60" spans="1:18" x14ac:dyDescent="0.25">
      <c r="A60" s="598" t="s">
        <v>157</v>
      </c>
      <c r="B60" s="428" t="s">
        <v>161</v>
      </c>
      <c r="C60" s="543">
        <v>12</v>
      </c>
      <c r="D60" s="543">
        <v>32</v>
      </c>
      <c r="E60" s="543">
        <v>33</v>
      </c>
      <c r="F60" s="543">
        <v>4</v>
      </c>
      <c r="G60" s="543">
        <v>1</v>
      </c>
      <c r="H60" s="543">
        <v>0</v>
      </c>
      <c r="I60" s="543">
        <v>0</v>
      </c>
      <c r="J60" s="543">
        <v>3</v>
      </c>
      <c r="K60" s="543">
        <v>3</v>
      </c>
      <c r="L60" s="543">
        <v>4.5</v>
      </c>
      <c r="M60" s="543">
        <v>4</v>
      </c>
      <c r="N60" s="543">
        <v>8</v>
      </c>
      <c r="O60" s="543">
        <v>0</v>
      </c>
      <c r="P60" s="543">
        <v>8</v>
      </c>
      <c r="Q60" s="859">
        <v>112.5</v>
      </c>
      <c r="R60" s="498"/>
    </row>
    <row r="61" spans="1:18" x14ac:dyDescent="0.25">
      <c r="A61" s="596" t="s">
        <v>163</v>
      </c>
      <c r="B61" s="424" t="s">
        <v>890</v>
      </c>
      <c r="C61" s="542">
        <v>15</v>
      </c>
      <c r="D61" s="542">
        <v>4</v>
      </c>
      <c r="E61" s="542">
        <v>32</v>
      </c>
      <c r="F61" s="542">
        <v>1.8</v>
      </c>
      <c r="G61" s="542">
        <v>5.8</v>
      </c>
      <c r="H61" s="542">
        <v>0</v>
      </c>
      <c r="I61" s="542">
        <v>1</v>
      </c>
      <c r="J61" s="542">
        <v>5</v>
      </c>
      <c r="K61" s="542">
        <v>32.200000000000003</v>
      </c>
      <c r="L61" s="542">
        <v>3.8</v>
      </c>
      <c r="M61" s="542">
        <v>27</v>
      </c>
      <c r="N61" s="542">
        <v>71</v>
      </c>
      <c r="O61" s="542">
        <v>1</v>
      </c>
      <c r="P61" s="542">
        <v>23.4</v>
      </c>
      <c r="Q61" s="858">
        <v>223</v>
      </c>
      <c r="R61" s="498"/>
    </row>
    <row r="62" spans="1:18" x14ac:dyDescent="0.25">
      <c r="A62" s="598" t="s">
        <v>163</v>
      </c>
      <c r="B62" s="428" t="s">
        <v>166</v>
      </c>
      <c r="C62" s="543">
        <v>62</v>
      </c>
      <c r="D62" s="543">
        <v>29</v>
      </c>
      <c r="E62" s="543">
        <v>38</v>
      </c>
      <c r="F62" s="543">
        <v>2</v>
      </c>
      <c r="G62" s="543">
        <v>5</v>
      </c>
      <c r="H62" s="543">
        <v>0</v>
      </c>
      <c r="I62" s="543">
        <v>3</v>
      </c>
      <c r="J62" s="543">
        <v>5</v>
      </c>
      <c r="K62" s="543">
        <v>6</v>
      </c>
      <c r="L62" s="543">
        <v>5</v>
      </c>
      <c r="M62" s="543">
        <v>12</v>
      </c>
      <c r="N62" s="543">
        <v>6</v>
      </c>
      <c r="O62" s="543">
        <v>1</v>
      </c>
      <c r="P62" s="543">
        <v>26</v>
      </c>
      <c r="Q62" s="859">
        <v>200</v>
      </c>
      <c r="R62" s="498"/>
    </row>
    <row r="63" spans="1:18" x14ac:dyDescent="0.25">
      <c r="A63" s="596" t="s">
        <v>163</v>
      </c>
      <c r="B63" s="424" t="s">
        <v>167</v>
      </c>
      <c r="C63" s="542">
        <v>58.79</v>
      </c>
      <c r="D63" s="542">
        <v>45</v>
      </c>
      <c r="E63" s="542">
        <v>93.48</v>
      </c>
      <c r="F63" s="542">
        <v>4</v>
      </c>
      <c r="G63" s="542">
        <v>17.7</v>
      </c>
      <c r="H63" s="542">
        <v>1</v>
      </c>
      <c r="I63" s="542">
        <v>2.5</v>
      </c>
      <c r="J63" s="542">
        <v>0</v>
      </c>
      <c r="K63" s="542">
        <v>10</v>
      </c>
      <c r="L63" s="542">
        <v>7</v>
      </c>
      <c r="M63" s="542">
        <v>31</v>
      </c>
      <c r="N63" s="542">
        <v>19.100000000000001</v>
      </c>
      <c r="O63" s="542">
        <v>4</v>
      </c>
      <c r="P63" s="542">
        <v>25.1</v>
      </c>
      <c r="Q63" s="858">
        <v>318.67</v>
      </c>
      <c r="R63" s="498"/>
    </row>
    <row r="64" spans="1:18" x14ac:dyDescent="0.25">
      <c r="A64" s="598" t="s">
        <v>170</v>
      </c>
      <c r="B64" s="428" t="s">
        <v>171</v>
      </c>
      <c r="C64" s="543">
        <v>7</v>
      </c>
      <c r="D64" s="543">
        <v>13</v>
      </c>
      <c r="E64" s="543">
        <v>14</v>
      </c>
      <c r="F64" s="543">
        <v>4</v>
      </c>
      <c r="G64" s="543">
        <v>1</v>
      </c>
      <c r="H64" s="543">
        <v>0</v>
      </c>
      <c r="I64" s="543">
        <v>0</v>
      </c>
      <c r="J64" s="543">
        <v>3</v>
      </c>
      <c r="K64" s="543">
        <v>4</v>
      </c>
      <c r="L64" s="543">
        <v>1</v>
      </c>
      <c r="M64" s="543">
        <v>6</v>
      </c>
      <c r="N64" s="543">
        <v>2</v>
      </c>
      <c r="O64" s="543">
        <v>0</v>
      </c>
      <c r="P64" s="543">
        <v>2</v>
      </c>
      <c r="Q64" s="859">
        <v>57</v>
      </c>
      <c r="R64" s="498"/>
    </row>
    <row r="65" spans="1:18" x14ac:dyDescent="0.25">
      <c r="A65" s="596" t="s">
        <v>170</v>
      </c>
      <c r="B65" s="424" t="s">
        <v>173</v>
      </c>
      <c r="C65" s="542">
        <v>1</v>
      </c>
      <c r="D65" s="542">
        <v>4</v>
      </c>
      <c r="E65" s="542">
        <v>12.8</v>
      </c>
      <c r="F65" s="542">
        <v>0</v>
      </c>
      <c r="G65" s="542">
        <v>1</v>
      </c>
      <c r="H65" s="542">
        <v>0</v>
      </c>
      <c r="I65" s="542">
        <v>0</v>
      </c>
      <c r="J65" s="542">
        <v>0</v>
      </c>
      <c r="K65" s="542">
        <v>2</v>
      </c>
      <c r="L65" s="542">
        <v>0</v>
      </c>
      <c r="M65" s="542">
        <v>0</v>
      </c>
      <c r="N65" s="542">
        <v>0</v>
      </c>
      <c r="O65" s="542">
        <v>0</v>
      </c>
      <c r="P65" s="542">
        <v>1</v>
      </c>
      <c r="Q65" s="858">
        <v>21.8</v>
      </c>
      <c r="R65" s="498"/>
    </row>
    <row r="66" spans="1:18" x14ac:dyDescent="0.25">
      <c r="A66" s="598" t="s">
        <v>175</v>
      </c>
      <c r="B66" s="428" t="s">
        <v>176</v>
      </c>
      <c r="C66" s="543">
        <v>32</v>
      </c>
      <c r="D66" s="543">
        <v>36</v>
      </c>
      <c r="E66" s="543">
        <v>28</v>
      </c>
      <c r="F66" s="543">
        <v>3</v>
      </c>
      <c r="G66" s="543">
        <v>15</v>
      </c>
      <c r="H66" s="543">
        <v>8</v>
      </c>
      <c r="I66" s="543">
        <v>0</v>
      </c>
      <c r="J66" s="543">
        <v>5</v>
      </c>
      <c r="K66" s="543">
        <v>15</v>
      </c>
      <c r="L66" s="543">
        <v>9</v>
      </c>
      <c r="M66" s="543">
        <v>21</v>
      </c>
      <c r="N66" s="543">
        <v>26</v>
      </c>
      <c r="O66" s="543">
        <v>1</v>
      </c>
      <c r="P66" s="543">
        <v>5</v>
      </c>
      <c r="Q66" s="859">
        <v>204</v>
      </c>
      <c r="R66" s="498"/>
    </row>
    <row r="67" spans="1:18" x14ac:dyDescent="0.25">
      <c r="A67" s="596" t="s">
        <v>177</v>
      </c>
      <c r="B67" s="424" t="s">
        <v>178</v>
      </c>
      <c r="C67" s="542">
        <v>25.4</v>
      </c>
      <c r="D67" s="542">
        <v>21.6</v>
      </c>
      <c r="E67" s="542">
        <v>66.8</v>
      </c>
      <c r="F67" s="542">
        <v>5.3</v>
      </c>
      <c r="G67" s="542">
        <v>2</v>
      </c>
      <c r="H67" s="542">
        <v>0</v>
      </c>
      <c r="I67" s="542">
        <v>0</v>
      </c>
      <c r="J67" s="542">
        <v>0</v>
      </c>
      <c r="K67" s="542">
        <v>0</v>
      </c>
      <c r="L67" s="542">
        <v>12</v>
      </c>
      <c r="M67" s="542">
        <v>41.7</v>
      </c>
      <c r="N67" s="542">
        <v>59.8</v>
      </c>
      <c r="O67" s="542">
        <v>1.6</v>
      </c>
      <c r="P67" s="542">
        <v>6</v>
      </c>
      <c r="Q67" s="858">
        <v>242.2</v>
      </c>
      <c r="R67" s="498"/>
    </row>
    <row r="68" spans="1:18" x14ac:dyDescent="0.25">
      <c r="A68" s="598" t="s">
        <v>180</v>
      </c>
      <c r="B68" s="428" t="s">
        <v>181</v>
      </c>
      <c r="C68" s="543">
        <v>17</v>
      </c>
      <c r="D68" s="543">
        <v>19</v>
      </c>
      <c r="E68" s="543">
        <v>28</v>
      </c>
      <c r="F68" s="543">
        <v>5.4</v>
      </c>
      <c r="G68" s="543">
        <v>1</v>
      </c>
      <c r="H68" s="543">
        <v>0</v>
      </c>
      <c r="I68" s="543">
        <v>0</v>
      </c>
      <c r="J68" s="543">
        <v>0</v>
      </c>
      <c r="K68" s="543">
        <v>5.5</v>
      </c>
      <c r="L68" s="543">
        <v>3</v>
      </c>
      <c r="M68" s="543">
        <v>2</v>
      </c>
      <c r="N68" s="543">
        <v>7</v>
      </c>
      <c r="O68" s="543">
        <v>1</v>
      </c>
      <c r="P68" s="543">
        <v>3.5</v>
      </c>
      <c r="Q68" s="859">
        <v>92.4</v>
      </c>
      <c r="R68" s="498"/>
    </row>
    <row r="69" spans="1:18" x14ac:dyDescent="0.25">
      <c r="A69" s="596" t="s">
        <v>183</v>
      </c>
      <c r="B69" s="424" t="s">
        <v>184</v>
      </c>
      <c r="C69" s="542">
        <v>10</v>
      </c>
      <c r="D69" s="542">
        <v>14</v>
      </c>
      <c r="E69" s="542">
        <v>38</v>
      </c>
      <c r="F69" s="542">
        <v>2.2000000000000002</v>
      </c>
      <c r="G69" s="542">
        <v>0</v>
      </c>
      <c r="H69" s="542">
        <v>0</v>
      </c>
      <c r="I69" s="542">
        <v>0</v>
      </c>
      <c r="J69" s="542">
        <v>0</v>
      </c>
      <c r="K69" s="542">
        <v>14</v>
      </c>
      <c r="L69" s="542">
        <v>1</v>
      </c>
      <c r="M69" s="542">
        <v>10</v>
      </c>
      <c r="N69" s="542">
        <v>0</v>
      </c>
      <c r="O69" s="542">
        <v>0</v>
      </c>
      <c r="P69" s="542">
        <v>8.6</v>
      </c>
      <c r="Q69" s="858">
        <v>97.8</v>
      </c>
      <c r="R69" s="498"/>
    </row>
    <row r="70" spans="1:18" ht="13.8" thickBot="1" x14ac:dyDescent="0.3">
      <c r="A70" s="603" t="s">
        <v>186</v>
      </c>
      <c r="B70" s="431" t="s">
        <v>187</v>
      </c>
      <c r="C70" s="544">
        <v>29</v>
      </c>
      <c r="D70" s="544">
        <v>13</v>
      </c>
      <c r="E70" s="544">
        <v>2</v>
      </c>
      <c r="F70" s="544">
        <v>3</v>
      </c>
      <c r="G70" s="544">
        <v>0</v>
      </c>
      <c r="H70" s="544">
        <v>35</v>
      </c>
      <c r="I70" s="544">
        <v>0</v>
      </c>
      <c r="J70" s="544">
        <v>1</v>
      </c>
      <c r="K70" s="544">
        <v>1</v>
      </c>
      <c r="L70" s="544">
        <v>1</v>
      </c>
      <c r="M70" s="544">
        <v>0</v>
      </c>
      <c r="N70" s="544">
        <v>4</v>
      </c>
      <c r="O70" s="544">
        <v>0</v>
      </c>
      <c r="P70" s="544">
        <v>8</v>
      </c>
      <c r="Q70" s="860">
        <v>97</v>
      </c>
      <c r="R70" s="498"/>
    </row>
    <row r="71" spans="1:18" x14ac:dyDescent="0.25">
      <c r="A71" s="596"/>
      <c r="B71" s="435" t="s">
        <v>744</v>
      </c>
      <c r="C71" s="545">
        <v>1717.98</v>
      </c>
      <c r="D71" s="545">
        <v>1837.81</v>
      </c>
      <c r="E71" s="545">
        <v>2072.84</v>
      </c>
      <c r="F71" s="546">
        <v>315.94</v>
      </c>
      <c r="G71" s="546">
        <v>209.72</v>
      </c>
      <c r="H71" s="546">
        <v>303.7</v>
      </c>
      <c r="I71" s="546">
        <v>98.02</v>
      </c>
      <c r="J71" s="546">
        <v>137.63999999999999</v>
      </c>
      <c r="K71" s="546">
        <v>585.82000000000005</v>
      </c>
      <c r="L71" s="546">
        <v>414.34</v>
      </c>
      <c r="M71" s="546">
        <v>807.34</v>
      </c>
      <c r="N71" s="545">
        <v>1240.01</v>
      </c>
      <c r="O71" s="546">
        <v>115.7</v>
      </c>
      <c r="P71" s="546">
        <v>737.24</v>
      </c>
      <c r="Q71" s="861">
        <v>10594.1</v>
      </c>
      <c r="R71" s="498"/>
    </row>
    <row r="72" spans="1:18" x14ac:dyDescent="0.25">
      <c r="A72" s="598"/>
      <c r="B72" s="508" t="s">
        <v>367</v>
      </c>
      <c r="C72" s="547">
        <v>26.03</v>
      </c>
      <c r="D72" s="547">
        <v>28.72</v>
      </c>
      <c r="E72" s="547">
        <v>32.9</v>
      </c>
      <c r="F72" s="548">
        <v>5.54</v>
      </c>
      <c r="G72" s="548">
        <v>3.88</v>
      </c>
      <c r="H72" s="548">
        <v>13.8</v>
      </c>
      <c r="I72" s="548">
        <v>3.92</v>
      </c>
      <c r="J72" s="548">
        <v>2.81</v>
      </c>
      <c r="K72" s="548">
        <v>9.6</v>
      </c>
      <c r="L72" s="548">
        <v>6.79</v>
      </c>
      <c r="M72" s="548">
        <v>14.16</v>
      </c>
      <c r="N72" s="547">
        <v>22.55</v>
      </c>
      <c r="O72" s="548">
        <v>3.51</v>
      </c>
      <c r="P72" s="548">
        <v>12.71</v>
      </c>
      <c r="Q72" s="862">
        <v>160.52000000000001</v>
      </c>
    </row>
    <row r="73" spans="1:18" s="509" customFormat="1" ht="13.8" thickBot="1" x14ac:dyDescent="0.3">
      <c r="A73" s="863"/>
      <c r="B73" s="864" t="s">
        <v>750</v>
      </c>
      <c r="C73" s="865">
        <v>66</v>
      </c>
      <c r="D73" s="865">
        <v>64</v>
      </c>
      <c r="E73" s="865">
        <v>63</v>
      </c>
      <c r="F73" s="865">
        <v>57</v>
      </c>
      <c r="G73" s="865">
        <v>54</v>
      </c>
      <c r="H73" s="865">
        <v>22</v>
      </c>
      <c r="I73" s="865">
        <v>25</v>
      </c>
      <c r="J73" s="865">
        <v>49</v>
      </c>
      <c r="K73" s="865">
        <v>61</v>
      </c>
      <c r="L73" s="865">
        <v>61</v>
      </c>
      <c r="M73" s="865">
        <v>57</v>
      </c>
      <c r="N73" s="865">
        <v>55</v>
      </c>
      <c r="O73" s="865">
        <v>33</v>
      </c>
      <c r="P73" s="865">
        <v>58</v>
      </c>
      <c r="Q73" s="866">
        <v>66</v>
      </c>
    </row>
    <row r="74" spans="1:18" ht="27" customHeight="1" x14ac:dyDescent="0.25">
      <c r="A74" s="1014" t="s">
        <v>739</v>
      </c>
      <c r="B74" s="1014"/>
    </row>
    <row r="75" spans="1:18" x14ac:dyDescent="0.25">
      <c r="Q75" s="25"/>
    </row>
    <row r="76" spans="1:18" s="25" customFormat="1" ht="25.5" customHeight="1" x14ac:dyDescent="0.25">
      <c r="A76" s="936" t="s">
        <v>738</v>
      </c>
      <c r="B76" s="936"/>
      <c r="C76" s="499"/>
      <c r="D76" s="499"/>
      <c r="E76" s="499"/>
      <c r="F76" s="499"/>
      <c r="G76" s="499"/>
      <c r="H76" s="499"/>
      <c r="I76" s="499"/>
      <c r="J76" s="499"/>
      <c r="K76" s="499"/>
      <c r="L76" s="499"/>
      <c r="M76" s="499"/>
      <c r="N76" s="499"/>
      <c r="O76" s="499"/>
      <c r="P76" s="499"/>
      <c r="Q76" s="331"/>
    </row>
    <row r="77" spans="1:18" x14ac:dyDescent="0.25">
      <c r="A77" s="66" t="s">
        <v>395</v>
      </c>
    </row>
    <row r="79" spans="1:18" x14ac:dyDescent="0.25">
      <c r="P79" s="500"/>
      <c r="Q79" s="500"/>
    </row>
  </sheetData>
  <mergeCells count="20">
    <mergeCell ref="M3:M4"/>
    <mergeCell ref="N3:N4"/>
    <mergeCell ref="O3:O4"/>
    <mergeCell ref="P3:P4"/>
    <mergeCell ref="Q3:Q4"/>
    <mergeCell ref="A74:B74"/>
    <mergeCell ref="A76:B76"/>
    <mergeCell ref="A2:B2"/>
    <mergeCell ref="L3:L4"/>
    <mergeCell ref="A3:A4"/>
    <mergeCell ref="B3:B4"/>
    <mergeCell ref="C3:C4"/>
    <mergeCell ref="D3:D4"/>
    <mergeCell ref="E3:E4"/>
    <mergeCell ref="F3:F4"/>
    <mergeCell ref="G3:G4"/>
    <mergeCell ref="H3:H4"/>
    <mergeCell ref="I3:I4"/>
    <mergeCell ref="J3:J4"/>
    <mergeCell ref="K3:K4"/>
  </mergeCells>
  <hyperlinks>
    <hyperlink ref="A2:B2" location="TOC!A1" display="Return to Table of Contents"/>
  </hyperlinks>
  <pageMargins left="0.25" right="0.25" top="0.75" bottom="0.75" header="0.3" footer="0.3"/>
  <pageSetup scale="68" fitToWidth="0" orientation="portrait" r:id="rId1"/>
  <headerFooter>
    <oddHeader>&amp;L2016-17 Survey of Dental Education
Report 1 - Academic Programs, Enrollment, and Graduates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workbookViewId="0">
      <pane xSplit="2" ySplit="4" topLeftCell="C5" activePane="bottomRight" state="frozen"/>
      <selection pane="topRight" activeCell="C1" sqref="C1"/>
      <selection pane="bottomLeft" activeCell="A7" sqref="A7"/>
      <selection pane="bottomRight" sqref="A1:B1"/>
    </sheetView>
  </sheetViews>
  <sheetFormatPr defaultColWidth="9.109375" defaultRowHeight="13.2" x14ac:dyDescent="0.25"/>
  <cols>
    <col min="1" max="1" width="5.33203125" style="1" customWidth="1"/>
    <col min="2" max="2" width="56.33203125" style="1" customWidth="1"/>
    <col min="3" max="10" width="12.6640625" style="1" customWidth="1"/>
    <col min="11" max="11" width="13.109375" style="1" customWidth="1"/>
    <col min="12" max="12" width="12.6640625" style="1" customWidth="1"/>
    <col min="13" max="13" width="13.44140625" style="1" customWidth="1"/>
    <col min="14" max="14" width="11.88671875" style="1" customWidth="1"/>
    <col min="15" max="15" width="9.6640625" style="1" customWidth="1"/>
    <col min="16" max="16" width="12.6640625" style="1" customWidth="1"/>
    <col min="17" max="17" width="14.33203125" style="1" customWidth="1"/>
    <col min="18" max="16384" width="9.109375" style="1"/>
  </cols>
  <sheetData>
    <row r="1" spans="1:17" ht="27" customHeight="1" x14ac:dyDescent="0.25">
      <c r="A1" s="945" t="s">
        <v>781</v>
      </c>
      <c r="B1" s="945"/>
    </row>
    <row r="2" spans="1:17" ht="13.8" thickBot="1" x14ac:dyDescent="0.3">
      <c r="A2" s="933" t="s">
        <v>1</v>
      </c>
      <c r="B2" s="933"/>
    </row>
    <row r="3" spans="1:17" ht="12.75" customHeight="1" x14ac:dyDescent="0.25">
      <c r="A3" s="950" t="s">
        <v>2</v>
      </c>
      <c r="B3" s="985" t="s">
        <v>3</v>
      </c>
      <c r="C3" s="1015" t="s">
        <v>805</v>
      </c>
      <c r="D3" s="1015" t="s">
        <v>723</v>
      </c>
      <c r="E3" s="1015" t="s">
        <v>724</v>
      </c>
      <c r="F3" s="1015" t="s">
        <v>725</v>
      </c>
      <c r="G3" s="1015" t="s">
        <v>726</v>
      </c>
      <c r="H3" s="1015" t="s">
        <v>727</v>
      </c>
      <c r="I3" s="1015" t="s">
        <v>728</v>
      </c>
      <c r="J3" s="1015" t="s">
        <v>729</v>
      </c>
      <c r="K3" s="1015" t="s">
        <v>730</v>
      </c>
      <c r="L3" s="1015" t="s">
        <v>731</v>
      </c>
      <c r="M3" s="1015" t="s">
        <v>732</v>
      </c>
      <c r="N3" s="1015" t="s">
        <v>733</v>
      </c>
      <c r="O3" s="1015" t="s">
        <v>734</v>
      </c>
      <c r="P3" s="1015" t="s">
        <v>735</v>
      </c>
      <c r="Q3" s="1017" t="s">
        <v>747</v>
      </c>
    </row>
    <row r="4" spans="1:17" ht="41.25" customHeight="1" x14ac:dyDescent="0.25">
      <c r="A4" s="977"/>
      <c r="B4" s="986"/>
      <c r="C4" s="1016"/>
      <c r="D4" s="1016"/>
      <c r="E4" s="1016"/>
      <c r="F4" s="1016"/>
      <c r="G4" s="1016"/>
      <c r="H4" s="1016"/>
      <c r="I4" s="1016"/>
      <c r="J4" s="1016"/>
      <c r="K4" s="1016"/>
      <c r="L4" s="1016"/>
      <c r="M4" s="1016"/>
      <c r="N4" s="1016"/>
      <c r="O4" s="1016"/>
      <c r="P4" s="1016"/>
      <c r="Q4" s="1018"/>
    </row>
    <row r="5" spans="1:17" ht="15.6" x14ac:dyDescent="0.25">
      <c r="A5" s="596" t="s">
        <v>10</v>
      </c>
      <c r="B5" s="424" t="s">
        <v>751</v>
      </c>
      <c r="C5" s="542">
        <v>0</v>
      </c>
      <c r="D5" s="542">
        <v>0</v>
      </c>
      <c r="E5" s="542">
        <v>0</v>
      </c>
      <c r="F5" s="542">
        <v>0</v>
      </c>
      <c r="G5" s="542">
        <v>0</v>
      </c>
      <c r="H5" s="542">
        <v>0</v>
      </c>
      <c r="I5" s="542">
        <v>0</v>
      </c>
      <c r="J5" s="542">
        <v>0</v>
      </c>
      <c r="K5" s="542">
        <v>0</v>
      </c>
      <c r="L5" s="542">
        <v>0</v>
      </c>
      <c r="M5" s="542">
        <v>0</v>
      </c>
      <c r="N5" s="542">
        <v>0</v>
      </c>
      <c r="O5" s="542">
        <v>0</v>
      </c>
      <c r="P5" s="542">
        <v>0</v>
      </c>
      <c r="Q5" s="858">
        <v>0</v>
      </c>
    </row>
    <row r="6" spans="1:17" ht="15.6" x14ac:dyDescent="0.25">
      <c r="A6" s="598" t="s">
        <v>18</v>
      </c>
      <c r="B6" s="428" t="s">
        <v>620</v>
      </c>
      <c r="C6" s="543">
        <v>0</v>
      </c>
      <c r="D6" s="543">
        <v>0</v>
      </c>
      <c r="E6" s="543">
        <v>0</v>
      </c>
      <c r="F6" s="543">
        <v>0</v>
      </c>
      <c r="G6" s="543">
        <v>0</v>
      </c>
      <c r="H6" s="543">
        <v>0</v>
      </c>
      <c r="I6" s="543">
        <v>0</v>
      </c>
      <c r="J6" s="543">
        <v>0</v>
      </c>
      <c r="K6" s="543">
        <v>0</v>
      </c>
      <c r="L6" s="543">
        <v>0</v>
      </c>
      <c r="M6" s="543">
        <v>2</v>
      </c>
      <c r="N6" s="543">
        <v>1</v>
      </c>
      <c r="O6" s="543">
        <v>0</v>
      </c>
      <c r="P6" s="543">
        <v>0</v>
      </c>
      <c r="Q6" s="859">
        <v>3</v>
      </c>
    </row>
    <row r="7" spans="1:17" x14ac:dyDescent="0.25">
      <c r="A7" s="596" t="s">
        <v>18</v>
      </c>
      <c r="B7" s="424" t="s">
        <v>23</v>
      </c>
      <c r="C7" s="542">
        <v>0</v>
      </c>
      <c r="D7" s="542">
        <v>0</v>
      </c>
      <c r="E7" s="542">
        <v>0</v>
      </c>
      <c r="F7" s="542">
        <v>0</v>
      </c>
      <c r="G7" s="542">
        <v>0</v>
      </c>
      <c r="H7" s="542">
        <v>0</v>
      </c>
      <c r="I7" s="542">
        <v>0</v>
      </c>
      <c r="J7" s="542">
        <v>0</v>
      </c>
      <c r="K7" s="542">
        <v>0</v>
      </c>
      <c r="L7" s="542">
        <v>0</v>
      </c>
      <c r="M7" s="542">
        <v>0</v>
      </c>
      <c r="N7" s="542">
        <v>0</v>
      </c>
      <c r="O7" s="542">
        <v>0</v>
      </c>
      <c r="P7" s="542">
        <v>0</v>
      </c>
      <c r="Q7" s="858">
        <v>0</v>
      </c>
    </row>
    <row r="8" spans="1:17" x14ac:dyDescent="0.25">
      <c r="A8" s="598" t="s">
        <v>26</v>
      </c>
      <c r="B8" s="428" t="s">
        <v>27</v>
      </c>
      <c r="C8" s="543">
        <v>0</v>
      </c>
      <c r="D8" s="543">
        <v>0</v>
      </c>
      <c r="E8" s="543">
        <v>0</v>
      </c>
      <c r="F8" s="543">
        <v>0</v>
      </c>
      <c r="G8" s="543">
        <v>0</v>
      </c>
      <c r="H8" s="543">
        <v>0</v>
      </c>
      <c r="I8" s="543">
        <v>2.6</v>
      </c>
      <c r="J8" s="543">
        <v>0</v>
      </c>
      <c r="K8" s="543">
        <v>0</v>
      </c>
      <c r="L8" s="543">
        <v>0</v>
      </c>
      <c r="M8" s="543">
        <v>0</v>
      </c>
      <c r="N8" s="543">
        <v>0</v>
      </c>
      <c r="O8" s="543">
        <v>0</v>
      </c>
      <c r="P8" s="543">
        <v>0</v>
      </c>
      <c r="Q8" s="859">
        <v>2.6</v>
      </c>
    </row>
    <row r="9" spans="1:17" x14ac:dyDescent="0.25">
      <c r="A9" s="596" t="s">
        <v>26</v>
      </c>
      <c r="B9" s="424" t="s">
        <v>31</v>
      </c>
      <c r="C9" s="542">
        <v>0</v>
      </c>
      <c r="D9" s="542">
        <v>0</v>
      </c>
      <c r="E9" s="542">
        <v>0</v>
      </c>
      <c r="F9" s="542">
        <v>0</v>
      </c>
      <c r="G9" s="542">
        <v>0</v>
      </c>
      <c r="H9" s="542">
        <v>0</v>
      </c>
      <c r="I9" s="542">
        <v>0</v>
      </c>
      <c r="J9" s="542">
        <v>0</v>
      </c>
      <c r="K9" s="542">
        <v>0</v>
      </c>
      <c r="L9" s="542">
        <v>0</v>
      </c>
      <c r="M9" s="542">
        <v>0</v>
      </c>
      <c r="N9" s="542">
        <v>0</v>
      </c>
      <c r="O9" s="542">
        <v>0</v>
      </c>
      <c r="P9" s="542">
        <v>3.5</v>
      </c>
      <c r="Q9" s="858">
        <v>3.5</v>
      </c>
    </row>
    <row r="10" spans="1:17" x14ac:dyDescent="0.25">
      <c r="A10" s="598" t="s">
        <v>26</v>
      </c>
      <c r="B10" s="428" t="s">
        <v>32</v>
      </c>
      <c r="C10" s="543">
        <v>0</v>
      </c>
      <c r="D10" s="543">
        <v>0</v>
      </c>
      <c r="E10" s="543">
        <v>0</v>
      </c>
      <c r="F10" s="543">
        <v>0</v>
      </c>
      <c r="G10" s="543">
        <v>0</v>
      </c>
      <c r="H10" s="543">
        <v>0</v>
      </c>
      <c r="I10" s="543">
        <v>0</v>
      </c>
      <c r="J10" s="543">
        <v>0</v>
      </c>
      <c r="K10" s="543">
        <v>0</v>
      </c>
      <c r="L10" s="543">
        <v>0</v>
      </c>
      <c r="M10" s="543">
        <v>0</v>
      </c>
      <c r="N10" s="543">
        <v>0</v>
      </c>
      <c r="O10" s="543">
        <v>0</v>
      </c>
      <c r="P10" s="543">
        <v>0</v>
      </c>
      <c r="Q10" s="859">
        <v>0</v>
      </c>
    </row>
    <row r="11" spans="1:17" x14ac:dyDescent="0.25">
      <c r="A11" s="596" t="s">
        <v>26</v>
      </c>
      <c r="B11" s="424" t="s">
        <v>34</v>
      </c>
      <c r="C11" s="542">
        <v>2</v>
      </c>
      <c r="D11" s="542">
        <v>0</v>
      </c>
      <c r="E11" s="542">
        <v>0</v>
      </c>
      <c r="F11" s="542">
        <v>0</v>
      </c>
      <c r="G11" s="542">
        <v>1</v>
      </c>
      <c r="H11" s="542">
        <v>0</v>
      </c>
      <c r="I11" s="542">
        <v>0</v>
      </c>
      <c r="J11" s="542">
        <v>0</v>
      </c>
      <c r="K11" s="542">
        <v>0</v>
      </c>
      <c r="L11" s="542">
        <v>0</v>
      </c>
      <c r="M11" s="542">
        <v>0</v>
      </c>
      <c r="N11" s="542">
        <v>0</v>
      </c>
      <c r="O11" s="542">
        <v>0</v>
      </c>
      <c r="P11" s="542">
        <v>0</v>
      </c>
      <c r="Q11" s="858">
        <v>3</v>
      </c>
    </row>
    <row r="12" spans="1:17" ht="15.6" x14ac:dyDescent="0.25">
      <c r="A12" s="598" t="s">
        <v>26</v>
      </c>
      <c r="B12" s="428" t="s">
        <v>752</v>
      </c>
      <c r="C12" s="543">
        <v>0</v>
      </c>
      <c r="D12" s="543">
        <v>0</v>
      </c>
      <c r="E12" s="543">
        <v>0</v>
      </c>
      <c r="F12" s="543">
        <v>0</v>
      </c>
      <c r="G12" s="543">
        <v>0</v>
      </c>
      <c r="H12" s="543">
        <v>0</v>
      </c>
      <c r="I12" s="543">
        <v>0</v>
      </c>
      <c r="J12" s="543">
        <v>0</v>
      </c>
      <c r="K12" s="543">
        <v>0</v>
      </c>
      <c r="L12" s="543">
        <v>0</v>
      </c>
      <c r="M12" s="543">
        <v>0</v>
      </c>
      <c r="N12" s="543">
        <v>0</v>
      </c>
      <c r="O12" s="543">
        <v>0</v>
      </c>
      <c r="P12" s="543">
        <v>0</v>
      </c>
      <c r="Q12" s="859">
        <v>0</v>
      </c>
    </row>
    <row r="13" spans="1:17" ht="15.6" x14ac:dyDescent="0.25">
      <c r="A13" s="596" t="s">
        <v>26</v>
      </c>
      <c r="B13" s="424" t="s">
        <v>420</v>
      </c>
      <c r="C13" s="542">
        <v>0</v>
      </c>
      <c r="D13" s="542">
        <v>0</v>
      </c>
      <c r="E13" s="542">
        <v>0</v>
      </c>
      <c r="F13" s="542">
        <v>0</v>
      </c>
      <c r="G13" s="542">
        <v>0</v>
      </c>
      <c r="H13" s="542">
        <v>0</v>
      </c>
      <c r="I13" s="542">
        <v>0</v>
      </c>
      <c r="J13" s="542">
        <v>0</v>
      </c>
      <c r="K13" s="542">
        <v>0</v>
      </c>
      <c r="L13" s="542">
        <v>0</v>
      </c>
      <c r="M13" s="542">
        <v>0</v>
      </c>
      <c r="N13" s="542">
        <v>0</v>
      </c>
      <c r="O13" s="542">
        <v>0</v>
      </c>
      <c r="P13" s="542">
        <v>0</v>
      </c>
      <c r="Q13" s="858">
        <v>0</v>
      </c>
    </row>
    <row r="14" spans="1:17" x14ac:dyDescent="0.25">
      <c r="A14" s="598" t="s">
        <v>42</v>
      </c>
      <c r="B14" s="428" t="s">
        <v>43</v>
      </c>
      <c r="C14" s="543">
        <v>0</v>
      </c>
      <c r="D14" s="543">
        <v>0</v>
      </c>
      <c r="E14" s="543">
        <v>0</v>
      </c>
      <c r="F14" s="543">
        <v>0</v>
      </c>
      <c r="G14" s="543">
        <v>0</v>
      </c>
      <c r="H14" s="543">
        <v>0</v>
      </c>
      <c r="I14" s="543">
        <v>0</v>
      </c>
      <c r="J14" s="543">
        <v>0</v>
      </c>
      <c r="K14" s="543">
        <v>0</v>
      </c>
      <c r="L14" s="543">
        <v>0</v>
      </c>
      <c r="M14" s="543">
        <v>0</v>
      </c>
      <c r="N14" s="543">
        <v>0</v>
      </c>
      <c r="O14" s="543">
        <v>0</v>
      </c>
      <c r="P14" s="543">
        <v>0</v>
      </c>
      <c r="Q14" s="859">
        <v>0</v>
      </c>
    </row>
    <row r="15" spans="1:17" x14ac:dyDescent="0.25">
      <c r="A15" s="596" t="s">
        <v>45</v>
      </c>
      <c r="B15" s="424" t="s">
        <v>46</v>
      </c>
      <c r="C15" s="542">
        <v>3</v>
      </c>
      <c r="D15" s="542">
        <v>0</v>
      </c>
      <c r="E15" s="542">
        <v>0</v>
      </c>
      <c r="F15" s="542">
        <v>0</v>
      </c>
      <c r="G15" s="542">
        <v>0</v>
      </c>
      <c r="H15" s="542">
        <v>0</v>
      </c>
      <c r="I15" s="542">
        <v>0</v>
      </c>
      <c r="J15" s="542">
        <v>0</v>
      </c>
      <c r="K15" s="542">
        <v>0</v>
      </c>
      <c r="L15" s="542">
        <v>0</v>
      </c>
      <c r="M15" s="542">
        <v>0</v>
      </c>
      <c r="N15" s="542">
        <v>0</v>
      </c>
      <c r="O15" s="542">
        <v>0</v>
      </c>
      <c r="P15" s="542">
        <v>0</v>
      </c>
      <c r="Q15" s="858">
        <v>3</v>
      </c>
    </row>
    <row r="16" spans="1:17" ht="15.6" x14ac:dyDescent="0.25">
      <c r="A16" s="598" t="s">
        <v>49</v>
      </c>
      <c r="B16" s="428" t="s">
        <v>753</v>
      </c>
      <c r="C16" s="543">
        <v>0</v>
      </c>
      <c r="D16" s="543">
        <v>0</v>
      </c>
      <c r="E16" s="543">
        <v>0</v>
      </c>
      <c r="F16" s="543">
        <v>0</v>
      </c>
      <c r="G16" s="543">
        <v>0</v>
      </c>
      <c r="H16" s="543">
        <v>0</v>
      </c>
      <c r="I16" s="543">
        <v>0</v>
      </c>
      <c r="J16" s="543">
        <v>0</v>
      </c>
      <c r="K16" s="543">
        <v>0</v>
      </c>
      <c r="L16" s="543">
        <v>0</v>
      </c>
      <c r="M16" s="543">
        <v>0</v>
      </c>
      <c r="N16" s="543">
        <v>0</v>
      </c>
      <c r="O16" s="543">
        <v>0</v>
      </c>
      <c r="P16" s="543">
        <v>0</v>
      </c>
      <c r="Q16" s="859">
        <v>0</v>
      </c>
    </row>
    <row r="17" spans="1:17" x14ac:dyDescent="0.25">
      <c r="A17" s="596" t="s">
        <v>52</v>
      </c>
      <c r="B17" s="424" t="s">
        <v>53</v>
      </c>
      <c r="C17" s="542">
        <v>3</v>
      </c>
      <c r="D17" s="542">
        <v>0</v>
      </c>
      <c r="E17" s="542">
        <v>0</v>
      </c>
      <c r="F17" s="542">
        <v>0</v>
      </c>
      <c r="G17" s="542">
        <v>0</v>
      </c>
      <c r="H17" s="542">
        <v>0</v>
      </c>
      <c r="I17" s="542">
        <v>0</v>
      </c>
      <c r="J17" s="542">
        <v>0</v>
      </c>
      <c r="K17" s="542">
        <v>0</v>
      </c>
      <c r="L17" s="542">
        <v>0</v>
      </c>
      <c r="M17" s="542">
        <v>0</v>
      </c>
      <c r="N17" s="542">
        <v>1</v>
      </c>
      <c r="O17" s="542">
        <v>0</v>
      </c>
      <c r="P17" s="542">
        <v>0</v>
      </c>
      <c r="Q17" s="858">
        <v>4</v>
      </c>
    </row>
    <row r="18" spans="1:17" x14ac:dyDescent="0.25">
      <c r="A18" s="598" t="s">
        <v>52</v>
      </c>
      <c r="B18" s="428" t="s">
        <v>54</v>
      </c>
      <c r="C18" s="543">
        <v>0</v>
      </c>
      <c r="D18" s="543">
        <v>0</v>
      </c>
      <c r="E18" s="543">
        <v>0</v>
      </c>
      <c r="F18" s="543">
        <v>0</v>
      </c>
      <c r="G18" s="543">
        <v>0</v>
      </c>
      <c r="H18" s="543">
        <v>0</v>
      </c>
      <c r="I18" s="543">
        <v>0</v>
      </c>
      <c r="J18" s="543">
        <v>0</v>
      </c>
      <c r="K18" s="543">
        <v>0</v>
      </c>
      <c r="L18" s="543">
        <v>0</v>
      </c>
      <c r="M18" s="543">
        <v>0</v>
      </c>
      <c r="N18" s="543">
        <v>0</v>
      </c>
      <c r="O18" s="543">
        <v>0</v>
      </c>
      <c r="P18" s="543">
        <v>0</v>
      </c>
      <c r="Q18" s="859">
        <v>0</v>
      </c>
    </row>
    <row r="19" spans="1:17" x14ac:dyDescent="0.25">
      <c r="A19" s="596" t="s">
        <v>52</v>
      </c>
      <c r="B19" s="424" t="s">
        <v>56</v>
      </c>
      <c r="C19" s="542">
        <v>1.7</v>
      </c>
      <c r="D19" s="542">
        <v>0</v>
      </c>
      <c r="E19" s="542">
        <v>0</v>
      </c>
      <c r="F19" s="542">
        <v>0</v>
      </c>
      <c r="G19" s="542">
        <v>0</v>
      </c>
      <c r="H19" s="542">
        <v>0</v>
      </c>
      <c r="I19" s="542">
        <v>0</v>
      </c>
      <c r="J19" s="542">
        <v>0</v>
      </c>
      <c r="K19" s="542">
        <v>0</v>
      </c>
      <c r="L19" s="542">
        <v>2</v>
      </c>
      <c r="M19" s="542">
        <v>0</v>
      </c>
      <c r="N19" s="542">
        <v>0</v>
      </c>
      <c r="O19" s="542">
        <v>0</v>
      </c>
      <c r="P19" s="542">
        <v>0</v>
      </c>
      <c r="Q19" s="858">
        <v>3.7</v>
      </c>
    </row>
    <row r="20" spans="1:17" x14ac:dyDescent="0.25">
      <c r="A20" s="598" t="s">
        <v>58</v>
      </c>
      <c r="B20" s="428" t="s">
        <v>888</v>
      </c>
      <c r="C20" s="543">
        <v>3</v>
      </c>
      <c r="D20" s="543">
        <v>0</v>
      </c>
      <c r="E20" s="543">
        <v>0</v>
      </c>
      <c r="F20" s="543">
        <v>0</v>
      </c>
      <c r="G20" s="543">
        <v>0</v>
      </c>
      <c r="H20" s="543">
        <v>0</v>
      </c>
      <c r="I20" s="543">
        <v>0</v>
      </c>
      <c r="J20" s="543">
        <v>0</v>
      </c>
      <c r="K20" s="543">
        <v>0</v>
      </c>
      <c r="L20" s="543">
        <v>0</v>
      </c>
      <c r="M20" s="543">
        <v>0</v>
      </c>
      <c r="N20" s="543">
        <v>1</v>
      </c>
      <c r="O20" s="543">
        <v>0</v>
      </c>
      <c r="P20" s="543">
        <v>0</v>
      </c>
      <c r="Q20" s="859">
        <v>4</v>
      </c>
    </row>
    <row r="21" spans="1:17" x14ac:dyDescent="0.25">
      <c r="A21" s="596" t="s">
        <v>60</v>
      </c>
      <c r="B21" s="424" t="s">
        <v>61</v>
      </c>
      <c r="C21" s="542">
        <v>0</v>
      </c>
      <c r="D21" s="542">
        <v>0</v>
      </c>
      <c r="E21" s="542">
        <v>0</v>
      </c>
      <c r="F21" s="542">
        <v>0</v>
      </c>
      <c r="G21" s="542">
        <v>0</v>
      </c>
      <c r="H21" s="542">
        <v>0</v>
      </c>
      <c r="I21" s="542">
        <v>0</v>
      </c>
      <c r="J21" s="542">
        <v>0</v>
      </c>
      <c r="K21" s="542">
        <v>0</v>
      </c>
      <c r="L21" s="542">
        <v>0</v>
      </c>
      <c r="M21" s="542">
        <v>0</v>
      </c>
      <c r="N21" s="542">
        <v>0</v>
      </c>
      <c r="O21" s="542">
        <v>0</v>
      </c>
      <c r="P21" s="542">
        <v>0</v>
      </c>
      <c r="Q21" s="858">
        <v>0</v>
      </c>
    </row>
    <row r="22" spans="1:17" x14ac:dyDescent="0.25">
      <c r="A22" s="598" t="s">
        <v>60</v>
      </c>
      <c r="B22" s="428" t="s">
        <v>63</v>
      </c>
      <c r="C22" s="543">
        <v>0</v>
      </c>
      <c r="D22" s="543">
        <v>0</v>
      </c>
      <c r="E22" s="543">
        <v>0</v>
      </c>
      <c r="F22" s="543">
        <v>0</v>
      </c>
      <c r="G22" s="543">
        <v>0</v>
      </c>
      <c r="H22" s="543">
        <v>0</v>
      </c>
      <c r="I22" s="543">
        <v>0</v>
      </c>
      <c r="J22" s="543">
        <v>0</v>
      </c>
      <c r="K22" s="543">
        <v>0</v>
      </c>
      <c r="L22" s="543">
        <v>0</v>
      </c>
      <c r="M22" s="543">
        <v>0</v>
      </c>
      <c r="N22" s="543">
        <v>0</v>
      </c>
      <c r="O22" s="543">
        <v>0</v>
      </c>
      <c r="P22" s="543">
        <v>0</v>
      </c>
      <c r="Q22" s="859">
        <v>0</v>
      </c>
    </row>
    <row r="23" spans="1:17" x14ac:dyDescent="0.25">
      <c r="A23" s="596" t="s">
        <v>60</v>
      </c>
      <c r="B23" s="424" t="s">
        <v>66</v>
      </c>
      <c r="C23" s="542">
        <v>0</v>
      </c>
      <c r="D23" s="542">
        <v>0</v>
      </c>
      <c r="E23" s="542">
        <v>0</v>
      </c>
      <c r="F23" s="542">
        <v>0</v>
      </c>
      <c r="G23" s="542">
        <v>0</v>
      </c>
      <c r="H23" s="542">
        <v>0</v>
      </c>
      <c r="I23" s="542">
        <v>0</v>
      </c>
      <c r="J23" s="542">
        <v>0</v>
      </c>
      <c r="K23" s="542">
        <v>0</v>
      </c>
      <c r="L23" s="542">
        <v>0</v>
      </c>
      <c r="M23" s="542">
        <v>0</v>
      </c>
      <c r="N23" s="542">
        <v>0</v>
      </c>
      <c r="O23" s="542">
        <v>0</v>
      </c>
      <c r="P23" s="542">
        <v>0</v>
      </c>
      <c r="Q23" s="858">
        <v>0</v>
      </c>
    </row>
    <row r="24" spans="1:17" x14ac:dyDescent="0.25">
      <c r="A24" s="598" t="s">
        <v>68</v>
      </c>
      <c r="B24" s="428" t="s">
        <v>69</v>
      </c>
      <c r="C24" s="543">
        <v>3</v>
      </c>
      <c r="D24" s="543">
        <v>0</v>
      </c>
      <c r="E24" s="543">
        <v>0</v>
      </c>
      <c r="F24" s="543">
        <v>0</v>
      </c>
      <c r="G24" s="543">
        <v>0</v>
      </c>
      <c r="H24" s="543">
        <v>0</v>
      </c>
      <c r="I24" s="543">
        <v>0</v>
      </c>
      <c r="J24" s="543">
        <v>0</v>
      </c>
      <c r="K24" s="543">
        <v>0</v>
      </c>
      <c r="L24" s="543">
        <v>0</v>
      </c>
      <c r="M24" s="543">
        <v>0</v>
      </c>
      <c r="N24" s="543">
        <v>1</v>
      </c>
      <c r="O24" s="543">
        <v>0</v>
      </c>
      <c r="P24" s="543">
        <v>0</v>
      </c>
      <c r="Q24" s="859">
        <v>4</v>
      </c>
    </row>
    <row r="25" spans="1:17" x14ac:dyDescent="0.25">
      <c r="A25" s="596" t="s">
        <v>71</v>
      </c>
      <c r="B25" s="424" t="s">
        <v>72</v>
      </c>
      <c r="C25" s="542">
        <v>0</v>
      </c>
      <c r="D25" s="542">
        <v>0</v>
      </c>
      <c r="E25" s="542">
        <v>0</v>
      </c>
      <c r="F25" s="542">
        <v>0</v>
      </c>
      <c r="G25" s="542">
        <v>0</v>
      </c>
      <c r="H25" s="542">
        <v>0</v>
      </c>
      <c r="I25" s="542">
        <v>0</v>
      </c>
      <c r="J25" s="542">
        <v>0</v>
      </c>
      <c r="K25" s="542">
        <v>0</v>
      </c>
      <c r="L25" s="542">
        <v>0</v>
      </c>
      <c r="M25" s="542">
        <v>0</v>
      </c>
      <c r="N25" s="542">
        <v>0</v>
      </c>
      <c r="O25" s="542">
        <v>0</v>
      </c>
      <c r="P25" s="542">
        <v>0</v>
      </c>
      <c r="Q25" s="858">
        <v>0</v>
      </c>
    </row>
    <row r="26" spans="1:17" x14ac:dyDescent="0.25">
      <c r="A26" s="598" t="s">
        <v>74</v>
      </c>
      <c r="B26" s="428" t="s">
        <v>75</v>
      </c>
      <c r="C26" s="543">
        <v>9</v>
      </c>
      <c r="D26" s="543">
        <v>0</v>
      </c>
      <c r="E26" s="543">
        <v>0</v>
      </c>
      <c r="F26" s="543">
        <v>0</v>
      </c>
      <c r="G26" s="543">
        <v>0</v>
      </c>
      <c r="H26" s="543">
        <v>0</v>
      </c>
      <c r="I26" s="543">
        <v>2</v>
      </c>
      <c r="J26" s="543">
        <v>0</v>
      </c>
      <c r="K26" s="543">
        <v>0</v>
      </c>
      <c r="L26" s="543">
        <v>0</v>
      </c>
      <c r="M26" s="543">
        <v>2</v>
      </c>
      <c r="N26" s="543">
        <v>1</v>
      </c>
      <c r="O26" s="543">
        <v>0</v>
      </c>
      <c r="P26" s="543">
        <v>0</v>
      </c>
      <c r="Q26" s="859">
        <v>14</v>
      </c>
    </row>
    <row r="27" spans="1:17" x14ac:dyDescent="0.25">
      <c r="A27" s="596" t="s">
        <v>74</v>
      </c>
      <c r="B27" s="424" t="s">
        <v>77</v>
      </c>
      <c r="C27" s="542">
        <v>0</v>
      </c>
      <c r="D27" s="542">
        <v>0</v>
      </c>
      <c r="E27" s="542">
        <v>0</v>
      </c>
      <c r="F27" s="542">
        <v>0</v>
      </c>
      <c r="G27" s="542">
        <v>0</v>
      </c>
      <c r="H27" s="542">
        <v>0</v>
      </c>
      <c r="I27" s="542">
        <v>0</v>
      </c>
      <c r="J27" s="542">
        <v>0</v>
      </c>
      <c r="K27" s="542">
        <v>0</v>
      </c>
      <c r="L27" s="542">
        <v>0</v>
      </c>
      <c r="M27" s="542">
        <v>0</v>
      </c>
      <c r="N27" s="542">
        <v>0</v>
      </c>
      <c r="O27" s="542">
        <v>0</v>
      </c>
      <c r="P27" s="542">
        <v>0</v>
      </c>
      <c r="Q27" s="858">
        <v>0</v>
      </c>
    </row>
    <row r="28" spans="1:17" ht="15.6" x14ac:dyDescent="0.25">
      <c r="A28" s="598" t="s">
        <v>79</v>
      </c>
      <c r="B28" s="428" t="s">
        <v>891</v>
      </c>
      <c r="C28" s="543">
        <v>0</v>
      </c>
      <c r="D28" s="543">
        <v>0</v>
      </c>
      <c r="E28" s="543">
        <v>0</v>
      </c>
      <c r="F28" s="543">
        <v>0</v>
      </c>
      <c r="G28" s="543">
        <v>0</v>
      </c>
      <c r="H28" s="543">
        <v>0</v>
      </c>
      <c r="I28" s="543">
        <v>0</v>
      </c>
      <c r="J28" s="543">
        <v>0</v>
      </c>
      <c r="K28" s="543">
        <v>0</v>
      </c>
      <c r="L28" s="543">
        <v>0</v>
      </c>
      <c r="M28" s="543">
        <v>0</v>
      </c>
      <c r="N28" s="543">
        <v>0</v>
      </c>
      <c r="O28" s="543">
        <v>0</v>
      </c>
      <c r="P28" s="543">
        <v>0</v>
      </c>
      <c r="Q28" s="859">
        <v>0</v>
      </c>
    </row>
    <row r="29" spans="1:17" ht="15.6" x14ac:dyDescent="0.25">
      <c r="A29" s="596" t="s">
        <v>81</v>
      </c>
      <c r="B29" s="424" t="s">
        <v>422</v>
      </c>
      <c r="C29" s="542">
        <v>0</v>
      </c>
      <c r="D29" s="542">
        <v>0</v>
      </c>
      <c r="E29" s="542">
        <v>0</v>
      </c>
      <c r="F29" s="542">
        <v>0</v>
      </c>
      <c r="G29" s="542">
        <v>0</v>
      </c>
      <c r="H29" s="542">
        <v>0</v>
      </c>
      <c r="I29" s="542">
        <v>0</v>
      </c>
      <c r="J29" s="542">
        <v>0</v>
      </c>
      <c r="K29" s="542">
        <v>0</v>
      </c>
      <c r="L29" s="542">
        <v>0</v>
      </c>
      <c r="M29" s="542">
        <v>0</v>
      </c>
      <c r="N29" s="542">
        <v>0</v>
      </c>
      <c r="O29" s="542">
        <v>0</v>
      </c>
      <c r="P29" s="542">
        <v>0</v>
      </c>
      <c r="Q29" s="858">
        <v>0</v>
      </c>
    </row>
    <row r="30" spans="1:17" x14ac:dyDescent="0.25">
      <c r="A30" s="598" t="s">
        <v>83</v>
      </c>
      <c r="B30" s="428" t="s">
        <v>84</v>
      </c>
      <c r="C30" s="543">
        <v>1</v>
      </c>
      <c r="D30" s="543">
        <v>0</v>
      </c>
      <c r="E30" s="543">
        <v>0</v>
      </c>
      <c r="F30" s="543">
        <v>0</v>
      </c>
      <c r="G30" s="543">
        <v>0</v>
      </c>
      <c r="H30" s="543">
        <v>0</v>
      </c>
      <c r="I30" s="543">
        <v>1</v>
      </c>
      <c r="J30" s="543">
        <v>0</v>
      </c>
      <c r="K30" s="543">
        <v>0</v>
      </c>
      <c r="L30" s="543">
        <v>0</v>
      </c>
      <c r="M30" s="543">
        <v>0</v>
      </c>
      <c r="N30" s="543">
        <v>3</v>
      </c>
      <c r="O30" s="543">
        <v>0</v>
      </c>
      <c r="P30" s="543">
        <v>0</v>
      </c>
      <c r="Q30" s="859">
        <v>5</v>
      </c>
    </row>
    <row r="31" spans="1:17" x14ac:dyDescent="0.25">
      <c r="A31" s="596" t="s">
        <v>87</v>
      </c>
      <c r="B31" s="424" t="s">
        <v>88</v>
      </c>
      <c r="C31" s="542">
        <v>18</v>
      </c>
      <c r="D31" s="542">
        <v>0</v>
      </c>
      <c r="E31" s="542">
        <v>0</v>
      </c>
      <c r="F31" s="542">
        <v>0</v>
      </c>
      <c r="G31" s="542">
        <v>1.5</v>
      </c>
      <c r="H31" s="542">
        <v>0</v>
      </c>
      <c r="I31" s="542">
        <v>0</v>
      </c>
      <c r="J31" s="542">
        <v>0</v>
      </c>
      <c r="K31" s="542">
        <v>0</v>
      </c>
      <c r="L31" s="542">
        <v>0</v>
      </c>
      <c r="M31" s="542">
        <v>0</v>
      </c>
      <c r="N31" s="542">
        <v>4</v>
      </c>
      <c r="O31" s="542">
        <v>0</v>
      </c>
      <c r="P31" s="542">
        <v>7</v>
      </c>
      <c r="Q31" s="858">
        <v>30.5</v>
      </c>
    </row>
    <row r="32" spans="1:17" x14ac:dyDescent="0.25">
      <c r="A32" s="598" t="s">
        <v>87</v>
      </c>
      <c r="B32" s="428" t="s">
        <v>91</v>
      </c>
      <c r="C32" s="543">
        <v>12</v>
      </c>
      <c r="D32" s="543">
        <v>0</v>
      </c>
      <c r="E32" s="543">
        <v>6</v>
      </c>
      <c r="F32" s="543">
        <v>0</v>
      </c>
      <c r="G32" s="543">
        <v>4</v>
      </c>
      <c r="H32" s="543">
        <v>0</v>
      </c>
      <c r="I32" s="543">
        <v>0</v>
      </c>
      <c r="J32" s="543">
        <v>0</v>
      </c>
      <c r="K32" s="543">
        <v>5</v>
      </c>
      <c r="L32" s="543">
        <v>0</v>
      </c>
      <c r="M32" s="543">
        <v>14</v>
      </c>
      <c r="N32" s="543">
        <v>27</v>
      </c>
      <c r="O32" s="543">
        <v>0</v>
      </c>
      <c r="P32" s="543">
        <v>3</v>
      </c>
      <c r="Q32" s="859">
        <v>71</v>
      </c>
    </row>
    <row r="33" spans="1:17" ht="15.6" x14ac:dyDescent="0.25">
      <c r="A33" s="596" t="s">
        <v>87</v>
      </c>
      <c r="B33" s="424" t="s">
        <v>754</v>
      </c>
      <c r="C33" s="542">
        <v>0</v>
      </c>
      <c r="D33" s="542">
        <v>0</v>
      </c>
      <c r="E33" s="542">
        <v>0</v>
      </c>
      <c r="F33" s="542">
        <v>0</v>
      </c>
      <c r="G33" s="542">
        <v>0</v>
      </c>
      <c r="H33" s="542">
        <v>0</v>
      </c>
      <c r="I33" s="542">
        <v>0</v>
      </c>
      <c r="J33" s="542">
        <v>0</v>
      </c>
      <c r="K33" s="542">
        <v>0</v>
      </c>
      <c r="L33" s="542">
        <v>0</v>
      </c>
      <c r="M33" s="542">
        <v>0</v>
      </c>
      <c r="N33" s="542">
        <v>0</v>
      </c>
      <c r="O33" s="542">
        <v>0</v>
      </c>
      <c r="P33" s="542">
        <v>0</v>
      </c>
      <c r="Q33" s="858">
        <v>0</v>
      </c>
    </row>
    <row r="34" spans="1:17" x14ac:dyDescent="0.25">
      <c r="A34" s="598" t="s">
        <v>94</v>
      </c>
      <c r="B34" s="428" t="s">
        <v>95</v>
      </c>
      <c r="C34" s="543">
        <v>1</v>
      </c>
      <c r="D34" s="543">
        <v>0</v>
      </c>
      <c r="E34" s="543">
        <v>0</v>
      </c>
      <c r="F34" s="543">
        <v>0</v>
      </c>
      <c r="G34" s="543">
        <v>0</v>
      </c>
      <c r="H34" s="543">
        <v>0</v>
      </c>
      <c r="I34" s="543">
        <v>0.6</v>
      </c>
      <c r="J34" s="543">
        <v>0</v>
      </c>
      <c r="K34" s="543">
        <v>0</v>
      </c>
      <c r="L34" s="543">
        <v>0</v>
      </c>
      <c r="M34" s="543">
        <v>0</v>
      </c>
      <c r="N34" s="543">
        <v>0</v>
      </c>
      <c r="O34" s="543">
        <v>0</v>
      </c>
      <c r="P34" s="543">
        <v>0</v>
      </c>
      <c r="Q34" s="859">
        <v>1.6</v>
      </c>
    </row>
    <row r="35" spans="1:17" x14ac:dyDescent="0.25">
      <c r="A35" s="596" t="s">
        <v>94</v>
      </c>
      <c r="B35" s="424" t="s">
        <v>96</v>
      </c>
      <c r="C35" s="542">
        <v>0.5</v>
      </c>
      <c r="D35" s="542">
        <v>0</v>
      </c>
      <c r="E35" s="542">
        <v>0</v>
      </c>
      <c r="F35" s="542">
        <v>0</v>
      </c>
      <c r="G35" s="542">
        <v>0</v>
      </c>
      <c r="H35" s="542">
        <v>0</v>
      </c>
      <c r="I35" s="542">
        <v>0</v>
      </c>
      <c r="J35" s="542">
        <v>0</v>
      </c>
      <c r="K35" s="542">
        <v>0</v>
      </c>
      <c r="L35" s="542">
        <v>0</v>
      </c>
      <c r="M35" s="542">
        <v>0</v>
      </c>
      <c r="N35" s="542">
        <v>0</v>
      </c>
      <c r="O35" s="542">
        <v>0</v>
      </c>
      <c r="P35" s="542">
        <v>0</v>
      </c>
      <c r="Q35" s="858">
        <v>0.5</v>
      </c>
    </row>
    <row r="36" spans="1:17" x14ac:dyDescent="0.25">
      <c r="A36" s="598" t="s">
        <v>98</v>
      </c>
      <c r="B36" s="428" t="s">
        <v>99</v>
      </c>
      <c r="C36" s="543">
        <v>1</v>
      </c>
      <c r="D36" s="543">
        <v>0</v>
      </c>
      <c r="E36" s="543">
        <v>0</v>
      </c>
      <c r="F36" s="543">
        <v>0</v>
      </c>
      <c r="G36" s="543">
        <v>0</v>
      </c>
      <c r="H36" s="543">
        <v>0</v>
      </c>
      <c r="I36" s="543">
        <v>0</v>
      </c>
      <c r="J36" s="543">
        <v>0</v>
      </c>
      <c r="K36" s="543">
        <v>0</v>
      </c>
      <c r="L36" s="543">
        <v>0</v>
      </c>
      <c r="M36" s="543">
        <v>0</v>
      </c>
      <c r="N36" s="543">
        <v>1</v>
      </c>
      <c r="O36" s="543">
        <v>0</v>
      </c>
      <c r="P36" s="543">
        <v>0</v>
      </c>
      <c r="Q36" s="859">
        <v>2</v>
      </c>
    </row>
    <row r="37" spans="1:17" ht="15.6" x14ac:dyDescent="0.25">
      <c r="A37" s="596" t="s">
        <v>101</v>
      </c>
      <c r="B37" s="424" t="s">
        <v>755</v>
      </c>
      <c r="C37" s="542">
        <v>0</v>
      </c>
      <c r="D37" s="542">
        <v>0</v>
      </c>
      <c r="E37" s="542">
        <v>0</v>
      </c>
      <c r="F37" s="542">
        <v>0</v>
      </c>
      <c r="G37" s="542">
        <v>0</v>
      </c>
      <c r="H37" s="542">
        <v>0</v>
      </c>
      <c r="I37" s="542">
        <v>0</v>
      </c>
      <c r="J37" s="542">
        <v>0</v>
      </c>
      <c r="K37" s="542">
        <v>0</v>
      </c>
      <c r="L37" s="542">
        <v>0</v>
      </c>
      <c r="M37" s="542">
        <v>0</v>
      </c>
      <c r="N37" s="542">
        <v>0</v>
      </c>
      <c r="O37" s="542">
        <v>0</v>
      </c>
      <c r="P37" s="542">
        <v>0</v>
      </c>
      <c r="Q37" s="858">
        <v>0</v>
      </c>
    </row>
    <row r="38" spans="1:17" ht="15.6" x14ac:dyDescent="0.25">
      <c r="A38" s="598" t="s">
        <v>103</v>
      </c>
      <c r="B38" s="428" t="s">
        <v>756</v>
      </c>
      <c r="C38" s="543">
        <v>0</v>
      </c>
      <c r="D38" s="543">
        <v>0</v>
      </c>
      <c r="E38" s="543">
        <v>0</v>
      </c>
      <c r="F38" s="543">
        <v>0</v>
      </c>
      <c r="G38" s="543">
        <v>0</v>
      </c>
      <c r="H38" s="543">
        <v>0</v>
      </c>
      <c r="I38" s="543">
        <v>0</v>
      </c>
      <c r="J38" s="543">
        <v>0</v>
      </c>
      <c r="K38" s="543">
        <v>0</v>
      </c>
      <c r="L38" s="543">
        <v>0</v>
      </c>
      <c r="M38" s="543">
        <v>0</v>
      </c>
      <c r="N38" s="543">
        <v>0</v>
      </c>
      <c r="O38" s="543">
        <v>0</v>
      </c>
      <c r="P38" s="543">
        <v>0</v>
      </c>
      <c r="Q38" s="859">
        <v>0</v>
      </c>
    </row>
    <row r="39" spans="1:17" x14ac:dyDescent="0.25">
      <c r="A39" s="596" t="s">
        <v>103</v>
      </c>
      <c r="B39" s="424" t="s">
        <v>105</v>
      </c>
      <c r="C39" s="542">
        <v>0.5</v>
      </c>
      <c r="D39" s="542">
        <v>0</v>
      </c>
      <c r="E39" s="542">
        <v>0</v>
      </c>
      <c r="F39" s="542">
        <v>0</v>
      </c>
      <c r="G39" s="542">
        <v>0</v>
      </c>
      <c r="H39" s="542">
        <v>0</v>
      </c>
      <c r="I39" s="542">
        <v>0</v>
      </c>
      <c r="J39" s="542">
        <v>0</v>
      </c>
      <c r="K39" s="542">
        <v>0</v>
      </c>
      <c r="L39" s="542">
        <v>0</v>
      </c>
      <c r="M39" s="542">
        <v>0</v>
      </c>
      <c r="N39" s="542">
        <v>1</v>
      </c>
      <c r="O39" s="542">
        <v>0</v>
      </c>
      <c r="P39" s="542">
        <v>0</v>
      </c>
      <c r="Q39" s="858">
        <v>1.5</v>
      </c>
    </row>
    <row r="40" spans="1:17" x14ac:dyDescent="0.25">
      <c r="A40" s="598" t="s">
        <v>107</v>
      </c>
      <c r="B40" s="428" t="s">
        <v>108</v>
      </c>
      <c r="C40" s="543">
        <v>1.5</v>
      </c>
      <c r="D40" s="543">
        <v>0</v>
      </c>
      <c r="E40" s="543">
        <v>0</v>
      </c>
      <c r="F40" s="543">
        <v>0</v>
      </c>
      <c r="G40" s="543">
        <v>0</v>
      </c>
      <c r="H40" s="543">
        <v>0</v>
      </c>
      <c r="I40" s="543">
        <v>0</v>
      </c>
      <c r="J40" s="543">
        <v>0</v>
      </c>
      <c r="K40" s="543">
        <v>0</v>
      </c>
      <c r="L40" s="543">
        <v>0.25</v>
      </c>
      <c r="M40" s="543">
        <v>0</v>
      </c>
      <c r="N40" s="543">
        <v>2</v>
      </c>
      <c r="O40" s="543">
        <v>0</v>
      </c>
      <c r="P40" s="543">
        <v>1.29</v>
      </c>
      <c r="Q40" s="859">
        <v>5.04</v>
      </c>
    </row>
    <row r="41" spans="1:17" x14ac:dyDescent="0.25">
      <c r="A41" s="596" t="s">
        <v>107</v>
      </c>
      <c r="B41" s="424" t="s">
        <v>111</v>
      </c>
      <c r="C41" s="542">
        <v>2</v>
      </c>
      <c r="D41" s="542">
        <v>0</v>
      </c>
      <c r="E41" s="542">
        <v>0</v>
      </c>
      <c r="F41" s="542">
        <v>0</v>
      </c>
      <c r="G41" s="542">
        <v>0</v>
      </c>
      <c r="H41" s="542">
        <v>0</v>
      </c>
      <c r="I41" s="542">
        <v>0</v>
      </c>
      <c r="J41" s="542">
        <v>0</v>
      </c>
      <c r="K41" s="542">
        <v>0</v>
      </c>
      <c r="L41" s="542">
        <v>1</v>
      </c>
      <c r="M41" s="542">
        <v>0</v>
      </c>
      <c r="N41" s="542">
        <v>0</v>
      </c>
      <c r="O41" s="542">
        <v>0</v>
      </c>
      <c r="P41" s="542">
        <v>0</v>
      </c>
      <c r="Q41" s="858">
        <v>3</v>
      </c>
    </row>
    <row r="42" spans="1:17" x14ac:dyDescent="0.25">
      <c r="A42" s="598" t="s">
        <v>113</v>
      </c>
      <c r="B42" s="428" t="s">
        <v>114</v>
      </c>
      <c r="C42" s="543">
        <v>3</v>
      </c>
      <c r="D42" s="543">
        <v>0</v>
      </c>
      <c r="E42" s="543">
        <v>0</v>
      </c>
      <c r="F42" s="543">
        <v>0</v>
      </c>
      <c r="G42" s="543">
        <v>0</v>
      </c>
      <c r="H42" s="543">
        <v>0</v>
      </c>
      <c r="I42" s="543">
        <v>0</v>
      </c>
      <c r="J42" s="543">
        <v>0</v>
      </c>
      <c r="K42" s="543">
        <v>0</v>
      </c>
      <c r="L42" s="543">
        <v>0</v>
      </c>
      <c r="M42" s="543">
        <v>0</v>
      </c>
      <c r="N42" s="543">
        <v>0</v>
      </c>
      <c r="O42" s="543">
        <v>0</v>
      </c>
      <c r="P42" s="543">
        <v>0</v>
      </c>
      <c r="Q42" s="859">
        <v>3</v>
      </c>
    </row>
    <row r="43" spans="1:17" ht="15.6" x14ac:dyDescent="0.25">
      <c r="A43" s="596" t="s">
        <v>116</v>
      </c>
      <c r="B43" s="424" t="s">
        <v>757</v>
      </c>
      <c r="C43" s="542">
        <v>0</v>
      </c>
      <c r="D43" s="542">
        <v>0</v>
      </c>
      <c r="E43" s="542">
        <v>0</v>
      </c>
      <c r="F43" s="542">
        <v>0</v>
      </c>
      <c r="G43" s="542">
        <v>0</v>
      </c>
      <c r="H43" s="542">
        <v>0</v>
      </c>
      <c r="I43" s="542">
        <v>0</v>
      </c>
      <c r="J43" s="542">
        <v>0</v>
      </c>
      <c r="K43" s="542">
        <v>0</v>
      </c>
      <c r="L43" s="542">
        <v>0</v>
      </c>
      <c r="M43" s="542">
        <v>0</v>
      </c>
      <c r="N43" s="542">
        <v>0</v>
      </c>
      <c r="O43" s="542">
        <v>0</v>
      </c>
      <c r="P43" s="542">
        <v>0</v>
      </c>
      <c r="Q43" s="858">
        <v>0</v>
      </c>
    </row>
    <row r="44" spans="1:17" ht="15.6" x14ac:dyDescent="0.25">
      <c r="A44" s="598" t="s">
        <v>119</v>
      </c>
      <c r="B44" s="428" t="s">
        <v>758</v>
      </c>
      <c r="C44" s="543">
        <v>0</v>
      </c>
      <c r="D44" s="543">
        <v>0</v>
      </c>
      <c r="E44" s="543">
        <v>0</v>
      </c>
      <c r="F44" s="543">
        <v>0</v>
      </c>
      <c r="G44" s="543">
        <v>0</v>
      </c>
      <c r="H44" s="543">
        <v>0</v>
      </c>
      <c r="I44" s="543">
        <v>0</v>
      </c>
      <c r="J44" s="543">
        <v>0</v>
      </c>
      <c r="K44" s="543">
        <v>0</v>
      </c>
      <c r="L44" s="543">
        <v>0</v>
      </c>
      <c r="M44" s="543">
        <v>0</v>
      </c>
      <c r="N44" s="543">
        <v>0</v>
      </c>
      <c r="O44" s="543">
        <v>0</v>
      </c>
      <c r="P44" s="543">
        <v>0</v>
      </c>
      <c r="Q44" s="859">
        <v>0</v>
      </c>
    </row>
    <row r="45" spans="1:17" x14ac:dyDescent="0.25">
      <c r="A45" s="596" t="s">
        <v>119</v>
      </c>
      <c r="B45" s="424" t="s">
        <v>123</v>
      </c>
      <c r="C45" s="542">
        <v>3</v>
      </c>
      <c r="D45" s="542">
        <v>0</v>
      </c>
      <c r="E45" s="542">
        <v>0</v>
      </c>
      <c r="F45" s="542">
        <v>0</v>
      </c>
      <c r="G45" s="542">
        <v>0</v>
      </c>
      <c r="H45" s="542">
        <v>0</v>
      </c>
      <c r="I45" s="542">
        <v>1</v>
      </c>
      <c r="J45" s="542">
        <v>0</v>
      </c>
      <c r="K45" s="542">
        <v>0</v>
      </c>
      <c r="L45" s="542">
        <v>0</v>
      </c>
      <c r="M45" s="542">
        <v>0</v>
      </c>
      <c r="N45" s="542">
        <v>0</v>
      </c>
      <c r="O45" s="542">
        <v>0</v>
      </c>
      <c r="P45" s="542">
        <v>0</v>
      </c>
      <c r="Q45" s="858">
        <v>4</v>
      </c>
    </row>
    <row r="46" spans="1:17" ht="15.6" x14ac:dyDescent="0.25">
      <c r="A46" s="598" t="s">
        <v>119</v>
      </c>
      <c r="B46" s="428" t="s">
        <v>759</v>
      </c>
      <c r="C46" s="543">
        <v>0</v>
      </c>
      <c r="D46" s="543">
        <v>0</v>
      </c>
      <c r="E46" s="543">
        <v>0</v>
      </c>
      <c r="F46" s="543">
        <v>0</v>
      </c>
      <c r="G46" s="543">
        <v>0</v>
      </c>
      <c r="H46" s="543">
        <v>0</v>
      </c>
      <c r="I46" s="543">
        <v>0</v>
      </c>
      <c r="J46" s="543">
        <v>0</v>
      </c>
      <c r="K46" s="543">
        <v>0</v>
      </c>
      <c r="L46" s="543">
        <v>0</v>
      </c>
      <c r="M46" s="543">
        <v>0</v>
      </c>
      <c r="N46" s="543">
        <v>0</v>
      </c>
      <c r="O46" s="543">
        <v>0</v>
      </c>
      <c r="P46" s="543">
        <v>0</v>
      </c>
      <c r="Q46" s="859">
        <v>0</v>
      </c>
    </row>
    <row r="47" spans="1:17" ht="15.6" x14ac:dyDescent="0.25">
      <c r="A47" s="596" t="s">
        <v>119</v>
      </c>
      <c r="B47" s="424" t="s">
        <v>424</v>
      </c>
      <c r="C47" s="542">
        <v>0</v>
      </c>
      <c r="D47" s="542">
        <v>0</v>
      </c>
      <c r="E47" s="542">
        <v>0</v>
      </c>
      <c r="F47" s="542">
        <v>0</v>
      </c>
      <c r="G47" s="542">
        <v>0</v>
      </c>
      <c r="H47" s="542">
        <v>0</v>
      </c>
      <c r="I47" s="542">
        <v>0</v>
      </c>
      <c r="J47" s="542">
        <v>0</v>
      </c>
      <c r="K47" s="542">
        <v>0</v>
      </c>
      <c r="L47" s="542">
        <v>0</v>
      </c>
      <c r="M47" s="542">
        <v>0</v>
      </c>
      <c r="N47" s="542">
        <v>0</v>
      </c>
      <c r="O47" s="542">
        <v>0</v>
      </c>
      <c r="P47" s="542">
        <v>0</v>
      </c>
      <c r="Q47" s="858">
        <v>0</v>
      </c>
    </row>
    <row r="48" spans="1:17" x14ac:dyDescent="0.25">
      <c r="A48" s="598" t="s">
        <v>119</v>
      </c>
      <c r="B48" s="428" t="s">
        <v>128</v>
      </c>
      <c r="C48" s="543">
        <v>2</v>
      </c>
      <c r="D48" s="543">
        <v>0</v>
      </c>
      <c r="E48" s="543">
        <v>0</v>
      </c>
      <c r="F48" s="543">
        <v>0</v>
      </c>
      <c r="G48" s="543">
        <v>0</v>
      </c>
      <c r="H48" s="543">
        <v>0</v>
      </c>
      <c r="I48" s="543">
        <v>0</v>
      </c>
      <c r="J48" s="543">
        <v>0</v>
      </c>
      <c r="K48" s="543">
        <v>0</v>
      </c>
      <c r="L48" s="543">
        <v>0</v>
      </c>
      <c r="M48" s="543">
        <v>0</v>
      </c>
      <c r="N48" s="543">
        <v>0.5</v>
      </c>
      <c r="O48" s="543">
        <v>0</v>
      </c>
      <c r="P48" s="543">
        <v>0</v>
      </c>
      <c r="Q48" s="859">
        <v>2.5</v>
      </c>
    </row>
    <row r="49" spans="1:17" x14ac:dyDescent="0.25">
      <c r="A49" s="596" t="s">
        <v>131</v>
      </c>
      <c r="B49" s="424" t="s">
        <v>132</v>
      </c>
      <c r="C49" s="542">
        <v>0</v>
      </c>
      <c r="D49" s="542">
        <v>0</v>
      </c>
      <c r="E49" s="542">
        <v>0</v>
      </c>
      <c r="F49" s="542">
        <v>0</v>
      </c>
      <c r="G49" s="542">
        <v>0</v>
      </c>
      <c r="H49" s="542">
        <v>0</v>
      </c>
      <c r="I49" s="542">
        <v>0</v>
      </c>
      <c r="J49" s="542">
        <v>0</v>
      </c>
      <c r="K49" s="542">
        <v>0</v>
      </c>
      <c r="L49" s="542">
        <v>0</v>
      </c>
      <c r="M49" s="542">
        <v>0</v>
      </c>
      <c r="N49" s="542">
        <v>0</v>
      </c>
      <c r="O49" s="542">
        <v>0</v>
      </c>
      <c r="P49" s="542">
        <v>0</v>
      </c>
      <c r="Q49" s="858">
        <v>0</v>
      </c>
    </row>
    <row r="50" spans="1:17" x14ac:dyDescent="0.25">
      <c r="A50" s="598" t="s">
        <v>131</v>
      </c>
      <c r="B50" s="428" t="s">
        <v>133</v>
      </c>
      <c r="C50" s="543">
        <v>1</v>
      </c>
      <c r="D50" s="543">
        <v>0</v>
      </c>
      <c r="E50" s="543">
        <v>0</v>
      </c>
      <c r="F50" s="543">
        <v>0</v>
      </c>
      <c r="G50" s="543">
        <v>0</v>
      </c>
      <c r="H50" s="543">
        <v>0</v>
      </c>
      <c r="I50" s="543">
        <v>0</v>
      </c>
      <c r="J50" s="543">
        <v>0</v>
      </c>
      <c r="K50" s="543">
        <v>0</v>
      </c>
      <c r="L50" s="543">
        <v>0</v>
      </c>
      <c r="M50" s="543">
        <v>0</v>
      </c>
      <c r="N50" s="543">
        <v>0</v>
      </c>
      <c r="O50" s="543">
        <v>0</v>
      </c>
      <c r="P50" s="543">
        <v>0</v>
      </c>
      <c r="Q50" s="859">
        <v>1</v>
      </c>
    </row>
    <row r="51" spans="1:17" x14ac:dyDescent="0.25">
      <c r="A51" s="596" t="s">
        <v>136</v>
      </c>
      <c r="B51" s="424" t="s">
        <v>137</v>
      </c>
      <c r="C51" s="542">
        <v>0</v>
      </c>
      <c r="D51" s="542">
        <v>1</v>
      </c>
      <c r="E51" s="542">
        <v>0</v>
      </c>
      <c r="F51" s="542">
        <v>0</v>
      </c>
      <c r="G51" s="542">
        <v>0</v>
      </c>
      <c r="H51" s="542">
        <v>0</v>
      </c>
      <c r="I51" s="542">
        <v>3</v>
      </c>
      <c r="J51" s="542">
        <v>0</v>
      </c>
      <c r="K51" s="542">
        <v>0</v>
      </c>
      <c r="L51" s="542">
        <v>0</v>
      </c>
      <c r="M51" s="542">
        <v>0</v>
      </c>
      <c r="N51" s="542">
        <v>0</v>
      </c>
      <c r="O51" s="542">
        <v>0</v>
      </c>
      <c r="P51" s="542">
        <v>0</v>
      </c>
      <c r="Q51" s="858">
        <v>4</v>
      </c>
    </row>
    <row r="52" spans="1:17" x14ac:dyDescent="0.25">
      <c r="A52" s="598" t="s">
        <v>136</v>
      </c>
      <c r="B52" s="428" t="s">
        <v>139</v>
      </c>
      <c r="C52" s="543">
        <v>0</v>
      </c>
      <c r="D52" s="543">
        <v>0</v>
      </c>
      <c r="E52" s="543">
        <v>0</v>
      </c>
      <c r="F52" s="543">
        <v>0</v>
      </c>
      <c r="G52" s="543">
        <v>0</v>
      </c>
      <c r="H52" s="543">
        <v>0</v>
      </c>
      <c r="I52" s="543">
        <v>0</v>
      </c>
      <c r="J52" s="543">
        <v>0</v>
      </c>
      <c r="K52" s="543">
        <v>0</v>
      </c>
      <c r="L52" s="543">
        <v>0</v>
      </c>
      <c r="M52" s="543">
        <v>0</v>
      </c>
      <c r="N52" s="543">
        <v>0</v>
      </c>
      <c r="O52" s="543">
        <v>0</v>
      </c>
      <c r="P52" s="543">
        <v>0</v>
      </c>
      <c r="Q52" s="859">
        <v>0</v>
      </c>
    </row>
    <row r="53" spans="1:17" ht="15.6" x14ac:dyDescent="0.25">
      <c r="A53" s="596" t="s">
        <v>140</v>
      </c>
      <c r="B53" s="424" t="s">
        <v>760</v>
      </c>
      <c r="C53" s="542">
        <v>0</v>
      </c>
      <c r="D53" s="542">
        <v>0</v>
      </c>
      <c r="E53" s="542">
        <v>0</v>
      </c>
      <c r="F53" s="542">
        <v>0</v>
      </c>
      <c r="G53" s="542">
        <v>0</v>
      </c>
      <c r="H53" s="542">
        <v>0</v>
      </c>
      <c r="I53" s="542">
        <v>0</v>
      </c>
      <c r="J53" s="542">
        <v>0</v>
      </c>
      <c r="K53" s="542">
        <v>0</v>
      </c>
      <c r="L53" s="542">
        <v>0</v>
      </c>
      <c r="M53" s="542">
        <v>0</v>
      </c>
      <c r="N53" s="542">
        <v>0</v>
      </c>
      <c r="O53" s="542">
        <v>0</v>
      </c>
      <c r="P53" s="542">
        <v>0</v>
      </c>
      <c r="Q53" s="858">
        <v>0</v>
      </c>
    </row>
    <row r="54" spans="1:17" x14ac:dyDescent="0.25">
      <c r="A54" s="598" t="s">
        <v>142</v>
      </c>
      <c r="B54" s="428" t="s">
        <v>143</v>
      </c>
      <c r="C54" s="543">
        <v>0</v>
      </c>
      <c r="D54" s="543">
        <v>0</v>
      </c>
      <c r="E54" s="543">
        <v>0</v>
      </c>
      <c r="F54" s="543">
        <v>0</v>
      </c>
      <c r="G54" s="543">
        <v>0</v>
      </c>
      <c r="H54" s="543">
        <v>0</v>
      </c>
      <c r="I54" s="543">
        <v>0</v>
      </c>
      <c r="J54" s="543">
        <v>0</v>
      </c>
      <c r="K54" s="543">
        <v>0</v>
      </c>
      <c r="L54" s="543">
        <v>0</v>
      </c>
      <c r="M54" s="543">
        <v>0</v>
      </c>
      <c r="N54" s="543">
        <v>0</v>
      </c>
      <c r="O54" s="543">
        <v>0</v>
      </c>
      <c r="P54" s="543">
        <v>0</v>
      </c>
      <c r="Q54" s="859">
        <v>0</v>
      </c>
    </row>
    <row r="55" spans="1:17" ht="15.6" x14ac:dyDescent="0.25">
      <c r="A55" s="596" t="s">
        <v>145</v>
      </c>
      <c r="B55" s="424" t="s">
        <v>761</v>
      </c>
      <c r="C55" s="542">
        <v>0</v>
      </c>
      <c r="D55" s="542">
        <v>0</v>
      </c>
      <c r="E55" s="542">
        <v>0</v>
      </c>
      <c r="F55" s="542">
        <v>0</v>
      </c>
      <c r="G55" s="542">
        <v>0</v>
      </c>
      <c r="H55" s="542">
        <v>0</v>
      </c>
      <c r="I55" s="542">
        <v>0</v>
      </c>
      <c r="J55" s="542">
        <v>0</v>
      </c>
      <c r="K55" s="542">
        <v>0</v>
      </c>
      <c r="L55" s="542">
        <v>0</v>
      </c>
      <c r="M55" s="542">
        <v>0</v>
      </c>
      <c r="N55" s="542">
        <v>0</v>
      </c>
      <c r="O55" s="542">
        <v>0</v>
      </c>
      <c r="P55" s="542">
        <v>0</v>
      </c>
      <c r="Q55" s="858">
        <v>0</v>
      </c>
    </row>
    <row r="56" spans="1:17" x14ac:dyDescent="0.25">
      <c r="A56" s="598" t="s">
        <v>145</v>
      </c>
      <c r="B56" s="428" t="s">
        <v>150</v>
      </c>
      <c r="C56" s="543">
        <v>4</v>
      </c>
      <c r="D56" s="543">
        <v>0</v>
      </c>
      <c r="E56" s="543">
        <v>0</v>
      </c>
      <c r="F56" s="543">
        <v>0</v>
      </c>
      <c r="G56" s="543">
        <v>0</v>
      </c>
      <c r="H56" s="543">
        <v>0</v>
      </c>
      <c r="I56" s="543">
        <v>1</v>
      </c>
      <c r="J56" s="543">
        <v>0</v>
      </c>
      <c r="K56" s="543">
        <v>0</v>
      </c>
      <c r="L56" s="543">
        <v>0</v>
      </c>
      <c r="M56" s="543">
        <v>1</v>
      </c>
      <c r="N56" s="543">
        <v>0</v>
      </c>
      <c r="O56" s="543">
        <v>0</v>
      </c>
      <c r="P56" s="543">
        <v>0</v>
      </c>
      <c r="Q56" s="859">
        <v>6</v>
      </c>
    </row>
    <row r="57" spans="1:17" x14ac:dyDescent="0.25">
      <c r="A57" s="596" t="s">
        <v>145</v>
      </c>
      <c r="B57" s="424" t="s">
        <v>153</v>
      </c>
      <c r="C57" s="542">
        <v>1</v>
      </c>
      <c r="D57" s="542">
        <v>0</v>
      </c>
      <c r="E57" s="542">
        <v>0</v>
      </c>
      <c r="F57" s="542">
        <v>0</v>
      </c>
      <c r="G57" s="542">
        <v>0</v>
      </c>
      <c r="H57" s="542">
        <v>0</v>
      </c>
      <c r="I57" s="542">
        <v>0</v>
      </c>
      <c r="J57" s="542">
        <v>0</v>
      </c>
      <c r="K57" s="542">
        <v>0</v>
      </c>
      <c r="L57" s="542">
        <v>0</v>
      </c>
      <c r="M57" s="542">
        <v>0</v>
      </c>
      <c r="N57" s="542">
        <v>0</v>
      </c>
      <c r="O57" s="542">
        <v>0</v>
      </c>
      <c r="P57" s="542">
        <v>0</v>
      </c>
      <c r="Q57" s="858">
        <v>1</v>
      </c>
    </row>
    <row r="58" spans="1:17" x14ac:dyDescent="0.25">
      <c r="A58" s="598" t="s">
        <v>154</v>
      </c>
      <c r="B58" s="428" t="s">
        <v>155</v>
      </c>
      <c r="C58" s="543">
        <v>0</v>
      </c>
      <c r="D58" s="543">
        <v>0</v>
      </c>
      <c r="E58" s="543">
        <v>0</v>
      </c>
      <c r="F58" s="543">
        <v>0</v>
      </c>
      <c r="G58" s="543">
        <v>0</v>
      </c>
      <c r="H58" s="543">
        <v>0</v>
      </c>
      <c r="I58" s="543">
        <v>0</v>
      </c>
      <c r="J58" s="543">
        <v>0</v>
      </c>
      <c r="K58" s="543">
        <v>0</v>
      </c>
      <c r="L58" s="543">
        <v>0</v>
      </c>
      <c r="M58" s="543">
        <v>0</v>
      </c>
      <c r="N58" s="543">
        <v>0</v>
      </c>
      <c r="O58" s="543">
        <v>0</v>
      </c>
      <c r="P58" s="543">
        <v>0</v>
      </c>
      <c r="Q58" s="859">
        <v>0</v>
      </c>
    </row>
    <row r="59" spans="1:17" ht="15.6" x14ac:dyDescent="0.25">
      <c r="A59" s="596" t="s">
        <v>157</v>
      </c>
      <c r="B59" s="424" t="s">
        <v>762</v>
      </c>
      <c r="C59" s="542">
        <v>0</v>
      </c>
      <c r="D59" s="542">
        <v>0</v>
      </c>
      <c r="E59" s="542">
        <v>0</v>
      </c>
      <c r="F59" s="542">
        <v>0</v>
      </c>
      <c r="G59" s="542">
        <v>0</v>
      </c>
      <c r="H59" s="542">
        <v>0</v>
      </c>
      <c r="I59" s="542">
        <v>0</v>
      </c>
      <c r="J59" s="542">
        <v>0</v>
      </c>
      <c r="K59" s="542">
        <v>0</v>
      </c>
      <c r="L59" s="542">
        <v>0</v>
      </c>
      <c r="M59" s="542">
        <v>0</v>
      </c>
      <c r="N59" s="542">
        <v>0</v>
      </c>
      <c r="O59" s="542">
        <v>0</v>
      </c>
      <c r="P59" s="542">
        <v>0</v>
      </c>
      <c r="Q59" s="858">
        <v>0</v>
      </c>
    </row>
    <row r="60" spans="1:17" ht="15.6" x14ac:dyDescent="0.25">
      <c r="A60" s="598" t="s">
        <v>157</v>
      </c>
      <c r="B60" s="428" t="s">
        <v>763</v>
      </c>
      <c r="C60" s="543">
        <v>0</v>
      </c>
      <c r="D60" s="543">
        <v>0</v>
      </c>
      <c r="E60" s="543">
        <v>0</v>
      </c>
      <c r="F60" s="543">
        <v>0</v>
      </c>
      <c r="G60" s="543">
        <v>0</v>
      </c>
      <c r="H60" s="543">
        <v>0</v>
      </c>
      <c r="I60" s="543">
        <v>0</v>
      </c>
      <c r="J60" s="543">
        <v>0</v>
      </c>
      <c r="K60" s="543">
        <v>0</v>
      </c>
      <c r="L60" s="543">
        <v>0</v>
      </c>
      <c r="M60" s="543">
        <v>0</v>
      </c>
      <c r="N60" s="543">
        <v>0</v>
      </c>
      <c r="O60" s="543">
        <v>0</v>
      </c>
      <c r="P60" s="543">
        <v>0</v>
      </c>
      <c r="Q60" s="859">
        <v>0</v>
      </c>
    </row>
    <row r="61" spans="1:17" x14ac:dyDescent="0.25">
      <c r="A61" s="596" t="s">
        <v>163</v>
      </c>
      <c r="B61" s="424" t="s">
        <v>890</v>
      </c>
      <c r="C61" s="542">
        <v>2</v>
      </c>
      <c r="D61" s="542">
        <v>0</v>
      </c>
      <c r="E61" s="542">
        <v>0</v>
      </c>
      <c r="F61" s="542">
        <v>0</v>
      </c>
      <c r="G61" s="542">
        <v>0</v>
      </c>
      <c r="H61" s="542">
        <v>0</v>
      </c>
      <c r="I61" s="542">
        <v>0</v>
      </c>
      <c r="J61" s="542">
        <v>0</v>
      </c>
      <c r="K61" s="542">
        <v>0</v>
      </c>
      <c r="L61" s="542">
        <v>0</v>
      </c>
      <c r="M61" s="542">
        <v>0</v>
      </c>
      <c r="N61" s="542">
        <v>1</v>
      </c>
      <c r="O61" s="542">
        <v>0</v>
      </c>
      <c r="P61" s="542">
        <v>5.5</v>
      </c>
      <c r="Q61" s="858">
        <v>8.5</v>
      </c>
    </row>
    <row r="62" spans="1:17" x14ac:dyDescent="0.25">
      <c r="A62" s="598" t="s">
        <v>163</v>
      </c>
      <c r="B62" s="428" t="s">
        <v>166</v>
      </c>
      <c r="C62" s="543">
        <v>2</v>
      </c>
      <c r="D62" s="543">
        <v>0</v>
      </c>
      <c r="E62" s="543">
        <v>0</v>
      </c>
      <c r="F62" s="543">
        <v>0</v>
      </c>
      <c r="G62" s="543">
        <v>0</v>
      </c>
      <c r="H62" s="543">
        <v>0</v>
      </c>
      <c r="I62" s="543">
        <v>0</v>
      </c>
      <c r="J62" s="543">
        <v>0</v>
      </c>
      <c r="K62" s="543">
        <v>0</v>
      </c>
      <c r="L62" s="543">
        <v>0</v>
      </c>
      <c r="M62" s="543">
        <v>0</v>
      </c>
      <c r="N62" s="543">
        <v>0</v>
      </c>
      <c r="O62" s="543">
        <v>0</v>
      </c>
      <c r="P62" s="543">
        <v>0</v>
      </c>
      <c r="Q62" s="859">
        <v>2</v>
      </c>
    </row>
    <row r="63" spans="1:17" ht="15.6" x14ac:dyDescent="0.25">
      <c r="A63" s="596" t="s">
        <v>163</v>
      </c>
      <c r="B63" s="424" t="s">
        <v>764</v>
      </c>
      <c r="C63" s="542">
        <v>0</v>
      </c>
      <c r="D63" s="542">
        <v>0</v>
      </c>
      <c r="E63" s="542">
        <v>0</v>
      </c>
      <c r="F63" s="542">
        <v>0</v>
      </c>
      <c r="G63" s="542">
        <v>0</v>
      </c>
      <c r="H63" s="542">
        <v>0</v>
      </c>
      <c r="I63" s="542">
        <v>0</v>
      </c>
      <c r="J63" s="542">
        <v>0</v>
      </c>
      <c r="K63" s="542">
        <v>0</v>
      </c>
      <c r="L63" s="542">
        <v>0</v>
      </c>
      <c r="M63" s="542">
        <v>0</v>
      </c>
      <c r="N63" s="542">
        <v>0</v>
      </c>
      <c r="O63" s="542">
        <v>0</v>
      </c>
      <c r="P63" s="542">
        <v>0</v>
      </c>
      <c r="Q63" s="858">
        <v>0</v>
      </c>
    </row>
    <row r="64" spans="1:17" x14ac:dyDescent="0.25">
      <c r="A64" s="598" t="s">
        <v>170</v>
      </c>
      <c r="B64" s="428" t="s">
        <v>171</v>
      </c>
      <c r="C64" s="543">
        <v>0</v>
      </c>
      <c r="D64" s="543">
        <v>0</v>
      </c>
      <c r="E64" s="543">
        <v>0</v>
      </c>
      <c r="F64" s="543">
        <v>0</v>
      </c>
      <c r="G64" s="543">
        <v>0</v>
      </c>
      <c r="H64" s="543">
        <v>0</v>
      </c>
      <c r="I64" s="543">
        <v>0</v>
      </c>
      <c r="J64" s="543">
        <v>0</v>
      </c>
      <c r="K64" s="543">
        <v>0</v>
      </c>
      <c r="L64" s="543">
        <v>0</v>
      </c>
      <c r="M64" s="543">
        <v>0</v>
      </c>
      <c r="N64" s="543">
        <v>0</v>
      </c>
      <c r="O64" s="543">
        <v>0</v>
      </c>
      <c r="P64" s="543">
        <v>0</v>
      </c>
      <c r="Q64" s="859">
        <v>0</v>
      </c>
    </row>
    <row r="65" spans="1:17" x14ac:dyDescent="0.25">
      <c r="A65" s="596" t="s">
        <v>170</v>
      </c>
      <c r="B65" s="424" t="s">
        <v>173</v>
      </c>
      <c r="C65" s="542">
        <v>0</v>
      </c>
      <c r="D65" s="542">
        <v>0</v>
      </c>
      <c r="E65" s="542">
        <v>0</v>
      </c>
      <c r="F65" s="542">
        <v>0</v>
      </c>
      <c r="G65" s="542">
        <v>0</v>
      </c>
      <c r="H65" s="542">
        <v>0</v>
      </c>
      <c r="I65" s="542">
        <v>0</v>
      </c>
      <c r="J65" s="542">
        <v>0</v>
      </c>
      <c r="K65" s="542">
        <v>0</v>
      </c>
      <c r="L65" s="542">
        <v>0</v>
      </c>
      <c r="M65" s="542">
        <v>0</v>
      </c>
      <c r="N65" s="542">
        <v>0</v>
      </c>
      <c r="O65" s="542">
        <v>0</v>
      </c>
      <c r="P65" s="542">
        <v>0</v>
      </c>
      <c r="Q65" s="858">
        <v>0</v>
      </c>
    </row>
    <row r="66" spans="1:17" ht="15.6" x14ac:dyDescent="0.25">
      <c r="A66" s="598" t="s">
        <v>175</v>
      </c>
      <c r="B66" s="428" t="s">
        <v>765</v>
      </c>
      <c r="C66" s="543">
        <v>0</v>
      </c>
      <c r="D66" s="543">
        <v>0</v>
      </c>
      <c r="E66" s="543">
        <v>0</v>
      </c>
      <c r="F66" s="543">
        <v>0</v>
      </c>
      <c r="G66" s="543">
        <v>0</v>
      </c>
      <c r="H66" s="543">
        <v>0</v>
      </c>
      <c r="I66" s="543">
        <v>0</v>
      </c>
      <c r="J66" s="543">
        <v>0</v>
      </c>
      <c r="K66" s="543">
        <v>0</v>
      </c>
      <c r="L66" s="543">
        <v>0</v>
      </c>
      <c r="M66" s="543">
        <v>0</v>
      </c>
      <c r="N66" s="543">
        <v>0</v>
      </c>
      <c r="O66" s="543">
        <v>0</v>
      </c>
      <c r="P66" s="543">
        <v>0</v>
      </c>
      <c r="Q66" s="859">
        <v>0</v>
      </c>
    </row>
    <row r="67" spans="1:17" ht="15.6" x14ac:dyDescent="0.25">
      <c r="A67" s="596" t="s">
        <v>177</v>
      </c>
      <c r="B67" s="424" t="s">
        <v>766</v>
      </c>
      <c r="C67" s="542">
        <v>0</v>
      </c>
      <c r="D67" s="542">
        <v>0</v>
      </c>
      <c r="E67" s="542">
        <v>0</v>
      </c>
      <c r="F67" s="542">
        <v>0</v>
      </c>
      <c r="G67" s="542">
        <v>0</v>
      </c>
      <c r="H67" s="542">
        <v>0</v>
      </c>
      <c r="I67" s="542">
        <v>0</v>
      </c>
      <c r="J67" s="542">
        <v>0</v>
      </c>
      <c r="K67" s="542">
        <v>0</v>
      </c>
      <c r="L67" s="542">
        <v>0</v>
      </c>
      <c r="M67" s="542">
        <v>0</v>
      </c>
      <c r="N67" s="542">
        <v>0</v>
      </c>
      <c r="O67" s="542">
        <v>0</v>
      </c>
      <c r="P67" s="542">
        <v>0</v>
      </c>
      <c r="Q67" s="858">
        <v>0</v>
      </c>
    </row>
    <row r="68" spans="1:17" x14ac:dyDescent="0.25">
      <c r="A68" s="598" t="s">
        <v>180</v>
      </c>
      <c r="B68" s="428" t="s">
        <v>181</v>
      </c>
      <c r="C68" s="543">
        <v>0</v>
      </c>
      <c r="D68" s="543">
        <v>0</v>
      </c>
      <c r="E68" s="543">
        <v>0</v>
      </c>
      <c r="F68" s="543">
        <v>0</v>
      </c>
      <c r="G68" s="543">
        <v>0</v>
      </c>
      <c r="H68" s="543">
        <v>0</v>
      </c>
      <c r="I68" s="543">
        <v>0</v>
      </c>
      <c r="J68" s="543">
        <v>0</v>
      </c>
      <c r="K68" s="543">
        <v>0</v>
      </c>
      <c r="L68" s="543">
        <v>0</v>
      </c>
      <c r="M68" s="543">
        <v>0</v>
      </c>
      <c r="N68" s="543">
        <v>0</v>
      </c>
      <c r="O68" s="543">
        <v>0</v>
      </c>
      <c r="P68" s="543">
        <v>0</v>
      </c>
      <c r="Q68" s="859">
        <v>0</v>
      </c>
    </row>
    <row r="69" spans="1:17" x14ac:dyDescent="0.25">
      <c r="A69" s="596" t="s">
        <v>183</v>
      </c>
      <c r="B69" s="424" t="s">
        <v>184</v>
      </c>
      <c r="C69" s="542">
        <v>0</v>
      </c>
      <c r="D69" s="542">
        <v>0</v>
      </c>
      <c r="E69" s="542">
        <v>0</v>
      </c>
      <c r="F69" s="542">
        <v>0</v>
      </c>
      <c r="G69" s="542">
        <v>0</v>
      </c>
      <c r="H69" s="542">
        <v>0</v>
      </c>
      <c r="I69" s="542">
        <v>0</v>
      </c>
      <c r="J69" s="542">
        <v>0</v>
      </c>
      <c r="K69" s="542">
        <v>0</v>
      </c>
      <c r="L69" s="542">
        <v>0</v>
      </c>
      <c r="M69" s="542">
        <v>0</v>
      </c>
      <c r="N69" s="542">
        <v>0</v>
      </c>
      <c r="O69" s="542">
        <v>0</v>
      </c>
      <c r="P69" s="542">
        <v>0</v>
      </c>
      <c r="Q69" s="858">
        <v>0</v>
      </c>
    </row>
    <row r="70" spans="1:17" ht="13.8" thickBot="1" x14ac:dyDescent="0.3">
      <c r="A70" s="603" t="s">
        <v>186</v>
      </c>
      <c r="B70" s="431" t="s">
        <v>187</v>
      </c>
      <c r="C70" s="544">
        <v>0</v>
      </c>
      <c r="D70" s="544">
        <v>0</v>
      </c>
      <c r="E70" s="544">
        <v>0</v>
      </c>
      <c r="F70" s="544">
        <v>0</v>
      </c>
      <c r="G70" s="544">
        <v>0</v>
      </c>
      <c r="H70" s="544">
        <v>0</v>
      </c>
      <c r="I70" s="544">
        <v>0</v>
      </c>
      <c r="J70" s="544">
        <v>0</v>
      </c>
      <c r="K70" s="544">
        <v>0</v>
      </c>
      <c r="L70" s="544">
        <v>0</v>
      </c>
      <c r="M70" s="544">
        <v>0</v>
      </c>
      <c r="N70" s="544">
        <v>0</v>
      </c>
      <c r="O70" s="544">
        <v>0</v>
      </c>
      <c r="P70" s="544">
        <v>0</v>
      </c>
      <c r="Q70" s="860">
        <v>0</v>
      </c>
    </row>
    <row r="71" spans="1:17" x14ac:dyDescent="0.25">
      <c r="A71" s="596"/>
      <c r="B71" s="435" t="s">
        <v>740</v>
      </c>
      <c r="C71" s="545">
        <v>80.2</v>
      </c>
      <c r="D71" s="545">
        <v>1</v>
      </c>
      <c r="E71" s="545">
        <v>6</v>
      </c>
      <c r="F71" s="546">
        <v>0</v>
      </c>
      <c r="G71" s="546">
        <v>6.5</v>
      </c>
      <c r="H71" s="546">
        <v>0</v>
      </c>
      <c r="I71" s="546">
        <v>11.2</v>
      </c>
      <c r="J71" s="546">
        <v>0</v>
      </c>
      <c r="K71" s="546">
        <v>5</v>
      </c>
      <c r="L71" s="546">
        <v>3.25</v>
      </c>
      <c r="M71" s="546">
        <v>19</v>
      </c>
      <c r="N71" s="545">
        <v>44.5</v>
      </c>
      <c r="O71" s="546">
        <v>0</v>
      </c>
      <c r="P71" s="546">
        <v>20.29</v>
      </c>
      <c r="Q71" s="861">
        <v>196.94</v>
      </c>
    </row>
    <row r="72" spans="1:17" x14ac:dyDescent="0.25">
      <c r="A72" s="598"/>
      <c r="B72" s="508" t="s">
        <v>367</v>
      </c>
      <c r="C72" s="547">
        <v>3.34</v>
      </c>
      <c r="D72" s="549" t="s">
        <v>238</v>
      </c>
      <c r="E72" s="549" t="s">
        <v>238</v>
      </c>
      <c r="F72" s="548" t="s">
        <v>238</v>
      </c>
      <c r="G72" s="548">
        <v>2.17</v>
      </c>
      <c r="H72" s="548" t="s">
        <v>238</v>
      </c>
      <c r="I72" s="548">
        <v>1.6</v>
      </c>
      <c r="J72" s="548" t="s">
        <v>238</v>
      </c>
      <c r="K72" s="550" t="s">
        <v>238</v>
      </c>
      <c r="L72" s="548">
        <v>1.08</v>
      </c>
      <c r="M72" s="548">
        <v>4.75</v>
      </c>
      <c r="N72" s="547">
        <v>3.42</v>
      </c>
      <c r="O72" s="548" t="s">
        <v>238</v>
      </c>
      <c r="P72" s="548">
        <v>4.0599999999999996</v>
      </c>
      <c r="Q72" s="862">
        <v>7.03</v>
      </c>
    </row>
    <row r="73" spans="1:17" ht="13.8" thickBot="1" x14ac:dyDescent="0.3">
      <c r="A73" s="863"/>
      <c r="B73" s="864" t="s">
        <v>750</v>
      </c>
      <c r="C73" s="865">
        <v>24</v>
      </c>
      <c r="D73" s="865">
        <v>1</v>
      </c>
      <c r="E73" s="865">
        <v>1</v>
      </c>
      <c r="F73" s="865">
        <v>0</v>
      </c>
      <c r="G73" s="865">
        <v>3</v>
      </c>
      <c r="H73" s="865">
        <v>0</v>
      </c>
      <c r="I73" s="865">
        <v>7</v>
      </c>
      <c r="J73" s="865">
        <v>0</v>
      </c>
      <c r="K73" s="865">
        <v>1</v>
      </c>
      <c r="L73" s="865">
        <v>3</v>
      </c>
      <c r="M73" s="865">
        <v>4</v>
      </c>
      <c r="N73" s="865">
        <v>13</v>
      </c>
      <c r="O73" s="865">
        <v>0</v>
      </c>
      <c r="P73" s="865">
        <v>5</v>
      </c>
      <c r="Q73" s="866">
        <v>28</v>
      </c>
    </row>
    <row r="74" spans="1:17" ht="25.5" customHeight="1" x14ac:dyDescent="0.25">
      <c r="A74" s="1019" t="s">
        <v>767</v>
      </c>
      <c r="B74" s="1019"/>
    </row>
    <row r="75" spans="1:17" x14ac:dyDescent="0.25">
      <c r="B75" s="503"/>
      <c r="C75" s="504"/>
      <c r="D75" s="504"/>
      <c r="E75" s="504"/>
    </row>
    <row r="76" spans="1:17" ht="25.5" customHeight="1" x14ac:dyDescent="0.25">
      <c r="A76" s="936" t="s">
        <v>738</v>
      </c>
      <c r="B76" s="936"/>
      <c r="C76" s="504"/>
      <c r="D76" s="504"/>
      <c r="E76" s="504"/>
    </row>
    <row r="77" spans="1:17" x14ac:dyDescent="0.25">
      <c r="A77" s="66" t="s">
        <v>395</v>
      </c>
      <c r="B77" s="67"/>
      <c r="C77" s="67"/>
      <c r="D77" s="67"/>
      <c r="E77" s="67"/>
      <c r="H77" s="503"/>
      <c r="I77" s="504"/>
      <c r="J77" s="504"/>
      <c r="K77" s="504"/>
      <c r="L77" s="25"/>
    </row>
    <row r="78" spans="1:17" x14ac:dyDescent="0.25">
      <c r="B78" s="68"/>
      <c r="C78" s="69"/>
      <c r="D78" s="69"/>
      <c r="E78" s="69"/>
      <c r="H78" s="505"/>
      <c r="I78" s="504"/>
      <c r="J78" s="504"/>
      <c r="K78" s="504"/>
      <c r="L78" s="25"/>
    </row>
    <row r="79" spans="1:17" x14ac:dyDescent="0.25">
      <c r="B79" s="68"/>
      <c r="C79" s="69"/>
      <c r="D79" s="69"/>
      <c r="E79" s="69"/>
      <c r="H79" s="67"/>
      <c r="I79" s="67"/>
      <c r="J79" s="67"/>
      <c r="K79" s="67"/>
      <c r="L79" s="25"/>
    </row>
    <row r="80" spans="1:17" x14ac:dyDescent="0.25">
      <c r="B80" s="68"/>
      <c r="C80" s="69"/>
      <c r="D80" s="69"/>
      <c r="E80" s="69"/>
      <c r="H80" s="68"/>
      <c r="I80" s="69"/>
      <c r="J80" s="69"/>
      <c r="K80" s="69"/>
      <c r="L80" s="25"/>
    </row>
    <row r="81" spans="2:12" x14ac:dyDescent="0.25">
      <c r="B81" s="68"/>
      <c r="C81" s="69"/>
      <c r="D81" s="69"/>
      <c r="E81" s="69"/>
      <c r="H81" s="68"/>
      <c r="I81" s="69"/>
      <c r="J81" s="69"/>
      <c r="K81" s="69"/>
      <c r="L81" s="25"/>
    </row>
    <row r="82" spans="2:12" x14ac:dyDescent="0.25">
      <c r="B82" s="68"/>
      <c r="C82" s="69"/>
      <c r="D82" s="69"/>
      <c r="E82" s="69"/>
      <c r="H82" s="68"/>
      <c r="I82" s="69"/>
      <c r="J82" s="69"/>
      <c r="K82" s="69"/>
      <c r="L82" s="25"/>
    </row>
    <row r="83" spans="2:12" x14ac:dyDescent="0.25">
      <c r="B83" s="68"/>
      <c r="C83" s="69"/>
      <c r="D83" s="69"/>
      <c r="E83" s="69"/>
      <c r="H83" s="68"/>
      <c r="I83" s="69"/>
      <c r="J83" s="69"/>
      <c r="K83" s="69"/>
      <c r="L83" s="25"/>
    </row>
    <row r="84" spans="2:12" x14ac:dyDescent="0.25">
      <c r="B84" s="68"/>
      <c r="C84" s="69"/>
      <c r="D84" s="69"/>
      <c r="E84" s="69"/>
      <c r="H84" s="68"/>
      <c r="I84" s="69"/>
      <c r="J84" s="69"/>
      <c r="K84" s="69"/>
      <c r="L84" s="25"/>
    </row>
    <row r="85" spans="2:12" x14ac:dyDescent="0.25">
      <c r="B85" s="68"/>
      <c r="C85" s="69"/>
      <c r="D85" s="69"/>
      <c r="E85" s="69"/>
      <c r="H85" s="68"/>
      <c r="I85" s="69"/>
      <c r="J85" s="69"/>
      <c r="K85" s="69"/>
      <c r="L85" s="25"/>
    </row>
    <row r="86" spans="2:12" x14ac:dyDescent="0.25">
      <c r="B86" s="68"/>
      <c r="C86" s="69"/>
      <c r="D86" s="69"/>
      <c r="E86" s="69"/>
      <c r="H86" s="68"/>
      <c r="I86" s="69"/>
      <c r="J86" s="69"/>
      <c r="K86" s="69"/>
      <c r="L86" s="25"/>
    </row>
    <row r="87" spans="2:12" x14ac:dyDescent="0.25">
      <c r="B87" s="68"/>
      <c r="C87" s="69"/>
      <c r="D87" s="69"/>
      <c r="E87" s="69"/>
      <c r="H87" s="68"/>
      <c r="I87" s="69"/>
      <c r="J87" s="69"/>
      <c r="K87" s="69"/>
      <c r="L87" s="25"/>
    </row>
    <row r="88" spans="2:12" x14ac:dyDescent="0.25">
      <c r="B88" s="68"/>
      <c r="C88" s="69"/>
      <c r="D88" s="69"/>
      <c r="E88" s="69"/>
      <c r="H88" s="68"/>
      <c r="I88" s="69"/>
      <c r="J88" s="69"/>
      <c r="K88" s="69"/>
      <c r="L88" s="25"/>
    </row>
    <row r="89" spans="2:12" x14ac:dyDescent="0.25">
      <c r="B89" s="68"/>
      <c r="C89" s="69"/>
      <c r="D89" s="69"/>
      <c r="E89" s="69"/>
      <c r="H89" s="68"/>
      <c r="I89" s="69"/>
      <c r="J89" s="69"/>
      <c r="K89" s="69"/>
      <c r="L89" s="25"/>
    </row>
    <row r="90" spans="2:12" x14ac:dyDescent="0.25">
      <c r="B90" s="68"/>
      <c r="C90" s="69"/>
      <c r="D90" s="69"/>
      <c r="E90" s="69"/>
      <c r="H90" s="68"/>
      <c r="I90" s="69"/>
      <c r="J90" s="69"/>
      <c r="K90" s="69"/>
      <c r="L90" s="25"/>
    </row>
    <row r="91" spans="2:12" x14ac:dyDescent="0.25">
      <c r="B91" s="68"/>
      <c r="C91" s="69"/>
      <c r="D91" s="69"/>
      <c r="E91" s="69"/>
      <c r="H91" s="68"/>
      <c r="I91" s="69"/>
      <c r="J91" s="69"/>
      <c r="K91" s="69"/>
      <c r="L91" s="25"/>
    </row>
    <row r="92" spans="2:12" x14ac:dyDescent="0.25">
      <c r="B92" s="68"/>
      <c r="C92" s="69"/>
      <c r="D92" s="69"/>
      <c r="E92" s="69"/>
      <c r="H92" s="68"/>
      <c r="I92" s="69"/>
      <c r="J92" s="69"/>
      <c r="K92" s="69"/>
      <c r="L92" s="25"/>
    </row>
    <row r="93" spans="2:12" x14ac:dyDescent="0.25">
      <c r="B93" s="25"/>
      <c r="C93" s="25"/>
      <c r="D93" s="25"/>
      <c r="E93" s="25"/>
      <c r="H93" s="68"/>
      <c r="I93" s="69"/>
      <c r="J93" s="69"/>
      <c r="K93" s="69"/>
      <c r="L93" s="25"/>
    </row>
    <row r="94" spans="2:12" x14ac:dyDescent="0.25">
      <c r="B94" s="25"/>
      <c r="C94" s="25"/>
      <c r="D94" s="25"/>
      <c r="E94" s="25"/>
      <c r="H94" s="68"/>
      <c r="I94" s="69"/>
      <c r="J94" s="69"/>
      <c r="K94" s="69"/>
      <c r="L94" s="25"/>
    </row>
    <row r="95" spans="2:12" x14ac:dyDescent="0.25">
      <c r="B95" s="25"/>
      <c r="C95" s="25"/>
      <c r="D95" s="25"/>
      <c r="E95" s="25"/>
      <c r="H95" s="25"/>
      <c r="I95" s="25"/>
      <c r="J95" s="25"/>
      <c r="K95" s="25"/>
      <c r="L95" s="25"/>
    </row>
    <row r="96" spans="2:12" x14ac:dyDescent="0.25">
      <c r="H96" s="25"/>
      <c r="I96" s="25"/>
      <c r="J96" s="25"/>
      <c r="K96" s="25"/>
      <c r="L96" s="25"/>
    </row>
  </sheetData>
  <mergeCells count="21">
    <mergeCell ref="A74:B74"/>
    <mergeCell ref="A76:B76"/>
    <mergeCell ref="A1:B1"/>
    <mergeCell ref="A2:B2"/>
    <mergeCell ref="Q3:Q4"/>
    <mergeCell ref="P3:P4"/>
    <mergeCell ref="O3:O4"/>
    <mergeCell ref="N3:N4"/>
    <mergeCell ref="M3:M4"/>
    <mergeCell ref="L3:L4"/>
    <mergeCell ref="K3:K4"/>
    <mergeCell ref="J3:J4"/>
    <mergeCell ref="I3:I4"/>
    <mergeCell ref="H3:H4"/>
    <mergeCell ref="B3:B4"/>
    <mergeCell ref="A3:A4"/>
    <mergeCell ref="G3:G4"/>
    <mergeCell ref="F3:F4"/>
    <mergeCell ref="E3:E4"/>
    <mergeCell ref="D3:D4"/>
    <mergeCell ref="C3:C4"/>
  </mergeCells>
  <hyperlinks>
    <hyperlink ref="A2:B2" location="TOC!A1" display="Return to Table of Contents"/>
  </hyperlinks>
  <pageMargins left="0.25" right="0.25" top="0.75" bottom="0.75" header="0.3" footer="0.3"/>
  <pageSetup scale="64" fitToWidth="0" orientation="portrait" r:id="rId1"/>
  <headerFooter>
    <oddHeader>&amp;L2016-17 Survey of Dental Education
Report 1 - Academic Programs, Enrollment, and Graduates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showGridLines="0" workbookViewId="0">
      <pane xSplit="2" ySplit="4" topLeftCell="C5" activePane="bottomRight" state="frozen"/>
      <selection pane="topRight" activeCell="C1" sqref="C1"/>
      <selection pane="bottomLeft" activeCell="A5" sqref="A5"/>
      <selection pane="bottomRight" sqref="A1:B1"/>
    </sheetView>
  </sheetViews>
  <sheetFormatPr defaultColWidth="9.109375" defaultRowHeight="13.2" x14ac:dyDescent="0.25"/>
  <cols>
    <col min="1" max="1" width="5.33203125" style="502" customWidth="1"/>
    <col min="2" max="2" width="56" style="502" customWidth="1"/>
    <col min="3" max="3" width="12.6640625" style="502" customWidth="1"/>
    <col min="4" max="5" width="13.6640625" style="502" customWidth="1"/>
    <col min="6" max="10" width="12.6640625" style="502" customWidth="1"/>
    <col min="11" max="11" width="13.109375" style="502" customWidth="1"/>
    <col min="12" max="12" width="12.6640625" style="502" customWidth="1"/>
    <col min="13" max="13" width="13.44140625" style="502" customWidth="1"/>
    <col min="14" max="14" width="11.88671875" style="502" customWidth="1"/>
    <col min="15" max="16" width="12.6640625" style="502" customWidth="1"/>
    <col min="17" max="17" width="14.33203125" style="502" customWidth="1"/>
    <col min="18" max="16384" width="9.109375" style="502"/>
  </cols>
  <sheetData>
    <row r="1" spans="1:17" ht="27" customHeight="1" x14ac:dyDescent="0.25">
      <c r="A1" s="1020" t="s">
        <v>782</v>
      </c>
      <c r="B1" s="1020"/>
      <c r="C1" s="501"/>
      <c r="D1" s="501"/>
    </row>
    <row r="2" spans="1:17" ht="13.8" thickBot="1" x14ac:dyDescent="0.3">
      <c r="A2" s="1021" t="s">
        <v>1</v>
      </c>
      <c r="B2" s="1021"/>
    </row>
    <row r="3" spans="1:17" ht="12.75" customHeight="1" x14ac:dyDescent="0.25">
      <c r="A3" s="950" t="s">
        <v>2</v>
      </c>
      <c r="B3" s="985" t="s">
        <v>3</v>
      </c>
      <c r="C3" s="1015" t="s">
        <v>805</v>
      </c>
      <c r="D3" s="1015" t="s">
        <v>723</v>
      </c>
      <c r="E3" s="1015" t="s">
        <v>724</v>
      </c>
      <c r="F3" s="1015" t="s">
        <v>725</v>
      </c>
      <c r="G3" s="1015" t="s">
        <v>726</v>
      </c>
      <c r="H3" s="1015" t="s">
        <v>727</v>
      </c>
      <c r="I3" s="1015" t="s">
        <v>728</v>
      </c>
      <c r="J3" s="1015" t="s">
        <v>729</v>
      </c>
      <c r="K3" s="1015" t="s">
        <v>730</v>
      </c>
      <c r="L3" s="1015" t="s">
        <v>731</v>
      </c>
      <c r="M3" s="1015" t="s">
        <v>732</v>
      </c>
      <c r="N3" s="1015" t="s">
        <v>733</v>
      </c>
      <c r="O3" s="1015" t="s">
        <v>734</v>
      </c>
      <c r="P3" s="1015" t="s">
        <v>735</v>
      </c>
      <c r="Q3" s="1017" t="s">
        <v>746</v>
      </c>
    </row>
    <row r="4" spans="1:17" ht="41.25" customHeight="1" x14ac:dyDescent="0.25">
      <c r="A4" s="977"/>
      <c r="B4" s="986"/>
      <c r="C4" s="1016"/>
      <c r="D4" s="1016"/>
      <c r="E4" s="1016"/>
      <c r="F4" s="1016"/>
      <c r="G4" s="1016"/>
      <c r="H4" s="1016"/>
      <c r="I4" s="1016"/>
      <c r="J4" s="1016"/>
      <c r="K4" s="1016"/>
      <c r="L4" s="1016"/>
      <c r="M4" s="1016"/>
      <c r="N4" s="1016"/>
      <c r="O4" s="1016"/>
      <c r="P4" s="1016"/>
      <c r="Q4" s="1018"/>
    </row>
    <row r="5" spans="1:17" x14ac:dyDescent="0.25">
      <c r="A5" s="596" t="s">
        <v>10</v>
      </c>
      <c r="B5" s="424" t="s">
        <v>11</v>
      </c>
      <c r="C5" s="542">
        <v>2.2999999999999998</v>
      </c>
      <c r="D5" s="542">
        <v>18.7</v>
      </c>
      <c r="E5" s="542">
        <v>22.4</v>
      </c>
      <c r="F5" s="542">
        <v>7.6</v>
      </c>
      <c r="G5" s="542">
        <v>4</v>
      </c>
      <c r="H5" s="542">
        <v>0</v>
      </c>
      <c r="I5" s="542">
        <v>0</v>
      </c>
      <c r="J5" s="542">
        <v>0</v>
      </c>
      <c r="K5" s="542">
        <v>0</v>
      </c>
      <c r="L5" s="542">
        <v>1</v>
      </c>
      <c r="M5" s="542">
        <v>9.6999999999999993</v>
      </c>
      <c r="N5" s="542">
        <v>1.8</v>
      </c>
      <c r="O5" s="542">
        <v>1.6</v>
      </c>
      <c r="P5" s="542">
        <v>9.65</v>
      </c>
      <c r="Q5" s="858">
        <v>78.75</v>
      </c>
    </row>
    <row r="6" spans="1:17" x14ac:dyDescent="0.25">
      <c r="A6" s="598" t="s">
        <v>18</v>
      </c>
      <c r="B6" s="428" t="s">
        <v>19</v>
      </c>
      <c r="C6" s="543">
        <v>3</v>
      </c>
      <c r="D6" s="543">
        <v>9</v>
      </c>
      <c r="E6" s="543">
        <v>31</v>
      </c>
      <c r="F6" s="543">
        <v>7.7</v>
      </c>
      <c r="G6" s="543">
        <v>0</v>
      </c>
      <c r="H6" s="543">
        <v>0</v>
      </c>
      <c r="I6" s="543">
        <v>0</v>
      </c>
      <c r="J6" s="543">
        <v>3</v>
      </c>
      <c r="K6" s="543">
        <v>5</v>
      </c>
      <c r="L6" s="543">
        <v>0</v>
      </c>
      <c r="M6" s="543">
        <v>10</v>
      </c>
      <c r="N6" s="543">
        <v>1</v>
      </c>
      <c r="O6" s="543">
        <v>0</v>
      </c>
      <c r="P6" s="543">
        <v>1</v>
      </c>
      <c r="Q6" s="859">
        <v>70.7</v>
      </c>
    </row>
    <row r="7" spans="1:17" x14ac:dyDescent="0.25">
      <c r="A7" s="596" t="s">
        <v>18</v>
      </c>
      <c r="B7" s="424" t="s">
        <v>23</v>
      </c>
      <c r="C7" s="542">
        <v>3</v>
      </c>
      <c r="D7" s="542">
        <v>12</v>
      </c>
      <c r="E7" s="542">
        <v>32</v>
      </c>
      <c r="F7" s="542">
        <v>10</v>
      </c>
      <c r="G7" s="542">
        <v>2</v>
      </c>
      <c r="H7" s="542">
        <v>0</v>
      </c>
      <c r="I7" s="542">
        <v>0</v>
      </c>
      <c r="J7" s="542">
        <v>1</v>
      </c>
      <c r="K7" s="542">
        <v>5</v>
      </c>
      <c r="L7" s="542">
        <v>2</v>
      </c>
      <c r="M7" s="542">
        <v>0</v>
      </c>
      <c r="N7" s="542">
        <v>5</v>
      </c>
      <c r="O7" s="542">
        <v>1</v>
      </c>
      <c r="P7" s="542">
        <v>3</v>
      </c>
      <c r="Q7" s="858">
        <v>76</v>
      </c>
    </row>
    <row r="8" spans="1:17" x14ac:dyDescent="0.25">
      <c r="A8" s="598" t="s">
        <v>26</v>
      </c>
      <c r="B8" s="428" t="s">
        <v>27</v>
      </c>
      <c r="C8" s="543">
        <v>14</v>
      </c>
      <c r="D8" s="543">
        <v>37</v>
      </c>
      <c r="E8" s="543">
        <v>24.4</v>
      </c>
      <c r="F8" s="543">
        <v>1.4</v>
      </c>
      <c r="G8" s="543">
        <v>2</v>
      </c>
      <c r="H8" s="543">
        <v>0</v>
      </c>
      <c r="I8" s="543">
        <v>0.5</v>
      </c>
      <c r="J8" s="543">
        <v>4</v>
      </c>
      <c r="K8" s="543">
        <v>24.5</v>
      </c>
      <c r="L8" s="543">
        <v>0</v>
      </c>
      <c r="M8" s="543">
        <v>14</v>
      </c>
      <c r="N8" s="543">
        <v>0</v>
      </c>
      <c r="O8" s="543">
        <v>1</v>
      </c>
      <c r="P8" s="543">
        <v>0</v>
      </c>
      <c r="Q8" s="859">
        <v>122.8</v>
      </c>
    </row>
    <row r="9" spans="1:17" x14ac:dyDescent="0.25">
      <c r="A9" s="596" t="s">
        <v>26</v>
      </c>
      <c r="B9" s="424" t="s">
        <v>31</v>
      </c>
      <c r="C9" s="542">
        <v>2.2999999999999998</v>
      </c>
      <c r="D9" s="542">
        <v>57.9</v>
      </c>
      <c r="E9" s="542">
        <v>38.799999999999997</v>
      </c>
      <c r="F9" s="542">
        <v>2.7</v>
      </c>
      <c r="G9" s="542">
        <v>3</v>
      </c>
      <c r="H9" s="542">
        <v>1.7</v>
      </c>
      <c r="I9" s="542">
        <v>0</v>
      </c>
      <c r="J9" s="542">
        <v>2</v>
      </c>
      <c r="K9" s="542">
        <v>10</v>
      </c>
      <c r="L9" s="542">
        <v>0</v>
      </c>
      <c r="M9" s="542">
        <v>0</v>
      </c>
      <c r="N9" s="542">
        <v>10.8</v>
      </c>
      <c r="O9" s="542">
        <v>0</v>
      </c>
      <c r="P9" s="542">
        <v>8.8000000000000007</v>
      </c>
      <c r="Q9" s="858">
        <v>138</v>
      </c>
    </row>
    <row r="10" spans="1:17" x14ac:dyDescent="0.25">
      <c r="A10" s="598" t="s">
        <v>26</v>
      </c>
      <c r="B10" s="428" t="s">
        <v>32</v>
      </c>
      <c r="C10" s="543">
        <v>42.76</v>
      </c>
      <c r="D10" s="543">
        <v>33.92</v>
      </c>
      <c r="E10" s="543">
        <v>40.4</v>
      </c>
      <c r="F10" s="543">
        <v>4.3</v>
      </c>
      <c r="G10" s="543">
        <v>9</v>
      </c>
      <c r="H10" s="543">
        <v>7.2</v>
      </c>
      <c r="I10" s="543">
        <v>0</v>
      </c>
      <c r="J10" s="543">
        <v>3</v>
      </c>
      <c r="K10" s="543">
        <v>11</v>
      </c>
      <c r="L10" s="543">
        <v>0</v>
      </c>
      <c r="M10" s="543">
        <v>6</v>
      </c>
      <c r="N10" s="543">
        <v>1.1599999999999999</v>
      </c>
      <c r="O10" s="543">
        <v>0</v>
      </c>
      <c r="P10" s="543">
        <v>0</v>
      </c>
      <c r="Q10" s="859">
        <v>158.74</v>
      </c>
    </row>
    <row r="11" spans="1:17" x14ac:dyDescent="0.25">
      <c r="A11" s="596" t="s">
        <v>26</v>
      </c>
      <c r="B11" s="424" t="s">
        <v>34</v>
      </c>
      <c r="C11" s="542">
        <v>36</v>
      </c>
      <c r="D11" s="542">
        <v>23</v>
      </c>
      <c r="E11" s="542">
        <v>59</v>
      </c>
      <c r="F11" s="542">
        <v>8</v>
      </c>
      <c r="G11" s="542">
        <v>0</v>
      </c>
      <c r="H11" s="542">
        <v>0</v>
      </c>
      <c r="I11" s="542">
        <v>0</v>
      </c>
      <c r="J11" s="542">
        <v>8</v>
      </c>
      <c r="K11" s="542">
        <v>14</v>
      </c>
      <c r="L11" s="542">
        <v>0</v>
      </c>
      <c r="M11" s="542">
        <v>23</v>
      </c>
      <c r="N11" s="542">
        <v>1</v>
      </c>
      <c r="O11" s="542">
        <v>0</v>
      </c>
      <c r="P11" s="542">
        <v>12</v>
      </c>
      <c r="Q11" s="858">
        <v>184</v>
      </c>
    </row>
    <row r="12" spans="1:17" x14ac:dyDescent="0.25">
      <c r="A12" s="598" t="s">
        <v>26</v>
      </c>
      <c r="B12" s="428" t="s">
        <v>37</v>
      </c>
      <c r="C12" s="543">
        <v>20.5</v>
      </c>
      <c r="D12" s="543">
        <v>0</v>
      </c>
      <c r="E12" s="543">
        <v>0</v>
      </c>
      <c r="F12" s="543">
        <v>0</v>
      </c>
      <c r="G12" s="543">
        <v>0</v>
      </c>
      <c r="H12" s="543">
        <v>0</v>
      </c>
      <c r="I12" s="543">
        <v>0</v>
      </c>
      <c r="J12" s="543">
        <v>0</v>
      </c>
      <c r="K12" s="543">
        <v>0</v>
      </c>
      <c r="L12" s="543">
        <v>0</v>
      </c>
      <c r="M12" s="543">
        <v>0</v>
      </c>
      <c r="N12" s="543">
        <v>0</v>
      </c>
      <c r="O12" s="543">
        <v>0</v>
      </c>
      <c r="P12" s="543">
        <v>0</v>
      </c>
      <c r="Q12" s="859">
        <v>20.5</v>
      </c>
    </row>
    <row r="13" spans="1:17" x14ac:dyDescent="0.25">
      <c r="A13" s="596" t="s">
        <v>26</v>
      </c>
      <c r="B13" s="424" t="s">
        <v>40</v>
      </c>
      <c r="C13" s="542">
        <v>2</v>
      </c>
      <c r="D13" s="542">
        <v>7</v>
      </c>
      <c r="E13" s="542">
        <v>18</v>
      </c>
      <c r="F13" s="542">
        <v>1</v>
      </c>
      <c r="G13" s="542">
        <v>1</v>
      </c>
      <c r="H13" s="542">
        <v>2</v>
      </c>
      <c r="I13" s="542">
        <v>0</v>
      </c>
      <c r="J13" s="542">
        <v>0</v>
      </c>
      <c r="K13" s="542">
        <v>4</v>
      </c>
      <c r="L13" s="542">
        <v>1.1000000000000001</v>
      </c>
      <c r="M13" s="542">
        <v>4</v>
      </c>
      <c r="N13" s="542">
        <v>0</v>
      </c>
      <c r="O13" s="542">
        <v>0</v>
      </c>
      <c r="P13" s="542">
        <v>0</v>
      </c>
      <c r="Q13" s="858">
        <v>40.1</v>
      </c>
    </row>
    <row r="14" spans="1:17" x14ac:dyDescent="0.25">
      <c r="A14" s="598" t="s">
        <v>42</v>
      </c>
      <c r="B14" s="428" t="s">
        <v>43</v>
      </c>
      <c r="C14" s="543">
        <v>20</v>
      </c>
      <c r="D14" s="543">
        <v>12</v>
      </c>
      <c r="E14" s="543">
        <v>45</v>
      </c>
      <c r="F14" s="543">
        <v>2.2999999999999998</v>
      </c>
      <c r="G14" s="543">
        <v>5.8</v>
      </c>
      <c r="H14" s="543">
        <v>0</v>
      </c>
      <c r="I14" s="543">
        <v>1</v>
      </c>
      <c r="J14" s="543">
        <v>3</v>
      </c>
      <c r="K14" s="543">
        <v>11</v>
      </c>
      <c r="L14" s="543">
        <v>9</v>
      </c>
      <c r="M14" s="543">
        <v>9</v>
      </c>
      <c r="N14" s="543">
        <v>5</v>
      </c>
      <c r="O14" s="543">
        <v>0</v>
      </c>
      <c r="P14" s="543">
        <v>6</v>
      </c>
      <c r="Q14" s="859">
        <v>129.1</v>
      </c>
    </row>
    <row r="15" spans="1:17" x14ac:dyDescent="0.25">
      <c r="A15" s="596" t="s">
        <v>45</v>
      </c>
      <c r="B15" s="424" t="s">
        <v>46</v>
      </c>
      <c r="C15" s="542">
        <v>24</v>
      </c>
      <c r="D15" s="542">
        <v>29</v>
      </c>
      <c r="E15" s="542">
        <v>43</v>
      </c>
      <c r="F15" s="542">
        <v>3.6</v>
      </c>
      <c r="G15" s="542">
        <v>4</v>
      </c>
      <c r="H15" s="542">
        <v>7</v>
      </c>
      <c r="I15" s="542">
        <v>0</v>
      </c>
      <c r="J15" s="542">
        <v>3</v>
      </c>
      <c r="K15" s="542">
        <v>3</v>
      </c>
      <c r="L15" s="542">
        <v>3</v>
      </c>
      <c r="M15" s="542">
        <v>7</v>
      </c>
      <c r="N15" s="542">
        <v>0</v>
      </c>
      <c r="O15" s="542">
        <v>2</v>
      </c>
      <c r="P15" s="542">
        <v>0</v>
      </c>
      <c r="Q15" s="858">
        <v>128.6</v>
      </c>
    </row>
    <row r="16" spans="1:17" x14ac:dyDescent="0.25">
      <c r="A16" s="598" t="s">
        <v>49</v>
      </c>
      <c r="B16" s="428" t="s">
        <v>50</v>
      </c>
      <c r="C16" s="543">
        <v>3</v>
      </c>
      <c r="D16" s="543">
        <v>4</v>
      </c>
      <c r="E16" s="543">
        <v>13</v>
      </c>
      <c r="F16" s="543">
        <v>1</v>
      </c>
      <c r="G16" s="543">
        <v>1</v>
      </c>
      <c r="H16" s="543">
        <v>0</v>
      </c>
      <c r="I16" s="543">
        <v>0</v>
      </c>
      <c r="J16" s="543">
        <v>0</v>
      </c>
      <c r="K16" s="543">
        <v>1</v>
      </c>
      <c r="L16" s="543">
        <v>2</v>
      </c>
      <c r="M16" s="543">
        <v>1</v>
      </c>
      <c r="N16" s="543">
        <v>2</v>
      </c>
      <c r="O16" s="543">
        <v>0</v>
      </c>
      <c r="P16" s="543">
        <v>2</v>
      </c>
      <c r="Q16" s="859">
        <v>30</v>
      </c>
    </row>
    <row r="17" spans="1:17" x14ac:dyDescent="0.25">
      <c r="A17" s="596" t="s">
        <v>52</v>
      </c>
      <c r="B17" s="424" t="s">
        <v>53</v>
      </c>
      <c r="C17" s="542">
        <v>33</v>
      </c>
      <c r="D17" s="542">
        <v>35</v>
      </c>
      <c r="E17" s="542">
        <v>54.8</v>
      </c>
      <c r="F17" s="542">
        <v>11.8</v>
      </c>
      <c r="G17" s="542">
        <v>2</v>
      </c>
      <c r="H17" s="542">
        <v>0</v>
      </c>
      <c r="I17" s="542">
        <v>1</v>
      </c>
      <c r="J17" s="542">
        <v>3</v>
      </c>
      <c r="K17" s="542">
        <v>9</v>
      </c>
      <c r="L17" s="542">
        <v>0</v>
      </c>
      <c r="M17" s="542">
        <v>9</v>
      </c>
      <c r="N17" s="542">
        <v>8</v>
      </c>
      <c r="O17" s="542">
        <v>5</v>
      </c>
      <c r="P17" s="542">
        <v>5</v>
      </c>
      <c r="Q17" s="858">
        <v>176.6</v>
      </c>
    </row>
    <row r="18" spans="1:17" x14ac:dyDescent="0.25">
      <c r="A18" s="598" t="s">
        <v>52</v>
      </c>
      <c r="B18" s="428" t="s">
        <v>54</v>
      </c>
      <c r="C18" s="543">
        <v>0</v>
      </c>
      <c r="D18" s="543">
        <v>6</v>
      </c>
      <c r="E18" s="543">
        <v>0</v>
      </c>
      <c r="F18" s="543">
        <v>6</v>
      </c>
      <c r="G18" s="543">
        <v>1</v>
      </c>
      <c r="H18" s="543">
        <v>87</v>
      </c>
      <c r="I18" s="543">
        <v>0</v>
      </c>
      <c r="J18" s="543">
        <v>2</v>
      </c>
      <c r="K18" s="543">
        <v>14</v>
      </c>
      <c r="L18" s="543">
        <v>0</v>
      </c>
      <c r="M18" s="543">
        <v>30</v>
      </c>
      <c r="N18" s="543">
        <v>12</v>
      </c>
      <c r="O18" s="543">
        <v>0</v>
      </c>
      <c r="P18" s="543">
        <v>1</v>
      </c>
      <c r="Q18" s="859">
        <v>159</v>
      </c>
    </row>
    <row r="19" spans="1:17" x14ac:dyDescent="0.25">
      <c r="A19" s="596" t="s">
        <v>52</v>
      </c>
      <c r="B19" s="424" t="s">
        <v>56</v>
      </c>
      <c r="C19" s="542">
        <v>1</v>
      </c>
      <c r="D19" s="542">
        <v>24</v>
      </c>
      <c r="E19" s="542">
        <v>6</v>
      </c>
      <c r="F19" s="542">
        <v>6.5</v>
      </c>
      <c r="G19" s="542">
        <v>0</v>
      </c>
      <c r="H19" s="542">
        <v>0</v>
      </c>
      <c r="I19" s="542">
        <v>0</v>
      </c>
      <c r="J19" s="542">
        <v>0</v>
      </c>
      <c r="K19" s="542">
        <v>0</v>
      </c>
      <c r="L19" s="542">
        <v>2</v>
      </c>
      <c r="M19" s="542">
        <v>3</v>
      </c>
      <c r="N19" s="542">
        <v>3</v>
      </c>
      <c r="O19" s="542">
        <v>0</v>
      </c>
      <c r="P19" s="542">
        <v>6</v>
      </c>
      <c r="Q19" s="858">
        <v>51.5</v>
      </c>
    </row>
    <row r="20" spans="1:17" x14ac:dyDescent="0.25">
      <c r="A20" s="598" t="s">
        <v>58</v>
      </c>
      <c r="B20" s="428" t="s">
        <v>888</v>
      </c>
      <c r="C20" s="543">
        <v>15.49</v>
      </c>
      <c r="D20" s="543">
        <v>55.8</v>
      </c>
      <c r="E20" s="543">
        <v>8</v>
      </c>
      <c r="F20" s="543">
        <v>4.8</v>
      </c>
      <c r="G20" s="543">
        <v>6.49</v>
      </c>
      <c r="H20" s="543">
        <v>0</v>
      </c>
      <c r="I20" s="543">
        <v>1</v>
      </c>
      <c r="J20" s="543">
        <v>2</v>
      </c>
      <c r="K20" s="543">
        <v>17.489999999999998</v>
      </c>
      <c r="L20" s="543">
        <v>0</v>
      </c>
      <c r="M20" s="543">
        <v>5</v>
      </c>
      <c r="N20" s="543">
        <v>7</v>
      </c>
      <c r="O20" s="543">
        <v>2</v>
      </c>
      <c r="P20" s="543">
        <v>0</v>
      </c>
      <c r="Q20" s="859">
        <v>125.07</v>
      </c>
    </row>
    <row r="21" spans="1:17" x14ac:dyDescent="0.25">
      <c r="A21" s="596" t="s">
        <v>60</v>
      </c>
      <c r="B21" s="424" t="s">
        <v>61</v>
      </c>
      <c r="C21" s="542">
        <v>6.91</v>
      </c>
      <c r="D21" s="542">
        <v>19.37</v>
      </c>
      <c r="E21" s="542">
        <v>22.78</v>
      </c>
      <c r="F21" s="542">
        <v>2</v>
      </c>
      <c r="G21" s="542">
        <v>0</v>
      </c>
      <c r="H21" s="542">
        <v>0</v>
      </c>
      <c r="I21" s="542">
        <v>0</v>
      </c>
      <c r="J21" s="542">
        <v>0</v>
      </c>
      <c r="K21" s="542">
        <v>5.45</v>
      </c>
      <c r="L21" s="542">
        <v>1.69</v>
      </c>
      <c r="M21" s="542">
        <v>0</v>
      </c>
      <c r="N21" s="542">
        <v>1</v>
      </c>
      <c r="O21" s="542">
        <v>0</v>
      </c>
      <c r="P21" s="542">
        <v>4.2</v>
      </c>
      <c r="Q21" s="858">
        <v>63.4</v>
      </c>
    </row>
    <row r="22" spans="1:17" x14ac:dyDescent="0.25">
      <c r="A22" s="598" t="s">
        <v>60</v>
      </c>
      <c r="B22" s="428" t="s">
        <v>63</v>
      </c>
      <c r="C22" s="543">
        <v>3</v>
      </c>
      <c r="D22" s="543">
        <v>32</v>
      </c>
      <c r="E22" s="543">
        <v>47</v>
      </c>
      <c r="F22" s="543">
        <v>4</v>
      </c>
      <c r="G22" s="543">
        <v>2</v>
      </c>
      <c r="H22" s="543">
        <v>3</v>
      </c>
      <c r="I22" s="543">
        <v>0</v>
      </c>
      <c r="J22" s="543">
        <v>4</v>
      </c>
      <c r="K22" s="543">
        <v>10</v>
      </c>
      <c r="L22" s="543">
        <v>3</v>
      </c>
      <c r="M22" s="543">
        <v>6</v>
      </c>
      <c r="N22" s="543">
        <v>8</v>
      </c>
      <c r="O22" s="543">
        <v>0</v>
      </c>
      <c r="P22" s="543">
        <v>0</v>
      </c>
      <c r="Q22" s="859">
        <v>122</v>
      </c>
    </row>
    <row r="23" spans="1:17" x14ac:dyDescent="0.25">
      <c r="A23" s="596" t="s">
        <v>60</v>
      </c>
      <c r="B23" s="424" t="s">
        <v>66</v>
      </c>
      <c r="C23" s="542">
        <v>7</v>
      </c>
      <c r="D23" s="542">
        <v>16</v>
      </c>
      <c r="E23" s="542">
        <v>26</v>
      </c>
      <c r="F23" s="542">
        <v>0</v>
      </c>
      <c r="G23" s="542">
        <v>1</v>
      </c>
      <c r="H23" s="542">
        <v>0</v>
      </c>
      <c r="I23" s="542">
        <v>0</v>
      </c>
      <c r="J23" s="542">
        <v>0</v>
      </c>
      <c r="K23" s="542">
        <v>5</v>
      </c>
      <c r="L23" s="542">
        <v>1</v>
      </c>
      <c r="M23" s="542">
        <v>1</v>
      </c>
      <c r="N23" s="542">
        <v>0</v>
      </c>
      <c r="O23" s="542">
        <v>0</v>
      </c>
      <c r="P23" s="542">
        <v>6</v>
      </c>
      <c r="Q23" s="858">
        <v>63</v>
      </c>
    </row>
    <row r="24" spans="1:17" x14ac:dyDescent="0.25">
      <c r="A24" s="598" t="s">
        <v>68</v>
      </c>
      <c r="B24" s="428" t="s">
        <v>69</v>
      </c>
      <c r="C24" s="543">
        <v>5</v>
      </c>
      <c r="D24" s="543">
        <v>21.5</v>
      </c>
      <c r="E24" s="543">
        <v>30.5</v>
      </c>
      <c r="F24" s="543">
        <v>4</v>
      </c>
      <c r="G24" s="543">
        <v>3</v>
      </c>
      <c r="H24" s="543">
        <v>5</v>
      </c>
      <c r="I24" s="543">
        <v>0</v>
      </c>
      <c r="J24" s="543">
        <v>1</v>
      </c>
      <c r="K24" s="543">
        <v>16</v>
      </c>
      <c r="L24" s="543">
        <v>2</v>
      </c>
      <c r="M24" s="543">
        <v>23</v>
      </c>
      <c r="N24" s="543">
        <v>5.5</v>
      </c>
      <c r="O24" s="543">
        <v>0</v>
      </c>
      <c r="P24" s="543">
        <v>0</v>
      </c>
      <c r="Q24" s="859">
        <v>116.5</v>
      </c>
    </row>
    <row r="25" spans="1:17" x14ac:dyDescent="0.25">
      <c r="A25" s="596" t="s">
        <v>71</v>
      </c>
      <c r="B25" s="424" t="s">
        <v>72</v>
      </c>
      <c r="C25" s="542">
        <v>11.85</v>
      </c>
      <c r="D25" s="542">
        <v>58</v>
      </c>
      <c r="E25" s="542">
        <v>64.099999999999994</v>
      </c>
      <c r="F25" s="542">
        <v>9.5500000000000007</v>
      </c>
      <c r="G25" s="542">
        <v>8</v>
      </c>
      <c r="H25" s="542">
        <v>0</v>
      </c>
      <c r="I25" s="542">
        <v>3</v>
      </c>
      <c r="J25" s="542">
        <v>1</v>
      </c>
      <c r="K25" s="542">
        <v>16</v>
      </c>
      <c r="L25" s="542">
        <v>9</v>
      </c>
      <c r="M25" s="542">
        <v>3</v>
      </c>
      <c r="N25" s="542">
        <v>0</v>
      </c>
      <c r="O25" s="542">
        <v>4.4000000000000004</v>
      </c>
      <c r="P25" s="542">
        <v>8</v>
      </c>
      <c r="Q25" s="858">
        <v>195.9</v>
      </c>
    </row>
    <row r="26" spans="1:17" x14ac:dyDescent="0.25">
      <c r="A26" s="598" t="s">
        <v>74</v>
      </c>
      <c r="B26" s="428" t="s">
        <v>75</v>
      </c>
      <c r="C26" s="543">
        <v>6</v>
      </c>
      <c r="D26" s="543">
        <v>38</v>
      </c>
      <c r="E26" s="543">
        <v>11</v>
      </c>
      <c r="F26" s="543">
        <v>15</v>
      </c>
      <c r="G26" s="543">
        <v>8</v>
      </c>
      <c r="H26" s="543">
        <v>39</v>
      </c>
      <c r="I26" s="543">
        <v>0</v>
      </c>
      <c r="J26" s="543">
        <v>5</v>
      </c>
      <c r="K26" s="543">
        <v>8</v>
      </c>
      <c r="L26" s="543">
        <v>4</v>
      </c>
      <c r="M26" s="543">
        <v>15</v>
      </c>
      <c r="N26" s="543">
        <v>7</v>
      </c>
      <c r="O26" s="543">
        <v>2</v>
      </c>
      <c r="P26" s="543">
        <v>0</v>
      </c>
      <c r="Q26" s="859">
        <v>158</v>
      </c>
    </row>
    <row r="27" spans="1:17" x14ac:dyDescent="0.25">
      <c r="A27" s="596" t="s">
        <v>74</v>
      </c>
      <c r="B27" s="424" t="s">
        <v>77</v>
      </c>
      <c r="C27" s="542">
        <v>19.399999999999999</v>
      </c>
      <c r="D27" s="542">
        <v>69.599999999999994</v>
      </c>
      <c r="E27" s="542">
        <v>61.8</v>
      </c>
      <c r="F27" s="542">
        <v>3</v>
      </c>
      <c r="G27" s="542">
        <v>0</v>
      </c>
      <c r="H27" s="542">
        <v>0</v>
      </c>
      <c r="I27" s="542">
        <v>0</v>
      </c>
      <c r="J27" s="542">
        <v>4</v>
      </c>
      <c r="K27" s="542">
        <v>6</v>
      </c>
      <c r="L27" s="542">
        <v>5</v>
      </c>
      <c r="M27" s="542">
        <v>16</v>
      </c>
      <c r="N27" s="542">
        <v>0</v>
      </c>
      <c r="O27" s="542">
        <v>0</v>
      </c>
      <c r="P27" s="542">
        <v>0</v>
      </c>
      <c r="Q27" s="858">
        <v>184.8</v>
      </c>
    </row>
    <row r="28" spans="1:17" x14ac:dyDescent="0.25">
      <c r="A28" s="598" t="s">
        <v>79</v>
      </c>
      <c r="B28" s="428" t="s">
        <v>889</v>
      </c>
      <c r="C28" s="543">
        <v>13</v>
      </c>
      <c r="D28" s="543">
        <v>21</v>
      </c>
      <c r="E28" s="543">
        <v>4</v>
      </c>
      <c r="F28" s="543">
        <v>0</v>
      </c>
      <c r="G28" s="543">
        <v>5</v>
      </c>
      <c r="H28" s="543">
        <v>45.6</v>
      </c>
      <c r="I28" s="543">
        <v>1</v>
      </c>
      <c r="J28" s="543">
        <v>1</v>
      </c>
      <c r="K28" s="543">
        <v>8</v>
      </c>
      <c r="L28" s="543">
        <v>0</v>
      </c>
      <c r="M28" s="543">
        <v>6</v>
      </c>
      <c r="N28" s="543">
        <v>2</v>
      </c>
      <c r="O28" s="543">
        <v>2</v>
      </c>
      <c r="P28" s="543">
        <v>2</v>
      </c>
      <c r="Q28" s="859">
        <v>110.6</v>
      </c>
    </row>
    <row r="29" spans="1:17" x14ac:dyDescent="0.25">
      <c r="A29" s="596" t="s">
        <v>81</v>
      </c>
      <c r="B29" s="424" t="s">
        <v>82</v>
      </c>
      <c r="C29" s="542">
        <v>1</v>
      </c>
      <c r="D29" s="542">
        <v>5</v>
      </c>
      <c r="E29" s="542">
        <v>7</v>
      </c>
      <c r="F29" s="542">
        <v>0</v>
      </c>
      <c r="G29" s="542">
        <v>1</v>
      </c>
      <c r="H29" s="542">
        <v>0</v>
      </c>
      <c r="I29" s="542">
        <v>0</v>
      </c>
      <c r="J29" s="542">
        <v>1</v>
      </c>
      <c r="K29" s="542">
        <v>2</v>
      </c>
      <c r="L29" s="542">
        <v>2</v>
      </c>
      <c r="M29" s="542">
        <v>4</v>
      </c>
      <c r="N29" s="542">
        <v>2</v>
      </c>
      <c r="O29" s="542">
        <v>0</v>
      </c>
      <c r="P29" s="542">
        <v>0</v>
      </c>
      <c r="Q29" s="858">
        <v>25</v>
      </c>
    </row>
    <row r="30" spans="1:17" x14ac:dyDescent="0.25">
      <c r="A30" s="598" t="s">
        <v>83</v>
      </c>
      <c r="B30" s="428" t="s">
        <v>84</v>
      </c>
      <c r="C30" s="543">
        <v>9</v>
      </c>
      <c r="D30" s="543">
        <v>62.5</v>
      </c>
      <c r="E30" s="543">
        <v>50</v>
      </c>
      <c r="F30" s="543">
        <v>4.04</v>
      </c>
      <c r="G30" s="543">
        <v>3</v>
      </c>
      <c r="H30" s="543">
        <v>0</v>
      </c>
      <c r="I30" s="543">
        <v>5</v>
      </c>
      <c r="J30" s="543">
        <v>2</v>
      </c>
      <c r="K30" s="543">
        <v>29.8</v>
      </c>
      <c r="L30" s="543">
        <v>0</v>
      </c>
      <c r="M30" s="543">
        <v>15.8</v>
      </c>
      <c r="N30" s="543">
        <v>26.2</v>
      </c>
      <c r="O30" s="543">
        <v>4.2</v>
      </c>
      <c r="P30" s="543">
        <v>0</v>
      </c>
      <c r="Q30" s="859">
        <v>211.54</v>
      </c>
    </row>
    <row r="31" spans="1:17" x14ac:dyDescent="0.25">
      <c r="A31" s="596" t="s">
        <v>87</v>
      </c>
      <c r="B31" s="424" t="s">
        <v>88</v>
      </c>
      <c r="C31" s="542">
        <v>1</v>
      </c>
      <c r="D31" s="542">
        <v>2</v>
      </c>
      <c r="E31" s="542">
        <v>14.8</v>
      </c>
      <c r="F31" s="542">
        <v>4.5</v>
      </c>
      <c r="G31" s="542">
        <v>3</v>
      </c>
      <c r="H31" s="542">
        <v>0</v>
      </c>
      <c r="I31" s="542">
        <v>0</v>
      </c>
      <c r="J31" s="542">
        <v>1</v>
      </c>
      <c r="K31" s="542">
        <v>4</v>
      </c>
      <c r="L31" s="542">
        <v>1</v>
      </c>
      <c r="M31" s="542">
        <v>10</v>
      </c>
      <c r="N31" s="542">
        <v>5.5</v>
      </c>
      <c r="O31" s="542">
        <v>0</v>
      </c>
      <c r="P31" s="542">
        <v>0</v>
      </c>
      <c r="Q31" s="858">
        <v>46.8</v>
      </c>
    </row>
    <row r="32" spans="1:17" x14ac:dyDescent="0.25">
      <c r="A32" s="598" t="s">
        <v>87</v>
      </c>
      <c r="B32" s="428" t="s">
        <v>91</v>
      </c>
      <c r="C32" s="543">
        <v>6</v>
      </c>
      <c r="D32" s="543">
        <v>6</v>
      </c>
      <c r="E32" s="543">
        <v>38</v>
      </c>
      <c r="F32" s="543">
        <v>15</v>
      </c>
      <c r="G32" s="543">
        <v>2</v>
      </c>
      <c r="H32" s="543">
        <v>0</v>
      </c>
      <c r="I32" s="543">
        <v>0</v>
      </c>
      <c r="J32" s="543">
        <v>4</v>
      </c>
      <c r="K32" s="543">
        <v>9</v>
      </c>
      <c r="L32" s="543">
        <v>0</v>
      </c>
      <c r="M32" s="543">
        <v>25</v>
      </c>
      <c r="N32" s="543">
        <v>21</v>
      </c>
      <c r="O32" s="543">
        <v>0</v>
      </c>
      <c r="P32" s="543">
        <v>9</v>
      </c>
      <c r="Q32" s="859">
        <v>135</v>
      </c>
    </row>
    <row r="33" spans="1:17" x14ac:dyDescent="0.25">
      <c r="A33" s="596" t="s">
        <v>87</v>
      </c>
      <c r="B33" s="424" t="s">
        <v>93</v>
      </c>
      <c r="C33" s="542">
        <v>15.2</v>
      </c>
      <c r="D33" s="542">
        <v>44.5</v>
      </c>
      <c r="E33" s="542">
        <v>28.78</v>
      </c>
      <c r="F33" s="542">
        <v>1.6</v>
      </c>
      <c r="G33" s="542">
        <v>0</v>
      </c>
      <c r="H33" s="542">
        <v>4</v>
      </c>
      <c r="I33" s="542">
        <v>1</v>
      </c>
      <c r="J33" s="542">
        <v>0</v>
      </c>
      <c r="K33" s="542">
        <v>10</v>
      </c>
      <c r="L33" s="542">
        <v>3</v>
      </c>
      <c r="M33" s="542">
        <v>41.2</v>
      </c>
      <c r="N33" s="542">
        <v>13.51</v>
      </c>
      <c r="O33" s="542">
        <v>1</v>
      </c>
      <c r="P33" s="542">
        <v>0</v>
      </c>
      <c r="Q33" s="858">
        <v>163.79</v>
      </c>
    </row>
    <row r="34" spans="1:17" x14ac:dyDescent="0.25">
      <c r="A34" s="598" t="s">
        <v>94</v>
      </c>
      <c r="B34" s="428" t="s">
        <v>95</v>
      </c>
      <c r="C34" s="543">
        <v>1</v>
      </c>
      <c r="D34" s="543">
        <v>24</v>
      </c>
      <c r="E34" s="543">
        <v>25</v>
      </c>
      <c r="F34" s="543">
        <v>1.8</v>
      </c>
      <c r="G34" s="543">
        <v>1</v>
      </c>
      <c r="H34" s="543">
        <v>0</v>
      </c>
      <c r="I34" s="543">
        <v>0</v>
      </c>
      <c r="J34" s="543">
        <v>2</v>
      </c>
      <c r="K34" s="543">
        <v>15</v>
      </c>
      <c r="L34" s="543">
        <v>5</v>
      </c>
      <c r="M34" s="543">
        <v>19.8</v>
      </c>
      <c r="N34" s="543">
        <v>7</v>
      </c>
      <c r="O34" s="543">
        <v>2</v>
      </c>
      <c r="P34" s="543">
        <v>3</v>
      </c>
      <c r="Q34" s="859">
        <v>106.6</v>
      </c>
    </row>
    <row r="35" spans="1:17" x14ac:dyDescent="0.25">
      <c r="A35" s="596" t="s">
        <v>94</v>
      </c>
      <c r="B35" s="424" t="s">
        <v>96</v>
      </c>
      <c r="C35" s="542">
        <v>1.8</v>
      </c>
      <c r="D35" s="542">
        <v>57</v>
      </c>
      <c r="E35" s="542">
        <v>40.200000000000003</v>
      </c>
      <c r="F35" s="542">
        <v>8.4</v>
      </c>
      <c r="G35" s="542">
        <v>0</v>
      </c>
      <c r="H35" s="542">
        <v>0</v>
      </c>
      <c r="I35" s="542">
        <v>3</v>
      </c>
      <c r="J35" s="542">
        <v>2</v>
      </c>
      <c r="K35" s="542">
        <v>16</v>
      </c>
      <c r="L35" s="542">
        <v>12.8</v>
      </c>
      <c r="M35" s="542">
        <v>6.05</v>
      </c>
      <c r="N35" s="542">
        <v>1</v>
      </c>
      <c r="O35" s="542">
        <v>3</v>
      </c>
      <c r="P35" s="542">
        <v>0</v>
      </c>
      <c r="Q35" s="858">
        <v>151.25</v>
      </c>
    </row>
    <row r="36" spans="1:17" x14ac:dyDescent="0.25">
      <c r="A36" s="598" t="s">
        <v>98</v>
      </c>
      <c r="B36" s="428" t="s">
        <v>99</v>
      </c>
      <c r="C36" s="543">
        <v>18.23</v>
      </c>
      <c r="D36" s="543">
        <v>57.5</v>
      </c>
      <c r="E36" s="543">
        <v>45.15</v>
      </c>
      <c r="F36" s="543">
        <v>3.6</v>
      </c>
      <c r="G36" s="543">
        <v>2</v>
      </c>
      <c r="H36" s="543">
        <v>5.6</v>
      </c>
      <c r="I36" s="543">
        <v>0</v>
      </c>
      <c r="J36" s="543">
        <v>4</v>
      </c>
      <c r="K36" s="543">
        <v>11</v>
      </c>
      <c r="L36" s="543">
        <v>0</v>
      </c>
      <c r="M36" s="543">
        <v>0</v>
      </c>
      <c r="N36" s="543">
        <v>9.6</v>
      </c>
      <c r="O36" s="543">
        <v>1.85</v>
      </c>
      <c r="P36" s="543">
        <v>0</v>
      </c>
      <c r="Q36" s="859">
        <v>158.53</v>
      </c>
    </row>
    <row r="37" spans="1:17" x14ac:dyDescent="0.25">
      <c r="A37" s="596" t="s">
        <v>101</v>
      </c>
      <c r="B37" s="424" t="s">
        <v>102</v>
      </c>
      <c r="C37" s="542">
        <v>12</v>
      </c>
      <c r="D37" s="542">
        <v>6.6</v>
      </c>
      <c r="E37" s="542">
        <v>31.75</v>
      </c>
      <c r="F37" s="542">
        <v>4</v>
      </c>
      <c r="G37" s="542">
        <v>3.69</v>
      </c>
      <c r="H37" s="542">
        <v>0</v>
      </c>
      <c r="I37" s="542">
        <v>0</v>
      </c>
      <c r="J37" s="542">
        <v>2</v>
      </c>
      <c r="K37" s="542">
        <v>4</v>
      </c>
      <c r="L37" s="542">
        <v>1</v>
      </c>
      <c r="M37" s="542">
        <v>12</v>
      </c>
      <c r="N37" s="542">
        <v>2.4900000000000002</v>
      </c>
      <c r="O37" s="542">
        <v>1</v>
      </c>
      <c r="P37" s="542">
        <v>9</v>
      </c>
      <c r="Q37" s="858">
        <v>89.53</v>
      </c>
    </row>
    <row r="38" spans="1:17" x14ac:dyDescent="0.25">
      <c r="A38" s="598" t="s">
        <v>103</v>
      </c>
      <c r="B38" s="428" t="s">
        <v>104</v>
      </c>
      <c r="C38" s="543">
        <v>25.7</v>
      </c>
      <c r="D38" s="543">
        <v>33</v>
      </c>
      <c r="E38" s="543">
        <v>36</v>
      </c>
      <c r="F38" s="543">
        <v>5.4</v>
      </c>
      <c r="G38" s="543">
        <v>5</v>
      </c>
      <c r="H38" s="543">
        <v>0</v>
      </c>
      <c r="I38" s="543">
        <v>0</v>
      </c>
      <c r="J38" s="543">
        <v>1</v>
      </c>
      <c r="K38" s="543">
        <v>18</v>
      </c>
      <c r="L38" s="543">
        <v>4.9000000000000004</v>
      </c>
      <c r="M38" s="543">
        <v>0</v>
      </c>
      <c r="N38" s="543">
        <v>9</v>
      </c>
      <c r="O38" s="543">
        <v>1</v>
      </c>
      <c r="P38" s="543">
        <v>4</v>
      </c>
      <c r="Q38" s="859">
        <v>143</v>
      </c>
    </row>
    <row r="39" spans="1:17" x14ac:dyDescent="0.25">
      <c r="A39" s="596" t="s">
        <v>103</v>
      </c>
      <c r="B39" s="424" t="s">
        <v>105</v>
      </c>
      <c r="C39" s="542">
        <v>0.5</v>
      </c>
      <c r="D39" s="542">
        <v>0</v>
      </c>
      <c r="E39" s="542">
        <v>0</v>
      </c>
      <c r="F39" s="542">
        <v>0</v>
      </c>
      <c r="G39" s="542">
        <v>0</v>
      </c>
      <c r="H39" s="542">
        <v>0</v>
      </c>
      <c r="I39" s="542">
        <v>0</v>
      </c>
      <c r="J39" s="542">
        <v>0</v>
      </c>
      <c r="K39" s="542">
        <v>0</v>
      </c>
      <c r="L39" s="542">
        <v>0</v>
      </c>
      <c r="M39" s="542">
        <v>0</v>
      </c>
      <c r="N39" s="542">
        <v>1</v>
      </c>
      <c r="O39" s="542">
        <v>0</v>
      </c>
      <c r="P39" s="542">
        <v>1</v>
      </c>
      <c r="Q39" s="858">
        <v>2.5</v>
      </c>
    </row>
    <row r="40" spans="1:17" x14ac:dyDescent="0.25">
      <c r="A40" s="598" t="s">
        <v>107</v>
      </c>
      <c r="B40" s="428" t="s">
        <v>108</v>
      </c>
      <c r="C40" s="543">
        <v>1.48</v>
      </c>
      <c r="D40" s="543">
        <v>7</v>
      </c>
      <c r="E40" s="543">
        <v>15.4</v>
      </c>
      <c r="F40" s="543">
        <v>0</v>
      </c>
      <c r="G40" s="543">
        <v>3</v>
      </c>
      <c r="H40" s="543">
        <v>0</v>
      </c>
      <c r="I40" s="543">
        <v>0</v>
      </c>
      <c r="J40" s="543">
        <v>5.44</v>
      </c>
      <c r="K40" s="543">
        <v>4</v>
      </c>
      <c r="L40" s="543">
        <v>3.75</v>
      </c>
      <c r="M40" s="543">
        <v>8.1199999999999992</v>
      </c>
      <c r="N40" s="543">
        <v>1.5</v>
      </c>
      <c r="O40" s="543">
        <v>0</v>
      </c>
      <c r="P40" s="543">
        <v>0</v>
      </c>
      <c r="Q40" s="859">
        <v>49.69</v>
      </c>
    </row>
    <row r="41" spans="1:17" x14ac:dyDescent="0.25">
      <c r="A41" s="596" t="s">
        <v>107</v>
      </c>
      <c r="B41" s="424" t="s">
        <v>111</v>
      </c>
      <c r="C41" s="542">
        <v>0</v>
      </c>
      <c r="D41" s="542">
        <v>19.600000000000001</v>
      </c>
      <c r="E41" s="542">
        <v>13.45</v>
      </c>
      <c r="F41" s="542">
        <v>4.5</v>
      </c>
      <c r="G41" s="542">
        <v>0.4</v>
      </c>
      <c r="H41" s="542">
        <v>4.5999999999999996</v>
      </c>
      <c r="I41" s="542">
        <v>0</v>
      </c>
      <c r="J41" s="542">
        <v>1.9</v>
      </c>
      <c r="K41" s="542">
        <v>7.3</v>
      </c>
      <c r="L41" s="542">
        <v>8</v>
      </c>
      <c r="M41" s="542">
        <v>4</v>
      </c>
      <c r="N41" s="542">
        <v>8.1999999999999993</v>
      </c>
      <c r="O41" s="542">
        <v>1</v>
      </c>
      <c r="P41" s="542">
        <v>2.5</v>
      </c>
      <c r="Q41" s="858">
        <v>75.45</v>
      </c>
    </row>
    <row r="42" spans="1:17" x14ac:dyDescent="0.25">
      <c r="A42" s="598" t="s">
        <v>113</v>
      </c>
      <c r="B42" s="428" t="s">
        <v>114</v>
      </c>
      <c r="C42" s="543">
        <v>6</v>
      </c>
      <c r="D42" s="543">
        <v>30</v>
      </c>
      <c r="E42" s="543">
        <v>40</v>
      </c>
      <c r="F42" s="543">
        <v>3</v>
      </c>
      <c r="G42" s="543">
        <v>1</v>
      </c>
      <c r="H42" s="543">
        <v>0</v>
      </c>
      <c r="I42" s="543">
        <v>0</v>
      </c>
      <c r="J42" s="543">
        <v>3</v>
      </c>
      <c r="K42" s="543">
        <v>7</v>
      </c>
      <c r="L42" s="543">
        <v>5</v>
      </c>
      <c r="M42" s="543">
        <v>6</v>
      </c>
      <c r="N42" s="543">
        <v>6</v>
      </c>
      <c r="O42" s="543">
        <v>0</v>
      </c>
      <c r="P42" s="543">
        <v>3</v>
      </c>
      <c r="Q42" s="859">
        <v>110</v>
      </c>
    </row>
    <row r="43" spans="1:17" x14ac:dyDescent="0.25">
      <c r="A43" s="596" t="s">
        <v>116</v>
      </c>
      <c r="B43" s="424" t="s">
        <v>117</v>
      </c>
      <c r="C43" s="542">
        <v>22</v>
      </c>
      <c r="D43" s="542">
        <v>35</v>
      </c>
      <c r="E43" s="542">
        <v>60</v>
      </c>
      <c r="F43" s="542">
        <v>3.63</v>
      </c>
      <c r="G43" s="542">
        <v>7</v>
      </c>
      <c r="H43" s="542">
        <v>6</v>
      </c>
      <c r="I43" s="542">
        <v>0</v>
      </c>
      <c r="J43" s="542">
        <v>0</v>
      </c>
      <c r="K43" s="542">
        <v>4</v>
      </c>
      <c r="L43" s="542">
        <v>0</v>
      </c>
      <c r="M43" s="542">
        <v>8</v>
      </c>
      <c r="N43" s="542">
        <v>10</v>
      </c>
      <c r="O43" s="542">
        <v>2</v>
      </c>
      <c r="P43" s="542">
        <v>0</v>
      </c>
      <c r="Q43" s="858">
        <v>157.63</v>
      </c>
    </row>
    <row r="44" spans="1:17" x14ac:dyDescent="0.25">
      <c r="A44" s="598" t="s">
        <v>119</v>
      </c>
      <c r="B44" s="428" t="s">
        <v>120</v>
      </c>
      <c r="C44" s="543">
        <v>22</v>
      </c>
      <c r="D44" s="543">
        <v>36</v>
      </c>
      <c r="E44" s="543">
        <v>27</v>
      </c>
      <c r="F44" s="543">
        <v>4</v>
      </c>
      <c r="G44" s="543">
        <v>0</v>
      </c>
      <c r="H44" s="543">
        <v>0</v>
      </c>
      <c r="I44" s="543">
        <v>0</v>
      </c>
      <c r="J44" s="543">
        <v>3</v>
      </c>
      <c r="K44" s="543">
        <v>4</v>
      </c>
      <c r="L44" s="543">
        <v>10</v>
      </c>
      <c r="M44" s="543">
        <v>2</v>
      </c>
      <c r="N44" s="543">
        <v>0</v>
      </c>
      <c r="O44" s="543">
        <v>1</v>
      </c>
      <c r="P44" s="543">
        <v>1</v>
      </c>
      <c r="Q44" s="859">
        <v>110</v>
      </c>
    </row>
    <row r="45" spans="1:17" x14ac:dyDescent="0.25">
      <c r="A45" s="596" t="s">
        <v>119</v>
      </c>
      <c r="B45" s="424" t="s">
        <v>123</v>
      </c>
      <c r="C45" s="542">
        <v>12.5</v>
      </c>
      <c r="D45" s="542">
        <v>123</v>
      </c>
      <c r="E45" s="542">
        <v>35</v>
      </c>
      <c r="F45" s="542">
        <v>1</v>
      </c>
      <c r="G45" s="542">
        <v>2</v>
      </c>
      <c r="H45" s="542">
        <v>2</v>
      </c>
      <c r="I45" s="542">
        <v>1</v>
      </c>
      <c r="J45" s="542">
        <v>2</v>
      </c>
      <c r="K45" s="542">
        <v>27</v>
      </c>
      <c r="L45" s="542">
        <v>0</v>
      </c>
      <c r="M45" s="542">
        <v>43</v>
      </c>
      <c r="N45" s="542">
        <v>0</v>
      </c>
      <c r="O45" s="542">
        <v>0</v>
      </c>
      <c r="P45" s="542">
        <v>0</v>
      </c>
      <c r="Q45" s="858">
        <v>248.5</v>
      </c>
    </row>
    <row r="46" spans="1:17" x14ac:dyDescent="0.25">
      <c r="A46" s="598" t="s">
        <v>119</v>
      </c>
      <c r="B46" s="428" t="s">
        <v>125</v>
      </c>
      <c r="C46" s="543">
        <v>20.100000000000001</v>
      </c>
      <c r="D46" s="543">
        <v>6</v>
      </c>
      <c r="E46" s="543">
        <v>39.799999999999997</v>
      </c>
      <c r="F46" s="543">
        <v>4.5999999999999996</v>
      </c>
      <c r="G46" s="543">
        <v>2</v>
      </c>
      <c r="H46" s="543">
        <v>0</v>
      </c>
      <c r="I46" s="543">
        <v>0</v>
      </c>
      <c r="J46" s="543">
        <v>1</v>
      </c>
      <c r="K46" s="543">
        <v>2</v>
      </c>
      <c r="L46" s="543">
        <v>3</v>
      </c>
      <c r="M46" s="543">
        <v>1</v>
      </c>
      <c r="N46" s="543">
        <v>0</v>
      </c>
      <c r="O46" s="543">
        <v>1.5</v>
      </c>
      <c r="P46" s="543">
        <v>2</v>
      </c>
      <c r="Q46" s="859">
        <v>83</v>
      </c>
    </row>
    <row r="47" spans="1:17" x14ac:dyDescent="0.25">
      <c r="A47" s="596" t="s">
        <v>119</v>
      </c>
      <c r="B47" s="424" t="s">
        <v>127</v>
      </c>
      <c r="C47" s="542">
        <v>0</v>
      </c>
      <c r="D47" s="542">
        <v>0</v>
      </c>
      <c r="E47" s="542">
        <v>0</v>
      </c>
      <c r="F47" s="542">
        <v>0</v>
      </c>
      <c r="G47" s="542">
        <v>0</v>
      </c>
      <c r="H47" s="542">
        <v>0</v>
      </c>
      <c r="I47" s="542">
        <v>0</v>
      </c>
      <c r="J47" s="542">
        <v>0</v>
      </c>
      <c r="K47" s="542">
        <v>0</v>
      </c>
      <c r="L47" s="542">
        <v>0</v>
      </c>
      <c r="M47" s="542">
        <v>0</v>
      </c>
      <c r="N47" s="542">
        <v>0</v>
      </c>
      <c r="O47" s="542">
        <v>0</v>
      </c>
      <c r="P47" s="542">
        <v>1</v>
      </c>
      <c r="Q47" s="858">
        <v>1</v>
      </c>
    </row>
    <row r="48" spans="1:17" x14ac:dyDescent="0.25">
      <c r="A48" s="598" t="s">
        <v>119</v>
      </c>
      <c r="B48" s="428" t="s">
        <v>128</v>
      </c>
      <c r="C48" s="543">
        <v>9.5</v>
      </c>
      <c r="D48" s="543">
        <v>26.82</v>
      </c>
      <c r="E48" s="543">
        <v>33.270000000000003</v>
      </c>
      <c r="F48" s="543">
        <v>4</v>
      </c>
      <c r="G48" s="543">
        <v>5.24</v>
      </c>
      <c r="H48" s="543">
        <v>0</v>
      </c>
      <c r="I48" s="543">
        <v>0</v>
      </c>
      <c r="J48" s="543">
        <v>4.5999999999999996</v>
      </c>
      <c r="K48" s="543">
        <v>14.48</v>
      </c>
      <c r="L48" s="543">
        <v>6.2</v>
      </c>
      <c r="M48" s="543">
        <v>7</v>
      </c>
      <c r="N48" s="543">
        <v>8</v>
      </c>
      <c r="O48" s="543">
        <v>0</v>
      </c>
      <c r="P48" s="543">
        <v>4</v>
      </c>
      <c r="Q48" s="859">
        <v>123.11</v>
      </c>
    </row>
    <row r="49" spans="1:17" x14ac:dyDescent="0.25">
      <c r="A49" s="596" t="s">
        <v>131</v>
      </c>
      <c r="B49" s="424" t="s">
        <v>132</v>
      </c>
      <c r="C49" s="542">
        <v>24.75</v>
      </c>
      <c r="D49" s="542">
        <v>42</v>
      </c>
      <c r="E49" s="542">
        <v>51</v>
      </c>
      <c r="F49" s="542">
        <v>13.5</v>
      </c>
      <c r="G49" s="542">
        <v>3</v>
      </c>
      <c r="H49" s="542">
        <v>7</v>
      </c>
      <c r="I49" s="542">
        <v>5</v>
      </c>
      <c r="J49" s="542">
        <v>4</v>
      </c>
      <c r="K49" s="542">
        <v>10</v>
      </c>
      <c r="L49" s="542">
        <v>14.25</v>
      </c>
      <c r="M49" s="542">
        <v>15</v>
      </c>
      <c r="N49" s="542">
        <v>2</v>
      </c>
      <c r="O49" s="542">
        <v>1</v>
      </c>
      <c r="P49" s="542">
        <v>2.5</v>
      </c>
      <c r="Q49" s="858">
        <v>195</v>
      </c>
    </row>
    <row r="50" spans="1:17" x14ac:dyDescent="0.25">
      <c r="A50" s="598" t="s">
        <v>131</v>
      </c>
      <c r="B50" s="428" t="s">
        <v>133</v>
      </c>
      <c r="C50" s="543">
        <v>1</v>
      </c>
      <c r="D50" s="543">
        <v>39</v>
      </c>
      <c r="E50" s="543">
        <v>54</v>
      </c>
      <c r="F50" s="543">
        <v>11</v>
      </c>
      <c r="G50" s="543">
        <v>2</v>
      </c>
      <c r="H50" s="543">
        <v>2</v>
      </c>
      <c r="I50" s="543">
        <v>0</v>
      </c>
      <c r="J50" s="543">
        <v>1</v>
      </c>
      <c r="K50" s="543">
        <v>5</v>
      </c>
      <c r="L50" s="543">
        <v>3</v>
      </c>
      <c r="M50" s="543">
        <v>5</v>
      </c>
      <c r="N50" s="543">
        <v>8</v>
      </c>
      <c r="O50" s="543">
        <v>1</v>
      </c>
      <c r="P50" s="543">
        <v>0</v>
      </c>
      <c r="Q50" s="859">
        <v>132</v>
      </c>
    </row>
    <row r="51" spans="1:17" x14ac:dyDescent="0.25">
      <c r="A51" s="596" t="s">
        <v>136</v>
      </c>
      <c r="B51" s="424" t="s">
        <v>137</v>
      </c>
      <c r="C51" s="542">
        <v>4.8</v>
      </c>
      <c r="D51" s="542">
        <v>54</v>
      </c>
      <c r="E51" s="542">
        <v>36</v>
      </c>
      <c r="F51" s="542">
        <v>13.1</v>
      </c>
      <c r="G51" s="542">
        <v>11</v>
      </c>
      <c r="H51" s="542">
        <v>0</v>
      </c>
      <c r="I51" s="542">
        <v>0</v>
      </c>
      <c r="J51" s="542">
        <v>5</v>
      </c>
      <c r="K51" s="542">
        <v>8</v>
      </c>
      <c r="L51" s="542">
        <v>0</v>
      </c>
      <c r="M51" s="542">
        <v>1</v>
      </c>
      <c r="N51" s="542">
        <v>10</v>
      </c>
      <c r="O51" s="542">
        <v>1</v>
      </c>
      <c r="P51" s="542">
        <v>0</v>
      </c>
      <c r="Q51" s="858">
        <v>143.9</v>
      </c>
    </row>
    <row r="52" spans="1:17" x14ac:dyDescent="0.25">
      <c r="A52" s="598" t="s">
        <v>136</v>
      </c>
      <c r="B52" s="428" t="s">
        <v>139</v>
      </c>
      <c r="C52" s="543">
        <v>15.5</v>
      </c>
      <c r="D52" s="543">
        <v>7</v>
      </c>
      <c r="E52" s="543">
        <v>17.3</v>
      </c>
      <c r="F52" s="543">
        <v>2</v>
      </c>
      <c r="G52" s="543">
        <v>0</v>
      </c>
      <c r="H52" s="543">
        <v>0</v>
      </c>
      <c r="I52" s="543">
        <v>0</v>
      </c>
      <c r="J52" s="543">
        <v>2</v>
      </c>
      <c r="K52" s="543">
        <v>6</v>
      </c>
      <c r="L52" s="543">
        <v>0</v>
      </c>
      <c r="M52" s="543">
        <v>18</v>
      </c>
      <c r="N52" s="543">
        <v>0</v>
      </c>
      <c r="O52" s="543">
        <v>1</v>
      </c>
      <c r="P52" s="543">
        <v>0</v>
      </c>
      <c r="Q52" s="859">
        <v>68.8</v>
      </c>
    </row>
    <row r="53" spans="1:17" x14ac:dyDescent="0.25">
      <c r="A53" s="596" t="s">
        <v>140</v>
      </c>
      <c r="B53" s="424" t="s">
        <v>141</v>
      </c>
      <c r="C53" s="542">
        <v>22</v>
      </c>
      <c r="D53" s="542">
        <v>23</v>
      </c>
      <c r="E53" s="542">
        <v>8.4</v>
      </c>
      <c r="F53" s="542">
        <v>2.5</v>
      </c>
      <c r="G53" s="542">
        <v>3</v>
      </c>
      <c r="H53" s="542">
        <v>11</v>
      </c>
      <c r="I53" s="542">
        <v>0</v>
      </c>
      <c r="J53" s="542">
        <v>3</v>
      </c>
      <c r="K53" s="542">
        <v>3</v>
      </c>
      <c r="L53" s="542">
        <v>11</v>
      </c>
      <c r="M53" s="542">
        <v>6</v>
      </c>
      <c r="N53" s="542">
        <v>11</v>
      </c>
      <c r="O53" s="542">
        <v>0</v>
      </c>
      <c r="P53" s="542">
        <v>5</v>
      </c>
      <c r="Q53" s="858">
        <v>108.9</v>
      </c>
    </row>
    <row r="54" spans="1:17" x14ac:dyDescent="0.25">
      <c r="A54" s="598" t="s">
        <v>142</v>
      </c>
      <c r="B54" s="428" t="s">
        <v>143</v>
      </c>
      <c r="C54" s="543">
        <v>0</v>
      </c>
      <c r="D54" s="543">
        <v>20</v>
      </c>
      <c r="E54" s="543">
        <v>33</v>
      </c>
      <c r="F54" s="543">
        <v>1</v>
      </c>
      <c r="G54" s="543">
        <v>0</v>
      </c>
      <c r="H54" s="543">
        <v>0</v>
      </c>
      <c r="I54" s="543">
        <v>0</v>
      </c>
      <c r="J54" s="543">
        <v>4</v>
      </c>
      <c r="K54" s="543">
        <v>8.5</v>
      </c>
      <c r="L54" s="543">
        <v>0</v>
      </c>
      <c r="M54" s="543">
        <v>6</v>
      </c>
      <c r="N54" s="543">
        <v>5</v>
      </c>
      <c r="O54" s="543">
        <v>0</v>
      </c>
      <c r="P54" s="543">
        <v>0</v>
      </c>
      <c r="Q54" s="859">
        <v>77.5</v>
      </c>
    </row>
    <row r="55" spans="1:17" x14ac:dyDescent="0.25">
      <c r="A55" s="596" t="s">
        <v>145</v>
      </c>
      <c r="B55" s="424" t="s">
        <v>146</v>
      </c>
      <c r="C55" s="542">
        <v>10</v>
      </c>
      <c r="D55" s="542">
        <v>34</v>
      </c>
      <c r="E55" s="542">
        <v>36</v>
      </c>
      <c r="F55" s="542">
        <v>1.5</v>
      </c>
      <c r="G55" s="542">
        <v>4</v>
      </c>
      <c r="H55" s="542">
        <v>0</v>
      </c>
      <c r="I55" s="542">
        <v>0</v>
      </c>
      <c r="J55" s="542">
        <v>1</v>
      </c>
      <c r="K55" s="542">
        <v>12</v>
      </c>
      <c r="L55" s="542">
        <v>5</v>
      </c>
      <c r="M55" s="542">
        <v>8</v>
      </c>
      <c r="N55" s="542">
        <v>7.5</v>
      </c>
      <c r="O55" s="542">
        <v>0</v>
      </c>
      <c r="P55" s="542">
        <v>1</v>
      </c>
      <c r="Q55" s="858">
        <v>120</v>
      </c>
    </row>
    <row r="56" spans="1:17" x14ac:dyDescent="0.25">
      <c r="A56" s="598" t="s">
        <v>145</v>
      </c>
      <c r="B56" s="428" t="s">
        <v>150</v>
      </c>
      <c r="C56" s="543">
        <v>13</v>
      </c>
      <c r="D56" s="543">
        <v>24</v>
      </c>
      <c r="E56" s="543">
        <v>16</v>
      </c>
      <c r="F56" s="543">
        <v>2.5</v>
      </c>
      <c r="G56" s="543">
        <v>1</v>
      </c>
      <c r="H56" s="543">
        <v>3</v>
      </c>
      <c r="I56" s="543">
        <v>1</v>
      </c>
      <c r="J56" s="543">
        <v>2</v>
      </c>
      <c r="K56" s="543">
        <v>14</v>
      </c>
      <c r="L56" s="543">
        <v>16</v>
      </c>
      <c r="M56" s="543">
        <v>8</v>
      </c>
      <c r="N56" s="543">
        <v>20</v>
      </c>
      <c r="O56" s="543">
        <v>0</v>
      </c>
      <c r="P56" s="543">
        <v>0</v>
      </c>
      <c r="Q56" s="859">
        <v>120.5</v>
      </c>
    </row>
    <row r="57" spans="1:17" x14ac:dyDescent="0.25">
      <c r="A57" s="596" t="s">
        <v>145</v>
      </c>
      <c r="B57" s="424" t="s">
        <v>153</v>
      </c>
      <c r="C57" s="542">
        <v>19</v>
      </c>
      <c r="D57" s="542">
        <v>28</v>
      </c>
      <c r="E57" s="542">
        <v>27.6</v>
      </c>
      <c r="F57" s="542">
        <v>1</v>
      </c>
      <c r="G57" s="542">
        <v>4</v>
      </c>
      <c r="H57" s="542">
        <v>0</v>
      </c>
      <c r="I57" s="542">
        <v>0</v>
      </c>
      <c r="J57" s="542">
        <v>3</v>
      </c>
      <c r="K57" s="542">
        <v>10</v>
      </c>
      <c r="L57" s="542">
        <v>0</v>
      </c>
      <c r="M57" s="542">
        <v>4</v>
      </c>
      <c r="N57" s="542">
        <v>0</v>
      </c>
      <c r="O57" s="542">
        <v>0</v>
      </c>
      <c r="P57" s="542">
        <v>2</v>
      </c>
      <c r="Q57" s="858">
        <v>98.6</v>
      </c>
    </row>
    <row r="58" spans="1:17" x14ac:dyDescent="0.25">
      <c r="A58" s="598" t="s">
        <v>154</v>
      </c>
      <c r="B58" s="428" t="s">
        <v>155</v>
      </c>
      <c r="C58" s="543">
        <v>11</v>
      </c>
      <c r="D58" s="543">
        <v>18</v>
      </c>
      <c r="E58" s="543">
        <v>32.5</v>
      </c>
      <c r="F58" s="543">
        <v>6.6</v>
      </c>
      <c r="G58" s="543">
        <v>3</v>
      </c>
      <c r="H58" s="543">
        <v>8</v>
      </c>
      <c r="I58" s="543">
        <v>3</v>
      </c>
      <c r="J58" s="543">
        <v>0</v>
      </c>
      <c r="K58" s="543">
        <v>5.5</v>
      </c>
      <c r="L58" s="543">
        <v>3</v>
      </c>
      <c r="M58" s="543">
        <v>2</v>
      </c>
      <c r="N58" s="543">
        <v>10</v>
      </c>
      <c r="O58" s="543">
        <v>2</v>
      </c>
      <c r="P58" s="543">
        <v>4</v>
      </c>
      <c r="Q58" s="859">
        <v>108.6</v>
      </c>
    </row>
    <row r="59" spans="1:17" x14ac:dyDescent="0.25">
      <c r="A59" s="596" t="s">
        <v>157</v>
      </c>
      <c r="B59" s="424" t="s">
        <v>158</v>
      </c>
      <c r="C59" s="542">
        <v>5</v>
      </c>
      <c r="D59" s="542">
        <v>10</v>
      </c>
      <c r="E59" s="542">
        <v>10</v>
      </c>
      <c r="F59" s="542">
        <v>0</v>
      </c>
      <c r="G59" s="542">
        <v>0</v>
      </c>
      <c r="H59" s="542">
        <v>0</v>
      </c>
      <c r="I59" s="542">
        <v>0</v>
      </c>
      <c r="J59" s="542">
        <v>0</v>
      </c>
      <c r="K59" s="542">
        <v>1</v>
      </c>
      <c r="L59" s="542">
        <v>0</v>
      </c>
      <c r="M59" s="542">
        <v>3</v>
      </c>
      <c r="N59" s="542">
        <v>0</v>
      </c>
      <c r="O59" s="542">
        <v>1</v>
      </c>
      <c r="P59" s="542">
        <v>0</v>
      </c>
      <c r="Q59" s="858">
        <v>30</v>
      </c>
    </row>
    <row r="60" spans="1:17" x14ac:dyDescent="0.25">
      <c r="A60" s="598" t="s">
        <v>157</v>
      </c>
      <c r="B60" s="428" t="s">
        <v>161</v>
      </c>
      <c r="C60" s="543">
        <v>9</v>
      </c>
      <c r="D60" s="543">
        <v>32</v>
      </c>
      <c r="E60" s="543">
        <v>32</v>
      </c>
      <c r="F60" s="543">
        <v>3</v>
      </c>
      <c r="G60" s="543">
        <v>1</v>
      </c>
      <c r="H60" s="543">
        <v>0</v>
      </c>
      <c r="I60" s="543">
        <v>0</v>
      </c>
      <c r="J60" s="543">
        <v>3</v>
      </c>
      <c r="K60" s="543">
        <v>3</v>
      </c>
      <c r="L60" s="543">
        <v>3</v>
      </c>
      <c r="M60" s="543">
        <v>4</v>
      </c>
      <c r="N60" s="543">
        <v>3</v>
      </c>
      <c r="O60" s="543">
        <v>0</v>
      </c>
      <c r="P60" s="543">
        <v>5</v>
      </c>
      <c r="Q60" s="859">
        <v>98</v>
      </c>
    </row>
    <row r="61" spans="1:17" x14ac:dyDescent="0.25">
      <c r="A61" s="596" t="s">
        <v>163</v>
      </c>
      <c r="B61" s="424" t="s">
        <v>890</v>
      </c>
      <c r="C61" s="542">
        <v>9</v>
      </c>
      <c r="D61" s="542">
        <v>4</v>
      </c>
      <c r="E61" s="542">
        <v>32</v>
      </c>
      <c r="F61" s="542">
        <v>1.8</v>
      </c>
      <c r="G61" s="542">
        <v>5.8</v>
      </c>
      <c r="H61" s="542">
        <v>0</v>
      </c>
      <c r="I61" s="542">
        <v>1</v>
      </c>
      <c r="J61" s="542">
        <v>5</v>
      </c>
      <c r="K61" s="542">
        <v>32.200000000000003</v>
      </c>
      <c r="L61" s="542">
        <v>0</v>
      </c>
      <c r="M61" s="542">
        <v>27</v>
      </c>
      <c r="N61" s="542">
        <v>30.8</v>
      </c>
      <c r="O61" s="542">
        <v>0</v>
      </c>
      <c r="P61" s="542">
        <v>8</v>
      </c>
      <c r="Q61" s="858">
        <v>156.6</v>
      </c>
    </row>
    <row r="62" spans="1:17" x14ac:dyDescent="0.25">
      <c r="A62" s="598" t="s">
        <v>163</v>
      </c>
      <c r="B62" s="428" t="s">
        <v>166</v>
      </c>
      <c r="C62" s="543">
        <v>34</v>
      </c>
      <c r="D62" s="543">
        <v>29</v>
      </c>
      <c r="E62" s="543">
        <v>38</v>
      </c>
      <c r="F62" s="543">
        <v>2</v>
      </c>
      <c r="G62" s="543">
        <v>5</v>
      </c>
      <c r="H62" s="543">
        <v>0</v>
      </c>
      <c r="I62" s="543">
        <v>1</v>
      </c>
      <c r="J62" s="543">
        <v>5</v>
      </c>
      <c r="K62" s="543">
        <v>6</v>
      </c>
      <c r="L62" s="543">
        <v>5</v>
      </c>
      <c r="M62" s="543">
        <v>12</v>
      </c>
      <c r="N62" s="543">
        <v>3</v>
      </c>
      <c r="O62" s="543">
        <v>1</v>
      </c>
      <c r="P62" s="543">
        <v>4</v>
      </c>
      <c r="Q62" s="859">
        <v>145</v>
      </c>
    </row>
    <row r="63" spans="1:17" x14ac:dyDescent="0.25">
      <c r="A63" s="596" t="s">
        <v>163</v>
      </c>
      <c r="B63" s="424" t="s">
        <v>167</v>
      </c>
      <c r="C63" s="542">
        <v>28</v>
      </c>
      <c r="D63" s="542">
        <v>45</v>
      </c>
      <c r="E63" s="542">
        <v>90.48</v>
      </c>
      <c r="F63" s="542">
        <v>4</v>
      </c>
      <c r="G63" s="542">
        <v>13.9</v>
      </c>
      <c r="H63" s="542">
        <v>1</v>
      </c>
      <c r="I63" s="542">
        <v>0</v>
      </c>
      <c r="J63" s="542">
        <v>0</v>
      </c>
      <c r="K63" s="542">
        <v>10</v>
      </c>
      <c r="L63" s="542">
        <v>4</v>
      </c>
      <c r="M63" s="542">
        <v>31</v>
      </c>
      <c r="N63" s="542">
        <v>5</v>
      </c>
      <c r="O63" s="542">
        <v>2</v>
      </c>
      <c r="P63" s="542">
        <v>12</v>
      </c>
      <c r="Q63" s="858">
        <v>246.38</v>
      </c>
    </row>
    <row r="64" spans="1:17" x14ac:dyDescent="0.25">
      <c r="A64" s="598" t="s">
        <v>170</v>
      </c>
      <c r="B64" s="428" t="s">
        <v>171</v>
      </c>
      <c r="C64" s="543">
        <v>2</v>
      </c>
      <c r="D64" s="543">
        <v>13</v>
      </c>
      <c r="E64" s="543">
        <v>14</v>
      </c>
      <c r="F64" s="543">
        <v>4</v>
      </c>
      <c r="G64" s="543">
        <v>1</v>
      </c>
      <c r="H64" s="543">
        <v>0</v>
      </c>
      <c r="I64" s="543">
        <v>0</v>
      </c>
      <c r="J64" s="543">
        <v>3</v>
      </c>
      <c r="K64" s="543">
        <v>4</v>
      </c>
      <c r="L64" s="543">
        <v>1</v>
      </c>
      <c r="M64" s="543">
        <v>6</v>
      </c>
      <c r="N64" s="543">
        <v>2</v>
      </c>
      <c r="O64" s="543">
        <v>0</v>
      </c>
      <c r="P64" s="543">
        <v>2</v>
      </c>
      <c r="Q64" s="859">
        <v>52</v>
      </c>
    </row>
    <row r="65" spans="1:17" x14ac:dyDescent="0.25">
      <c r="A65" s="596" t="s">
        <v>170</v>
      </c>
      <c r="B65" s="424" t="s">
        <v>173</v>
      </c>
      <c r="C65" s="542">
        <v>1</v>
      </c>
      <c r="D65" s="542">
        <v>4</v>
      </c>
      <c r="E65" s="542">
        <v>12.8</v>
      </c>
      <c r="F65" s="542">
        <v>0</v>
      </c>
      <c r="G65" s="542">
        <v>1</v>
      </c>
      <c r="H65" s="542">
        <v>0</v>
      </c>
      <c r="I65" s="542">
        <v>0</v>
      </c>
      <c r="J65" s="542">
        <v>0</v>
      </c>
      <c r="K65" s="542">
        <v>2</v>
      </c>
      <c r="L65" s="542">
        <v>0</v>
      </c>
      <c r="M65" s="542">
        <v>0</v>
      </c>
      <c r="N65" s="542">
        <v>0</v>
      </c>
      <c r="O65" s="542">
        <v>0</v>
      </c>
      <c r="P65" s="542">
        <v>1</v>
      </c>
      <c r="Q65" s="858">
        <v>21.8</v>
      </c>
    </row>
    <row r="66" spans="1:17" x14ac:dyDescent="0.25">
      <c r="A66" s="598" t="s">
        <v>175</v>
      </c>
      <c r="B66" s="428" t="s">
        <v>176</v>
      </c>
      <c r="C66" s="543">
        <v>1</v>
      </c>
      <c r="D66" s="543">
        <v>36</v>
      </c>
      <c r="E66" s="543">
        <v>28</v>
      </c>
      <c r="F66" s="543">
        <v>3</v>
      </c>
      <c r="G66" s="543">
        <v>6</v>
      </c>
      <c r="H66" s="543">
        <v>8</v>
      </c>
      <c r="I66" s="543">
        <v>0</v>
      </c>
      <c r="J66" s="543">
        <v>5</v>
      </c>
      <c r="K66" s="543">
        <v>15</v>
      </c>
      <c r="L66" s="543">
        <v>4</v>
      </c>
      <c r="M66" s="543">
        <v>21</v>
      </c>
      <c r="N66" s="543">
        <v>18</v>
      </c>
      <c r="O66" s="543">
        <v>1</v>
      </c>
      <c r="P66" s="543">
        <v>1</v>
      </c>
      <c r="Q66" s="859">
        <v>147</v>
      </c>
    </row>
    <row r="67" spans="1:17" x14ac:dyDescent="0.25">
      <c r="A67" s="596" t="s">
        <v>177</v>
      </c>
      <c r="B67" s="424" t="s">
        <v>178</v>
      </c>
      <c r="C67" s="542">
        <v>10.3</v>
      </c>
      <c r="D67" s="542">
        <v>21</v>
      </c>
      <c r="E67" s="542">
        <v>66.8</v>
      </c>
      <c r="F67" s="542">
        <v>4.8</v>
      </c>
      <c r="G67" s="542">
        <v>2</v>
      </c>
      <c r="H67" s="542">
        <v>0</v>
      </c>
      <c r="I67" s="542">
        <v>0</v>
      </c>
      <c r="J67" s="542">
        <v>0</v>
      </c>
      <c r="K67" s="542">
        <v>0</v>
      </c>
      <c r="L67" s="542">
        <v>1.07</v>
      </c>
      <c r="M67" s="542">
        <v>41.7</v>
      </c>
      <c r="N67" s="542">
        <v>18.8</v>
      </c>
      <c r="O67" s="542">
        <v>1.6</v>
      </c>
      <c r="P67" s="542">
        <v>0</v>
      </c>
      <c r="Q67" s="858">
        <v>168.07</v>
      </c>
    </row>
    <row r="68" spans="1:17" x14ac:dyDescent="0.25">
      <c r="A68" s="598" t="s">
        <v>180</v>
      </c>
      <c r="B68" s="428" t="s">
        <v>181</v>
      </c>
      <c r="C68" s="543">
        <v>9</v>
      </c>
      <c r="D68" s="543">
        <v>19</v>
      </c>
      <c r="E68" s="543">
        <v>28</v>
      </c>
      <c r="F68" s="543">
        <v>5.4</v>
      </c>
      <c r="G68" s="543">
        <v>1</v>
      </c>
      <c r="H68" s="543">
        <v>0</v>
      </c>
      <c r="I68" s="543">
        <v>0</v>
      </c>
      <c r="J68" s="543">
        <v>0</v>
      </c>
      <c r="K68" s="543">
        <v>5.5</v>
      </c>
      <c r="L68" s="543">
        <v>3</v>
      </c>
      <c r="M68" s="543">
        <v>2</v>
      </c>
      <c r="N68" s="543">
        <v>7</v>
      </c>
      <c r="O68" s="543">
        <v>1</v>
      </c>
      <c r="P68" s="543">
        <v>1.5</v>
      </c>
      <c r="Q68" s="859">
        <v>82.4</v>
      </c>
    </row>
    <row r="69" spans="1:17" x14ac:dyDescent="0.25">
      <c r="A69" s="596" t="s">
        <v>183</v>
      </c>
      <c r="B69" s="424" t="s">
        <v>184</v>
      </c>
      <c r="C69" s="542">
        <v>10</v>
      </c>
      <c r="D69" s="542">
        <v>14</v>
      </c>
      <c r="E69" s="542">
        <v>38</v>
      </c>
      <c r="F69" s="542">
        <v>2.2000000000000002</v>
      </c>
      <c r="G69" s="542">
        <v>0</v>
      </c>
      <c r="H69" s="542">
        <v>0</v>
      </c>
      <c r="I69" s="542">
        <v>0</v>
      </c>
      <c r="J69" s="542">
        <v>0</v>
      </c>
      <c r="K69" s="542">
        <v>14</v>
      </c>
      <c r="L69" s="542">
        <v>1</v>
      </c>
      <c r="M69" s="542">
        <v>10</v>
      </c>
      <c r="N69" s="542">
        <v>0</v>
      </c>
      <c r="O69" s="542">
        <v>0</v>
      </c>
      <c r="P69" s="542">
        <v>6</v>
      </c>
      <c r="Q69" s="858">
        <v>95.2</v>
      </c>
    </row>
    <row r="70" spans="1:17" ht="13.8" thickBot="1" x14ac:dyDescent="0.3">
      <c r="A70" s="603" t="s">
        <v>186</v>
      </c>
      <c r="B70" s="431" t="s">
        <v>187</v>
      </c>
      <c r="C70" s="544">
        <v>4</v>
      </c>
      <c r="D70" s="544">
        <v>13</v>
      </c>
      <c r="E70" s="544">
        <v>2</v>
      </c>
      <c r="F70" s="544">
        <v>3</v>
      </c>
      <c r="G70" s="544">
        <v>0</v>
      </c>
      <c r="H70" s="544">
        <v>35</v>
      </c>
      <c r="I70" s="544">
        <v>0</v>
      </c>
      <c r="J70" s="544">
        <v>1</v>
      </c>
      <c r="K70" s="544">
        <v>1</v>
      </c>
      <c r="L70" s="544">
        <v>0</v>
      </c>
      <c r="M70" s="544">
        <v>0</v>
      </c>
      <c r="N70" s="544">
        <v>0</v>
      </c>
      <c r="O70" s="544">
        <v>0</v>
      </c>
      <c r="P70" s="544">
        <v>0</v>
      </c>
      <c r="Q70" s="860">
        <v>59</v>
      </c>
    </row>
    <row r="71" spans="1:17" x14ac:dyDescent="0.25">
      <c r="A71" s="596"/>
      <c r="B71" s="435" t="s">
        <v>741</v>
      </c>
      <c r="C71" s="545">
        <v>722.87</v>
      </c>
      <c r="D71" s="545">
        <v>1750.31</v>
      </c>
      <c r="E71" s="545">
        <v>1987.46</v>
      </c>
      <c r="F71" s="546">
        <v>277.22000000000003</v>
      </c>
      <c r="G71" s="546">
        <v>177.32</v>
      </c>
      <c r="H71" s="546">
        <v>294.7</v>
      </c>
      <c r="I71" s="546">
        <v>28.5</v>
      </c>
      <c r="J71" s="546">
        <v>136.94</v>
      </c>
      <c r="K71" s="546">
        <v>567.72</v>
      </c>
      <c r="L71" s="546">
        <v>185.76</v>
      </c>
      <c r="M71" s="546">
        <v>644.37</v>
      </c>
      <c r="N71" s="545">
        <v>374.36</v>
      </c>
      <c r="O71" s="546">
        <v>54.15</v>
      </c>
      <c r="P71" s="546">
        <v>169.15</v>
      </c>
      <c r="Q71" s="861">
        <v>7370.83</v>
      </c>
    </row>
    <row r="72" spans="1:17" x14ac:dyDescent="0.25">
      <c r="A72" s="598"/>
      <c r="B72" s="508" t="s">
        <v>367</v>
      </c>
      <c r="C72" s="547">
        <v>11.66</v>
      </c>
      <c r="D72" s="549">
        <v>27.78</v>
      </c>
      <c r="E72" s="549">
        <v>32.06</v>
      </c>
      <c r="F72" s="548">
        <v>4.8600000000000003</v>
      </c>
      <c r="G72" s="548">
        <v>3.55</v>
      </c>
      <c r="H72" s="548">
        <v>13.4</v>
      </c>
      <c r="I72" s="548">
        <v>1.9</v>
      </c>
      <c r="J72" s="548">
        <v>2.85</v>
      </c>
      <c r="K72" s="550">
        <v>9.4600000000000009</v>
      </c>
      <c r="L72" s="548">
        <v>4.53</v>
      </c>
      <c r="M72" s="548">
        <v>11.51</v>
      </c>
      <c r="N72" s="547">
        <v>7.64</v>
      </c>
      <c r="O72" s="548">
        <v>1.75</v>
      </c>
      <c r="P72" s="548">
        <v>4.34</v>
      </c>
      <c r="Q72" s="862">
        <v>111.68</v>
      </c>
    </row>
    <row r="73" spans="1:17" ht="13.8" thickBot="1" x14ac:dyDescent="0.3">
      <c r="A73" s="863"/>
      <c r="B73" s="864" t="s">
        <v>750</v>
      </c>
      <c r="C73" s="865">
        <v>62</v>
      </c>
      <c r="D73" s="865">
        <v>63</v>
      </c>
      <c r="E73" s="865">
        <v>62</v>
      </c>
      <c r="F73" s="865">
        <v>57</v>
      </c>
      <c r="G73" s="865">
        <v>50</v>
      </c>
      <c r="H73" s="865">
        <v>22</v>
      </c>
      <c r="I73" s="865">
        <v>15</v>
      </c>
      <c r="J73" s="865">
        <v>48</v>
      </c>
      <c r="K73" s="865">
        <v>60</v>
      </c>
      <c r="L73" s="865">
        <v>41</v>
      </c>
      <c r="M73" s="865">
        <v>56</v>
      </c>
      <c r="N73" s="865">
        <v>49</v>
      </c>
      <c r="O73" s="865">
        <v>31</v>
      </c>
      <c r="P73" s="865">
        <v>39</v>
      </c>
      <c r="Q73" s="866">
        <v>66</v>
      </c>
    </row>
    <row r="74" spans="1:17" ht="25.5" customHeight="1" x14ac:dyDescent="0.25">
      <c r="A74" s="936" t="s">
        <v>738</v>
      </c>
      <c r="B74" s="936"/>
      <c r="C74" s="506"/>
      <c r="D74" s="506"/>
      <c r="E74" s="506"/>
      <c r="F74" s="506"/>
    </row>
    <row r="75" spans="1:17" x14ac:dyDescent="0.25">
      <c r="A75" s="66" t="s">
        <v>395</v>
      </c>
      <c r="C75" s="506"/>
      <c r="D75" s="507"/>
      <c r="E75" s="507"/>
      <c r="F75" s="507"/>
    </row>
    <row r="76" spans="1:17" x14ac:dyDescent="0.25">
      <c r="C76" s="506"/>
      <c r="D76" s="506"/>
      <c r="E76" s="506"/>
      <c r="F76" s="506"/>
      <c r="G76" s="506"/>
      <c r="H76" s="506"/>
      <c r="I76" s="506"/>
      <c r="J76" s="506"/>
      <c r="K76" s="506"/>
      <c r="L76" s="506"/>
      <c r="M76" s="506"/>
      <c r="N76" s="506"/>
      <c r="O76" s="506"/>
      <c r="P76" s="506"/>
      <c r="Q76" s="506"/>
    </row>
    <row r="77" spans="1:17" x14ac:dyDescent="0.25">
      <c r="C77" s="506"/>
      <c r="D77" s="507"/>
      <c r="E77" s="507"/>
      <c r="F77" s="507"/>
    </row>
    <row r="78" spans="1:17" x14ac:dyDescent="0.25">
      <c r="C78" s="506"/>
      <c r="D78" s="507"/>
      <c r="E78" s="507"/>
      <c r="F78" s="507"/>
    </row>
    <row r="79" spans="1:17" x14ac:dyDescent="0.25">
      <c r="C79" s="506"/>
      <c r="D79" s="507"/>
      <c r="E79" s="507"/>
      <c r="F79" s="507"/>
    </row>
    <row r="80" spans="1:17" x14ac:dyDescent="0.25">
      <c r="C80" s="506"/>
      <c r="D80" s="507"/>
      <c r="E80" s="507"/>
      <c r="F80" s="507"/>
    </row>
    <row r="81" spans="3:6" x14ac:dyDescent="0.25">
      <c r="C81" s="506"/>
      <c r="D81" s="507"/>
      <c r="E81" s="507"/>
      <c r="F81" s="507"/>
    </row>
    <row r="82" spans="3:6" x14ac:dyDescent="0.25">
      <c r="C82" s="506"/>
      <c r="D82" s="507"/>
      <c r="E82" s="507"/>
      <c r="F82" s="507"/>
    </row>
    <row r="83" spans="3:6" x14ac:dyDescent="0.25">
      <c r="C83" s="506"/>
      <c r="D83" s="507"/>
      <c r="E83" s="507"/>
      <c r="F83" s="507"/>
    </row>
    <row r="84" spans="3:6" x14ac:dyDescent="0.25">
      <c r="C84" s="506"/>
      <c r="D84" s="507"/>
      <c r="E84" s="507"/>
      <c r="F84" s="507"/>
    </row>
    <row r="85" spans="3:6" x14ac:dyDescent="0.25">
      <c r="C85" s="506"/>
      <c r="D85" s="507"/>
      <c r="E85" s="507"/>
      <c r="F85" s="507"/>
    </row>
    <row r="86" spans="3:6" x14ac:dyDescent="0.25">
      <c r="C86" s="506"/>
      <c r="D86" s="507"/>
      <c r="E86" s="507"/>
      <c r="F86" s="507"/>
    </row>
    <row r="87" spans="3:6" x14ac:dyDescent="0.25">
      <c r="C87" s="506"/>
      <c r="D87" s="507"/>
      <c r="E87" s="507"/>
      <c r="F87" s="507"/>
    </row>
    <row r="88" spans="3:6" x14ac:dyDescent="0.25">
      <c r="C88" s="506"/>
      <c r="D88" s="507"/>
      <c r="E88" s="507"/>
      <c r="F88" s="507"/>
    </row>
    <row r="89" spans="3:6" x14ac:dyDescent="0.25">
      <c r="C89" s="506"/>
      <c r="D89" s="507"/>
      <c r="E89" s="507"/>
      <c r="F89" s="507"/>
    </row>
  </sheetData>
  <mergeCells count="20">
    <mergeCell ref="A1:B1"/>
    <mergeCell ref="A2:B2"/>
    <mergeCell ref="H3:H4"/>
    <mergeCell ref="J3:J4"/>
    <mergeCell ref="K3:K4"/>
    <mergeCell ref="A74:B74"/>
    <mergeCell ref="Q3:Q4"/>
    <mergeCell ref="C3:C4"/>
    <mergeCell ref="I3:I4"/>
    <mergeCell ref="L3:L4"/>
    <mergeCell ref="M3:M4"/>
    <mergeCell ref="O3:O4"/>
    <mergeCell ref="P3:P4"/>
    <mergeCell ref="N3:N4"/>
    <mergeCell ref="A3:A4"/>
    <mergeCell ref="B3:B4"/>
    <mergeCell ref="D3:D4"/>
    <mergeCell ref="E3:E4"/>
    <mergeCell ref="F3:F4"/>
    <mergeCell ref="G3:G4"/>
  </mergeCells>
  <hyperlinks>
    <hyperlink ref="A2:B2" location="TOC!A1" display="Return to Table of Contents"/>
  </hyperlinks>
  <pageMargins left="0.25" right="0.25" top="0.75" bottom="0.75" header="0.3" footer="0.3"/>
  <pageSetup scale="69" fitToWidth="0" orientation="portrait" r:id="rId1"/>
  <headerFooter>
    <oddHeader>&amp;L2016-17 Survey of Dental Education
Report 1 - Academic Programs, Enrollment, and Graduates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workbookViewId="0">
      <pane xSplit="2" ySplit="4" topLeftCell="C5" activePane="bottomRight" state="frozen"/>
      <selection pane="topRight" activeCell="C1" sqref="C1"/>
      <selection pane="bottomLeft" activeCell="A5" sqref="A5"/>
      <selection pane="bottomRight" sqref="A1:B1"/>
    </sheetView>
  </sheetViews>
  <sheetFormatPr defaultColWidth="9.109375" defaultRowHeight="13.2" x14ac:dyDescent="0.25"/>
  <cols>
    <col min="1" max="1" width="5.33203125" style="1" customWidth="1"/>
    <col min="2" max="2" width="56.33203125" style="1" customWidth="1"/>
    <col min="3" max="9" width="12.6640625" style="1" customWidth="1"/>
    <col min="10" max="10" width="12.109375" style="1" customWidth="1"/>
    <col min="11" max="11" width="13.109375" style="1" customWidth="1"/>
    <col min="12" max="12" width="12.6640625" style="1" customWidth="1"/>
    <col min="13" max="13" width="13.44140625" style="1" customWidth="1"/>
    <col min="14" max="14" width="11" style="1" customWidth="1"/>
    <col min="15" max="15" width="10" style="1" customWidth="1"/>
    <col min="16" max="16" width="11.88671875" style="1" customWidth="1"/>
    <col min="17" max="17" width="13.5546875" style="1" customWidth="1"/>
    <col min="18" max="16384" width="9.109375" style="1"/>
  </cols>
  <sheetData>
    <row r="1" spans="1:17" ht="27.45" customHeight="1" x14ac:dyDescent="0.25">
      <c r="A1" s="945" t="s">
        <v>783</v>
      </c>
      <c r="B1" s="945"/>
    </row>
    <row r="2" spans="1:17" ht="13.8" thickBot="1" x14ac:dyDescent="0.3">
      <c r="A2" s="933" t="s">
        <v>1</v>
      </c>
      <c r="B2" s="933"/>
    </row>
    <row r="3" spans="1:17" ht="12.75" customHeight="1" x14ac:dyDescent="0.25">
      <c r="A3" s="950" t="s">
        <v>2</v>
      </c>
      <c r="B3" s="985" t="s">
        <v>3</v>
      </c>
      <c r="C3" s="1015" t="s">
        <v>805</v>
      </c>
      <c r="D3" s="1015" t="s">
        <v>723</v>
      </c>
      <c r="E3" s="1015" t="s">
        <v>724</v>
      </c>
      <c r="F3" s="1015" t="s">
        <v>725</v>
      </c>
      <c r="G3" s="1015" t="s">
        <v>726</v>
      </c>
      <c r="H3" s="1015" t="s">
        <v>727</v>
      </c>
      <c r="I3" s="1015" t="s">
        <v>728</v>
      </c>
      <c r="J3" s="1015" t="s">
        <v>729</v>
      </c>
      <c r="K3" s="1015" t="s">
        <v>730</v>
      </c>
      <c r="L3" s="1015" t="s">
        <v>731</v>
      </c>
      <c r="M3" s="1015" t="s">
        <v>732</v>
      </c>
      <c r="N3" s="1015" t="s">
        <v>733</v>
      </c>
      <c r="O3" s="1015" t="s">
        <v>734</v>
      </c>
      <c r="P3" s="1015" t="s">
        <v>735</v>
      </c>
      <c r="Q3" s="1017" t="s">
        <v>745</v>
      </c>
    </row>
    <row r="4" spans="1:17" ht="40.5" customHeight="1" x14ac:dyDescent="0.25">
      <c r="A4" s="977"/>
      <c r="B4" s="986"/>
      <c r="C4" s="1016"/>
      <c r="D4" s="1016"/>
      <c r="E4" s="1016"/>
      <c r="F4" s="1016"/>
      <c r="G4" s="1016"/>
      <c r="H4" s="1016"/>
      <c r="I4" s="1016"/>
      <c r="J4" s="1016"/>
      <c r="K4" s="1016"/>
      <c r="L4" s="1016"/>
      <c r="M4" s="1016"/>
      <c r="N4" s="1016"/>
      <c r="O4" s="1016"/>
      <c r="P4" s="1016"/>
      <c r="Q4" s="1018"/>
    </row>
    <row r="5" spans="1:17" x14ac:dyDescent="0.25">
      <c r="A5" s="596" t="s">
        <v>10</v>
      </c>
      <c r="B5" s="424" t="s">
        <v>11</v>
      </c>
      <c r="C5" s="542">
        <v>4.05</v>
      </c>
      <c r="D5" s="542">
        <v>0</v>
      </c>
      <c r="E5" s="542">
        <v>0</v>
      </c>
      <c r="F5" s="542">
        <v>0.88</v>
      </c>
      <c r="G5" s="542">
        <v>0</v>
      </c>
      <c r="H5" s="542">
        <v>0</v>
      </c>
      <c r="I5" s="542">
        <v>0</v>
      </c>
      <c r="J5" s="542">
        <v>0</v>
      </c>
      <c r="K5" s="542">
        <v>0</v>
      </c>
      <c r="L5" s="542">
        <v>0.2</v>
      </c>
      <c r="M5" s="542">
        <v>1</v>
      </c>
      <c r="N5" s="542">
        <v>14.22</v>
      </c>
      <c r="O5" s="542">
        <v>0.2</v>
      </c>
      <c r="P5" s="542">
        <v>0</v>
      </c>
      <c r="Q5" s="858">
        <v>20.55</v>
      </c>
    </row>
    <row r="6" spans="1:17" x14ac:dyDescent="0.25">
      <c r="A6" s="598" t="s">
        <v>18</v>
      </c>
      <c r="B6" s="428" t="s">
        <v>19</v>
      </c>
      <c r="C6" s="543">
        <v>0</v>
      </c>
      <c r="D6" s="543">
        <v>0</v>
      </c>
      <c r="E6" s="543">
        <v>0</v>
      </c>
      <c r="F6" s="543">
        <v>0</v>
      </c>
      <c r="G6" s="543">
        <v>0</v>
      </c>
      <c r="H6" s="543">
        <v>0</v>
      </c>
      <c r="I6" s="543">
        <v>0</v>
      </c>
      <c r="J6" s="543">
        <v>0</v>
      </c>
      <c r="K6" s="543">
        <v>0</v>
      </c>
      <c r="L6" s="543">
        <v>0</v>
      </c>
      <c r="M6" s="543">
        <v>0</v>
      </c>
      <c r="N6" s="543">
        <v>0</v>
      </c>
      <c r="O6" s="543">
        <v>0</v>
      </c>
      <c r="P6" s="543">
        <v>0</v>
      </c>
      <c r="Q6" s="859">
        <v>0</v>
      </c>
    </row>
    <row r="7" spans="1:17" x14ac:dyDescent="0.25">
      <c r="A7" s="596" t="s">
        <v>18</v>
      </c>
      <c r="B7" s="424" t="s">
        <v>23</v>
      </c>
      <c r="C7" s="542">
        <v>0</v>
      </c>
      <c r="D7" s="542">
        <v>0</v>
      </c>
      <c r="E7" s="542">
        <v>0</v>
      </c>
      <c r="F7" s="542">
        <v>0</v>
      </c>
      <c r="G7" s="542">
        <v>0</v>
      </c>
      <c r="H7" s="542">
        <v>0</v>
      </c>
      <c r="I7" s="542">
        <v>0</v>
      </c>
      <c r="J7" s="542">
        <v>0</v>
      </c>
      <c r="K7" s="542">
        <v>0</v>
      </c>
      <c r="L7" s="542">
        <v>0</v>
      </c>
      <c r="M7" s="542">
        <v>0</v>
      </c>
      <c r="N7" s="542">
        <v>1</v>
      </c>
      <c r="O7" s="542">
        <v>0</v>
      </c>
      <c r="P7" s="542">
        <v>0</v>
      </c>
      <c r="Q7" s="858">
        <v>1</v>
      </c>
    </row>
    <row r="8" spans="1:17" x14ac:dyDescent="0.25">
      <c r="A8" s="598" t="s">
        <v>26</v>
      </c>
      <c r="B8" s="428" t="s">
        <v>27</v>
      </c>
      <c r="C8" s="543">
        <v>1</v>
      </c>
      <c r="D8" s="543">
        <v>0</v>
      </c>
      <c r="E8" s="543">
        <v>0</v>
      </c>
      <c r="F8" s="543">
        <v>0</v>
      </c>
      <c r="G8" s="543">
        <v>0</v>
      </c>
      <c r="H8" s="543">
        <v>0</v>
      </c>
      <c r="I8" s="543">
        <v>0</v>
      </c>
      <c r="J8" s="543">
        <v>0</v>
      </c>
      <c r="K8" s="543">
        <v>0</v>
      </c>
      <c r="L8" s="543">
        <v>0</v>
      </c>
      <c r="M8" s="543">
        <v>0</v>
      </c>
      <c r="N8" s="543">
        <v>0</v>
      </c>
      <c r="O8" s="543">
        <v>0</v>
      </c>
      <c r="P8" s="543">
        <v>0</v>
      </c>
      <c r="Q8" s="859">
        <v>1</v>
      </c>
    </row>
    <row r="9" spans="1:17" x14ac:dyDescent="0.25">
      <c r="A9" s="596" t="s">
        <v>26</v>
      </c>
      <c r="B9" s="424" t="s">
        <v>31</v>
      </c>
      <c r="C9" s="542">
        <v>3.7</v>
      </c>
      <c r="D9" s="542">
        <v>0</v>
      </c>
      <c r="E9" s="542">
        <v>0</v>
      </c>
      <c r="F9" s="542">
        <v>0</v>
      </c>
      <c r="G9" s="542">
        <v>0</v>
      </c>
      <c r="H9" s="542">
        <v>0</v>
      </c>
      <c r="I9" s="542">
        <v>0</v>
      </c>
      <c r="J9" s="542">
        <v>0</v>
      </c>
      <c r="K9" s="542">
        <v>0</v>
      </c>
      <c r="L9" s="542">
        <v>0</v>
      </c>
      <c r="M9" s="542">
        <v>0</v>
      </c>
      <c r="N9" s="542">
        <v>0.3</v>
      </c>
      <c r="O9" s="542">
        <v>0</v>
      </c>
      <c r="P9" s="542">
        <v>16</v>
      </c>
      <c r="Q9" s="858">
        <v>20</v>
      </c>
    </row>
    <row r="10" spans="1:17" x14ac:dyDescent="0.25">
      <c r="A10" s="598" t="s">
        <v>26</v>
      </c>
      <c r="B10" s="428" t="s">
        <v>32</v>
      </c>
      <c r="C10" s="543">
        <v>2</v>
      </c>
      <c r="D10" s="543">
        <v>0</v>
      </c>
      <c r="E10" s="543">
        <v>0</v>
      </c>
      <c r="F10" s="543">
        <v>0.6</v>
      </c>
      <c r="G10" s="543">
        <v>0</v>
      </c>
      <c r="H10" s="543">
        <v>0</v>
      </c>
      <c r="I10" s="543">
        <v>0</v>
      </c>
      <c r="J10" s="543">
        <v>0</v>
      </c>
      <c r="K10" s="543">
        <v>0</v>
      </c>
      <c r="L10" s="543">
        <v>0</v>
      </c>
      <c r="M10" s="543">
        <v>0</v>
      </c>
      <c r="N10" s="543">
        <v>28.86</v>
      </c>
      <c r="O10" s="543">
        <v>0</v>
      </c>
      <c r="P10" s="543">
        <v>0</v>
      </c>
      <c r="Q10" s="859">
        <v>31.46</v>
      </c>
    </row>
    <row r="11" spans="1:17" x14ac:dyDescent="0.25">
      <c r="A11" s="596" t="s">
        <v>26</v>
      </c>
      <c r="B11" s="424" t="s">
        <v>34</v>
      </c>
      <c r="C11" s="542">
        <v>0</v>
      </c>
      <c r="D11" s="542">
        <v>0</v>
      </c>
      <c r="E11" s="542">
        <v>0</v>
      </c>
      <c r="F11" s="542">
        <v>0</v>
      </c>
      <c r="G11" s="542">
        <v>0</v>
      </c>
      <c r="H11" s="542">
        <v>0</v>
      </c>
      <c r="I11" s="542">
        <v>0</v>
      </c>
      <c r="J11" s="542">
        <v>0</v>
      </c>
      <c r="K11" s="542">
        <v>0</v>
      </c>
      <c r="L11" s="542">
        <v>0</v>
      </c>
      <c r="M11" s="542">
        <v>0</v>
      </c>
      <c r="N11" s="542">
        <v>0</v>
      </c>
      <c r="O11" s="542">
        <v>0</v>
      </c>
      <c r="P11" s="542">
        <v>10</v>
      </c>
      <c r="Q11" s="858">
        <v>10</v>
      </c>
    </row>
    <row r="12" spans="1:17" x14ac:dyDescent="0.25">
      <c r="A12" s="598" t="s">
        <v>26</v>
      </c>
      <c r="B12" s="428" t="s">
        <v>37</v>
      </c>
      <c r="C12" s="543">
        <v>2</v>
      </c>
      <c r="D12" s="543">
        <v>0</v>
      </c>
      <c r="E12" s="543">
        <v>0</v>
      </c>
      <c r="F12" s="543">
        <v>0</v>
      </c>
      <c r="G12" s="543">
        <v>0</v>
      </c>
      <c r="H12" s="543">
        <v>0</v>
      </c>
      <c r="I12" s="543">
        <v>0</v>
      </c>
      <c r="J12" s="543">
        <v>0</v>
      </c>
      <c r="K12" s="543">
        <v>0</v>
      </c>
      <c r="L12" s="543">
        <v>0</v>
      </c>
      <c r="M12" s="543">
        <v>0</v>
      </c>
      <c r="N12" s="543">
        <v>0</v>
      </c>
      <c r="O12" s="543">
        <v>0</v>
      </c>
      <c r="P12" s="543">
        <v>3.3</v>
      </c>
      <c r="Q12" s="859">
        <v>5.3</v>
      </c>
    </row>
    <row r="13" spans="1:17" x14ac:dyDescent="0.25">
      <c r="A13" s="596" t="s">
        <v>26</v>
      </c>
      <c r="B13" s="424" t="s">
        <v>40</v>
      </c>
      <c r="C13" s="542">
        <v>0</v>
      </c>
      <c r="D13" s="542">
        <v>0</v>
      </c>
      <c r="E13" s="542">
        <v>0</v>
      </c>
      <c r="F13" s="542">
        <v>0</v>
      </c>
      <c r="G13" s="542">
        <v>0</v>
      </c>
      <c r="H13" s="542">
        <v>0</v>
      </c>
      <c r="I13" s="542">
        <v>0</v>
      </c>
      <c r="J13" s="542">
        <v>0</v>
      </c>
      <c r="K13" s="542">
        <v>0</v>
      </c>
      <c r="L13" s="542">
        <v>0</v>
      </c>
      <c r="M13" s="542">
        <v>0</v>
      </c>
      <c r="N13" s="542">
        <v>1</v>
      </c>
      <c r="O13" s="542">
        <v>0</v>
      </c>
      <c r="P13" s="542">
        <v>0</v>
      </c>
      <c r="Q13" s="858">
        <v>1</v>
      </c>
    </row>
    <row r="14" spans="1:17" x14ac:dyDescent="0.25">
      <c r="A14" s="598" t="s">
        <v>42</v>
      </c>
      <c r="B14" s="428" t="s">
        <v>43</v>
      </c>
      <c r="C14" s="543">
        <v>0</v>
      </c>
      <c r="D14" s="543">
        <v>0</v>
      </c>
      <c r="E14" s="543">
        <v>0</v>
      </c>
      <c r="F14" s="543">
        <v>0</v>
      </c>
      <c r="G14" s="543">
        <v>0</v>
      </c>
      <c r="H14" s="543">
        <v>0</v>
      </c>
      <c r="I14" s="543">
        <v>0</v>
      </c>
      <c r="J14" s="543">
        <v>0</v>
      </c>
      <c r="K14" s="543">
        <v>0</v>
      </c>
      <c r="L14" s="543">
        <v>0</v>
      </c>
      <c r="M14" s="543">
        <v>0</v>
      </c>
      <c r="N14" s="543">
        <v>1</v>
      </c>
      <c r="O14" s="543">
        <v>0</v>
      </c>
      <c r="P14" s="543">
        <v>0</v>
      </c>
      <c r="Q14" s="859">
        <v>1</v>
      </c>
    </row>
    <row r="15" spans="1:17" x14ac:dyDescent="0.25">
      <c r="A15" s="596" t="s">
        <v>45</v>
      </c>
      <c r="B15" s="424" t="s">
        <v>46</v>
      </c>
      <c r="C15" s="542">
        <v>2</v>
      </c>
      <c r="D15" s="542">
        <v>0</v>
      </c>
      <c r="E15" s="542">
        <v>1</v>
      </c>
      <c r="F15" s="542">
        <v>0.6</v>
      </c>
      <c r="G15" s="542">
        <v>0</v>
      </c>
      <c r="H15" s="542">
        <v>0</v>
      </c>
      <c r="I15" s="542">
        <v>0</v>
      </c>
      <c r="J15" s="542">
        <v>0</v>
      </c>
      <c r="K15" s="542">
        <v>0</v>
      </c>
      <c r="L15" s="542">
        <v>0</v>
      </c>
      <c r="M15" s="542">
        <v>0</v>
      </c>
      <c r="N15" s="542">
        <v>0</v>
      </c>
      <c r="O15" s="542">
        <v>0</v>
      </c>
      <c r="P15" s="542">
        <v>0</v>
      </c>
      <c r="Q15" s="858">
        <v>3.6</v>
      </c>
    </row>
    <row r="16" spans="1:17" x14ac:dyDescent="0.25">
      <c r="A16" s="598" t="s">
        <v>49</v>
      </c>
      <c r="B16" s="428" t="s">
        <v>50</v>
      </c>
      <c r="C16" s="543">
        <v>0</v>
      </c>
      <c r="D16" s="543">
        <v>0</v>
      </c>
      <c r="E16" s="543">
        <v>0</v>
      </c>
      <c r="F16" s="543">
        <v>0</v>
      </c>
      <c r="G16" s="543">
        <v>0</v>
      </c>
      <c r="H16" s="543">
        <v>0</v>
      </c>
      <c r="I16" s="543">
        <v>0</v>
      </c>
      <c r="J16" s="543">
        <v>0</v>
      </c>
      <c r="K16" s="543">
        <v>0</v>
      </c>
      <c r="L16" s="543">
        <v>0</v>
      </c>
      <c r="M16" s="543">
        <v>0</v>
      </c>
      <c r="N16" s="543">
        <v>0</v>
      </c>
      <c r="O16" s="543">
        <v>0</v>
      </c>
      <c r="P16" s="543">
        <v>0</v>
      </c>
      <c r="Q16" s="859">
        <v>0</v>
      </c>
    </row>
    <row r="17" spans="1:17" x14ac:dyDescent="0.25">
      <c r="A17" s="596" t="s">
        <v>52</v>
      </c>
      <c r="B17" s="424" t="s">
        <v>53</v>
      </c>
      <c r="C17" s="542">
        <v>4</v>
      </c>
      <c r="D17" s="542">
        <v>0</v>
      </c>
      <c r="E17" s="542">
        <v>0</v>
      </c>
      <c r="F17" s="542">
        <v>0</v>
      </c>
      <c r="G17" s="542">
        <v>0</v>
      </c>
      <c r="H17" s="542">
        <v>0</v>
      </c>
      <c r="I17" s="542">
        <v>0</v>
      </c>
      <c r="J17" s="542">
        <v>0</v>
      </c>
      <c r="K17" s="542">
        <v>0</v>
      </c>
      <c r="L17" s="542">
        <v>0</v>
      </c>
      <c r="M17" s="542">
        <v>9</v>
      </c>
      <c r="N17" s="542">
        <v>5</v>
      </c>
      <c r="O17" s="542">
        <v>0</v>
      </c>
      <c r="P17" s="542">
        <v>18</v>
      </c>
      <c r="Q17" s="858">
        <v>36</v>
      </c>
    </row>
    <row r="18" spans="1:17" x14ac:dyDescent="0.25">
      <c r="A18" s="598" t="s">
        <v>52</v>
      </c>
      <c r="B18" s="428" t="s">
        <v>54</v>
      </c>
      <c r="C18" s="543">
        <v>1</v>
      </c>
      <c r="D18" s="543">
        <v>0</v>
      </c>
      <c r="E18" s="543">
        <v>0</v>
      </c>
      <c r="F18" s="543">
        <v>0</v>
      </c>
      <c r="G18" s="543">
        <v>0</v>
      </c>
      <c r="H18" s="543">
        <v>0</v>
      </c>
      <c r="I18" s="543">
        <v>0</v>
      </c>
      <c r="J18" s="543">
        <v>0</v>
      </c>
      <c r="K18" s="543">
        <v>0</v>
      </c>
      <c r="L18" s="543">
        <v>0</v>
      </c>
      <c r="M18" s="543">
        <v>0</v>
      </c>
      <c r="N18" s="543">
        <v>1</v>
      </c>
      <c r="O18" s="543">
        <v>0</v>
      </c>
      <c r="P18" s="543">
        <v>0</v>
      </c>
      <c r="Q18" s="859">
        <v>2</v>
      </c>
    </row>
    <row r="19" spans="1:17" x14ac:dyDescent="0.25">
      <c r="A19" s="596" t="s">
        <v>52</v>
      </c>
      <c r="B19" s="424" t="s">
        <v>56</v>
      </c>
      <c r="C19" s="542">
        <v>0.3</v>
      </c>
      <c r="D19" s="542">
        <v>0</v>
      </c>
      <c r="E19" s="542">
        <v>0</v>
      </c>
      <c r="F19" s="542">
        <v>0</v>
      </c>
      <c r="G19" s="542">
        <v>0</v>
      </c>
      <c r="H19" s="542">
        <v>0</v>
      </c>
      <c r="I19" s="542">
        <v>0</v>
      </c>
      <c r="J19" s="542">
        <v>0</v>
      </c>
      <c r="K19" s="542">
        <v>0</v>
      </c>
      <c r="L19" s="542">
        <v>0</v>
      </c>
      <c r="M19" s="542">
        <v>0</v>
      </c>
      <c r="N19" s="542">
        <v>0</v>
      </c>
      <c r="O19" s="542">
        <v>0</v>
      </c>
      <c r="P19" s="542">
        <v>0</v>
      </c>
      <c r="Q19" s="858">
        <v>0.3</v>
      </c>
    </row>
    <row r="20" spans="1:17" x14ac:dyDescent="0.25">
      <c r="A20" s="598" t="s">
        <v>58</v>
      </c>
      <c r="B20" s="428" t="s">
        <v>888</v>
      </c>
      <c r="C20" s="543">
        <v>0</v>
      </c>
      <c r="D20" s="543">
        <v>0</v>
      </c>
      <c r="E20" s="543">
        <v>0</v>
      </c>
      <c r="F20" s="543">
        <v>0</v>
      </c>
      <c r="G20" s="543">
        <v>0</v>
      </c>
      <c r="H20" s="543">
        <v>0</v>
      </c>
      <c r="I20" s="543">
        <v>0</v>
      </c>
      <c r="J20" s="543">
        <v>0</v>
      </c>
      <c r="K20" s="543">
        <v>0</v>
      </c>
      <c r="L20" s="543">
        <v>0</v>
      </c>
      <c r="M20" s="543">
        <v>0</v>
      </c>
      <c r="N20" s="543">
        <v>0</v>
      </c>
      <c r="O20" s="543">
        <v>0</v>
      </c>
      <c r="P20" s="543">
        <v>23.15</v>
      </c>
      <c r="Q20" s="859">
        <v>23.15</v>
      </c>
    </row>
    <row r="21" spans="1:17" x14ac:dyDescent="0.25">
      <c r="A21" s="596" t="s">
        <v>60</v>
      </c>
      <c r="B21" s="424" t="s">
        <v>61</v>
      </c>
      <c r="C21" s="542">
        <v>1</v>
      </c>
      <c r="D21" s="542">
        <v>0</v>
      </c>
      <c r="E21" s="542">
        <v>0</v>
      </c>
      <c r="F21" s="542">
        <v>1.9</v>
      </c>
      <c r="G21" s="542">
        <v>0</v>
      </c>
      <c r="H21" s="542">
        <v>0</v>
      </c>
      <c r="I21" s="542">
        <v>0</v>
      </c>
      <c r="J21" s="542">
        <v>0</v>
      </c>
      <c r="K21" s="542">
        <v>0</v>
      </c>
      <c r="L21" s="542">
        <v>0</v>
      </c>
      <c r="M21" s="542">
        <v>0</v>
      </c>
      <c r="N21" s="542">
        <v>0</v>
      </c>
      <c r="O21" s="542">
        <v>0</v>
      </c>
      <c r="P21" s="542">
        <v>2</v>
      </c>
      <c r="Q21" s="858">
        <v>4.9000000000000004</v>
      </c>
    </row>
    <row r="22" spans="1:17" x14ac:dyDescent="0.25">
      <c r="A22" s="598" t="s">
        <v>60</v>
      </c>
      <c r="B22" s="428" t="s">
        <v>63</v>
      </c>
      <c r="C22" s="543">
        <v>0</v>
      </c>
      <c r="D22" s="543">
        <v>0</v>
      </c>
      <c r="E22" s="543">
        <v>0</v>
      </c>
      <c r="F22" s="543">
        <v>0</v>
      </c>
      <c r="G22" s="543">
        <v>0</v>
      </c>
      <c r="H22" s="543">
        <v>0</v>
      </c>
      <c r="I22" s="543">
        <v>0</v>
      </c>
      <c r="J22" s="543">
        <v>0</v>
      </c>
      <c r="K22" s="543">
        <v>0</v>
      </c>
      <c r="L22" s="543">
        <v>0</v>
      </c>
      <c r="M22" s="543">
        <v>0</v>
      </c>
      <c r="N22" s="543">
        <v>16</v>
      </c>
      <c r="O22" s="543">
        <v>0</v>
      </c>
      <c r="P22" s="543">
        <v>0</v>
      </c>
      <c r="Q22" s="859">
        <v>16</v>
      </c>
    </row>
    <row r="23" spans="1:17" x14ac:dyDescent="0.25">
      <c r="A23" s="596" t="s">
        <v>60</v>
      </c>
      <c r="B23" s="424" t="s">
        <v>66</v>
      </c>
      <c r="C23" s="542">
        <v>0</v>
      </c>
      <c r="D23" s="542">
        <v>0</v>
      </c>
      <c r="E23" s="542">
        <v>0</v>
      </c>
      <c r="F23" s="542">
        <v>0</v>
      </c>
      <c r="G23" s="542">
        <v>0</v>
      </c>
      <c r="H23" s="542">
        <v>0</v>
      </c>
      <c r="I23" s="542">
        <v>0</v>
      </c>
      <c r="J23" s="542">
        <v>0</v>
      </c>
      <c r="K23" s="542">
        <v>0</v>
      </c>
      <c r="L23" s="542">
        <v>0</v>
      </c>
      <c r="M23" s="542">
        <v>0</v>
      </c>
      <c r="N23" s="542">
        <v>0</v>
      </c>
      <c r="O23" s="542">
        <v>0</v>
      </c>
      <c r="P23" s="542">
        <v>0</v>
      </c>
      <c r="Q23" s="858">
        <v>0</v>
      </c>
    </row>
    <row r="24" spans="1:17" x14ac:dyDescent="0.25">
      <c r="A24" s="598" t="s">
        <v>68</v>
      </c>
      <c r="B24" s="428" t="s">
        <v>69</v>
      </c>
      <c r="C24" s="543">
        <v>2</v>
      </c>
      <c r="D24" s="543">
        <v>0</v>
      </c>
      <c r="E24" s="543">
        <v>0</v>
      </c>
      <c r="F24" s="543">
        <v>1</v>
      </c>
      <c r="G24" s="543">
        <v>0</v>
      </c>
      <c r="H24" s="543">
        <v>0</v>
      </c>
      <c r="I24" s="543">
        <v>11</v>
      </c>
      <c r="J24" s="543">
        <v>0</v>
      </c>
      <c r="K24" s="543">
        <v>0</v>
      </c>
      <c r="L24" s="543">
        <v>0</v>
      </c>
      <c r="M24" s="543">
        <v>0</v>
      </c>
      <c r="N24" s="543">
        <v>12</v>
      </c>
      <c r="O24" s="543">
        <v>0</v>
      </c>
      <c r="P24" s="543">
        <v>10</v>
      </c>
      <c r="Q24" s="859">
        <v>36</v>
      </c>
    </row>
    <row r="25" spans="1:17" x14ac:dyDescent="0.25">
      <c r="A25" s="596" t="s">
        <v>71</v>
      </c>
      <c r="B25" s="424" t="s">
        <v>72</v>
      </c>
      <c r="C25" s="542">
        <v>3</v>
      </c>
      <c r="D25" s="542">
        <v>0</v>
      </c>
      <c r="E25" s="542">
        <v>1</v>
      </c>
      <c r="F25" s="542">
        <v>0</v>
      </c>
      <c r="G25" s="542">
        <v>0</v>
      </c>
      <c r="H25" s="542">
        <v>0</v>
      </c>
      <c r="I25" s="542">
        <v>0</v>
      </c>
      <c r="J25" s="542">
        <v>0</v>
      </c>
      <c r="K25" s="542">
        <v>0</v>
      </c>
      <c r="L25" s="542">
        <v>0</v>
      </c>
      <c r="M25" s="542">
        <v>0</v>
      </c>
      <c r="N25" s="542">
        <v>0</v>
      </c>
      <c r="O25" s="542">
        <v>0</v>
      </c>
      <c r="P25" s="542">
        <v>16</v>
      </c>
      <c r="Q25" s="858">
        <v>20</v>
      </c>
    </row>
    <row r="26" spans="1:17" x14ac:dyDescent="0.25">
      <c r="A26" s="598" t="s">
        <v>74</v>
      </c>
      <c r="B26" s="428" t="s">
        <v>75</v>
      </c>
      <c r="C26" s="543">
        <v>2</v>
      </c>
      <c r="D26" s="543">
        <v>3</v>
      </c>
      <c r="E26" s="543">
        <v>0</v>
      </c>
      <c r="F26" s="543">
        <v>2</v>
      </c>
      <c r="G26" s="543">
        <v>0</v>
      </c>
      <c r="H26" s="543">
        <v>0</v>
      </c>
      <c r="I26" s="543">
        <v>3</v>
      </c>
      <c r="J26" s="543">
        <v>0</v>
      </c>
      <c r="K26" s="543">
        <v>0</v>
      </c>
      <c r="L26" s="543">
        <v>0</v>
      </c>
      <c r="M26" s="543">
        <v>2</v>
      </c>
      <c r="N26" s="543">
        <v>4</v>
      </c>
      <c r="O26" s="543">
        <v>0</v>
      </c>
      <c r="P26" s="543">
        <v>0</v>
      </c>
      <c r="Q26" s="859">
        <v>16</v>
      </c>
    </row>
    <row r="27" spans="1:17" x14ac:dyDescent="0.25">
      <c r="A27" s="596" t="s">
        <v>74</v>
      </c>
      <c r="B27" s="424" t="s">
        <v>77</v>
      </c>
      <c r="C27" s="542">
        <v>3</v>
      </c>
      <c r="D27" s="542">
        <v>0</v>
      </c>
      <c r="E27" s="542">
        <v>0</v>
      </c>
      <c r="F27" s="542">
        <v>0</v>
      </c>
      <c r="G27" s="542">
        <v>0</v>
      </c>
      <c r="H27" s="542">
        <v>0</v>
      </c>
      <c r="I27" s="542">
        <v>0</v>
      </c>
      <c r="J27" s="542">
        <v>0</v>
      </c>
      <c r="K27" s="542">
        <v>0</v>
      </c>
      <c r="L27" s="542">
        <v>0</v>
      </c>
      <c r="M27" s="542">
        <v>0</v>
      </c>
      <c r="N27" s="542">
        <v>0</v>
      </c>
      <c r="O27" s="542">
        <v>0</v>
      </c>
      <c r="P27" s="542">
        <v>0</v>
      </c>
      <c r="Q27" s="858">
        <v>3</v>
      </c>
    </row>
    <row r="28" spans="1:17" x14ac:dyDescent="0.25">
      <c r="A28" s="598" t="s">
        <v>79</v>
      </c>
      <c r="B28" s="428" t="s">
        <v>889</v>
      </c>
      <c r="C28" s="543">
        <v>0</v>
      </c>
      <c r="D28" s="543">
        <v>0</v>
      </c>
      <c r="E28" s="543">
        <v>0</v>
      </c>
      <c r="F28" s="543">
        <v>0</v>
      </c>
      <c r="G28" s="543">
        <v>0</v>
      </c>
      <c r="H28" s="543">
        <v>0</v>
      </c>
      <c r="I28" s="543">
        <v>0</v>
      </c>
      <c r="J28" s="543">
        <v>0</v>
      </c>
      <c r="K28" s="543">
        <v>0</v>
      </c>
      <c r="L28" s="543">
        <v>0</v>
      </c>
      <c r="M28" s="543">
        <v>0</v>
      </c>
      <c r="N28" s="543">
        <v>1</v>
      </c>
      <c r="O28" s="543">
        <v>0</v>
      </c>
      <c r="P28" s="543">
        <v>6</v>
      </c>
      <c r="Q28" s="859">
        <v>7</v>
      </c>
    </row>
    <row r="29" spans="1:17" x14ac:dyDescent="0.25">
      <c r="A29" s="596" t="s">
        <v>81</v>
      </c>
      <c r="B29" s="424" t="s">
        <v>82</v>
      </c>
      <c r="C29" s="542">
        <v>0</v>
      </c>
      <c r="D29" s="542">
        <v>0</v>
      </c>
      <c r="E29" s="542">
        <v>0</v>
      </c>
      <c r="F29" s="542">
        <v>0</v>
      </c>
      <c r="G29" s="542">
        <v>0</v>
      </c>
      <c r="H29" s="542">
        <v>0</v>
      </c>
      <c r="I29" s="542">
        <v>0</v>
      </c>
      <c r="J29" s="542">
        <v>0</v>
      </c>
      <c r="K29" s="542">
        <v>0</v>
      </c>
      <c r="L29" s="542">
        <v>0</v>
      </c>
      <c r="M29" s="542">
        <v>0</v>
      </c>
      <c r="N29" s="542">
        <v>0</v>
      </c>
      <c r="O29" s="542">
        <v>0</v>
      </c>
      <c r="P29" s="542">
        <v>0</v>
      </c>
      <c r="Q29" s="858">
        <v>0</v>
      </c>
    </row>
    <row r="30" spans="1:17" x14ac:dyDescent="0.25">
      <c r="A30" s="598" t="s">
        <v>83</v>
      </c>
      <c r="B30" s="428" t="s">
        <v>84</v>
      </c>
      <c r="C30" s="543">
        <v>0</v>
      </c>
      <c r="D30" s="543">
        <v>0</v>
      </c>
      <c r="E30" s="543">
        <v>0</v>
      </c>
      <c r="F30" s="543">
        <v>0</v>
      </c>
      <c r="G30" s="543">
        <v>0</v>
      </c>
      <c r="H30" s="543">
        <v>0</v>
      </c>
      <c r="I30" s="543">
        <v>0</v>
      </c>
      <c r="J30" s="543">
        <v>0</v>
      </c>
      <c r="K30" s="543">
        <v>0</v>
      </c>
      <c r="L30" s="543">
        <v>0</v>
      </c>
      <c r="M30" s="543">
        <v>3</v>
      </c>
      <c r="N30" s="543">
        <v>15.2</v>
      </c>
      <c r="O30" s="543">
        <v>0</v>
      </c>
      <c r="P30" s="543">
        <v>0</v>
      </c>
      <c r="Q30" s="859">
        <v>18.2</v>
      </c>
    </row>
    <row r="31" spans="1:17" x14ac:dyDescent="0.25">
      <c r="A31" s="596" t="s">
        <v>87</v>
      </c>
      <c r="B31" s="424" t="s">
        <v>88</v>
      </c>
      <c r="C31" s="542">
        <v>2</v>
      </c>
      <c r="D31" s="542">
        <v>0</v>
      </c>
      <c r="E31" s="542">
        <v>0</v>
      </c>
      <c r="F31" s="542">
        <v>0</v>
      </c>
      <c r="G31" s="542">
        <v>0</v>
      </c>
      <c r="H31" s="542">
        <v>0</v>
      </c>
      <c r="I31" s="542">
        <v>0</v>
      </c>
      <c r="J31" s="542">
        <v>0</v>
      </c>
      <c r="K31" s="542">
        <v>0</v>
      </c>
      <c r="L31" s="542">
        <v>0</v>
      </c>
      <c r="M31" s="542">
        <v>0</v>
      </c>
      <c r="N31" s="542">
        <v>3</v>
      </c>
      <c r="O31" s="542">
        <v>0</v>
      </c>
      <c r="P31" s="542">
        <v>1</v>
      </c>
      <c r="Q31" s="858">
        <v>6</v>
      </c>
    </row>
    <row r="32" spans="1:17" x14ac:dyDescent="0.25">
      <c r="A32" s="598" t="s">
        <v>87</v>
      </c>
      <c r="B32" s="428" t="s">
        <v>91</v>
      </c>
      <c r="C32" s="543">
        <v>13</v>
      </c>
      <c r="D32" s="543">
        <v>0</v>
      </c>
      <c r="E32" s="543">
        <v>2</v>
      </c>
      <c r="F32" s="543">
        <v>0</v>
      </c>
      <c r="G32" s="543">
        <v>0</v>
      </c>
      <c r="H32" s="543">
        <v>0</v>
      </c>
      <c r="I32" s="543">
        <v>5</v>
      </c>
      <c r="J32" s="543">
        <v>0</v>
      </c>
      <c r="K32" s="543">
        <v>0</v>
      </c>
      <c r="L32" s="543">
        <v>0</v>
      </c>
      <c r="M32" s="543">
        <v>0</v>
      </c>
      <c r="N32" s="543">
        <v>10</v>
      </c>
      <c r="O32" s="543">
        <v>0</v>
      </c>
      <c r="P32" s="543">
        <v>0</v>
      </c>
      <c r="Q32" s="859">
        <v>30</v>
      </c>
    </row>
    <row r="33" spans="1:17" x14ac:dyDescent="0.25">
      <c r="A33" s="596" t="s">
        <v>87</v>
      </c>
      <c r="B33" s="424" t="s">
        <v>93</v>
      </c>
      <c r="C33" s="542">
        <v>2.14</v>
      </c>
      <c r="D33" s="542">
        <v>0</v>
      </c>
      <c r="E33" s="542">
        <v>0</v>
      </c>
      <c r="F33" s="542">
        <v>0</v>
      </c>
      <c r="G33" s="542">
        <v>0</v>
      </c>
      <c r="H33" s="542">
        <v>0</v>
      </c>
      <c r="I33" s="542">
        <v>6.34</v>
      </c>
      <c r="J33" s="542">
        <v>0</v>
      </c>
      <c r="K33" s="542">
        <v>0</v>
      </c>
      <c r="L33" s="542">
        <v>0</v>
      </c>
      <c r="M33" s="542">
        <v>7</v>
      </c>
      <c r="N33" s="542">
        <v>8</v>
      </c>
      <c r="O33" s="542">
        <v>0</v>
      </c>
      <c r="P33" s="542">
        <v>2</v>
      </c>
      <c r="Q33" s="858">
        <v>25.48</v>
      </c>
    </row>
    <row r="34" spans="1:17" x14ac:dyDescent="0.25">
      <c r="A34" s="598" t="s">
        <v>94</v>
      </c>
      <c r="B34" s="428" t="s">
        <v>95</v>
      </c>
      <c r="C34" s="543">
        <v>0</v>
      </c>
      <c r="D34" s="543">
        <v>0</v>
      </c>
      <c r="E34" s="543">
        <v>0</v>
      </c>
      <c r="F34" s="543">
        <v>0</v>
      </c>
      <c r="G34" s="543">
        <v>0</v>
      </c>
      <c r="H34" s="543">
        <v>0</v>
      </c>
      <c r="I34" s="543">
        <v>1</v>
      </c>
      <c r="J34" s="543">
        <v>0</v>
      </c>
      <c r="K34" s="543">
        <v>0</v>
      </c>
      <c r="L34" s="543">
        <v>0</v>
      </c>
      <c r="M34" s="543">
        <v>0</v>
      </c>
      <c r="N34" s="543">
        <v>0</v>
      </c>
      <c r="O34" s="543">
        <v>0</v>
      </c>
      <c r="P34" s="543">
        <v>0</v>
      </c>
      <c r="Q34" s="859">
        <v>1</v>
      </c>
    </row>
    <row r="35" spans="1:17" x14ac:dyDescent="0.25">
      <c r="A35" s="596" t="s">
        <v>94</v>
      </c>
      <c r="B35" s="424" t="s">
        <v>96</v>
      </c>
      <c r="C35" s="542">
        <v>7.6</v>
      </c>
      <c r="D35" s="542">
        <v>0</v>
      </c>
      <c r="E35" s="542">
        <v>0</v>
      </c>
      <c r="F35" s="542">
        <v>0</v>
      </c>
      <c r="G35" s="542">
        <v>0</v>
      </c>
      <c r="H35" s="542">
        <v>0</v>
      </c>
      <c r="I35" s="542">
        <v>0</v>
      </c>
      <c r="J35" s="542">
        <v>0</v>
      </c>
      <c r="K35" s="542">
        <v>0</v>
      </c>
      <c r="L35" s="542">
        <v>3.55</v>
      </c>
      <c r="M35" s="542">
        <v>0</v>
      </c>
      <c r="N35" s="542">
        <v>0</v>
      </c>
      <c r="O35" s="542">
        <v>33.049999999999997</v>
      </c>
      <c r="P35" s="542">
        <v>0</v>
      </c>
      <c r="Q35" s="858">
        <v>44.2</v>
      </c>
    </row>
    <row r="36" spans="1:17" x14ac:dyDescent="0.25">
      <c r="A36" s="598" t="s">
        <v>98</v>
      </c>
      <c r="B36" s="428" t="s">
        <v>99</v>
      </c>
      <c r="C36" s="543">
        <v>1</v>
      </c>
      <c r="D36" s="543">
        <v>0</v>
      </c>
      <c r="E36" s="543">
        <v>0</v>
      </c>
      <c r="F36" s="543">
        <v>0</v>
      </c>
      <c r="G36" s="543">
        <v>1</v>
      </c>
      <c r="H36" s="543">
        <v>0</v>
      </c>
      <c r="I36" s="543">
        <v>3</v>
      </c>
      <c r="J36" s="543">
        <v>0</v>
      </c>
      <c r="K36" s="543">
        <v>0</v>
      </c>
      <c r="L36" s="543">
        <v>0</v>
      </c>
      <c r="M36" s="543">
        <v>0</v>
      </c>
      <c r="N36" s="543">
        <v>6</v>
      </c>
      <c r="O36" s="543">
        <v>0</v>
      </c>
      <c r="P36" s="543">
        <v>17.329999999999998</v>
      </c>
      <c r="Q36" s="859">
        <v>28.33</v>
      </c>
    </row>
    <row r="37" spans="1:17" x14ac:dyDescent="0.25">
      <c r="A37" s="596" t="s">
        <v>101</v>
      </c>
      <c r="B37" s="424" t="s">
        <v>102</v>
      </c>
      <c r="C37" s="542">
        <v>1</v>
      </c>
      <c r="D37" s="542">
        <v>0</v>
      </c>
      <c r="E37" s="542">
        <v>0</v>
      </c>
      <c r="F37" s="542">
        <v>0</v>
      </c>
      <c r="G37" s="542">
        <v>0</v>
      </c>
      <c r="H37" s="542">
        <v>0</v>
      </c>
      <c r="I37" s="542">
        <v>0</v>
      </c>
      <c r="J37" s="542">
        <v>0</v>
      </c>
      <c r="K37" s="542">
        <v>0</v>
      </c>
      <c r="L37" s="542">
        <v>0</v>
      </c>
      <c r="M37" s="542">
        <v>0</v>
      </c>
      <c r="N37" s="542">
        <v>0</v>
      </c>
      <c r="O37" s="542">
        <v>0</v>
      </c>
      <c r="P37" s="542">
        <v>1</v>
      </c>
      <c r="Q37" s="858">
        <v>2</v>
      </c>
    </row>
    <row r="38" spans="1:17" x14ac:dyDescent="0.25">
      <c r="A38" s="598" t="s">
        <v>103</v>
      </c>
      <c r="B38" s="428" t="s">
        <v>104</v>
      </c>
      <c r="C38" s="543">
        <v>1</v>
      </c>
      <c r="D38" s="543">
        <v>0</v>
      </c>
      <c r="E38" s="543">
        <v>0</v>
      </c>
      <c r="F38" s="543">
        <v>0</v>
      </c>
      <c r="G38" s="543">
        <v>0</v>
      </c>
      <c r="H38" s="543">
        <v>0</v>
      </c>
      <c r="I38" s="543">
        <v>0</v>
      </c>
      <c r="J38" s="543">
        <v>0</v>
      </c>
      <c r="K38" s="543">
        <v>0</v>
      </c>
      <c r="L38" s="543">
        <v>0.5</v>
      </c>
      <c r="M38" s="543">
        <v>0</v>
      </c>
      <c r="N38" s="543">
        <v>0</v>
      </c>
      <c r="O38" s="543">
        <v>0</v>
      </c>
      <c r="P38" s="543">
        <v>0</v>
      </c>
      <c r="Q38" s="859">
        <v>1.5</v>
      </c>
    </row>
    <row r="39" spans="1:17" x14ac:dyDescent="0.25">
      <c r="A39" s="596" t="s">
        <v>103</v>
      </c>
      <c r="B39" s="424" t="s">
        <v>105</v>
      </c>
      <c r="C39" s="542">
        <v>0</v>
      </c>
      <c r="D39" s="542">
        <v>0</v>
      </c>
      <c r="E39" s="542">
        <v>0</v>
      </c>
      <c r="F39" s="542">
        <v>0</v>
      </c>
      <c r="G39" s="542">
        <v>0</v>
      </c>
      <c r="H39" s="542">
        <v>0</v>
      </c>
      <c r="I39" s="542">
        <v>0</v>
      </c>
      <c r="J39" s="542">
        <v>0</v>
      </c>
      <c r="K39" s="542">
        <v>0</v>
      </c>
      <c r="L39" s="542">
        <v>0</v>
      </c>
      <c r="M39" s="542">
        <v>0</v>
      </c>
      <c r="N39" s="542">
        <v>0</v>
      </c>
      <c r="O39" s="542">
        <v>0</v>
      </c>
      <c r="P39" s="542">
        <v>0</v>
      </c>
      <c r="Q39" s="858">
        <v>0</v>
      </c>
    </row>
    <row r="40" spans="1:17" x14ac:dyDescent="0.25">
      <c r="A40" s="598" t="s">
        <v>107</v>
      </c>
      <c r="B40" s="428" t="s">
        <v>108</v>
      </c>
      <c r="C40" s="543">
        <v>1</v>
      </c>
      <c r="D40" s="543">
        <v>0</v>
      </c>
      <c r="E40" s="543">
        <v>0</v>
      </c>
      <c r="F40" s="543">
        <v>0</v>
      </c>
      <c r="G40" s="543">
        <v>0</v>
      </c>
      <c r="H40" s="543">
        <v>0</v>
      </c>
      <c r="I40" s="543">
        <v>0</v>
      </c>
      <c r="J40" s="543">
        <v>0</v>
      </c>
      <c r="K40" s="543">
        <v>0</v>
      </c>
      <c r="L40" s="543">
        <v>0.25</v>
      </c>
      <c r="M40" s="543">
        <v>0</v>
      </c>
      <c r="N40" s="543">
        <v>1.5</v>
      </c>
      <c r="O40" s="543">
        <v>0</v>
      </c>
      <c r="P40" s="543">
        <v>3</v>
      </c>
      <c r="Q40" s="859">
        <v>5.75</v>
      </c>
    </row>
    <row r="41" spans="1:17" x14ac:dyDescent="0.25">
      <c r="A41" s="596" t="s">
        <v>107</v>
      </c>
      <c r="B41" s="424" t="s">
        <v>111</v>
      </c>
      <c r="C41" s="542">
        <v>1</v>
      </c>
      <c r="D41" s="542">
        <v>0</v>
      </c>
      <c r="E41" s="542">
        <v>0</v>
      </c>
      <c r="F41" s="542">
        <v>0</v>
      </c>
      <c r="G41" s="542">
        <v>0</v>
      </c>
      <c r="H41" s="542">
        <v>0</v>
      </c>
      <c r="I41" s="542">
        <v>0</v>
      </c>
      <c r="J41" s="542">
        <v>0</v>
      </c>
      <c r="K41" s="542">
        <v>0</v>
      </c>
      <c r="L41" s="542">
        <v>0</v>
      </c>
      <c r="M41" s="542">
        <v>0</v>
      </c>
      <c r="N41" s="542">
        <v>6</v>
      </c>
      <c r="O41" s="542">
        <v>0</v>
      </c>
      <c r="P41" s="542">
        <v>0</v>
      </c>
      <c r="Q41" s="858">
        <v>7</v>
      </c>
    </row>
    <row r="42" spans="1:17" x14ac:dyDescent="0.25">
      <c r="A42" s="598" t="s">
        <v>113</v>
      </c>
      <c r="B42" s="428" t="s">
        <v>114</v>
      </c>
      <c r="C42" s="543">
        <v>0</v>
      </c>
      <c r="D42" s="543">
        <v>0</v>
      </c>
      <c r="E42" s="543">
        <v>0</v>
      </c>
      <c r="F42" s="543">
        <v>0</v>
      </c>
      <c r="G42" s="543">
        <v>0</v>
      </c>
      <c r="H42" s="543">
        <v>0</v>
      </c>
      <c r="I42" s="543">
        <v>0</v>
      </c>
      <c r="J42" s="543">
        <v>0</v>
      </c>
      <c r="K42" s="543">
        <v>0</v>
      </c>
      <c r="L42" s="543">
        <v>0</v>
      </c>
      <c r="M42" s="543">
        <v>0</v>
      </c>
      <c r="N42" s="543">
        <v>0</v>
      </c>
      <c r="O42" s="543">
        <v>0</v>
      </c>
      <c r="P42" s="543">
        <v>0</v>
      </c>
      <c r="Q42" s="859">
        <v>0</v>
      </c>
    </row>
    <row r="43" spans="1:17" x14ac:dyDescent="0.25">
      <c r="A43" s="596" t="s">
        <v>116</v>
      </c>
      <c r="B43" s="424" t="s">
        <v>117</v>
      </c>
      <c r="C43" s="542">
        <v>2</v>
      </c>
      <c r="D43" s="542">
        <v>0</v>
      </c>
      <c r="E43" s="542">
        <v>0</v>
      </c>
      <c r="F43" s="542">
        <v>0</v>
      </c>
      <c r="G43" s="542">
        <v>0</v>
      </c>
      <c r="H43" s="542">
        <v>0</v>
      </c>
      <c r="I43" s="542">
        <v>0</v>
      </c>
      <c r="J43" s="542">
        <v>0</v>
      </c>
      <c r="K43" s="542">
        <v>0</v>
      </c>
      <c r="L43" s="542">
        <v>0</v>
      </c>
      <c r="M43" s="542">
        <v>0</v>
      </c>
      <c r="N43" s="542">
        <v>0</v>
      </c>
      <c r="O43" s="542">
        <v>0</v>
      </c>
      <c r="P43" s="542">
        <v>14.81</v>
      </c>
      <c r="Q43" s="858">
        <v>16.809999999999999</v>
      </c>
    </row>
    <row r="44" spans="1:17" x14ac:dyDescent="0.25">
      <c r="A44" s="598" t="s">
        <v>119</v>
      </c>
      <c r="B44" s="428" t="s">
        <v>120</v>
      </c>
      <c r="C44" s="543">
        <v>0</v>
      </c>
      <c r="D44" s="543">
        <v>0</v>
      </c>
      <c r="E44" s="543">
        <v>0</v>
      </c>
      <c r="F44" s="543">
        <v>0</v>
      </c>
      <c r="G44" s="543">
        <v>0</v>
      </c>
      <c r="H44" s="543">
        <v>0</v>
      </c>
      <c r="I44" s="543">
        <v>0</v>
      </c>
      <c r="J44" s="543">
        <v>0</v>
      </c>
      <c r="K44" s="543">
        <v>0</v>
      </c>
      <c r="L44" s="543">
        <v>0</v>
      </c>
      <c r="M44" s="543">
        <v>0</v>
      </c>
      <c r="N44" s="543">
        <v>0</v>
      </c>
      <c r="O44" s="543">
        <v>0</v>
      </c>
      <c r="P44" s="543">
        <v>0</v>
      </c>
      <c r="Q44" s="859">
        <v>0</v>
      </c>
    </row>
    <row r="45" spans="1:17" x14ac:dyDescent="0.25">
      <c r="A45" s="596" t="s">
        <v>119</v>
      </c>
      <c r="B45" s="424" t="s">
        <v>123</v>
      </c>
      <c r="C45" s="542">
        <v>3</v>
      </c>
      <c r="D45" s="542">
        <v>0</v>
      </c>
      <c r="E45" s="542">
        <v>0</v>
      </c>
      <c r="F45" s="542">
        <v>0</v>
      </c>
      <c r="G45" s="542">
        <v>1</v>
      </c>
      <c r="H45" s="542">
        <v>0</v>
      </c>
      <c r="I45" s="542">
        <v>0</v>
      </c>
      <c r="J45" s="542">
        <v>0</v>
      </c>
      <c r="K45" s="542">
        <v>0</v>
      </c>
      <c r="L45" s="542">
        <v>0</v>
      </c>
      <c r="M45" s="542">
        <v>0</v>
      </c>
      <c r="N45" s="542">
        <v>0</v>
      </c>
      <c r="O45" s="542">
        <v>0</v>
      </c>
      <c r="P45" s="542">
        <v>0</v>
      </c>
      <c r="Q45" s="858">
        <v>4</v>
      </c>
    </row>
    <row r="46" spans="1:17" x14ac:dyDescent="0.25">
      <c r="A46" s="598" t="s">
        <v>119</v>
      </c>
      <c r="B46" s="428" t="s">
        <v>125</v>
      </c>
      <c r="C46" s="543">
        <v>2</v>
      </c>
      <c r="D46" s="543">
        <v>0</v>
      </c>
      <c r="E46" s="543">
        <v>0</v>
      </c>
      <c r="F46" s="543">
        <v>0</v>
      </c>
      <c r="G46" s="543">
        <v>0</v>
      </c>
      <c r="H46" s="543">
        <v>0</v>
      </c>
      <c r="I46" s="543">
        <v>0</v>
      </c>
      <c r="J46" s="543">
        <v>0</v>
      </c>
      <c r="K46" s="543">
        <v>0</v>
      </c>
      <c r="L46" s="543">
        <v>0</v>
      </c>
      <c r="M46" s="543">
        <v>0</v>
      </c>
      <c r="N46" s="543">
        <v>0</v>
      </c>
      <c r="O46" s="543">
        <v>0</v>
      </c>
      <c r="P46" s="543">
        <v>1</v>
      </c>
      <c r="Q46" s="859">
        <v>3</v>
      </c>
    </row>
    <row r="47" spans="1:17" x14ac:dyDescent="0.25">
      <c r="A47" s="596" t="s">
        <v>119</v>
      </c>
      <c r="B47" s="424" t="s">
        <v>127</v>
      </c>
      <c r="C47" s="542">
        <v>0</v>
      </c>
      <c r="D47" s="542">
        <v>0</v>
      </c>
      <c r="E47" s="542">
        <v>0</v>
      </c>
      <c r="F47" s="542">
        <v>0</v>
      </c>
      <c r="G47" s="542">
        <v>0</v>
      </c>
      <c r="H47" s="542">
        <v>0</v>
      </c>
      <c r="I47" s="542">
        <v>0</v>
      </c>
      <c r="J47" s="542">
        <v>0</v>
      </c>
      <c r="K47" s="542">
        <v>0</v>
      </c>
      <c r="L47" s="542">
        <v>0</v>
      </c>
      <c r="M47" s="542">
        <v>0</v>
      </c>
      <c r="N47" s="542">
        <v>0</v>
      </c>
      <c r="O47" s="542">
        <v>0</v>
      </c>
      <c r="P47" s="542">
        <v>0</v>
      </c>
      <c r="Q47" s="858">
        <v>0</v>
      </c>
    </row>
    <row r="48" spans="1:17" x14ac:dyDescent="0.25">
      <c r="A48" s="598" t="s">
        <v>119</v>
      </c>
      <c r="B48" s="428" t="s">
        <v>128</v>
      </c>
      <c r="C48" s="543">
        <v>5.12</v>
      </c>
      <c r="D48" s="543">
        <v>0</v>
      </c>
      <c r="E48" s="543">
        <v>0.22</v>
      </c>
      <c r="F48" s="543">
        <v>3.02</v>
      </c>
      <c r="G48" s="543">
        <v>0</v>
      </c>
      <c r="H48" s="543">
        <v>0</v>
      </c>
      <c r="I48" s="543">
        <v>0.48</v>
      </c>
      <c r="J48" s="543">
        <v>0</v>
      </c>
      <c r="K48" s="543">
        <v>0</v>
      </c>
      <c r="L48" s="543">
        <v>0</v>
      </c>
      <c r="M48" s="543">
        <v>0</v>
      </c>
      <c r="N48" s="543">
        <v>21.56</v>
      </c>
      <c r="O48" s="543">
        <v>0</v>
      </c>
      <c r="P48" s="543">
        <v>9.9</v>
      </c>
      <c r="Q48" s="859">
        <v>40.299999999999997</v>
      </c>
    </row>
    <row r="49" spans="1:17" x14ac:dyDescent="0.25">
      <c r="A49" s="596" t="s">
        <v>131</v>
      </c>
      <c r="B49" s="424" t="s">
        <v>132</v>
      </c>
      <c r="C49" s="542">
        <v>3</v>
      </c>
      <c r="D49" s="542">
        <v>0</v>
      </c>
      <c r="E49" s="542">
        <v>0</v>
      </c>
      <c r="F49" s="542">
        <v>0</v>
      </c>
      <c r="G49" s="542">
        <v>0</v>
      </c>
      <c r="H49" s="542">
        <v>0</v>
      </c>
      <c r="I49" s="542">
        <v>0</v>
      </c>
      <c r="J49" s="542">
        <v>0</v>
      </c>
      <c r="K49" s="542">
        <v>0</v>
      </c>
      <c r="L49" s="542">
        <v>2</v>
      </c>
      <c r="M49" s="542">
        <v>0</v>
      </c>
      <c r="N49" s="542">
        <v>3</v>
      </c>
      <c r="O49" s="542">
        <v>0</v>
      </c>
      <c r="P49" s="542">
        <v>32.5</v>
      </c>
      <c r="Q49" s="858">
        <v>40.5</v>
      </c>
    </row>
    <row r="50" spans="1:17" x14ac:dyDescent="0.25">
      <c r="A50" s="598" t="s">
        <v>131</v>
      </c>
      <c r="B50" s="428" t="s">
        <v>133</v>
      </c>
      <c r="C50" s="543">
        <v>1</v>
      </c>
      <c r="D50" s="543">
        <v>0</v>
      </c>
      <c r="E50" s="543">
        <v>0</v>
      </c>
      <c r="F50" s="543">
        <v>0</v>
      </c>
      <c r="G50" s="543">
        <v>0</v>
      </c>
      <c r="H50" s="543">
        <v>0</v>
      </c>
      <c r="I50" s="543">
        <v>0</v>
      </c>
      <c r="J50" s="543">
        <v>0</v>
      </c>
      <c r="K50" s="543">
        <v>0</v>
      </c>
      <c r="L50" s="543">
        <v>0</v>
      </c>
      <c r="M50" s="543">
        <v>0</v>
      </c>
      <c r="N50" s="543">
        <v>0</v>
      </c>
      <c r="O50" s="543">
        <v>0</v>
      </c>
      <c r="P50" s="543">
        <v>2</v>
      </c>
      <c r="Q50" s="859">
        <v>3</v>
      </c>
    </row>
    <row r="51" spans="1:17" x14ac:dyDescent="0.25">
      <c r="A51" s="596" t="s">
        <v>136</v>
      </c>
      <c r="B51" s="424" t="s">
        <v>137</v>
      </c>
      <c r="C51" s="542">
        <v>0</v>
      </c>
      <c r="D51" s="542">
        <v>0</v>
      </c>
      <c r="E51" s="542">
        <v>0</v>
      </c>
      <c r="F51" s="542">
        <v>0</v>
      </c>
      <c r="G51" s="542">
        <v>0</v>
      </c>
      <c r="H51" s="542">
        <v>0</v>
      </c>
      <c r="I51" s="542">
        <v>0</v>
      </c>
      <c r="J51" s="542">
        <v>0</v>
      </c>
      <c r="K51" s="542">
        <v>0</v>
      </c>
      <c r="L51" s="542">
        <v>0</v>
      </c>
      <c r="M51" s="542">
        <v>0</v>
      </c>
      <c r="N51" s="542">
        <v>6</v>
      </c>
      <c r="O51" s="542">
        <v>0</v>
      </c>
      <c r="P51" s="542">
        <v>18.899999999999999</v>
      </c>
      <c r="Q51" s="858">
        <v>24.9</v>
      </c>
    </row>
    <row r="52" spans="1:17" x14ac:dyDescent="0.25">
      <c r="A52" s="598" t="s">
        <v>136</v>
      </c>
      <c r="B52" s="428" t="s">
        <v>139</v>
      </c>
      <c r="C52" s="543">
        <v>1</v>
      </c>
      <c r="D52" s="543">
        <v>1.1000000000000001</v>
      </c>
      <c r="E52" s="543">
        <v>0</v>
      </c>
      <c r="F52" s="543">
        <v>0</v>
      </c>
      <c r="G52" s="543">
        <v>0</v>
      </c>
      <c r="H52" s="543">
        <v>0</v>
      </c>
      <c r="I52" s="543">
        <v>0</v>
      </c>
      <c r="J52" s="543">
        <v>0</v>
      </c>
      <c r="K52" s="543">
        <v>0</v>
      </c>
      <c r="L52" s="543">
        <v>0</v>
      </c>
      <c r="M52" s="543">
        <v>0</v>
      </c>
      <c r="N52" s="543">
        <v>1</v>
      </c>
      <c r="O52" s="543">
        <v>0</v>
      </c>
      <c r="P52" s="543">
        <v>17</v>
      </c>
      <c r="Q52" s="859">
        <v>20.100000000000001</v>
      </c>
    </row>
    <row r="53" spans="1:17" x14ac:dyDescent="0.25">
      <c r="A53" s="596" t="s">
        <v>140</v>
      </c>
      <c r="B53" s="424" t="s">
        <v>141</v>
      </c>
      <c r="C53" s="542">
        <v>1</v>
      </c>
      <c r="D53" s="542">
        <v>0</v>
      </c>
      <c r="E53" s="542">
        <v>0</v>
      </c>
      <c r="F53" s="542">
        <v>0</v>
      </c>
      <c r="G53" s="542">
        <v>0</v>
      </c>
      <c r="H53" s="542">
        <v>0</v>
      </c>
      <c r="I53" s="542">
        <v>2</v>
      </c>
      <c r="J53" s="542">
        <v>0</v>
      </c>
      <c r="K53" s="542">
        <v>0</v>
      </c>
      <c r="L53" s="542">
        <v>0</v>
      </c>
      <c r="M53" s="542">
        <v>0</v>
      </c>
      <c r="N53" s="542">
        <v>0</v>
      </c>
      <c r="O53" s="542">
        <v>0</v>
      </c>
      <c r="P53" s="542">
        <v>0</v>
      </c>
      <c r="Q53" s="858">
        <v>3</v>
      </c>
    </row>
    <row r="54" spans="1:17" x14ac:dyDescent="0.25">
      <c r="A54" s="598" t="s">
        <v>142</v>
      </c>
      <c r="B54" s="428" t="s">
        <v>143</v>
      </c>
      <c r="C54" s="543">
        <v>0</v>
      </c>
      <c r="D54" s="543">
        <v>0</v>
      </c>
      <c r="E54" s="543">
        <v>0</v>
      </c>
      <c r="F54" s="543">
        <v>0</v>
      </c>
      <c r="G54" s="543">
        <v>0</v>
      </c>
      <c r="H54" s="543">
        <v>0</v>
      </c>
      <c r="I54" s="543">
        <v>1</v>
      </c>
      <c r="J54" s="543">
        <v>0</v>
      </c>
      <c r="K54" s="543">
        <v>0</v>
      </c>
      <c r="L54" s="543">
        <v>0</v>
      </c>
      <c r="M54" s="543">
        <v>0</v>
      </c>
      <c r="N54" s="543">
        <v>0</v>
      </c>
      <c r="O54" s="543">
        <v>0</v>
      </c>
      <c r="P54" s="543">
        <v>0</v>
      </c>
      <c r="Q54" s="859">
        <v>1</v>
      </c>
    </row>
    <row r="55" spans="1:17" x14ac:dyDescent="0.25">
      <c r="A55" s="596" t="s">
        <v>145</v>
      </c>
      <c r="B55" s="424" t="s">
        <v>146</v>
      </c>
      <c r="C55" s="542">
        <v>0</v>
      </c>
      <c r="D55" s="542">
        <v>0</v>
      </c>
      <c r="E55" s="542">
        <v>0</v>
      </c>
      <c r="F55" s="542">
        <v>0</v>
      </c>
      <c r="G55" s="542">
        <v>0</v>
      </c>
      <c r="H55" s="542">
        <v>0</v>
      </c>
      <c r="I55" s="542">
        <v>0</v>
      </c>
      <c r="J55" s="542">
        <v>0</v>
      </c>
      <c r="K55" s="542">
        <v>0</v>
      </c>
      <c r="L55" s="542">
        <v>0</v>
      </c>
      <c r="M55" s="542">
        <v>0</v>
      </c>
      <c r="N55" s="542">
        <v>0</v>
      </c>
      <c r="O55" s="542">
        <v>0</v>
      </c>
      <c r="P55" s="542">
        <v>2</v>
      </c>
      <c r="Q55" s="858">
        <v>2</v>
      </c>
    </row>
    <row r="56" spans="1:17" x14ac:dyDescent="0.25">
      <c r="A56" s="598" t="s">
        <v>145</v>
      </c>
      <c r="B56" s="428" t="s">
        <v>150</v>
      </c>
      <c r="C56" s="543">
        <v>21</v>
      </c>
      <c r="D56" s="543">
        <v>0</v>
      </c>
      <c r="E56" s="543">
        <v>0</v>
      </c>
      <c r="F56" s="543">
        <v>0.5</v>
      </c>
      <c r="G56" s="543">
        <v>0</v>
      </c>
      <c r="H56" s="543">
        <v>0</v>
      </c>
      <c r="I56" s="543">
        <v>0</v>
      </c>
      <c r="J56" s="543">
        <v>0</v>
      </c>
      <c r="K56" s="543">
        <v>0</v>
      </c>
      <c r="L56" s="543">
        <v>0</v>
      </c>
      <c r="M56" s="543">
        <v>0</v>
      </c>
      <c r="N56" s="543">
        <v>0</v>
      </c>
      <c r="O56" s="543">
        <v>0</v>
      </c>
      <c r="P56" s="543">
        <v>0</v>
      </c>
      <c r="Q56" s="859">
        <v>21.5</v>
      </c>
    </row>
    <row r="57" spans="1:17" x14ac:dyDescent="0.25">
      <c r="A57" s="596" t="s">
        <v>145</v>
      </c>
      <c r="B57" s="424" t="s">
        <v>153</v>
      </c>
      <c r="C57" s="542">
        <v>7</v>
      </c>
      <c r="D57" s="542">
        <v>0</v>
      </c>
      <c r="E57" s="542">
        <v>0</v>
      </c>
      <c r="F57" s="542">
        <v>0</v>
      </c>
      <c r="G57" s="542">
        <v>0</v>
      </c>
      <c r="H57" s="542">
        <v>0</v>
      </c>
      <c r="I57" s="542">
        <v>0</v>
      </c>
      <c r="J57" s="542">
        <v>0</v>
      </c>
      <c r="K57" s="542">
        <v>0</v>
      </c>
      <c r="L57" s="542">
        <v>0</v>
      </c>
      <c r="M57" s="542">
        <v>0</v>
      </c>
      <c r="N57" s="542">
        <v>0</v>
      </c>
      <c r="O57" s="542">
        <v>0</v>
      </c>
      <c r="P57" s="542">
        <v>3</v>
      </c>
      <c r="Q57" s="858">
        <v>10</v>
      </c>
    </row>
    <row r="58" spans="1:17" x14ac:dyDescent="0.25">
      <c r="A58" s="598" t="s">
        <v>154</v>
      </c>
      <c r="B58" s="428" t="s">
        <v>155</v>
      </c>
      <c r="C58" s="543">
        <v>0</v>
      </c>
      <c r="D58" s="543">
        <v>0</v>
      </c>
      <c r="E58" s="543">
        <v>0.75</v>
      </c>
      <c r="F58" s="543">
        <v>0</v>
      </c>
      <c r="G58" s="543">
        <v>0</v>
      </c>
      <c r="H58" s="543">
        <v>0</v>
      </c>
      <c r="I58" s="543">
        <v>1</v>
      </c>
      <c r="J58" s="543">
        <v>0</v>
      </c>
      <c r="K58" s="543">
        <v>0</v>
      </c>
      <c r="L58" s="543">
        <v>0</v>
      </c>
      <c r="M58" s="543">
        <v>0</v>
      </c>
      <c r="N58" s="543">
        <v>4</v>
      </c>
      <c r="O58" s="543">
        <v>0</v>
      </c>
      <c r="P58" s="543">
        <v>0</v>
      </c>
      <c r="Q58" s="859">
        <v>5.75</v>
      </c>
    </row>
    <row r="59" spans="1:17" x14ac:dyDescent="0.25">
      <c r="A59" s="596" t="s">
        <v>157</v>
      </c>
      <c r="B59" s="424" t="s">
        <v>158</v>
      </c>
      <c r="C59" s="542">
        <v>0</v>
      </c>
      <c r="D59" s="542">
        <v>0</v>
      </c>
      <c r="E59" s="542">
        <v>0</v>
      </c>
      <c r="F59" s="542">
        <v>0</v>
      </c>
      <c r="G59" s="542">
        <v>2</v>
      </c>
      <c r="H59" s="542">
        <v>0</v>
      </c>
      <c r="I59" s="542">
        <v>0</v>
      </c>
      <c r="J59" s="542">
        <v>0</v>
      </c>
      <c r="K59" s="542">
        <v>0</v>
      </c>
      <c r="L59" s="542">
        <v>0</v>
      </c>
      <c r="M59" s="542">
        <v>0</v>
      </c>
      <c r="N59" s="542">
        <v>0</v>
      </c>
      <c r="O59" s="542">
        <v>0</v>
      </c>
      <c r="P59" s="542">
        <v>0</v>
      </c>
      <c r="Q59" s="858">
        <v>2</v>
      </c>
    </row>
    <row r="60" spans="1:17" x14ac:dyDescent="0.25">
      <c r="A60" s="598" t="s">
        <v>157</v>
      </c>
      <c r="B60" s="428" t="s">
        <v>161</v>
      </c>
      <c r="C60" s="543">
        <v>1</v>
      </c>
      <c r="D60" s="543">
        <v>0</v>
      </c>
      <c r="E60" s="543">
        <v>1</v>
      </c>
      <c r="F60" s="543">
        <v>1</v>
      </c>
      <c r="G60" s="543">
        <v>0</v>
      </c>
      <c r="H60" s="543">
        <v>0</v>
      </c>
      <c r="I60" s="543">
        <v>0</v>
      </c>
      <c r="J60" s="543">
        <v>0</v>
      </c>
      <c r="K60" s="543">
        <v>0</v>
      </c>
      <c r="L60" s="543">
        <v>0</v>
      </c>
      <c r="M60" s="543">
        <v>0</v>
      </c>
      <c r="N60" s="543">
        <v>4</v>
      </c>
      <c r="O60" s="543">
        <v>0</v>
      </c>
      <c r="P60" s="543">
        <v>1</v>
      </c>
      <c r="Q60" s="859">
        <v>8</v>
      </c>
    </row>
    <row r="61" spans="1:17" x14ac:dyDescent="0.25">
      <c r="A61" s="596" t="s">
        <v>163</v>
      </c>
      <c r="B61" s="424" t="s">
        <v>890</v>
      </c>
      <c r="C61" s="542">
        <v>1</v>
      </c>
      <c r="D61" s="542">
        <v>0</v>
      </c>
      <c r="E61" s="542">
        <v>0</v>
      </c>
      <c r="F61" s="542">
        <v>0</v>
      </c>
      <c r="G61" s="542">
        <v>0</v>
      </c>
      <c r="H61" s="542">
        <v>0</v>
      </c>
      <c r="I61" s="542">
        <v>0</v>
      </c>
      <c r="J61" s="542">
        <v>0</v>
      </c>
      <c r="K61" s="542">
        <v>0</v>
      </c>
      <c r="L61" s="542">
        <v>0</v>
      </c>
      <c r="M61" s="542">
        <v>0</v>
      </c>
      <c r="N61" s="542">
        <v>3.7</v>
      </c>
      <c r="O61" s="542">
        <v>0</v>
      </c>
      <c r="P61" s="542">
        <v>9.9</v>
      </c>
      <c r="Q61" s="858">
        <v>14.6</v>
      </c>
    </row>
    <row r="62" spans="1:17" x14ac:dyDescent="0.25">
      <c r="A62" s="598" t="s">
        <v>163</v>
      </c>
      <c r="B62" s="428" t="s">
        <v>166</v>
      </c>
      <c r="C62" s="543">
        <v>3</v>
      </c>
      <c r="D62" s="543">
        <v>0</v>
      </c>
      <c r="E62" s="543">
        <v>0</v>
      </c>
      <c r="F62" s="543">
        <v>0</v>
      </c>
      <c r="G62" s="543">
        <v>0</v>
      </c>
      <c r="H62" s="543">
        <v>0</v>
      </c>
      <c r="I62" s="543">
        <v>0</v>
      </c>
      <c r="J62" s="543">
        <v>0</v>
      </c>
      <c r="K62" s="543">
        <v>0</v>
      </c>
      <c r="L62" s="543">
        <v>0</v>
      </c>
      <c r="M62" s="543">
        <v>0</v>
      </c>
      <c r="N62" s="543">
        <v>0</v>
      </c>
      <c r="O62" s="543">
        <v>0</v>
      </c>
      <c r="P62" s="543">
        <v>15</v>
      </c>
      <c r="Q62" s="859">
        <v>18</v>
      </c>
    </row>
    <row r="63" spans="1:17" x14ac:dyDescent="0.25">
      <c r="A63" s="596" t="s">
        <v>163</v>
      </c>
      <c r="B63" s="424" t="s">
        <v>167</v>
      </c>
      <c r="C63" s="542">
        <v>6.99</v>
      </c>
      <c r="D63" s="542">
        <v>0</v>
      </c>
      <c r="E63" s="542">
        <v>3</v>
      </c>
      <c r="F63" s="542">
        <v>0</v>
      </c>
      <c r="G63" s="542">
        <v>3.8</v>
      </c>
      <c r="H63" s="542">
        <v>0</v>
      </c>
      <c r="I63" s="542">
        <v>2.5</v>
      </c>
      <c r="J63" s="542">
        <v>0</v>
      </c>
      <c r="K63" s="542">
        <v>0</v>
      </c>
      <c r="L63" s="542">
        <v>0</v>
      </c>
      <c r="M63" s="542">
        <v>0</v>
      </c>
      <c r="N63" s="542">
        <v>0.15</v>
      </c>
      <c r="O63" s="542">
        <v>2</v>
      </c>
      <c r="P63" s="542">
        <v>12.1</v>
      </c>
      <c r="Q63" s="858">
        <v>30.54</v>
      </c>
    </row>
    <row r="64" spans="1:17" x14ac:dyDescent="0.25">
      <c r="A64" s="598" t="s">
        <v>170</v>
      </c>
      <c r="B64" s="428" t="s">
        <v>171</v>
      </c>
      <c r="C64" s="543">
        <v>0</v>
      </c>
      <c r="D64" s="543">
        <v>0</v>
      </c>
      <c r="E64" s="543">
        <v>0</v>
      </c>
      <c r="F64" s="543">
        <v>0</v>
      </c>
      <c r="G64" s="543">
        <v>0</v>
      </c>
      <c r="H64" s="543">
        <v>0</v>
      </c>
      <c r="I64" s="543">
        <v>0</v>
      </c>
      <c r="J64" s="543">
        <v>0</v>
      </c>
      <c r="K64" s="543">
        <v>0</v>
      </c>
      <c r="L64" s="543">
        <v>0</v>
      </c>
      <c r="M64" s="543">
        <v>0</v>
      </c>
      <c r="N64" s="543">
        <v>0</v>
      </c>
      <c r="O64" s="543">
        <v>0</v>
      </c>
      <c r="P64" s="543">
        <v>0</v>
      </c>
      <c r="Q64" s="859">
        <v>0</v>
      </c>
    </row>
    <row r="65" spans="1:17" x14ac:dyDescent="0.25">
      <c r="A65" s="596" t="s">
        <v>170</v>
      </c>
      <c r="B65" s="424" t="s">
        <v>173</v>
      </c>
      <c r="C65" s="542">
        <v>0</v>
      </c>
      <c r="D65" s="542">
        <v>0</v>
      </c>
      <c r="E65" s="542">
        <v>0</v>
      </c>
      <c r="F65" s="542">
        <v>0</v>
      </c>
      <c r="G65" s="542">
        <v>0</v>
      </c>
      <c r="H65" s="542">
        <v>0</v>
      </c>
      <c r="I65" s="542">
        <v>0</v>
      </c>
      <c r="J65" s="542">
        <v>0</v>
      </c>
      <c r="K65" s="542">
        <v>0</v>
      </c>
      <c r="L65" s="542">
        <v>0</v>
      </c>
      <c r="M65" s="542">
        <v>0</v>
      </c>
      <c r="N65" s="542">
        <v>0</v>
      </c>
      <c r="O65" s="542">
        <v>0</v>
      </c>
      <c r="P65" s="542">
        <v>0</v>
      </c>
      <c r="Q65" s="858">
        <v>0</v>
      </c>
    </row>
    <row r="66" spans="1:17" x14ac:dyDescent="0.25">
      <c r="A66" s="598" t="s">
        <v>175</v>
      </c>
      <c r="B66" s="428" t="s">
        <v>176</v>
      </c>
      <c r="C66" s="543">
        <v>4</v>
      </c>
      <c r="D66" s="543">
        <v>0</v>
      </c>
      <c r="E66" s="543">
        <v>0</v>
      </c>
      <c r="F66" s="543">
        <v>0</v>
      </c>
      <c r="G66" s="543">
        <v>9</v>
      </c>
      <c r="H66" s="543">
        <v>0</v>
      </c>
      <c r="I66" s="543">
        <v>0</v>
      </c>
      <c r="J66" s="543">
        <v>0</v>
      </c>
      <c r="K66" s="543">
        <v>0</v>
      </c>
      <c r="L66" s="543">
        <v>0</v>
      </c>
      <c r="M66" s="543">
        <v>0</v>
      </c>
      <c r="N66" s="543">
        <v>0</v>
      </c>
      <c r="O66" s="543">
        <v>0</v>
      </c>
      <c r="P66" s="543">
        <v>0</v>
      </c>
      <c r="Q66" s="859">
        <v>13</v>
      </c>
    </row>
    <row r="67" spans="1:17" x14ac:dyDescent="0.25">
      <c r="A67" s="596" t="s">
        <v>177</v>
      </c>
      <c r="B67" s="424" t="s">
        <v>178</v>
      </c>
      <c r="C67" s="542">
        <v>0.3</v>
      </c>
      <c r="D67" s="542">
        <v>0</v>
      </c>
      <c r="E67" s="542">
        <v>0</v>
      </c>
      <c r="F67" s="542">
        <v>0.5</v>
      </c>
      <c r="G67" s="542">
        <v>0</v>
      </c>
      <c r="H67" s="542">
        <v>0</v>
      </c>
      <c r="I67" s="542">
        <v>0</v>
      </c>
      <c r="J67" s="542">
        <v>0</v>
      </c>
      <c r="K67" s="542">
        <v>0</v>
      </c>
      <c r="L67" s="542">
        <v>0.93</v>
      </c>
      <c r="M67" s="542">
        <v>0</v>
      </c>
      <c r="N67" s="542">
        <v>8.6999999999999993</v>
      </c>
      <c r="O67" s="542">
        <v>0</v>
      </c>
      <c r="P67" s="542">
        <v>6</v>
      </c>
      <c r="Q67" s="858">
        <v>16.43</v>
      </c>
    </row>
    <row r="68" spans="1:17" x14ac:dyDescent="0.25">
      <c r="A68" s="598" t="s">
        <v>180</v>
      </c>
      <c r="B68" s="428" t="s">
        <v>181</v>
      </c>
      <c r="C68" s="543">
        <v>0</v>
      </c>
      <c r="D68" s="543">
        <v>0</v>
      </c>
      <c r="E68" s="543">
        <v>0</v>
      </c>
      <c r="F68" s="543">
        <v>0</v>
      </c>
      <c r="G68" s="543">
        <v>0</v>
      </c>
      <c r="H68" s="543">
        <v>0</v>
      </c>
      <c r="I68" s="543">
        <v>0</v>
      </c>
      <c r="J68" s="543">
        <v>0</v>
      </c>
      <c r="K68" s="543">
        <v>0</v>
      </c>
      <c r="L68" s="543">
        <v>0</v>
      </c>
      <c r="M68" s="543">
        <v>0</v>
      </c>
      <c r="N68" s="543">
        <v>0</v>
      </c>
      <c r="O68" s="543">
        <v>0</v>
      </c>
      <c r="P68" s="543">
        <v>2</v>
      </c>
      <c r="Q68" s="859">
        <v>2</v>
      </c>
    </row>
    <row r="69" spans="1:17" x14ac:dyDescent="0.25">
      <c r="A69" s="596" t="s">
        <v>183</v>
      </c>
      <c r="B69" s="424" t="s">
        <v>184</v>
      </c>
      <c r="C69" s="542">
        <v>0</v>
      </c>
      <c r="D69" s="542">
        <v>0</v>
      </c>
      <c r="E69" s="542">
        <v>0</v>
      </c>
      <c r="F69" s="542">
        <v>0</v>
      </c>
      <c r="G69" s="542">
        <v>0</v>
      </c>
      <c r="H69" s="542">
        <v>0</v>
      </c>
      <c r="I69" s="542">
        <v>0</v>
      </c>
      <c r="J69" s="542">
        <v>0</v>
      </c>
      <c r="K69" s="542">
        <v>0</v>
      </c>
      <c r="L69" s="542">
        <v>0</v>
      </c>
      <c r="M69" s="542">
        <v>0</v>
      </c>
      <c r="N69" s="542">
        <v>0</v>
      </c>
      <c r="O69" s="542">
        <v>0</v>
      </c>
      <c r="P69" s="542">
        <v>2.6</v>
      </c>
      <c r="Q69" s="858">
        <v>2.6</v>
      </c>
    </row>
    <row r="70" spans="1:17" ht="13.8" thickBot="1" x14ac:dyDescent="0.3">
      <c r="A70" s="603" t="s">
        <v>186</v>
      </c>
      <c r="B70" s="431" t="s">
        <v>187</v>
      </c>
      <c r="C70" s="544">
        <v>1</v>
      </c>
      <c r="D70" s="544">
        <v>0</v>
      </c>
      <c r="E70" s="544">
        <v>0</v>
      </c>
      <c r="F70" s="544">
        <v>0</v>
      </c>
      <c r="G70" s="544">
        <v>0</v>
      </c>
      <c r="H70" s="544">
        <v>0</v>
      </c>
      <c r="I70" s="544">
        <v>0</v>
      </c>
      <c r="J70" s="544">
        <v>0</v>
      </c>
      <c r="K70" s="544">
        <v>0</v>
      </c>
      <c r="L70" s="544">
        <v>0</v>
      </c>
      <c r="M70" s="544">
        <v>0</v>
      </c>
      <c r="N70" s="544">
        <v>1</v>
      </c>
      <c r="O70" s="544">
        <v>0</v>
      </c>
      <c r="P70" s="544">
        <v>1</v>
      </c>
      <c r="Q70" s="860">
        <v>3</v>
      </c>
    </row>
    <row r="71" spans="1:17" x14ac:dyDescent="0.25">
      <c r="A71" s="596"/>
      <c r="B71" s="435" t="s">
        <v>743</v>
      </c>
      <c r="C71" s="545">
        <v>124.2</v>
      </c>
      <c r="D71" s="545">
        <v>4.0999999999999996</v>
      </c>
      <c r="E71" s="545">
        <v>8.9700000000000006</v>
      </c>
      <c r="F71" s="546">
        <v>12</v>
      </c>
      <c r="G71" s="546">
        <v>16.8</v>
      </c>
      <c r="H71" s="546">
        <v>0</v>
      </c>
      <c r="I71" s="546">
        <v>36.32</v>
      </c>
      <c r="J71" s="546">
        <v>0</v>
      </c>
      <c r="K71" s="546">
        <v>0</v>
      </c>
      <c r="L71" s="546">
        <v>7.43</v>
      </c>
      <c r="M71" s="546">
        <v>22</v>
      </c>
      <c r="N71" s="545">
        <v>188.19</v>
      </c>
      <c r="O71" s="546">
        <v>35.25</v>
      </c>
      <c r="P71" s="546">
        <v>279.49</v>
      </c>
      <c r="Q71" s="861">
        <v>734.75</v>
      </c>
    </row>
    <row r="72" spans="1:17" x14ac:dyDescent="0.25">
      <c r="A72" s="598"/>
      <c r="B72" s="508" t="s">
        <v>367</v>
      </c>
      <c r="C72" s="547">
        <v>3.11</v>
      </c>
      <c r="D72" s="549">
        <v>2.0499999999999998</v>
      </c>
      <c r="E72" s="549">
        <v>1.28</v>
      </c>
      <c r="F72" s="548">
        <v>1.2</v>
      </c>
      <c r="G72" s="548">
        <v>3.36</v>
      </c>
      <c r="H72" s="548" t="s">
        <v>238</v>
      </c>
      <c r="I72" s="548">
        <v>3.3</v>
      </c>
      <c r="J72" s="548" t="s">
        <v>238</v>
      </c>
      <c r="K72" s="550" t="s">
        <v>238</v>
      </c>
      <c r="L72" s="548">
        <v>1.24</v>
      </c>
      <c r="M72" s="548">
        <v>4.4000000000000004</v>
      </c>
      <c r="N72" s="547">
        <v>6.49</v>
      </c>
      <c r="O72" s="548">
        <v>11.75</v>
      </c>
      <c r="P72" s="548">
        <v>9.02</v>
      </c>
      <c r="Q72" s="862">
        <v>13.12</v>
      </c>
    </row>
    <row r="73" spans="1:17" ht="13.8" thickBot="1" x14ac:dyDescent="0.3">
      <c r="A73" s="863"/>
      <c r="B73" s="864" t="s">
        <v>750</v>
      </c>
      <c r="C73" s="865">
        <v>40</v>
      </c>
      <c r="D73" s="865">
        <v>2</v>
      </c>
      <c r="E73" s="865">
        <v>7</v>
      </c>
      <c r="F73" s="865">
        <v>10</v>
      </c>
      <c r="G73" s="865">
        <v>5</v>
      </c>
      <c r="H73" s="865">
        <v>0</v>
      </c>
      <c r="I73" s="865">
        <v>11</v>
      </c>
      <c r="J73" s="865">
        <v>0</v>
      </c>
      <c r="K73" s="865">
        <v>0</v>
      </c>
      <c r="L73" s="865">
        <v>6</v>
      </c>
      <c r="M73" s="865">
        <v>5</v>
      </c>
      <c r="N73" s="865">
        <v>29</v>
      </c>
      <c r="O73" s="865">
        <v>3</v>
      </c>
      <c r="P73" s="865">
        <v>31</v>
      </c>
      <c r="Q73" s="866">
        <v>56</v>
      </c>
    </row>
    <row r="74" spans="1:17" ht="25.5" customHeight="1" x14ac:dyDescent="0.25">
      <c r="A74" s="1022" t="s">
        <v>738</v>
      </c>
      <c r="B74" s="1022"/>
    </row>
    <row r="75" spans="1:17" x14ac:dyDescent="0.25">
      <c r="A75" s="66" t="s">
        <v>395</v>
      </c>
    </row>
    <row r="76" spans="1:17" x14ac:dyDescent="0.25">
      <c r="H76" s="25"/>
      <c r="I76" s="25"/>
      <c r="J76" s="25"/>
      <c r="K76" s="25"/>
      <c r="L76" s="25"/>
    </row>
    <row r="77" spans="1:17" x14ac:dyDescent="0.25">
      <c r="H77" s="503"/>
      <c r="I77" s="504"/>
      <c r="J77" s="504"/>
      <c r="K77" s="504"/>
      <c r="L77" s="25"/>
    </row>
    <row r="78" spans="1:17" x14ac:dyDescent="0.25">
      <c r="H78" s="505"/>
      <c r="I78" s="504"/>
      <c r="J78" s="504"/>
      <c r="K78" s="504"/>
      <c r="L78" s="25"/>
    </row>
    <row r="79" spans="1:17" x14ac:dyDescent="0.25">
      <c r="H79" s="67"/>
      <c r="I79" s="67"/>
      <c r="J79" s="67"/>
      <c r="K79" s="67"/>
      <c r="L79" s="67"/>
    </row>
    <row r="80" spans="1:17" x14ac:dyDescent="0.25">
      <c r="H80" s="68"/>
      <c r="I80" s="68"/>
      <c r="J80" s="69"/>
      <c r="K80" s="69"/>
      <c r="L80" s="69"/>
    </row>
    <row r="81" spans="8:12" x14ac:dyDescent="0.25">
      <c r="H81" s="68"/>
      <c r="I81" s="68"/>
      <c r="J81" s="69"/>
      <c r="K81" s="69"/>
      <c r="L81" s="69"/>
    </row>
    <row r="82" spans="8:12" x14ac:dyDescent="0.25">
      <c r="H82" s="68"/>
      <c r="I82" s="68"/>
      <c r="J82" s="69"/>
      <c r="K82" s="69"/>
      <c r="L82" s="69"/>
    </row>
    <row r="83" spans="8:12" x14ac:dyDescent="0.25">
      <c r="H83" s="68"/>
      <c r="I83" s="68"/>
      <c r="J83" s="69"/>
      <c r="K83" s="69"/>
      <c r="L83" s="69"/>
    </row>
    <row r="84" spans="8:12" x14ac:dyDescent="0.25">
      <c r="H84" s="68"/>
      <c r="I84" s="68"/>
      <c r="J84" s="69"/>
      <c r="K84" s="69"/>
      <c r="L84" s="69"/>
    </row>
    <row r="85" spans="8:12" x14ac:dyDescent="0.25">
      <c r="H85" s="68"/>
      <c r="I85" s="68"/>
      <c r="J85" s="69"/>
      <c r="K85" s="69"/>
      <c r="L85" s="69"/>
    </row>
    <row r="86" spans="8:12" x14ac:dyDescent="0.25">
      <c r="H86" s="68"/>
      <c r="I86" s="68"/>
      <c r="J86" s="69"/>
      <c r="K86" s="69"/>
      <c r="L86" s="69"/>
    </row>
    <row r="87" spans="8:12" x14ac:dyDescent="0.25">
      <c r="H87" s="68"/>
      <c r="I87" s="68"/>
      <c r="J87" s="69"/>
      <c r="K87" s="69"/>
      <c r="L87" s="69"/>
    </row>
    <row r="88" spans="8:12" x14ac:dyDescent="0.25">
      <c r="H88" s="68"/>
      <c r="I88" s="68"/>
      <c r="J88" s="69"/>
      <c r="K88" s="69"/>
      <c r="L88" s="69"/>
    </row>
    <row r="89" spans="8:12" x14ac:dyDescent="0.25">
      <c r="H89" s="68"/>
      <c r="I89" s="68"/>
      <c r="J89" s="69"/>
      <c r="K89" s="69"/>
      <c r="L89" s="69"/>
    </row>
    <row r="90" spans="8:12" x14ac:dyDescent="0.25">
      <c r="H90" s="68"/>
      <c r="I90" s="68"/>
      <c r="J90" s="69"/>
      <c r="K90" s="69"/>
      <c r="L90" s="69"/>
    </row>
    <row r="91" spans="8:12" x14ac:dyDescent="0.25">
      <c r="H91" s="68"/>
      <c r="I91" s="68"/>
      <c r="J91" s="69"/>
      <c r="K91" s="69"/>
      <c r="L91" s="69"/>
    </row>
    <row r="92" spans="8:12" x14ac:dyDescent="0.25">
      <c r="H92" s="68"/>
      <c r="I92" s="68"/>
      <c r="J92" s="69"/>
      <c r="K92" s="69"/>
      <c r="L92" s="69"/>
    </row>
    <row r="93" spans="8:12" x14ac:dyDescent="0.25">
      <c r="H93" s="68"/>
      <c r="I93" s="68"/>
      <c r="J93" s="69"/>
      <c r="K93" s="69"/>
      <c r="L93" s="69"/>
    </row>
    <row r="94" spans="8:12" x14ac:dyDescent="0.25">
      <c r="H94" s="68"/>
      <c r="I94" s="68"/>
      <c r="J94" s="69"/>
      <c r="K94" s="69"/>
      <c r="L94" s="69"/>
    </row>
    <row r="95" spans="8:12" x14ac:dyDescent="0.25">
      <c r="H95" s="25"/>
      <c r="I95" s="25"/>
      <c r="J95" s="25"/>
      <c r="K95" s="25"/>
      <c r="L95" s="25"/>
    </row>
    <row r="96" spans="8:12" x14ac:dyDescent="0.25">
      <c r="H96" s="25"/>
      <c r="I96" s="25"/>
      <c r="J96" s="25"/>
      <c r="K96" s="25"/>
      <c r="L96" s="25"/>
    </row>
    <row r="97" spans="8:12" x14ac:dyDescent="0.25">
      <c r="H97" s="25"/>
      <c r="I97" s="25"/>
      <c r="J97" s="25"/>
      <c r="K97" s="25"/>
      <c r="L97" s="25"/>
    </row>
    <row r="98" spans="8:12" x14ac:dyDescent="0.25">
      <c r="H98" s="25"/>
      <c r="I98" s="25"/>
      <c r="J98" s="25"/>
      <c r="K98" s="25"/>
      <c r="L98" s="25"/>
    </row>
    <row r="99" spans="8:12" x14ac:dyDescent="0.25">
      <c r="H99" s="25"/>
      <c r="I99" s="25"/>
      <c r="J99" s="25"/>
      <c r="K99" s="25"/>
      <c r="L99" s="25"/>
    </row>
    <row r="100" spans="8:12" x14ac:dyDescent="0.25">
      <c r="H100" s="25"/>
      <c r="I100" s="25"/>
      <c r="J100" s="25"/>
      <c r="K100" s="25"/>
      <c r="L100" s="25"/>
    </row>
  </sheetData>
  <mergeCells count="20">
    <mergeCell ref="A1:B1"/>
    <mergeCell ref="A2:B2"/>
    <mergeCell ref="H3:H4"/>
    <mergeCell ref="J3:J4"/>
    <mergeCell ref="K3:K4"/>
    <mergeCell ref="A3:A4"/>
    <mergeCell ref="B3:B4"/>
    <mergeCell ref="D3:D4"/>
    <mergeCell ref="E3:E4"/>
    <mergeCell ref="F3:F4"/>
    <mergeCell ref="A74:B74"/>
    <mergeCell ref="Q3:Q4"/>
    <mergeCell ref="C3:C4"/>
    <mergeCell ref="I3:I4"/>
    <mergeCell ref="L3:L4"/>
    <mergeCell ref="M3:M4"/>
    <mergeCell ref="O3:O4"/>
    <mergeCell ref="P3:P4"/>
    <mergeCell ref="N3:N4"/>
    <mergeCell ref="G3:G4"/>
  </mergeCells>
  <hyperlinks>
    <hyperlink ref="A2:B2" location="TOC!A1" display="Return to Table of Contents"/>
  </hyperlinks>
  <pageMargins left="0.25" right="0.25" top="0.75" bottom="0.75" header="0.3" footer="0.3"/>
  <pageSetup scale="69" fitToWidth="0" orientation="portrait" r:id="rId1"/>
  <headerFooter>
    <oddHeader>&amp;L2016-17 Survey of Dental Education
Report 1 - Academic Programs, Enrollment, and Graduates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workbookViewId="0">
      <pane xSplit="2" ySplit="4" topLeftCell="C5" activePane="bottomRight" state="frozen"/>
      <selection pane="topRight" activeCell="C1" sqref="C1"/>
      <selection pane="bottomLeft" activeCell="A7" sqref="A7"/>
      <selection pane="bottomRight" sqref="A1:B1"/>
    </sheetView>
  </sheetViews>
  <sheetFormatPr defaultColWidth="9.109375" defaultRowHeight="13.2" x14ac:dyDescent="0.25"/>
  <cols>
    <col min="1" max="1" width="5.33203125" style="1" customWidth="1"/>
    <col min="2" max="2" width="56.88671875" style="1" customWidth="1"/>
    <col min="3" max="10" width="12.6640625" style="1" customWidth="1"/>
    <col min="11" max="11" width="13.109375" style="1" customWidth="1"/>
    <col min="12" max="12" width="12.6640625" style="1" customWidth="1"/>
    <col min="13" max="13" width="13.44140625" style="1" customWidth="1"/>
    <col min="14" max="14" width="11.88671875" style="1" customWidth="1"/>
    <col min="15" max="16" width="12.6640625" style="1" customWidth="1"/>
    <col min="17" max="17" width="14.33203125" style="1" customWidth="1"/>
    <col min="18" max="16384" width="9.109375" style="1"/>
  </cols>
  <sheetData>
    <row r="1" spans="1:17" ht="27.45" customHeight="1" x14ac:dyDescent="0.25">
      <c r="A1" s="945" t="s">
        <v>784</v>
      </c>
      <c r="B1" s="945"/>
    </row>
    <row r="2" spans="1:17" ht="13.8" thickBot="1" x14ac:dyDescent="0.3">
      <c r="A2" s="495" t="s">
        <v>1</v>
      </c>
      <c r="B2" s="307"/>
    </row>
    <row r="3" spans="1:17" ht="12.75" customHeight="1" x14ac:dyDescent="0.25">
      <c r="A3" s="950" t="s">
        <v>2</v>
      </c>
      <c r="B3" s="985" t="s">
        <v>3</v>
      </c>
      <c r="C3" s="1015" t="s">
        <v>805</v>
      </c>
      <c r="D3" s="1015" t="s">
        <v>723</v>
      </c>
      <c r="E3" s="1015" t="s">
        <v>724</v>
      </c>
      <c r="F3" s="1015" t="s">
        <v>725</v>
      </c>
      <c r="G3" s="1015" t="s">
        <v>726</v>
      </c>
      <c r="H3" s="1015" t="s">
        <v>727</v>
      </c>
      <c r="I3" s="1015" t="s">
        <v>728</v>
      </c>
      <c r="J3" s="1015" t="s">
        <v>729</v>
      </c>
      <c r="K3" s="1015" t="s">
        <v>730</v>
      </c>
      <c r="L3" s="1015" t="s">
        <v>731</v>
      </c>
      <c r="M3" s="1015" t="s">
        <v>732</v>
      </c>
      <c r="N3" s="1015" t="s">
        <v>733</v>
      </c>
      <c r="O3" s="1015" t="s">
        <v>734</v>
      </c>
      <c r="P3" s="1015" t="s">
        <v>735</v>
      </c>
      <c r="Q3" s="1017" t="s">
        <v>748</v>
      </c>
    </row>
    <row r="4" spans="1:17" ht="37.5" customHeight="1" x14ac:dyDescent="0.25">
      <c r="A4" s="977"/>
      <c r="B4" s="986"/>
      <c r="C4" s="1016"/>
      <c r="D4" s="1016"/>
      <c r="E4" s="1016"/>
      <c r="F4" s="1016"/>
      <c r="G4" s="1016"/>
      <c r="H4" s="1016"/>
      <c r="I4" s="1016"/>
      <c r="J4" s="1016"/>
      <c r="K4" s="1016"/>
      <c r="L4" s="1016"/>
      <c r="M4" s="1016"/>
      <c r="N4" s="1016"/>
      <c r="O4" s="1016"/>
      <c r="P4" s="1016"/>
      <c r="Q4" s="1018"/>
    </row>
    <row r="5" spans="1:17" x14ac:dyDescent="0.25">
      <c r="A5" s="596" t="s">
        <v>10</v>
      </c>
      <c r="B5" s="424" t="s">
        <v>11</v>
      </c>
      <c r="C5" s="542">
        <v>17.100000000000001</v>
      </c>
      <c r="D5" s="542">
        <v>0</v>
      </c>
      <c r="E5" s="542">
        <v>0</v>
      </c>
      <c r="F5" s="542">
        <v>0</v>
      </c>
      <c r="G5" s="542">
        <v>0</v>
      </c>
      <c r="H5" s="542">
        <v>0</v>
      </c>
      <c r="I5" s="542">
        <v>0</v>
      </c>
      <c r="J5" s="542">
        <v>0</v>
      </c>
      <c r="K5" s="542">
        <v>0</v>
      </c>
      <c r="L5" s="542">
        <v>2.2999999999999998</v>
      </c>
      <c r="M5" s="542">
        <v>0.3</v>
      </c>
      <c r="N5" s="542">
        <v>17.55</v>
      </c>
      <c r="O5" s="542">
        <v>0</v>
      </c>
      <c r="P5" s="542">
        <v>0</v>
      </c>
      <c r="Q5" s="858">
        <v>37.25</v>
      </c>
    </row>
    <row r="6" spans="1:17" x14ac:dyDescent="0.25">
      <c r="A6" s="598" t="s">
        <v>18</v>
      </c>
      <c r="B6" s="428" t="s">
        <v>19</v>
      </c>
      <c r="C6" s="543">
        <v>7.7</v>
      </c>
      <c r="D6" s="543">
        <v>0</v>
      </c>
      <c r="E6" s="543">
        <v>0</v>
      </c>
      <c r="F6" s="543">
        <v>0</v>
      </c>
      <c r="G6" s="543">
        <v>0</v>
      </c>
      <c r="H6" s="543">
        <v>0</v>
      </c>
      <c r="I6" s="543">
        <v>0</v>
      </c>
      <c r="J6" s="543">
        <v>0</v>
      </c>
      <c r="K6" s="543">
        <v>0</v>
      </c>
      <c r="L6" s="543">
        <v>0</v>
      </c>
      <c r="M6" s="543">
        <v>0</v>
      </c>
      <c r="N6" s="543">
        <v>0</v>
      </c>
      <c r="O6" s="543">
        <v>0</v>
      </c>
      <c r="P6" s="543">
        <v>0</v>
      </c>
      <c r="Q6" s="859">
        <v>7.7</v>
      </c>
    </row>
    <row r="7" spans="1:17" x14ac:dyDescent="0.25">
      <c r="A7" s="596" t="s">
        <v>18</v>
      </c>
      <c r="B7" s="424" t="s">
        <v>23</v>
      </c>
      <c r="C7" s="542">
        <v>4</v>
      </c>
      <c r="D7" s="542">
        <v>0</v>
      </c>
      <c r="E7" s="542">
        <v>0</v>
      </c>
      <c r="F7" s="542">
        <v>0</v>
      </c>
      <c r="G7" s="542">
        <v>0</v>
      </c>
      <c r="H7" s="542">
        <v>0</v>
      </c>
      <c r="I7" s="542">
        <v>0</v>
      </c>
      <c r="J7" s="542">
        <v>0</v>
      </c>
      <c r="K7" s="542">
        <v>0</v>
      </c>
      <c r="L7" s="542">
        <v>0</v>
      </c>
      <c r="M7" s="542">
        <v>0</v>
      </c>
      <c r="N7" s="542">
        <v>0</v>
      </c>
      <c r="O7" s="542">
        <v>0</v>
      </c>
      <c r="P7" s="542">
        <v>0</v>
      </c>
      <c r="Q7" s="858">
        <v>4</v>
      </c>
    </row>
    <row r="8" spans="1:17" x14ac:dyDescent="0.25">
      <c r="A8" s="598" t="s">
        <v>26</v>
      </c>
      <c r="B8" s="428" t="s">
        <v>27</v>
      </c>
      <c r="C8" s="543">
        <v>29</v>
      </c>
      <c r="D8" s="543">
        <v>0</v>
      </c>
      <c r="E8" s="543">
        <v>0</v>
      </c>
      <c r="F8" s="543">
        <v>0</v>
      </c>
      <c r="G8" s="543">
        <v>0</v>
      </c>
      <c r="H8" s="543">
        <v>0</v>
      </c>
      <c r="I8" s="543">
        <v>0</v>
      </c>
      <c r="J8" s="543">
        <v>0</v>
      </c>
      <c r="K8" s="543">
        <v>0</v>
      </c>
      <c r="L8" s="543">
        <v>13</v>
      </c>
      <c r="M8" s="543">
        <v>0</v>
      </c>
      <c r="N8" s="543">
        <v>5</v>
      </c>
      <c r="O8" s="543">
        <v>0</v>
      </c>
      <c r="P8" s="543">
        <v>47.5</v>
      </c>
      <c r="Q8" s="859">
        <v>94.5</v>
      </c>
    </row>
    <row r="9" spans="1:17" x14ac:dyDescent="0.25">
      <c r="A9" s="596" t="s">
        <v>26</v>
      </c>
      <c r="B9" s="424" t="s">
        <v>31</v>
      </c>
      <c r="C9" s="542">
        <v>4</v>
      </c>
      <c r="D9" s="542">
        <v>0</v>
      </c>
      <c r="E9" s="542">
        <v>0</v>
      </c>
      <c r="F9" s="542">
        <v>0</v>
      </c>
      <c r="G9" s="542">
        <v>0</v>
      </c>
      <c r="H9" s="542">
        <v>0</v>
      </c>
      <c r="I9" s="542">
        <v>0</v>
      </c>
      <c r="J9" s="542">
        <v>0</v>
      </c>
      <c r="K9" s="542">
        <v>0</v>
      </c>
      <c r="L9" s="542">
        <v>0</v>
      </c>
      <c r="M9" s="542">
        <v>0</v>
      </c>
      <c r="N9" s="542">
        <v>0.75</v>
      </c>
      <c r="O9" s="542">
        <v>0</v>
      </c>
      <c r="P9" s="542">
        <v>2.5</v>
      </c>
      <c r="Q9" s="858">
        <v>7.25</v>
      </c>
    </row>
    <row r="10" spans="1:17" x14ac:dyDescent="0.25">
      <c r="A10" s="598" t="s">
        <v>26</v>
      </c>
      <c r="B10" s="428" t="s">
        <v>32</v>
      </c>
      <c r="C10" s="543">
        <v>24.03</v>
      </c>
      <c r="D10" s="543">
        <v>0</v>
      </c>
      <c r="E10" s="543">
        <v>0</v>
      </c>
      <c r="F10" s="543">
        <v>0</v>
      </c>
      <c r="G10" s="543">
        <v>0</v>
      </c>
      <c r="H10" s="543">
        <v>0</v>
      </c>
      <c r="I10" s="543">
        <v>0</v>
      </c>
      <c r="J10" s="543">
        <v>0</v>
      </c>
      <c r="K10" s="543">
        <v>0</v>
      </c>
      <c r="L10" s="543">
        <v>5.95</v>
      </c>
      <c r="M10" s="543">
        <v>0</v>
      </c>
      <c r="N10" s="543">
        <v>20.2</v>
      </c>
      <c r="O10" s="543">
        <v>0</v>
      </c>
      <c r="P10" s="543">
        <v>0</v>
      </c>
      <c r="Q10" s="859">
        <v>50.18</v>
      </c>
    </row>
    <row r="11" spans="1:17" x14ac:dyDescent="0.25">
      <c r="A11" s="596" t="s">
        <v>26</v>
      </c>
      <c r="B11" s="424" t="s">
        <v>34</v>
      </c>
      <c r="C11" s="542">
        <v>30</v>
      </c>
      <c r="D11" s="542">
        <v>0</v>
      </c>
      <c r="E11" s="542">
        <v>0</v>
      </c>
      <c r="F11" s="542">
        <v>0</v>
      </c>
      <c r="G11" s="542">
        <v>0</v>
      </c>
      <c r="H11" s="542">
        <v>0</v>
      </c>
      <c r="I11" s="542">
        <v>0</v>
      </c>
      <c r="J11" s="542">
        <v>0</v>
      </c>
      <c r="K11" s="542">
        <v>0</v>
      </c>
      <c r="L11" s="542">
        <v>14</v>
      </c>
      <c r="M11" s="542">
        <v>0</v>
      </c>
      <c r="N11" s="542">
        <v>11</v>
      </c>
      <c r="O11" s="542">
        <v>0</v>
      </c>
      <c r="P11" s="542">
        <v>33</v>
      </c>
      <c r="Q11" s="858">
        <v>88</v>
      </c>
    </row>
    <row r="12" spans="1:17" x14ac:dyDescent="0.25">
      <c r="A12" s="598" t="s">
        <v>26</v>
      </c>
      <c r="B12" s="428" t="s">
        <v>37</v>
      </c>
      <c r="C12" s="543">
        <v>14</v>
      </c>
      <c r="D12" s="543">
        <v>19.7</v>
      </c>
      <c r="E12" s="543">
        <v>11.2</v>
      </c>
      <c r="F12" s="543">
        <v>0</v>
      </c>
      <c r="G12" s="543">
        <v>6.1</v>
      </c>
      <c r="H12" s="543">
        <v>0</v>
      </c>
      <c r="I12" s="543">
        <v>0</v>
      </c>
      <c r="J12" s="543">
        <v>0.7</v>
      </c>
      <c r="K12" s="543">
        <v>7.1</v>
      </c>
      <c r="L12" s="543">
        <v>6.8</v>
      </c>
      <c r="M12" s="543">
        <v>15</v>
      </c>
      <c r="N12" s="543">
        <v>0</v>
      </c>
      <c r="O12" s="543">
        <v>0</v>
      </c>
      <c r="P12" s="543">
        <v>20.9</v>
      </c>
      <c r="Q12" s="859">
        <v>101.5</v>
      </c>
    </row>
    <row r="13" spans="1:17" x14ac:dyDescent="0.25">
      <c r="A13" s="596" t="s">
        <v>26</v>
      </c>
      <c r="B13" s="424" t="s">
        <v>40</v>
      </c>
      <c r="C13" s="542">
        <v>6</v>
      </c>
      <c r="D13" s="542">
        <v>0</v>
      </c>
      <c r="E13" s="542">
        <v>0</v>
      </c>
      <c r="F13" s="542">
        <v>0</v>
      </c>
      <c r="G13" s="542">
        <v>0</v>
      </c>
      <c r="H13" s="542">
        <v>0</v>
      </c>
      <c r="I13" s="542">
        <v>0</v>
      </c>
      <c r="J13" s="542">
        <v>0</v>
      </c>
      <c r="K13" s="542">
        <v>0</v>
      </c>
      <c r="L13" s="542">
        <v>0</v>
      </c>
      <c r="M13" s="542">
        <v>0</v>
      </c>
      <c r="N13" s="542">
        <v>7</v>
      </c>
      <c r="O13" s="542">
        <v>0</v>
      </c>
      <c r="P13" s="542">
        <v>0</v>
      </c>
      <c r="Q13" s="858">
        <v>13</v>
      </c>
    </row>
    <row r="14" spans="1:17" x14ac:dyDescent="0.25">
      <c r="A14" s="598" t="s">
        <v>42</v>
      </c>
      <c r="B14" s="428" t="s">
        <v>43</v>
      </c>
      <c r="C14" s="543">
        <v>11.84</v>
      </c>
      <c r="D14" s="543">
        <v>0</v>
      </c>
      <c r="E14" s="543">
        <v>0</v>
      </c>
      <c r="F14" s="543">
        <v>0</v>
      </c>
      <c r="G14" s="543">
        <v>0</v>
      </c>
      <c r="H14" s="543">
        <v>0</v>
      </c>
      <c r="I14" s="543">
        <v>0</v>
      </c>
      <c r="J14" s="543">
        <v>0</v>
      </c>
      <c r="K14" s="543">
        <v>0</v>
      </c>
      <c r="L14" s="543">
        <v>0</v>
      </c>
      <c r="M14" s="543">
        <v>0</v>
      </c>
      <c r="N14" s="543">
        <v>0</v>
      </c>
      <c r="O14" s="543">
        <v>0</v>
      </c>
      <c r="P14" s="543">
        <v>0</v>
      </c>
      <c r="Q14" s="859">
        <v>11.84</v>
      </c>
    </row>
    <row r="15" spans="1:17" x14ac:dyDescent="0.25">
      <c r="A15" s="596" t="s">
        <v>45</v>
      </c>
      <c r="B15" s="424" t="s">
        <v>46</v>
      </c>
      <c r="C15" s="542">
        <v>0</v>
      </c>
      <c r="D15" s="542">
        <v>0</v>
      </c>
      <c r="E15" s="542">
        <v>0</v>
      </c>
      <c r="F15" s="542">
        <v>0</v>
      </c>
      <c r="G15" s="542">
        <v>0</v>
      </c>
      <c r="H15" s="542">
        <v>0</v>
      </c>
      <c r="I15" s="542">
        <v>0</v>
      </c>
      <c r="J15" s="542">
        <v>0</v>
      </c>
      <c r="K15" s="542">
        <v>0</v>
      </c>
      <c r="L15" s="542">
        <v>0</v>
      </c>
      <c r="M15" s="542">
        <v>0</v>
      </c>
      <c r="N15" s="542">
        <v>0</v>
      </c>
      <c r="O15" s="542">
        <v>0</v>
      </c>
      <c r="P15" s="542">
        <v>0</v>
      </c>
      <c r="Q15" s="858">
        <v>0</v>
      </c>
    </row>
    <row r="16" spans="1:17" x14ac:dyDescent="0.25">
      <c r="A16" s="598" t="s">
        <v>49</v>
      </c>
      <c r="B16" s="428" t="s">
        <v>50</v>
      </c>
      <c r="C16" s="543">
        <v>0</v>
      </c>
      <c r="D16" s="543">
        <v>0</v>
      </c>
      <c r="E16" s="543">
        <v>0</v>
      </c>
      <c r="F16" s="543">
        <v>0</v>
      </c>
      <c r="G16" s="543">
        <v>0</v>
      </c>
      <c r="H16" s="543">
        <v>0</v>
      </c>
      <c r="I16" s="543">
        <v>0</v>
      </c>
      <c r="J16" s="543">
        <v>0</v>
      </c>
      <c r="K16" s="543">
        <v>0</v>
      </c>
      <c r="L16" s="543">
        <v>0</v>
      </c>
      <c r="M16" s="543">
        <v>0</v>
      </c>
      <c r="N16" s="543">
        <v>0</v>
      </c>
      <c r="O16" s="543">
        <v>0</v>
      </c>
      <c r="P16" s="543">
        <v>0</v>
      </c>
      <c r="Q16" s="859">
        <v>0</v>
      </c>
    </row>
    <row r="17" spans="1:17" x14ac:dyDescent="0.25">
      <c r="A17" s="596" t="s">
        <v>52</v>
      </c>
      <c r="B17" s="424" t="s">
        <v>53</v>
      </c>
      <c r="C17" s="542">
        <v>16</v>
      </c>
      <c r="D17" s="542">
        <v>0</v>
      </c>
      <c r="E17" s="542">
        <v>0</v>
      </c>
      <c r="F17" s="542">
        <v>0</v>
      </c>
      <c r="G17" s="542">
        <v>0</v>
      </c>
      <c r="H17" s="542">
        <v>0</v>
      </c>
      <c r="I17" s="542">
        <v>0</v>
      </c>
      <c r="J17" s="542">
        <v>0</v>
      </c>
      <c r="K17" s="542">
        <v>0</v>
      </c>
      <c r="L17" s="542">
        <v>0</v>
      </c>
      <c r="M17" s="542">
        <v>9</v>
      </c>
      <c r="N17" s="542">
        <v>8.9</v>
      </c>
      <c r="O17" s="542">
        <v>0</v>
      </c>
      <c r="P17" s="542">
        <v>5</v>
      </c>
      <c r="Q17" s="858">
        <v>38.9</v>
      </c>
    </row>
    <row r="18" spans="1:17" x14ac:dyDescent="0.25">
      <c r="A18" s="598" t="s">
        <v>52</v>
      </c>
      <c r="B18" s="428" t="s">
        <v>54</v>
      </c>
      <c r="C18" s="543">
        <v>18</v>
      </c>
      <c r="D18" s="543">
        <v>0</v>
      </c>
      <c r="E18" s="543">
        <v>0</v>
      </c>
      <c r="F18" s="543">
        <v>0</v>
      </c>
      <c r="G18" s="543">
        <v>0</v>
      </c>
      <c r="H18" s="543">
        <v>0</v>
      </c>
      <c r="I18" s="543">
        <v>0</v>
      </c>
      <c r="J18" s="543">
        <v>0</v>
      </c>
      <c r="K18" s="543">
        <v>0</v>
      </c>
      <c r="L18" s="543">
        <v>1</v>
      </c>
      <c r="M18" s="543">
        <v>0</v>
      </c>
      <c r="N18" s="543">
        <v>11</v>
      </c>
      <c r="O18" s="543">
        <v>0</v>
      </c>
      <c r="P18" s="543">
        <v>0</v>
      </c>
      <c r="Q18" s="859">
        <v>30</v>
      </c>
    </row>
    <row r="19" spans="1:17" x14ac:dyDescent="0.25">
      <c r="A19" s="596" t="s">
        <v>52</v>
      </c>
      <c r="B19" s="424" t="s">
        <v>56</v>
      </c>
      <c r="C19" s="542">
        <v>0</v>
      </c>
      <c r="D19" s="542">
        <v>0</v>
      </c>
      <c r="E19" s="542">
        <v>0</v>
      </c>
      <c r="F19" s="542">
        <v>0</v>
      </c>
      <c r="G19" s="542">
        <v>0</v>
      </c>
      <c r="H19" s="542">
        <v>0</v>
      </c>
      <c r="I19" s="542">
        <v>0</v>
      </c>
      <c r="J19" s="542">
        <v>0</v>
      </c>
      <c r="K19" s="542">
        <v>0</v>
      </c>
      <c r="L19" s="542">
        <v>0</v>
      </c>
      <c r="M19" s="542">
        <v>0</v>
      </c>
      <c r="N19" s="542">
        <v>0</v>
      </c>
      <c r="O19" s="542">
        <v>0</v>
      </c>
      <c r="P19" s="542">
        <v>0</v>
      </c>
      <c r="Q19" s="858">
        <v>0</v>
      </c>
    </row>
    <row r="20" spans="1:17" x14ac:dyDescent="0.25">
      <c r="A20" s="598" t="s">
        <v>58</v>
      </c>
      <c r="B20" s="428" t="s">
        <v>888</v>
      </c>
      <c r="C20" s="543">
        <v>11</v>
      </c>
      <c r="D20" s="543">
        <v>0</v>
      </c>
      <c r="E20" s="543">
        <v>0</v>
      </c>
      <c r="F20" s="543">
        <v>0</v>
      </c>
      <c r="G20" s="543">
        <v>0</v>
      </c>
      <c r="H20" s="543">
        <v>0</v>
      </c>
      <c r="I20" s="543">
        <v>0</v>
      </c>
      <c r="J20" s="543">
        <v>0</v>
      </c>
      <c r="K20" s="543">
        <v>0</v>
      </c>
      <c r="L20" s="543">
        <v>3</v>
      </c>
      <c r="M20" s="543">
        <v>0</v>
      </c>
      <c r="N20" s="543">
        <v>12</v>
      </c>
      <c r="O20" s="543">
        <v>0</v>
      </c>
      <c r="P20" s="543">
        <v>2</v>
      </c>
      <c r="Q20" s="859">
        <v>28</v>
      </c>
    </row>
    <row r="21" spans="1:17" x14ac:dyDescent="0.25">
      <c r="A21" s="596" t="s">
        <v>60</v>
      </c>
      <c r="B21" s="424" t="s">
        <v>61</v>
      </c>
      <c r="C21" s="542">
        <v>3.6</v>
      </c>
      <c r="D21" s="542">
        <v>0</v>
      </c>
      <c r="E21" s="542">
        <v>0</v>
      </c>
      <c r="F21" s="542">
        <v>0</v>
      </c>
      <c r="G21" s="542">
        <v>0</v>
      </c>
      <c r="H21" s="542">
        <v>0</v>
      </c>
      <c r="I21" s="542">
        <v>0</v>
      </c>
      <c r="J21" s="542">
        <v>0</v>
      </c>
      <c r="K21" s="542">
        <v>0</v>
      </c>
      <c r="L21" s="542">
        <v>6</v>
      </c>
      <c r="M21" s="542">
        <v>0</v>
      </c>
      <c r="N21" s="542">
        <v>2</v>
      </c>
      <c r="O21" s="542">
        <v>0</v>
      </c>
      <c r="P21" s="542">
        <v>7.19</v>
      </c>
      <c r="Q21" s="858">
        <v>18.79</v>
      </c>
    </row>
    <row r="22" spans="1:17" x14ac:dyDescent="0.25">
      <c r="A22" s="598" t="s">
        <v>60</v>
      </c>
      <c r="B22" s="428" t="s">
        <v>63</v>
      </c>
      <c r="C22" s="543">
        <v>11</v>
      </c>
      <c r="D22" s="543">
        <v>0</v>
      </c>
      <c r="E22" s="543">
        <v>0</v>
      </c>
      <c r="F22" s="543">
        <v>0</v>
      </c>
      <c r="G22" s="543">
        <v>0</v>
      </c>
      <c r="H22" s="543">
        <v>0</v>
      </c>
      <c r="I22" s="543">
        <v>0</v>
      </c>
      <c r="J22" s="543">
        <v>0</v>
      </c>
      <c r="K22" s="543">
        <v>0</v>
      </c>
      <c r="L22" s="543">
        <v>3</v>
      </c>
      <c r="M22" s="543">
        <v>0</v>
      </c>
      <c r="N22" s="543">
        <v>31</v>
      </c>
      <c r="O22" s="543">
        <v>0</v>
      </c>
      <c r="P22" s="543">
        <v>6</v>
      </c>
      <c r="Q22" s="859">
        <v>51</v>
      </c>
    </row>
    <row r="23" spans="1:17" x14ac:dyDescent="0.25">
      <c r="A23" s="596" t="s">
        <v>60</v>
      </c>
      <c r="B23" s="424" t="s">
        <v>66</v>
      </c>
      <c r="C23" s="542">
        <v>0</v>
      </c>
      <c r="D23" s="542">
        <v>0</v>
      </c>
      <c r="E23" s="542">
        <v>0</v>
      </c>
      <c r="F23" s="542">
        <v>0</v>
      </c>
      <c r="G23" s="542">
        <v>0</v>
      </c>
      <c r="H23" s="542">
        <v>0</v>
      </c>
      <c r="I23" s="542">
        <v>0</v>
      </c>
      <c r="J23" s="542">
        <v>0</v>
      </c>
      <c r="K23" s="542">
        <v>0</v>
      </c>
      <c r="L23" s="542">
        <v>0</v>
      </c>
      <c r="M23" s="542">
        <v>0</v>
      </c>
      <c r="N23" s="542">
        <v>0</v>
      </c>
      <c r="O23" s="542">
        <v>0</v>
      </c>
      <c r="P23" s="542">
        <v>0</v>
      </c>
      <c r="Q23" s="858">
        <v>0</v>
      </c>
    </row>
    <row r="24" spans="1:17" x14ac:dyDescent="0.25">
      <c r="A24" s="598" t="s">
        <v>68</v>
      </c>
      <c r="B24" s="428" t="s">
        <v>69</v>
      </c>
      <c r="C24" s="543">
        <v>32</v>
      </c>
      <c r="D24" s="543">
        <v>0</v>
      </c>
      <c r="E24" s="543">
        <v>0</v>
      </c>
      <c r="F24" s="543">
        <v>2</v>
      </c>
      <c r="G24" s="543">
        <v>0</v>
      </c>
      <c r="H24" s="543">
        <v>0</v>
      </c>
      <c r="I24" s="543">
        <v>0</v>
      </c>
      <c r="J24" s="543">
        <v>0</v>
      </c>
      <c r="K24" s="543">
        <v>0</v>
      </c>
      <c r="L24" s="543">
        <v>0</v>
      </c>
      <c r="M24" s="543">
        <v>0</v>
      </c>
      <c r="N24" s="543">
        <v>23.5</v>
      </c>
      <c r="O24" s="543">
        <v>0</v>
      </c>
      <c r="P24" s="543">
        <v>4</v>
      </c>
      <c r="Q24" s="859">
        <v>61.5</v>
      </c>
    </row>
    <row r="25" spans="1:17" x14ac:dyDescent="0.25">
      <c r="A25" s="596" t="s">
        <v>71</v>
      </c>
      <c r="B25" s="424" t="s">
        <v>72</v>
      </c>
      <c r="C25" s="542">
        <v>37.5</v>
      </c>
      <c r="D25" s="542">
        <v>0</v>
      </c>
      <c r="E25" s="542">
        <v>0</v>
      </c>
      <c r="F25" s="542">
        <v>0</v>
      </c>
      <c r="G25" s="542">
        <v>0</v>
      </c>
      <c r="H25" s="542">
        <v>0</v>
      </c>
      <c r="I25" s="542">
        <v>0</v>
      </c>
      <c r="J25" s="542">
        <v>0</v>
      </c>
      <c r="K25" s="542">
        <v>0</v>
      </c>
      <c r="L25" s="542">
        <v>0</v>
      </c>
      <c r="M25" s="542">
        <v>0</v>
      </c>
      <c r="N25" s="542">
        <v>0</v>
      </c>
      <c r="O25" s="542">
        <v>0</v>
      </c>
      <c r="P25" s="542">
        <v>5.5</v>
      </c>
      <c r="Q25" s="858">
        <v>43</v>
      </c>
    </row>
    <row r="26" spans="1:17" x14ac:dyDescent="0.25">
      <c r="A26" s="598" t="s">
        <v>74</v>
      </c>
      <c r="B26" s="428" t="s">
        <v>75</v>
      </c>
      <c r="C26" s="543">
        <v>5</v>
      </c>
      <c r="D26" s="543">
        <v>0</v>
      </c>
      <c r="E26" s="543">
        <v>0</v>
      </c>
      <c r="F26" s="543">
        <v>0</v>
      </c>
      <c r="G26" s="543">
        <v>0</v>
      </c>
      <c r="H26" s="543">
        <v>0</v>
      </c>
      <c r="I26" s="543">
        <v>0</v>
      </c>
      <c r="J26" s="543">
        <v>0</v>
      </c>
      <c r="K26" s="543">
        <v>0</v>
      </c>
      <c r="L26" s="543">
        <v>0</v>
      </c>
      <c r="M26" s="543">
        <v>3</v>
      </c>
      <c r="N26" s="543">
        <v>7</v>
      </c>
      <c r="O26" s="543">
        <v>0</v>
      </c>
      <c r="P26" s="543">
        <v>6</v>
      </c>
      <c r="Q26" s="859">
        <v>21</v>
      </c>
    </row>
    <row r="27" spans="1:17" x14ac:dyDescent="0.25">
      <c r="A27" s="596" t="s">
        <v>74</v>
      </c>
      <c r="B27" s="424" t="s">
        <v>77</v>
      </c>
      <c r="C27" s="542">
        <v>20.8</v>
      </c>
      <c r="D27" s="542">
        <v>0</v>
      </c>
      <c r="E27" s="542">
        <v>0</v>
      </c>
      <c r="F27" s="542">
        <v>0</v>
      </c>
      <c r="G27" s="542">
        <v>0</v>
      </c>
      <c r="H27" s="542">
        <v>0</v>
      </c>
      <c r="I27" s="542">
        <v>0</v>
      </c>
      <c r="J27" s="542">
        <v>0</v>
      </c>
      <c r="K27" s="542">
        <v>0</v>
      </c>
      <c r="L27" s="542">
        <v>5</v>
      </c>
      <c r="M27" s="542">
        <v>0</v>
      </c>
      <c r="N27" s="542">
        <v>0</v>
      </c>
      <c r="O27" s="542">
        <v>0</v>
      </c>
      <c r="P27" s="542">
        <v>0</v>
      </c>
      <c r="Q27" s="858">
        <v>25.8</v>
      </c>
    </row>
    <row r="28" spans="1:17" x14ac:dyDescent="0.25">
      <c r="A28" s="598" t="s">
        <v>79</v>
      </c>
      <c r="B28" s="428" t="s">
        <v>889</v>
      </c>
      <c r="C28" s="543">
        <v>1</v>
      </c>
      <c r="D28" s="543">
        <v>1</v>
      </c>
      <c r="E28" s="543">
        <v>2</v>
      </c>
      <c r="F28" s="543">
        <v>0</v>
      </c>
      <c r="G28" s="543">
        <v>0</v>
      </c>
      <c r="H28" s="543">
        <v>5</v>
      </c>
      <c r="I28" s="543">
        <v>0</v>
      </c>
      <c r="J28" s="543">
        <v>0</v>
      </c>
      <c r="K28" s="543">
        <v>0</v>
      </c>
      <c r="L28" s="543">
        <v>3</v>
      </c>
      <c r="M28" s="543">
        <v>0</v>
      </c>
      <c r="N28" s="543">
        <v>8</v>
      </c>
      <c r="O28" s="543">
        <v>0</v>
      </c>
      <c r="P28" s="543">
        <v>0</v>
      </c>
      <c r="Q28" s="859">
        <v>20</v>
      </c>
    </row>
    <row r="29" spans="1:17" x14ac:dyDescent="0.25">
      <c r="A29" s="596" t="s">
        <v>81</v>
      </c>
      <c r="B29" s="424" t="s">
        <v>82</v>
      </c>
      <c r="C29" s="542">
        <v>3</v>
      </c>
      <c r="D29" s="542">
        <v>0</v>
      </c>
      <c r="E29" s="542">
        <v>0</v>
      </c>
      <c r="F29" s="542">
        <v>0</v>
      </c>
      <c r="G29" s="542">
        <v>0</v>
      </c>
      <c r="H29" s="542">
        <v>0</v>
      </c>
      <c r="I29" s="542">
        <v>0</v>
      </c>
      <c r="J29" s="542">
        <v>0</v>
      </c>
      <c r="K29" s="542">
        <v>0</v>
      </c>
      <c r="L29" s="542">
        <v>0</v>
      </c>
      <c r="M29" s="542">
        <v>0</v>
      </c>
      <c r="N29" s="542">
        <v>0</v>
      </c>
      <c r="O29" s="542">
        <v>0</v>
      </c>
      <c r="P29" s="542">
        <v>0</v>
      </c>
      <c r="Q29" s="858">
        <v>3</v>
      </c>
    </row>
    <row r="30" spans="1:17" x14ac:dyDescent="0.25">
      <c r="A30" s="598" t="s">
        <v>83</v>
      </c>
      <c r="B30" s="428" t="s">
        <v>84</v>
      </c>
      <c r="C30" s="543">
        <v>12</v>
      </c>
      <c r="D30" s="543">
        <v>0</v>
      </c>
      <c r="E30" s="543">
        <v>0</v>
      </c>
      <c r="F30" s="543">
        <v>0</v>
      </c>
      <c r="G30" s="543">
        <v>0</v>
      </c>
      <c r="H30" s="543">
        <v>0</v>
      </c>
      <c r="I30" s="543">
        <v>0</v>
      </c>
      <c r="J30" s="543">
        <v>0</v>
      </c>
      <c r="K30" s="543">
        <v>0</v>
      </c>
      <c r="L30" s="543">
        <v>17</v>
      </c>
      <c r="M30" s="543">
        <v>0</v>
      </c>
      <c r="N30" s="543">
        <v>20</v>
      </c>
      <c r="O30" s="543">
        <v>0</v>
      </c>
      <c r="P30" s="543">
        <v>0</v>
      </c>
      <c r="Q30" s="859">
        <v>49</v>
      </c>
    </row>
    <row r="31" spans="1:17" x14ac:dyDescent="0.25">
      <c r="A31" s="596" t="s">
        <v>87</v>
      </c>
      <c r="B31" s="424" t="s">
        <v>88</v>
      </c>
      <c r="C31" s="542">
        <v>17</v>
      </c>
      <c r="D31" s="542">
        <v>0</v>
      </c>
      <c r="E31" s="542">
        <v>0</v>
      </c>
      <c r="F31" s="542">
        <v>0</v>
      </c>
      <c r="G31" s="542">
        <v>0</v>
      </c>
      <c r="H31" s="542">
        <v>0</v>
      </c>
      <c r="I31" s="542">
        <v>0</v>
      </c>
      <c r="J31" s="542">
        <v>0</v>
      </c>
      <c r="K31" s="542">
        <v>0</v>
      </c>
      <c r="L31" s="542">
        <v>3</v>
      </c>
      <c r="M31" s="542">
        <v>0</v>
      </c>
      <c r="N31" s="542">
        <v>16</v>
      </c>
      <c r="O31" s="542">
        <v>0</v>
      </c>
      <c r="P31" s="542">
        <v>0</v>
      </c>
      <c r="Q31" s="858">
        <v>36</v>
      </c>
    </row>
    <row r="32" spans="1:17" x14ac:dyDescent="0.25">
      <c r="A32" s="598" t="s">
        <v>87</v>
      </c>
      <c r="B32" s="428" t="s">
        <v>91</v>
      </c>
      <c r="C32" s="543">
        <v>1</v>
      </c>
      <c r="D32" s="543">
        <v>0</v>
      </c>
      <c r="E32" s="543">
        <v>0</v>
      </c>
      <c r="F32" s="543">
        <v>0</v>
      </c>
      <c r="G32" s="543">
        <v>0</v>
      </c>
      <c r="H32" s="543">
        <v>0</v>
      </c>
      <c r="I32" s="543">
        <v>18</v>
      </c>
      <c r="J32" s="543">
        <v>0</v>
      </c>
      <c r="K32" s="543">
        <v>0</v>
      </c>
      <c r="L32" s="543">
        <v>9</v>
      </c>
      <c r="M32" s="543">
        <v>39</v>
      </c>
      <c r="N32" s="543">
        <v>21</v>
      </c>
      <c r="O32" s="543">
        <v>0</v>
      </c>
      <c r="P32" s="543">
        <v>8</v>
      </c>
      <c r="Q32" s="859">
        <v>96</v>
      </c>
    </row>
    <row r="33" spans="1:17" x14ac:dyDescent="0.25">
      <c r="A33" s="596" t="s">
        <v>87</v>
      </c>
      <c r="B33" s="424" t="s">
        <v>93</v>
      </c>
      <c r="C33" s="542">
        <v>12.5</v>
      </c>
      <c r="D33" s="542">
        <v>0.5</v>
      </c>
      <c r="E33" s="542">
        <v>22.36</v>
      </c>
      <c r="F33" s="542">
        <v>19.12</v>
      </c>
      <c r="G33" s="542">
        <v>0</v>
      </c>
      <c r="H33" s="542">
        <v>0</v>
      </c>
      <c r="I33" s="542">
        <v>1</v>
      </c>
      <c r="J33" s="542">
        <v>0</v>
      </c>
      <c r="K33" s="542">
        <v>0</v>
      </c>
      <c r="L33" s="542">
        <v>4</v>
      </c>
      <c r="M33" s="542">
        <v>20.170000000000002</v>
      </c>
      <c r="N33" s="542">
        <v>29.49</v>
      </c>
      <c r="O33" s="542">
        <v>0</v>
      </c>
      <c r="P33" s="542">
        <v>0</v>
      </c>
      <c r="Q33" s="858">
        <v>109.14</v>
      </c>
    </row>
    <row r="34" spans="1:17" x14ac:dyDescent="0.25">
      <c r="A34" s="598" t="s">
        <v>94</v>
      </c>
      <c r="B34" s="428" t="s">
        <v>95</v>
      </c>
      <c r="C34" s="543">
        <v>9</v>
      </c>
      <c r="D34" s="543">
        <v>0</v>
      </c>
      <c r="E34" s="543">
        <v>0</v>
      </c>
      <c r="F34" s="543">
        <v>0</v>
      </c>
      <c r="G34" s="543">
        <v>0</v>
      </c>
      <c r="H34" s="543">
        <v>0</v>
      </c>
      <c r="I34" s="543">
        <v>0</v>
      </c>
      <c r="J34" s="543">
        <v>0</v>
      </c>
      <c r="K34" s="543">
        <v>0</v>
      </c>
      <c r="L34" s="543">
        <v>0</v>
      </c>
      <c r="M34" s="543">
        <v>0</v>
      </c>
      <c r="N34" s="543">
        <v>21</v>
      </c>
      <c r="O34" s="543">
        <v>0</v>
      </c>
      <c r="P34" s="543">
        <v>3</v>
      </c>
      <c r="Q34" s="859">
        <v>33</v>
      </c>
    </row>
    <row r="35" spans="1:17" x14ac:dyDescent="0.25">
      <c r="A35" s="596" t="s">
        <v>94</v>
      </c>
      <c r="B35" s="424" t="s">
        <v>96</v>
      </c>
      <c r="C35" s="542">
        <v>38.5</v>
      </c>
      <c r="D35" s="542">
        <v>1.1000000000000001</v>
      </c>
      <c r="E35" s="542">
        <v>16.850000000000001</v>
      </c>
      <c r="F35" s="542">
        <v>1.4</v>
      </c>
      <c r="G35" s="542">
        <v>2</v>
      </c>
      <c r="H35" s="542">
        <v>0</v>
      </c>
      <c r="I35" s="542">
        <v>0</v>
      </c>
      <c r="J35" s="542">
        <v>0</v>
      </c>
      <c r="K35" s="542">
        <v>3</v>
      </c>
      <c r="L35" s="542">
        <v>0</v>
      </c>
      <c r="M35" s="542">
        <v>29.5</v>
      </c>
      <c r="N35" s="542">
        <v>0</v>
      </c>
      <c r="O35" s="542">
        <v>22.3</v>
      </c>
      <c r="P35" s="542">
        <v>0</v>
      </c>
      <c r="Q35" s="858">
        <v>114.65</v>
      </c>
    </row>
    <row r="36" spans="1:17" x14ac:dyDescent="0.25">
      <c r="A36" s="598" t="s">
        <v>98</v>
      </c>
      <c r="B36" s="428" t="s">
        <v>99</v>
      </c>
      <c r="C36" s="543">
        <v>24.64</v>
      </c>
      <c r="D36" s="543">
        <v>0</v>
      </c>
      <c r="E36" s="543">
        <v>0</v>
      </c>
      <c r="F36" s="543">
        <v>0</v>
      </c>
      <c r="G36" s="543">
        <v>1</v>
      </c>
      <c r="H36" s="543">
        <v>0</v>
      </c>
      <c r="I36" s="543">
        <v>0</v>
      </c>
      <c r="J36" s="543">
        <v>0</v>
      </c>
      <c r="K36" s="543">
        <v>0</v>
      </c>
      <c r="L36" s="543">
        <v>8</v>
      </c>
      <c r="M36" s="543">
        <v>0</v>
      </c>
      <c r="N36" s="543">
        <v>13.72</v>
      </c>
      <c r="O36" s="543">
        <v>0</v>
      </c>
      <c r="P36" s="543">
        <v>4.96</v>
      </c>
      <c r="Q36" s="859">
        <v>52.32</v>
      </c>
    </row>
    <row r="37" spans="1:17" x14ac:dyDescent="0.25">
      <c r="A37" s="596" t="s">
        <v>101</v>
      </c>
      <c r="B37" s="424" t="s">
        <v>102</v>
      </c>
      <c r="C37" s="542">
        <v>3</v>
      </c>
      <c r="D37" s="542">
        <v>0</v>
      </c>
      <c r="E37" s="542">
        <v>0</v>
      </c>
      <c r="F37" s="542">
        <v>0</v>
      </c>
      <c r="G37" s="542">
        <v>0</v>
      </c>
      <c r="H37" s="542">
        <v>0</v>
      </c>
      <c r="I37" s="542">
        <v>0</v>
      </c>
      <c r="J37" s="542">
        <v>0</v>
      </c>
      <c r="K37" s="542">
        <v>0</v>
      </c>
      <c r="L37" s="542">
        <v>0</v>
      </c>
      <c r="M37" s="542">
        <v>0</v>
      </c>
      <c r="N37" s="542">
        <v>1</v>
      </c>
      <c r="O37" s="542">
        <v>0</v>
      </c>
      <c r="P37" s="542">
        <v>5</v>
      </c>
      <c r="Q37" s="858">
        <v>9</v>
      </c>
    </row>
    <row r="38" spans="1:17" x14ac:dyDescent="0.25">
      <c r="A38" s="598" t="s">
        <v>103</v>
      </c>
      <c r="B38" s="428" t="s">
        <v>104</v>
      </c>
      <c r="C38" s="543">
        <v>0</v>
      </c>
      <c r="D38" s="543">
        <v>0</v>
      </c>
      <c r="E38" s="543">
        <v>0</v>
      </c>
      <c r="F38" s="543">
        <v>0</v>
      </c>
      <c r="G38" s="543">
        <v>0</v>
      </c>
      <c r="H38" s="543">
        <v>0</v>
      </c>
      <c r="I38" s="543">
        <v>0</v>
      </c>
      <c r="J38" s="543">
        <v>0</v>
      </c>
      <c r="K38" s="543">
        <v>0</v>
      </c>
      <c r="L38" s="543">
        <v>0</v>
      </c>
      <c r="M38" s="543">
        <v>0</v>
      </c>
      <c r="N38" s="543">
        <v>0</v>
      </c>
      <c r="O38" s="543">
        <v>0</v>
      </c>
      <c r="P38" s="543">
        <v>0</v>
      </c>
      <c r="Q38" s="859">
        <v>0</v>
      </c>
    </row>
    <row r="39" spans="1:17" x14ac:dyDescent="0.25">
      <c r="A39" s="596" t="s">
        <v>103</v>
      </c>
      <c r="B39" s="424" t="s">
        <v>105</v>
      </c>
      <c r="C39" s="542">
        <v>2</v>
      </c>
      <c r="D39" s="542">
        <v>0</v>
      </c>
      <c r="E39" s="542">
        <v>0</v>
      </c>
      <c r="F39" s="542">
        <v>0</v>
      </c>
      <c r="G39" s="542">
        <v>0</v>
      </c>
      <c r="H39" s="542">
        <v>0</v>
      </c>
      <c r="I39" s="542">
        <v>0</v>
      </c>
      <c r="J39" s="542">
        <v>0</v>
      </c>
      <c r="K39" s="542">
        <v>0</v>
      </c>
      <c r="L39" s="542">
        <v>1</v>
      </c>
      <c r="M39" s="542">
        <v>0</v>
      </c>
      <c r="N39" s="542">
        <v>4</v>
      </c>
      <c r="O39" s="542">
        <v>0</v>
      </c>
      <c r="P39" s="542">
        <v>0</v>
      </c>
      <c r="Q39" s="858">
        <v>7</v>
      </c>
    </row>
    <row r="40" spans="1:17" x14ac:dyDescent="0.25">
      <c r="A40" s="598" t="s">
        <v>107</v>
      </c>
      <c r="B40" s="428" t="s">
        <v>108</v>
      </c>
      <c r="C40" s="543">
        <v>1.5</v>
      </c>
      <c r="D40" s="543">
        <v>0</v>
      </c>
      <c r="E40" s="543">
        <v>0</v>
      </c>
      <c r="F40" s="543">
        <v>0</v>
      </c>
      <c r="G40" s="543">
        <v>0</v>
      </c>
      <c r="H40" s="543">
        <v>0</v>
      </c>
      <c r="I40" s="543">
        <v>0</v>
      </c>
      <c r="J40" s="543">
        <v>0</v>
      </c>
      <c r="K40" s="543">
        <v>0</v>
      </c>
      <c r="L40" s="543">
        <v>0.75</v>
      </c>
      <c r="M40" s="543">
        <v>0</v>
      </c>
      <c r="N40" s="543">
        <v>2</v>
      </c>
      <c r="O40" s="543">
        <v>0</v>
      </c>
      <c r="P40" s="543">
        <v>0.91</v>
      </c>
      <c r="Q40" s="859">
        <v>5.16</v>
      </c>
    </row>
    <row r="41" spans="1:17" x14ac:dyDescent="0.25">
      <c r="A41" s="596" t="s">
        <v>107</v>
      </c>
      <c r="B41" s="424" t="s">
        <v>111</v>
      </c>
      <c r="C41" s="542">
        <v>10</v>
      </c>
      <c r="D41" s="542">
        <v>0</v>
      </c>
      <c r="E41" s="542">
        <v>0</v>
      </c>
      <c r="F41" s="542">
        <v>0</v>
      </c>
      <c r="G41" s="542">
        <v>0</v>
      </c>
      <c r="H41" s="542">
        <v>0</v>
      </c>
      <c r="I41" s="542">
        <v>0</v>
      </c>
      <c r="J41" s="542">
        <v>0</v>
      </c>
      <c r="K41" s="542">
        <v>0</v>
      </c>
      <c r="L41" s="542">
        <v>2</v>
      </c>
      <c r="M41" s="542">
        <v>0</v>
      </c>
      <c r="N41" s="542">
        <v>10</v>
      </c>
      <c r="O41" s="542">
        <v>0</v>
      </c>
      <c r="P41" s="542">
        <v>0</v>
      </c>
      <c r="Q41" s="858">
        <v>22</v>
      </c>
    </row>
    <row r="42" spans="1:17" x14ac:dyDescent="0.25">
      <c r="A42" s="598" t="s">
        <v>113</v>
      </c>
      <c r="B42" s="428" t="s">
        <v>114</v>
      </c>
      <c r="C42" s="543">
        <v>3</v>
      </c>
      <c r="D42" s="543">
        <v>10</v>
      </c>
      <c r="E42" s="543">
        <v>10</v>
      </c>
      <c r="F42" s="543">
        <v>0</v>
      </c>
      <c r="G42" s="543">
        <v>0</v>
      </c>
      <c r="H42" s="543">
        <v>0</v>
      </c>
      <c r="I42" s="543">
        <v>0</v>
      </c>
      <c r="J42" s="543">
        <v>0</v>
      </c>
      <c r="K42" s="543">
        <v>0</v>
      </c>
      <c r="L42" s="543">
        <v>0</v>
      </c>
      <c r="M42" s="543">
        <v>0</v>
      </c>
      <c r="N42" s="543">
        <v>0</v>
      </c>
      <c r="O42" s="543">
        <v>0</v>
      </c>
      <c r="P42" s="543">
        <v>0</v>
      </c>
      <c r="Q42" s="859">
        <v>23</v>
      </c>
    </row>
    <row r="43" spans="1:17" x14ac:dyDescent="0.25">
      <c r="A43" s="596" t="s">
        <v>116</v>
      </c>
      <c r="B43" s="424" t="s">
        <v>117</v>
      </c>
      <c r="C43" s="542">
        <v>36</v>
      </c>
      <c r="D43" s="542">
        <v>2</v>
      </c>
      <c r="E43" s="542">
        <v>0</v>
      </c>
      <c r="F43" s="542">
        <v>0</v>
      </c>
      <c r="G43" s="542">
        <v>0</v>
      </c>
      <c r="H43" s="542">
        <v>0</v>
      </c>
      <c r="I43" s="542">
        <v>0</v>
      </c>
      <c r="J43" s="542">
        <v>0</v>
      </c>
      <c r="K43" s="542">
        <v>0</v>
      </c>
      <c r="L43" s="542">
        <v>24</v>
      </c>
      <c r="M43" s="542">
        <v>0</v>
      </c>
      <c r="N43" s="542">
        <v>31</v>
      </c>
      <c r="O43" s="542">
        <v>0</v>
      </c>
      <c r="P43" s="542">
        <v>8</v>
      </c>
      <c r="Q43" s="858">
        <v>101</v>
      </c>
    </row>
    <row r="44" spans="1:17" x14ac:dyDescent="0.25">
      <c r="A44" s="598" t="s">
        <v>119</v>
      </c>
      <c r="B44" s="428" t="s">
        <v>120</v>
      </c>
      <c r="C44" s="543">
        <v>56</v>
      </c>
      <c r="D44" s="543">
        <v>0</v>
      </c>
      <c r="E44" s="543">
        <v>0</v>
      </c>
      <c r="F44" s="543">
        <v>0</v>
      </c>
      <c r="G44" s="543">
        <v>0</v>
      </c>
      <c r="H44" s="543">
        <v>0</v>
      </c>
      <c r="I44" s="543">
        <v>0</v>
      </c>
      <c r="J44" s="543">
        <v>0</v>
      </c>
      <c r="K44" s="543">
        <v>0</v>
      </c>
      <c r="L44" s="543">
        <v>0</v>
      </c>
      <c r="M44" s="543">
        <v>0</v>
      </c>
      <c r="N44" s="543">
        <v>0</v>
      </c>
      <c r="O44" s="543">
        <v>0</v>
      </c>
      <c r="P44" s="543">
        <v>0</v>
      </c>
      <c r="Q44" s="859">
        <v>56</v>
      </c>
    </row>
    <row r="45" spans="1:17" x14ac:dyDescent="0.25">
      <c r="A45" s="596" t="s">
        <v>119</v>
      </c>
      <c r="B45" s="424" t="s">
        <v>123</v>
      </c>
      <c r="C45" s="542">
        <v>15.5</v>
      </c>
      <c r="D45" s="542">
        <v>22.5</v>
      </c>
      <c r="E45" s="542">
        <v>0</v>
      </c>
      <c r="F45" s="542">
        <v>0</v>
      </c>
      <c r="G45" s="542">
        <v>0</v>
      </c>
      <c r="H45" s="542">
        <v>0</v>
      </c>
      <c r="I45" s="542">
        <v>0</v>
      </c>
      <c r="J45" s="542">
        <v>0</v>
      </c>
      <c r="K45" s="542">
        <v>2</v>
      </c>
      <c r="L45" s="542">
        <v>23</v>
      </c>
      <c r="M45" s="542">
        <v>0</v>
      </c>
      <c r="N45" s="542">
        <v>67</v>
      </c>
      <c r="O45" s="542">
        <v>3</v>
      </c>
      <c r="P45" s="542">
        <v>21</v>
      </c>
      <c r="Q45" s="858">
        <v>154</v>
      </c>
    </row>
    <row r="46" spans="1:17" x14ac:dyDescent="0.25">
      <c r="A46" s="598" t="s">
        <v>119</v>
      </c>
      <c r="B46" s="428" t="s">
        <v>125</v>
      </c>
      <c r="C46" s="543">
        <v>16.5</v>
      </c>
      <c r="D46" s="543">
        <v>0</v>
      </c>
      <c r="E46" s="543">
        <v>0</v>
      </c>
      <c r="F46" s="543">
        <v>0</v>
      </c>
      <c r="G46" s="543">
        <v>0</v>
      </c>
      <c r="H46" s="543">
        <v>0</v>
      </c>
      <c r="I46" s="543">
        <v>0</v>
      </c>
      <c r="J46" s="543">
        <v>0</v>
      </c>
      <c r="K46" s="543">
        <v>0</v>
      </c>
      <c r="L46" s="543">
        <v>0</v>
      </c>
      <c r="M46" s="543">
        <v>0</v>
      </c>
      <c r="N46" s="543">
        <v>0</v>
      </c>
      <c r="O46" s="543">
        <v>0</v>
      </c>
      <c r="P46" s="543">
        <v>0</v>
      </c>
      <c r="Q46" s="859">
        <v>16.5</v>
      </c>
    </row>
    <row r="47" spans="1:17" x14ac:dyDescent="0.25">
      <c r="A47" s="596" t="s">
        <v>119</v>
      </c>
      <c r="B47" s="424" t="s">
        <v>127</v>
      </c>
      <c r="C47" s="542">
        <v>6.5</v>
      </c>
      <c r="D47" s="542">
        <v>0</v>
      </c>
      <c r="E47" s="542">
        <v>0</v>
      </c>
      <c r="F47" s="542">
        <v>0</v>
      </c>
      <c r="G47" s="542">
        <v>0</v>
      </c>
      <c r="H47" s="542">
        <v>0</v>
      </c>
      <c r="I47" s="542">
        <v>0</v>
      </c>
      <c r="J47" s="542">
        <v>0</v>
      </c>
      <c r="K47" s="542">
        <v>0</v>
      </c>
      <c r="L47" s="542">
        <v>3</v>
      </c>
      <c r="M47" s="542">
        <v>0</v>
      </c>
      <c r="N47" s="542">
        <v>0</v>
      </c>
      <c r="O47" s="542">
        <v>0</v>
      </c>
      <c r="P47" s="542">
        <v>0</v>
      </c>
      <c r="Q47" s="858">
        <v>9.5</v>
      </c>
    </row>
    <row r="48" spans="1:17" x14ac:dyDescent="0.25">
      <c r="A48" s="598" t="s">
        <v>119</v>
      </c>
      <c r="B48" s="428" t="s">
        <v>128</v>
      </c>
      <c r="C48" s="543">
        <v>10</v>
      </c>
      <c r="D48" s="543">
        <v>0</v>
      </c>
      <c r="E48" s="543">
        <v>0</v>
      </c>
      <c r="F48" s="543">
        <v>0</v>
      </c>
      <c r="G48" s="543">
        <v>0</v>
      </c>
      <c r="H48" s="543">
        <v>0</v>
      </c>
      <c r="I48" s="543">
        <v>0</v>
      </c>
      <c r="J48" s="543">
        <v>0</v>
      </c>
      <c r="K48" s="543">
        <v>0</v>
      </c>
      <c r="L48" s="543">
        <v>4.8</v>
      </c>
      <c r="M48" s="543">
        <v>2</v>
      </c>
      <c r="N48" s="543">
        <v>18.3</v>
      </c>
      <c r="O48" s="543">
        <v>0</v>
      </c>
      <c r="P48" s="543">
        <v>0</v>
      </c>
      <c r="Q48" s="859">
        <v>35.1</v>
      </c>
    </row>
    <row r="49" spans="1:17" x14ac:dyDescent="0.25">
      <c r="A49" s="596" t="s">
        <v>131</v>
      </c>
      <c r="B49" s="424" t="s">
        <v>132</v>
      </c>
      <c r="C49" s="542">
        <v>0</v>
      </c>
      <c r="D49" s="542">
        <v>0</v>
      </c>
      <c r="E49" s="542">
        <v>0</v>
      </c>
      <c r="F49" s="542">
        <v>0</v>
      </c>
      <c r="G49" s="542">
        <v>0</v>
      </c>
      <c r="H49" s="542">
        <v>0</v>
      </c>
      <c r="I49" s="542">
        <v>0</v>
      </c>
      <c r="J49" s="542">
        <v>0</v>
      </c>
      <c r="K49" s="542">
        <v>0</v>
      </c>
      <c r="L49" s="542">
        <v>0</v>
      </c>
      <c r="M49" s="542">
        <v>0</v>
      </c>
      <c r="N49" s="542">
        <v>17</v>
      </c>
      <c r="O49" s="542">
        <v>0</v>
      </c>
      <c r="P49" s="542">
        <v>13.75</v>
      </c>
      <c r="Q49" s="858">
        <v>30.75</v>
      </c>
    </row>
    <row r="50" spans="1:17" x14ac:dyDescent="0.25">
      <c r="A50" s="598" t="s">
        <v>131</v>
      </c>
      <c r="B50" s="428" t="s">
        <v>133</v>
      </c>
      <c r="C50" s="543">
        <v>18</v>
      </c>
      <c r="D50" s="543">
        <v>0</v>
      </c>
      <c r="E50" s="543">
        <v>0</v>
      </c>
      <c r="F50" s="543">
        <v>0</v>
      </c>
      <c r="G50" s="543">
        <v>0</v>
      </c>
      <c r="H50" s="543">
        <v>0</v>
      </c>
      <c r="I50" s="543">
        <v>0</v>
      </c>
      <c r="J50" s="543">
        <v>0</v>
      </c>
      <c r="K50" s="543">
        <v>0</v>
      </c>
      <c r="L50" s="543">
        <v>8</v>
      </c>
      <c r="M50" s="543">
        <v>0</v>
      </c>
      <c r="N50" s="543">
        <v>13</v>
      </c>
      <c r="O50" s="543">
        <v>0</v>
      </c>
      <c r="P50" s="543">
        <v>10</v>
      </c>
      <c r="Q50" s="859">
        <v>49</v>
      </c>
    </row>
    <row r="51" spans="1:17" x14ac:dyDescent="0.25">
      <c r="A51" s="596" t="s">
        <v>136</v>
      </c>
      <c r="B51" s="424" t="s">
        <v>137</v>
      </c>
      <c r="C51" s="542">
        <v>21.4</v>
      </c>
      <c r="D51" s="542">
        <v>7</v>
      </c>
      <c r="E51" s="542">
        <v>0</v>
      </c>
      <c r="F51" s="542">
        <v>0</v>
      </c>
      <c r="G51" s="542">
        <v>0</v>
      </c>
      <c r="H51" s="542">
        <v>0</v>
      </c>
      <c r="I51" s="542">
        <v>1</v>
      </c>
      <c r="J51" s="542">
        <v>0</v>
      </c>
      <c r="K51" s="542">
        <v>0</v>
      </c>
      <c r="L51" s="542">
        <v>7</v>
      </c>
      <c r="M51" s="542">
        <v>0</v>
      </c>
      <c r="N51" s="542">
        <v>35.799999999999997</v>
      </c>
      <c r="O51" s="542">
        <v>0</v>
      </c>
      <c r="P51" s="542">
        <v>5.8</v>
      </c>
      <c r="Q51" s="858">
        <v>78</v>
      </c>
    </row>
    <row r="52" spans="1:17" x14ac:dyDescent="0.25">
      <c r="A52" s="598" t="s">
        <v>136</v>
      </c>
      <c r="B52" s="428" t="s">
        <v>139</v>
      </c>
      <c r="C52" s="543">
        <v>11.5</v>
      </c>
      <c r="D52" s="543">
        <v>0</v>
      </c>
      <c r="E52" s="543">
        <v>2</v>
      </c>
      <c r="F52" s="543">
        <v>1</v>
      </c>
      <c r="G52" s="543">
        <v>0</v>
      </c>
      <c r="H52" s="543">
        <v>0</v>
      </c>
      <c r="I52" s="543">
        <v>0</v>
      </c>
      <c r="J52" s="543">
        <v>0</v>
      </c>
      <c r="K52" s="543">
        <v>0</v>
      </c>
      <c r="L52" s="543">
        <v>5</v>
      </c>
      <c r="M52" s="543">
        <v>2</v>
      </c>
      <c r="N52" s="543">
        <v>10</v>
      </c>
      <c r="O52" s="543">
        <v>0</v>
      </c>
      <c r="P52" s="543">
        <v>2.2999999999999998</v>
      </c>
      <c r="Q52" s="859">
        <v>33.799999999999997</v>
      </c>
    </row>
    <row r="53" spans="1:17" x14ac:dyDescent="0.25">
      <c r="A53" s="596" t="s">
        <v>140</v>
      </c>
      <c r="B53" s="424" t="s">
        <v>141</v>
      </c>
      <c r="C53" s="542">
        <v>1</v>
      </c>
      <c r="D53" s="542">
        <v>8</v>
      </c>
      <c r="E53" s="542">
        <v>3</v>
      </c>
      <c r="F53" s="542">
        <v>1.6</v>
      </c>
      <c r="G53" s="542">
        <v>0</v>
      </c>
      <c r="H53" s="542">
        <v>4</v>
      </c>
      <c r="I53" s="542">
        <v>0</v>
      </c>
      <c r="J53" s="542">
        <v>0</v>
      </c>
      <c r="K53" s="542">
        <v>0</v>
      </c>
      <c r="L53" s="542">
        <v>0</v>
      </c>
      <c r="M53" s="542">
        <v>1</v>
      </c>
      <c r="N53" s="542">
        <v>0</v>
      </c>
      <c r="O53" s="542">
        <v>0</v>
      </c>
      <c r="P53" s="542">
        <v>0</v>
      </c>
      <c r="Q53" s="858">
        <v>18.600000000000001</v>
      </c>
    </row>
    <row r="54" spans="1:17" x14ac:dyDescent="0.25">
      <c r="A54" s="598" t="s">
        <v>142</v>
      </c>
      <c r="B54" s="428" t="s">
        <v>143</v>
      </c>
      <c r="C54" s="543">
        <v>10</v>
      </c>
      <c r="D54" s="543">
        <v>0</v>
      </c>
      <c r="E54" s="543">
        <v>3</v>
      </c>
      <c r="F54" s="543">
        <v>1.6</v>
      </c>
      <c r="G54" s="543">
        <v>0</v>
      </c>
      <c r="H54" s="543">
        <v>0</v>
      </c>
      <c r="I54" s="543">
        <v>0</v>
      </c>
      <c r="J54" s="543">
        <v>0</v>
      </c>
      <c r="K54" s="543">
        <v>0</v>
      </c>
      <c r="L54" s="543">
        <v>4</v>
      </c>
      <c r="M54" s="543">
        <v>0</v>
      </c>
      <c r="N54" s="543">
        <v>6</v>
      </c>
      <c r="O54" s="543">
        <v>0</v>
      </c>
      <c r="P54" s="543">
        <v>15</v>
      </c>
      <c r="Q54" s="859">
        <v>39.6</v>
      </c>
    </row>
    <row r="55" spans="1:17" x14ac:dyDescent="0.25">
      <c r="A55" s="596" t="s">
        <v>145</v>
      </c>
      <c r="B55" s="424" t="s">
        <v>146</v>
      </c>
      <c r="C55" s="542">
        <v>0</v>
      </c>
      <c r="D55" s="542">
        <v>0</v>
      </c>
      <c r="E55" s="542">
        <v>0</v>
      </c>
      <c r="F55" s="542">
        <v>0</v>
      </c>
      <c r="G55" s="542">
        <v>0</v>
      </c>
      <c r="H55" s="542">
        <v>0</v>
      </c>
      <c r="I55" s="542">
        <v>0</v>
      </c>
      <c r="J55" s="542">
        <v>0</v>
      </c>
      <c r="K55" s="542">
        <v>0</v>
      </c>
      <c r="L55" s="542">
        <v>0</v>
      </c>
      <c r="M55" s="542">
        <v>0</v>
      </c>
      <c r="N55" s="542">
        <v>13</v>
      </c>
      <c r="O55" s="542">
        <v>0</v>
      </c>
      <c r="P55" s="542">
        <v>0</v>
      </c>
      <c r="Q55" s="858">
        <v>13</v>
      </c>
    </row>
    <row r="56" spans="1:17" x14ac:dyDescent="0.25">
      <c r="A56" s="598" t="s">
        <v>145</v>
      </c>
      <c r="B56" s="428" t="s">
        <v>150</v>
      </c>
      <c r="C56" s="543">
        <v>0</v>
      </c>
      <c r="D56" s="543">
        <v>10</v>
      </c>
      <c r="E56" s="543">
        <v>0</v>
      </c>
      <c r="F56" s="543">
        <v>0</v>
      </c>
      <c r="G56" s="543">
        <v>0</v>
      </c>
      <c r="H56" s="543">
        <v>0</v>
      </c>
      <c r="I56" s="543">
        <v>0</v>
      </c>
      <c r="J56" s="543">
        <v>0</v>
      </c>
      <c r="K56" s="543">
        <v>1</v>
      </c>
      <c r="L56" s="543">
        <v>0</v>
      </c>
      <c r="M56" s="543">
        <v>0</v>
      </c>
      <c r="N56" s="543">
        <v>17</v>
      </c>
      <c r="O56" s="543">
        <v>0</v>
      </c>
      <c r="P56" s="543">
        <v>3</v>
      </c>
      <c r="Q56" s="859">
        <v>31</v>
      </c>
    </row>
    <row r="57" spans="1:17" x14ac:dyDescent="0.25">
      <c r="A57" s="596" t="s">
        <v>145</v>
      </c>
      <c r="B57" s="424" t="s">
        <v>153</v>
      </c>
      <c r="C57" s="542">
        <v>12</v>
      </c>
      <c r="D57" s="542">
        <v>0</v>
      </c>
      <c r="E57" s="542">
        <v>0</v>
      </c>
      <c r="F57" s="542">
        <v>0</v>
      </c>
      <c r="G57" s="542">
        <v>0</v>
      </c>
      <c r="H57" s="542">
        <v>0</v>
      </c>
      <c r="I57" s="542">
        <v>0</v>
      </c>
      <c r="J57" s="542">
        <v>0</v>
      </c>
      <c r="K57" s="542">
        <v>0</v>
      </c>
      <c r="L57" s="542">
        <v>7</v>
      </c>
      <c r="M57" s="542">
        <v>0</v>
      </c>
      <c r="N57" s="542">
        <v>5</v>
      </c>
      <c r="O57" s="542">
        <v>0</v>
      </c>
      <c r="P57" s="542">
        <v>7</v>
      </c>
      <c r="Q57" s="858">
        <v>31</v>
      </c>
    </row>
    <row r="58" spans="1:17" x14ac:dyDescent="0.25">
      <c r="A58" s="598" t="s">
        <v>154</v>
      </c>
      <c r="B58" s="428" t="s">
        <v>155</v>
      </c>
      <c r="C58" s="543">
        <v>0</v>
      </c>
      <c r="D58" s="543">
        <v>0</v>
      </c>
      <c r="E58" s="543">
        <v>0</v>
      </c>
      <c r="F58" s="543">
        <v>0</v>
      </c>
      <c r="G58" s="543">
        <v>0</v>
      </c>
      <c r="H58" s="543">
        <v>0</v>
      </c>
      <c r="I58" s="543">
        <v>0</v>
      </c>
      <c r="J58" s="543">
        <v>0</v>
      </c>
      <c r="K58" s="543">
        <v>0</v>
      </c>
      <c r="L58" s="543">
        <v>0</v>
      </c>
      <c r="M58" s="543">
        <v>0</v>
      </c>
      <c r="N58" s="543">
        <v>0</v>
      </c>
      <c r="O58" s="543">
        <v>0</v>
      </c>
      <c r="P58" s="543">
        <v>0</v>
      </c>
      <c r="Q58" s="859">
        <v>0</v>
      </c>
    </row>
    <row r="59" spans="1:17" x14ac:dyDescent="0.25">
      <c r="A59" s="596" t="s">
        <v>157</v>
      </c>
      <c r="B59" s="424" t="s">
        <v>158</v>
      </c>
      <c r="C59" s="542">
        <v>5</v>
      </c>
      <c r="D59" s="542">
        <v>0</v>
      </c>
      <c r="E59" s="542">
        <v>0</v>
      </c>
      <c r="F59" s="542">
        <v>0</v>
      </c>
      <c r="G59" s="542">
        <v>0</v>
      </c>
      <c r="H59" s="542">
        <v>0</v>
      </c>
      <c r="I59" s="542">
        <v>0</v>
      </c>
      <c r="J59" s="542">
        <v>0</v>
      </c>
      <c r="K59" s="542">
        <v>0</v>
      </c>
      <c r="L59" s="542">
        <v>0</v>
      </c>
      <c r="M59" s="542">
        <v>1</v>
      </c>
      <c r="N59" s="542">
        <v>0</v>
      </c>
      <c r="O59" s="542">
        <v>0</v>
      </c>
      <c r="P59" s="542">
        <v>0</v>
      </c>
      <c r="Q59" s="858">
        <v>6</v>
      </c>
    </row>
    <row r="60" spans="1:17" x14ac:dyDescent="0.25">
      <c r="A60" s="598" t="s">
        <v>157</v>
      </c>
      <c r="B60" s="428" t="s">
        <v>161</v>
      </c>
      <c r="C60" s="543">
        <v>2</v>
      </c>
      <c r="D60" s="543">
        <v>0</v>
      </c>
      <c r="E60" s="543">
        <v>0</v>
      </c>
      <c r="F60" s="543">
        <v>0</v>
      </c>
      <c r="G60" s="543">
        <v>0</v>
      </c>
      <c r="H60" s="543">
        <v>0</v>
      </c>
      <c r="I60" s="543">
        <v>0</v>
      </c>
      <c r="J60" s="543">
        <v>0</v>
      </c>
      <c r="K60" s="543">
        <v>0</v>
      </c>
      <c r="L60" s="543">
        <v>1.5</v>
      </c>
      <c r="M60" s="543">
        <v>0</v>
      </c>
      <c r="N60" s="543">
        <v>1</v>
      </c>
      <c r="O60" s="543">
        <v>0</v>
      </c>
      <c r="P60" s="543">
        <v>2</v>
      </c>
      <c r="Q60" s="859">
        <v>6.5</v>
      </c>
    </row>
    <row r="61" spans="1:17" x14ac:dyDescent="0.25">
      <c r="A61" s="596" t="s">
        <v>163</v>
      </c>
      <c r="B61" s="424" t="s">
        <v>890</v>
      </c>
      <c r="C61" s="542">
        <v>3</v>
      </c>
      <c r="D61" s="542">
        <v>0</v>
      </c>
      <c r="E61" s="542">
        <v>0</v>
      </c>
      <c r="F61" s="542">
        <v>0</v>
      </c>
      <c r="G61" s="542">
        <v>0</v>
      </c>
      <c r="H61" s="542">
        <v>0</v>
      </c>
      <c r="I61" s="542">
        <v>0</v>
      </c>
      <c r="J61" s="542">
        <v>0</v>
      </c>
      <c r="K61" s="542">
        <v>0</v>
      </c>
      <c r="L61" s="542">
        <v>3.8</v>
      </c>
      <c r="M61" s="542">
        <v>0</v>
      </c>
      <c r="N61" s="542">
        <v>35.5</v>
      </c>
      <c r="O61" s="542">
        <v>1</v>
      </c>
      <c r="P61" s="542">
        <v>0</v>
      </c>
      <c r="Q61" s="858">
        <v>43.3</v>
      </c>
    </row>
    <row r="62" spans="1:17" x14ac:dyDescent="0.25">
      <c r="A62" s="598" t="s">
        <v>163</v>
      </c>
      <c r="B62" s="428" t="s">
        <v>166</v>
      </c>
      <c r="C62" s="543">
        <v>23</v>
      </c>
      <c r="D62" s="543">
        <v>0</v>
      </c>
      <c r="E62" s="543">
        <v>0</v>
      </c>
      <c r="F62" s="543">
        <v>0</v>
      </c>
      <c r="G62" s="543">
        <v>0</v>
      </c>
      <c r="H62" s="543">
        <v>0</v>
      </c>
      <c r="I62" s="543">
        <v>2</v>
      </c>
      <c r="J62" s="543">
        <v>0</v>
      </c>
      <c r="K62" s="543">
        <v>0</v>
      </c>
      <c r="L62" s="543">
        <v>0</v>
      </c>
      <c r="M62" s="543">
        <v>0</v>
      </c>
      <c r="N62" s="543">
        <v>3</v>
      </c>
      <c r="O62" s="543">
        <v>0</v>
      </c>
      <c r="P62" s="543">
        <v>7</v>
      </c>
      <c r="Q62" s="859">
        <v>35</v>
      </c>
    </row>
    <row r="63" spans="1:17" x14ac:dyDescent="0.25">
      <c r="A63" s="596" t="s">
        <v>163</v>
      </c>
      <c r="B63" s="424" t="s">
        <v>167</v>
      </c>
      <c r="C63" s="542">
        <v>23.8</v>
      </c>
      <c r="D63" s="542">
        <v>0</v>
      </c>
      <c r="E63" s="542">
        <v>0</v>
      </c>
      <c r="F63" s="542">
        <v>0</v>
      </c>
      <c r="G63" s="542">
        <v>0</v>
      </c>
      <c r="H63" s="542">
        <v>0</v>
      </c>
      <c r="I63" s="542">
        <v>0</v>
      </c>
      <c r="J63" s="542">
        <v>0</v>
      </c>
      <c r="K63" s="542">
        <v>0</v>
      </c>
      <c r="L63" s="542">
        <v>3</v>
      </c>
      <c r="M63" s="542">
        <v>0</v>
      </c>
      <c r="N63" s="542">
        <v>13.95</v>
      </c>
      <c r="O63" s="542">
        <v>0</v>
      </c>
      <c r="P63" s="542">
        <v>1</v>
      </c>
      <c r="Q63" s="858">
        <v>41.75</v>
      </c>
    </row>
    <row r="64" spans="1:17" x14ac:dyDescent="0.25">
      <c r="A64" s="598" t="s">
        <v>170</v>
      </c>
      <c r="B64" s="428" t="s">
        <v>171</v>
      </c>
      <c r="C64" s="543">
        <v>5</v>
      </c>
      <c r="D64" s="543">
        <v>0</v>
      </c>
      <c r="E64" s="543">
        <v>0</v>
      </c>
      <c r="F64" s="543">
        <v>0</v>
      </c>
      <c r="G64" s="543">
        <v>0</v>
      </c>
      <c r="H64" s="543">
        <v>0</v>
      </c>
      <c r="I64" s="543">
        <v>0</v>
      </c>
      <c r="J64" s="543">
        <v>0</v>
      </c>
      <c r="K64" s="543">
        <v>0</v>
      </c>
      <c r="L64" s="543">
        <v>0</v>
      </c>
      <c r="M64" s="543">
        <v>0</v>
      </c>
      <c r="N64" s="543">
        <v>0</v>
      </c>
      <c r="O64" s="543">
        <v>0</v>
      </c>
      <c r="P64" s="543">
        <v>0</v>
      </c>
      <c r="Q64" s="859">
        <v>5</v>
      </c>
    </row>
    <row r="65" spans="1:17" x14ac:dyDescent="0.25">
      <c r="A65" s="596" t="s">
        <v>170</v>
      </c>
      <c r="B65" s="424" t="s">
        <v>173</v>
      </c>
      <c r="C65" s="542">
        <v>0</v>
      </c>
      <c r="D65" s="542">
        <v>0</v>
      </c>
      <c r="E65" s="542">
        <v>0</v>
      </c>
      <c r="F65" s="542">
        <v>0</v>
      </c>
      <c r="G65" s="542">
        <v>0</v>
      </c>
      <c r="H65" s="542">
        <v>0</v>
      </c>
      <c r="I65" s="542">
        <v>0</v>
      </c>
      <c r="J65" s="542">
        <v>0</v>
      </c>
      <c r="K65" s="542">
        <v>0</v>
      </c>
      <c r="L65" s="542">
        <v>0</v>
      </c>
      <c r="M65" s="542">
        <v>0</v>
      </c>
      <c r="N65" s="542">
        <v>0</v>
      </c>
      <c r="O65" s="542">
        <v>0</v>
      </c>
      <c r="P65" s="542">
        <v>0</v>
      </c>
      <c r="Q65" s="858">
        <v>0</v>
      </c>
    </row>
    <row r="66" spans="1:17" x14ac:dyDescent="0.25">
      <c r="A66" s="598" t="s">
        <v>175</v>
      </c>
      <c r="B66" s="428" t="s">
        <v>176</v>
      </c>
      <c r="C66" s="543">
        <v>27</v>
      </c>
      <c r="D66" s="543">
        <v>0</v>
      </c>
      <c r="E66" s="543">
        <v>0</v>
      </c>
      <c r="F66" s="543">
        <v>0</v>
      </c>
      <c r="G66" s="543">
        <v>0</v>
      </c>
      <c r="H66" s="543">
        <v>0</v>
      </c>
      <c r="I66" s="543">
        <v>0</v>
      </c>
      <c r="J66" s="543">
        <v>0</v>
      </c>
      <c r="K66" s="543">
        <v>0</v>
      </c>
      <c r="L66" s="543">
        <v>5</v>
      </c>
      <c r="M66" s="543">
        <v>0</v>
      </c>
      <c r="N66" s="543">
        <v>8</v>
      </c>
      <c r="O66" s="543">
        <v>0</v>
      </c>
      <c r="P66" s="543">
        <v>4</v>
      </c>
      <c r="Q66" s="859">
        <v>44</v>
      </c>
    </row>
    <row r="67" spans="1:17" x14ac:dyDescent="0.25">
      <c r="A67" s="596" t="s">
        <v>177</v>
      </c>
      <c r="B67" s="424" t="s">
        <v>178</v>
      </c>
      <c r="C67" s="542">
        <v>14.8</v>
      </c>
      <c r="D67" s="542">
        <v>0.6</v>
      </c>
      <c r="E67" s="542">
        <v>0</v>
      </c>
      <c r="F67" s="542">
        <v>0</v>
      </c>
      <c r="G67" s="542">
        <v>0</v>
      </c>
      <c r="H67" s="542">
        <v>0</v>
      </c>
      <c r="I67" s="542">
        <v>0</v>
      </c>
      <c r="J67" s="542">
        <v>0</v>
      </c>
      <c r="K67" s="542">
        <v>0</v>
      </c>
      <c r="L67" s="542">
        <v>10</v>
      </c>
      <c r="M67" s="542">
        <v>0</v>
      </c>
      <c r="N67" s="542">
        <v>32.299999999999997</v>
      </c>
      <c r="O67" s="542">
        <v>0</v>
      </c>
      <c r="P67" s="542">
        <v>0</v>
      </c>
      <c r="Q67" s="858">
        <v>57.7</v>
      </c>
    </row>
    <row r="68" spans="1:17" x14ac:dyDescent="0.25">
      <c r="A68" s="598" t="s">
        <v>180</v>
      </c>
      <c r="B68" s="428" t="s">
        <v>181</v>
      </c>
      <c r="C68" s="543">
        <v>8</v>
      </c>
      <c r="D68" s="543">
        <v>0</v>
      </c>
      <c r="E68" s="543">
        <v>0</v>
      </c>
      <c r="F68" s="543">
        <v>0</v>
      </c>
      <c r="G68" s="543">
        <v>0</v>
      </c>
      <c r="H68" s="543">
        <v>0</v>
      </c>
      <c r="I68" s="543">
        <v>0</v>
      </c>
      <c r="J68" s="543">
        <v>0</v>
      </c>
      <c r="K68" s="543">
        <v>0</v>
      </c>
      <c r="L68" s="543">
        <v>0</v>
      </c>
      <c r="M68" s="543">
        <v>0</v>
      </c>
      <c r="N68" s="543">
        <v>0</v>
      </c>
      <c r="O68" s="543">
        <v>0</v>
      </c>
      <c r="P68" s="543">
        <v>0</v>
      </c>
      <c r="Q68" s="859">
        <v>8</v>
      </c>
    </row>
    <row r="69" spans="1:17" x14ac:dyDescent="0.25">
      <c r="A69" s="596" t="s">
        <v>183</v>
      </c>
      <c r="B69" s="424" t="s">
        <v>184</v>
      </c>
      <c r="C69" s="542">
        <v>0</v>
      </c>
      <c r="D69" s="542">
        <v>0</v>
      </c>
      <c r="E69" s="542">
        <v>0</v>
      </c>
      <c r="F69" s="542">
        <v>0</v>
      </c>
      <c r="G69" s="542">
        <v>0</v>
      </c>
      <c r="H69" s="542">
        <v>0</v>
      </c>
      <c r="I69" s="542">
        <v>0</v>
      </c>
      <c r="J69" s="542">
        <v>0</v>
      </c>
      <c r="K69" s="542">
        <v>0</v>
      </c>
      <c r="L69" s="542">
        <v>0</v>
      </c>
      <c r="M69" s="542">
        <v>0</v>
      </c>
      <c r="N69" s="542">
        <v>0</v>
      </c>
      <c r="O69" s="542">
        <v>0</v>
      </c>
      <c r="P69" s="542">
        <v>0</v>
      </c>
      <c r="Q69" s="858">
        <v>0</v>
      </c>
    </row>
    <row r="70" spans="1:17" ht="13.8" thickBot="1" x14ac:dyDescent="0.3">
      <c r="A70" s="603" t="s">
        <v>186</v>
      </c>
      <c r="B70" s="431" t="s">
        <v>187</v>
      </c>
      <c r="C70" s="544">
        <v>24</v>
      </c>
      <c r="D70" s="544">
        <v>0</v>
      </c>
      <c r="E70" s="544">
        <v>0</v>
      </c>
      <c r="F70" s="544">
        <v>0</v>
      </c>
      <c r="G70" s="544">
        <v>0</v>
      </c>
      <c r="H70" s="544">
        <v>0</v>
      </c>
      <c r="I70" s="544">
        <v>0</v>
      </c>
      <c r="J70" s="544">
        <v>0</v>
      </c>
      <c r="K70" s="544">
        <v>0</v>
      </c>
      <c r="L70" s="544">
        <v>1</v>
      </c>
      <c r="M70" s="544">
        <v>0</v>
      </c>
      <c r="N70" s="544">
        <v>3</v>
      </c>
      <c r="O70" s="544">
        <v>0</v>
      </c>
      <c r="P70" s="544">
        <v>7</v>
      </c>
      <c r="Q70" s="860">
        <v>35</v>
      </c>
    </row>
    <row r="71" spans="1:17" x14ac:dyDescent="0.25">
      <c r="A71" s="596"/>
      <c r="B71" s="435" t="s">
        <v>749</v>
      </c>
      <c r="C71" s="545">
        <v>790.71</v>
      </c>
      <c r="D71" s="545">
        <v>82.4</v>
      </c>
      <c r="E71" s="545">
        <v>70.41</v>
      </c>
      <c r="F71" s="546">
        <v>26.72</v>
      </c>
      <c r="G71" s="546">
        <v>9.1</v>
      </c>
      <c r="H71" s="546">
        <v>9</v>
      </c>
      <c r="I71" s="546">
        <v>22</v>
      </c>
      <c r="J71" s="546">
        <v>0.7</v>
      </c>
      <c r="K71" s="546">
        <v>13.1</v>
      </c>
      <c r="L71" s="546">
        <v>217.9</v>
      </c>
      <c r="M71" s="546">
        <v>121.97</v>
      </c>
      <c r="N71" s="545">
        <v>632.96</v>
      </c>
      <c r="O71" s="546">
        <v>26.3</v>
      </c>
      <c r="P71" s="546">
        <v>268.31</v>
      </c>
      <c r="Q71" s="861">
        <v>2291.58</v>
      </c>
    </row>
    <row r="72" spans="1:17" x14ac:dyDescent="0.25">
      <c r="A72" s="598"/>
      <c r="B72" s="508" t="s">
        <v>367</v>
      </c>
      <c r="C72" s="547">
        <v>14.38</v>
      </c>
      <c r="D72" s="549">
        <v>7.49</v>
      </c>
      <c r="E72" s="549">
        <v>8.8000000000000007</v>
      </c>
      <c r="F72" s="548">
        <v>4.45</v>
      </c>
      <c r="G72" s="548">
        <v>3.03</v>
      </c>
      <c r="H72" s="548">
        <v>4.5</v>
      </c>
      <c r="I72" s="548">
        <v>5.5</v>
      </c>
      <c r="J72" s="550" t="s">
        <v>238</v>
      </c>
      <c r="K72" s="550">
        <v>3.28</v>
      </c>
      <c r="L72" s="548">
        <v>6.41</v>
      </c>
      <c r="M72" s="548">
        <v>11.09</v>
      </c>
      <c r="N72" s="547">
        <v>15.07</v>
      </c>
      <c r="O72" s="548">
        <v>8.77</v>
      </c>
      <c r="P72" s="548">
        <v>8.94</v>
      </c>
      <c r="Q72" s="862">
        <v>39.51</v>
      </c>
    </row>
    <row r="73" spans="1:17" ht="13.8" thickBot="1" x14ac:dyDescent="0.3">
      <c r="A73" s="863"/>
      <c r="B73" s="864" t="s">
        <v>750</v>
      </c>
      <c r="C73" s="867">
        <v>55</v>
      </c>
      <c r="D73" s="867">
        <v>11</v>
      </c>
      <c r="E73" s="867">
        <v>8</v>
      </c>
      <c r="F73" s="867">
        <v>6</v>
      </c>
      <c r="G73" s="867">
        <v>3</v>
      </c>
      <c r="H73" s="867">
        <v>2</v>
      </c>
      <c r="I73" s="867">
        <v>4</v>
      </c>
      <c r="J73" s="867">
        <v>1</v>
      </c>
      <c r="K73" s="867">
        <v>4</v>
      </c>
      <c r="L73" s="867">
        <v>34</v>
      </c>
      <c r="M73" s="867">
        <v>11</v>
      </c>
      <c r="N73" s="867">
        <v>42</v>
      </c>
      <c r="O73" s="867">
        <v>3</v>
      </c>
      <c r="P73" s="867">
        <v>30</v>
      </c>
      <c r="Q73" s="868">
        <v>58</v>
      </c>
    </row>
    <row r="74" spans="1:17" ht="24.75" customHeight="1" x14ac:dyDescent="0.25">
      <c r="A74" s="1023" t="s">
        <v>738</v>
      </c>
      <c r="B74" s="1023"/>
    </row>
    <row r="75" spans="1:17" x14ac:dyDescent="0.25">
      <c r="A75" s="66" t="s">
        <v>395</v>
      </c>
    </row>
    <row r="76" spans="1:17" x14ac:dyDescent="0.25">
      <c r="D76" s="25"/>
      <c r="E76" s="503"/>
      <c r="F76" s="504"/>
      <c r="G76" s="504"/>
      <c r="H76" s="504"/>
      <c r="I76" s="25"/>
    </row>
    <row r="77" spans="1:17" x14ac:dyDescent="0.25">
      <c r="D77" s="25"/>
      <c r="E77" s="505"/>
      <c r="F77" s="504"/>
      <c r="G77" s="504"/>
      <c r="H77" s="504"/>
      <c r="I77" s="25"/>
    </row>
    <row r="78" spans="1:17" x14ac:dyDescent="0.25">
      <c r="D78" s="25"/>
      <c r="E78" s="67"/>
      <c r="F78" s="67"/>
      <c r="G78" s="67"/>
      <c r="H78" s="67"/>
      <c r="I78" s="25"/>
    </row>
    <row r="79" spans="1:17" x14ac:dyDescent="0.25">
      <c r="D79" s="25"/>
      <c r="E79" s="68"/>
      <c r="F79" s="69"/>
      <c r="G79" s="69"/>
      <c r="H79" s="69"/>
      <c r="I79" s="25"/>
    </row>
    <row r="80" spans="1:17" x14ac:dyDescent="0.25">
      <c r="D80" s="25"/>
      <c r="E80" s="68"/>
      <c r="F80" s="69"/>
      <c r="G80" s="69"/>
      <c r="H80" s="69"/>
      <c r="I80" s="25"/>
    </row>
    <row r="81" spans="4:9" x14ac:dyDescent="0.25">
      <c r="D81" s="25"/>
      <c r="E81" s="68"/>
      <c r="F81" s="69"/>
      <c r="G81" s="69"/>
      <c r="H81" s="69"/>
      <c r="I81" s="25"/>
    </row>
    <row r="82" spans="4:9" x14ac:dyDescent="0.25">
      <c r="D82" s="25"/>
      <c r="E82" s="68"/>
      <c r="F82" s="69"/>
      <c r="G82" s="69"/>
      <c r="H82" s="69"/>
      <c r="I82" s="25"/>
    </row>
    <row r="83" spans="4:9" x14ac:dyDescent="0.25">
      <c r="D83" s="25"/>
      <c r="E83" s="68"/>
      <c r="F83" s="69"/>
      <c r="G83" s="69"/>
      <c r="H83" s="69"/>
      <c r="I83" s="25"/>
    </row>
    <row r="84" spans="4:9" x14ac:dyDescent="0.25">
      <c r="D84" s="25"/>
      <c r="E84" s="68"/>
      <c r="F84" s="69"/>
      <c r="G84" s="69"/>
      <c r="H84" s="69"/>
      <c r="I84" s="25"/>
    </row>
    <row r="85" spans="4:9" x14ac:dyDescent="0.25">
      <c r="D85" s="25"/>
      <c r="E85" s="68"/>
      <c r="F85" s="69"/>
      <c r="G85" s="69"/>
      <c r="H85" s="69"/>
      <c r="I85" s="25"/>
    </row>
    <row r="86" spans="4:9" x14ac:dyDescent="0.25">
      <c r="D86" s="25"/>
      <c r="E86" s="68"/>
      <c r="F86" s="69"/>
      <c r="G86" s="69"/>
      <c r="H86" s="69"/>
      <c r="I86" s="25"/>
    </row>
    <row r="87" spans="4:9" x14ac:dyDescent="0.25">
      <c r="D87" s="25"/>
      <c r="E87" s="68"/>
      <c r="F87" s="69"/>
      <c r="G87" s="69"/>
      <c r="H87" s="69"/>
      <c r="I87" s="25"/>
    </row>
    <row r="88" spans="4:9" x14ac:dyDescent="0.25">
      <c r="D88" s="25"/>
      <c r="E88" s="68"/>
      <c r="F88" s="69"/>
      <c r="G88" s="69"/>
      <c r="H88" s="69"/>
      <c r="I88" s="25"/>
    </row>
    <row r="89" spans="4:9" x14ac:dyDescent="0.25">
      <c r="D89" s="25"/>
      <c r="E89" s="68"/>
      <c r="F89" s="69"/>
      <c r="G89" s="69"/>
      <c r="H89" s="69"/>
      <c r="I89" s="25"/>
    </row>
    <row r="90" spans="4:9" x14ac:dyDescent="0.25">
      <c r="D90" s="25"/>
      <c r="E90" s="68"/>
      <c r="F90" s="69"/>
      <c r="G90" s="69"/>
      <c r="H90" s="69"/>
      <c r="I90" s="25"/>
    </row>
    <row r="91" spans="4:9" x14ac:dyDescent="0.25">
      <c r="D91" s="25"/>
      <c r="E91" s="68"/>
      <c r="F91" s="69"/>
      <c r="G91" s="69"/>
      <c r="H91" s="69"/>
      <c r="I91" s="25"/>
    </row>
    <row r="92" spans="4:9" x14ac:dyDescent="0.25">
      <c r="D92" s="25"/>
      <c r="E92" s="68"/>
      <c r="F92" s="69"/>
      <c r="G92" s="69"/>
      <c r="H92" s="69"/>
      <c r="I92" s="25"/>
    </row>
    <row r="93" spans="4:9" x14ac:dyDescent="0.25">
      <c r="D93" s="25"/>
      <c r="E93" s="68"/>
      <c r="F93" s="69"/>
      <c r="G93" s="69"/>
      <c r="H93" s="69"/>
      <c r="I93" s="25"/>
    </row>
    <row r="94" spans="4:9" x14ac:dyDescent="0.25">
      <c r="D94" s="25"/>
      <c r="E94" s="25"/>
      <c r="F94" s="25"/>
      <c r="G94" s="25"/>
      <c r="H94" s="25"/>
      <c r="I94" s="25"/>
    </row>
  </sheetData>
  <mergeCells count="19">
    <mergeCell ref="A1:B1"/>
    <mergeCell ref="A3:A4"/>
    <mergeCell ref="B3:B4"/>
    <mergeCell ref="D3:D4"/>
    <mergeCell ref="E3:E4"/>
    <mergeCell ref="A74:B74"/>
    <mergeCell ref="F3:F4"/>
    <mergeCell ref="Q3:Q4"/>
    <mergeCell ref="C3:C4"/>
    <mergeCell ref="I3:I4"/>
    <mergeCell ref="L3:L4"/>
    <mergeCell ref="M3:M4"/>
    <mergeCell ref="H3:H4"/>
    <mergeCell ref="J3:J4"/>
    <mergeCell ref="K3:K4"/>
    <mergeCell ref="N3:N4"/>
    <mergeCell ref="O3:O4"/>
    <mergeCell ref="P3:P4"/>
    <mergeCell ref="G3:G4"/>
  </mergeCells>
  <hyperlinks>
    <hyperlink ref="A2:B2" location="TOC!A1" display="Return to Table of Contents"/>
  </hyperlinks>
  <pageMargins left="0.25" right="0.25" top="0.75" bottom="0.75" header="0.3" footer="0.3"/>
  <pageSetup scale="69" fitToWidth="0" orientation="portrait" r:id="rId1"/>
  <headerFooter>
    <oddHeader>&amp;L2016-17 Survey of Dental Education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workbookViewId="0">
      <pane ySplit="3" topLeftCell="A4" activePane="bottomLeft" state="frozen"/>
      <selection pane="bottomLeft"/>
    </sheetView>
  </sheetViews>
  <sheetFormatPr defaultColWidth="9.109375" defaultRowHeight="13.2" x14ac:dyDescent="0.25"/>
  <cols>
    <col min="1" max="1" width="5.5546875" style="1" customWidth="1"/>
    <col min="2" max="2" width="92.5546875" style="1" customWidth="1"/>
    <col min="3" max="3" width="17.6640625" style="1" customWidth="1"/>
    <col min="4" max="4" width="28.5546875" style="1" customWidth="1"/>
    <col min="5" max="5" width="12.109375" style="1" customWidth="1"/>
    <col min="6" max="6" width="14.33203125" style="1" customWidth="1"/>
    <col min="7" max="7" width="12.5546875" style="1" customWidth="1"/>
    <col min="8" max="8" width="13.109375" style="1" customWidth="1"/>
    <col min="9" max="9" width="11" style="1" customWidth="1"/>
    <col min="10" max="10" width="9.109375" style="556"/>
    <col min="11" max="16384" width="9.109375" style="1"/>
  </cols>
  <sheetData>
    <row r="1" spans="1:9" x14ac:dyDescent="0.25">
      <c r="A1" s="2" t="s">
        <v>0</v>
      </c>
    </row>
    <row r="2" spans="1:9" ht="13.8" thickBot="1" x14ac:dyDescent="0.3">
      <c r="A2" s="933" t="s">
        <v>1</v>
      </c>
      <c r="B2" s="933"/>
    </row>
    <row r="3" spans="1:9" ht="52.8" x14ac:dyDescent="0.25">
      <c r="A3" s="612" t="s">
        <v>2</v>
      </c>
      <c r="B3" s="613" t="s">
        <v>882</v>
      </c>
      <c r="C3" s="614" t="s">
        <v>4</v>
      </c>
      <c r="D3" s="615" t="s">
        <v>9</v>
      </c>
      <c r="E3" s="615" t="s">
        <v>5</v>
      </c>
      <c r="F3" s="614" t="s">
        <v>6</v>
      </c>
      <c r="G3" s="615" t="s">
        <v>7</v>
      </c>
      <c r="H3" s="614" t="s">
        <v>881</v>
      </c>
      <c r="I3" s="615" t="s">
        <v>8</v>
      </c>
    </row>
    <row r="4" spans="1:9" x14ac:dyDescent="0.25">
      <c r="A4" s="617" t="s">
        <v>10</v>
      </c>
      <c r="B4" s="11" t="s">
        <v>808</v>
      </c>
      <c r="C4" s="10" t="s">
        <v>12</v>
      </c>
      <c r="D4" s="17" t="s">
        <v>17</v>
      </c>
      <c r="E4" s="17" t="s">
        <v>13</v>
      </c>
      <c r="F4" s="16" t="s">
        <v>14</v>
      </c>
      <c r="G4" s="9">
        <v>166</v>
      </c>
      <c r="H4" s="10" t="s">
        <v>15</v>
      </c>
      <c r="I4" s="9" t="s">
        <v>16</v>
      </c>
    </row>
    <row r="5" spans="1:9" x14ac:dyDescent="0.25">
      <c r="A5" s="618" t="s">
        <v>18</v>
      </c>
      <c r="B5" s="15" t="s">
        <v>809</v>
      </c>
      <c r="C5" s="13" t="s">
        <v>12</v>
      </c>
      <c r="D5" s="19" t="s">
        <v>22</v>
      </c>
      <c r="E5" s="12" t="s">
        <v>20</v>
      </c>
      <c r="F5" s="14" t="s">
        <v>21</v>
      </c>
      <c r="G5" s="12">
        <v>187</v>
      </c>
      <c r="H5" s="13" t="s">
        <v>15</v>
      </c>
      <c r="I5" s="12" t="s">
        <v>16</v>
      </c>
    </row>
    <row r="6" spans="1:9" x14ac:dyDescent="0.25">
      <c r="A6" s="617" t="s">
        <v>18</v>
      </c>
      <c r="B6" s="11" t="s">
        <v>810</v>
      </c>
      <c r="C6" s="10" t="s">
        <v>24</v>
      </c>
      <c r="D6" s="17" t="s">
        <v>22</v>
      </c>
      <c r="E6" s="9">
        <v>11</v>
      </c>
      <c r="F6" s="16" t="s">
        <v>25</v>
      </c>
      <c r="G6" s="9">
        <v>154</v>
      </c>
      <c r="H6" s="10" t="s">
        <v>15</v>
      </c>
      <c r="I6" s="9" t="s">
        <v>16</v>
      </c>
    </row>
    <row r="7" spans="1:9" x14ac:dyDescent="0.25">
      <c r="A7" s="618" t="s">
        <v>26</v>
      </c>
      <c r="B7" s="15" t="s">
        <v>811</v>
      </c>
      <c r="C7" s="13" t="s">
        <v>24</v>
      </c>
      <c r="D7" s="19" t="s">
        <v>22</v>
      </c>
      <c r="E7" s="12">
        <v>11</v>
      </c>
      <c r="F7" s="14" t="s">
        <v>28</v>
      </c>
      <c r="G7" s="12">
        <v>132</v>
      </c>
      <c r="H7" s="13" t="s">
        <v>29</v>
      </c>
      <c r="I7" s="12" t="s">
        <v>30</v>
      </c>
    </row>
    <row r="8" spans="1:9" x14ac:dyDescent="0.25">
      <c r="A8" s="617" t="s">
        <v>26</v>
      </c>
      <c r="B8" s="11" t="s">
        <v>812</v>
      </c>
      <c r="C8" s="10" t="s">
        <v>24</v>
      </c>
      <c r="D8" s="17" t="s">
        <v>17</v>
      </c>
      <c r="E8" s="9">
        <v>11</v>
      </c>
      <c r="F8" s="16" t="s">
        <v>25</v>
      </c>
      <c r="G8" s="9">
        <v>154</v>
      </c>
      <c r="H8" s="10" t="s">
        <v>15</v>
      </c>
      <c r="I8" s="9" t="s">
        <v>30</v>
      </c>
    </row>
    <row r="9" spans="1:9" x14ac:dyDescent="0.25">
      <c r="A9" s="618" t="s">
        <v>26</v>
      </c>
      <c r="B9" s="15" t="s">
        <v>813</v>
      </c>
      <c r="C9" s="13" t="s">
        <v>24</v>
      </c>
      <c r="D9" s="19" t="s">
        <v>17</v>
      </c>
      <c r="E9" s="18" t="s">
        <v>388</v>
      </c>
      <c r="F9" s="14" t="s">
        <v>33</v>
      </c>
      <c r="G9" s="12">
        <v>163</v>
      </c>
      <c r="H9" s="13" t="s">
        <v>15</v>
      </c>
      <c r="I9" s="12" t="s">
        <v>30</v>
      </c>
    </row>
    <row r="10" spans="1:9" x14ac:dyDescent="0.25">
      <c r="A10" s="617" t="s">
        <v>26</v>
      </c>
      <c r="B10" s="11" t="s">
        <v>34</v>
      </c>
      <c r="C10" s="10" t="s">
        <v>35</v>
      </c>
      <c r="D10" s="17" t="s">
        <v>22</v>
      </c>
      <c r="E10" s="9">
        <v>15</v>
      </c>
      <c r="F10" s="16" t="s">
        <v>36</v>
      </c>
      <c r="G10" s="9">
        <v>165</v>
      </c>
      <c r="H10" s="10" t="s">
        <v>15</v>
      </c>
      <c r="I10" s="9" t="s">
        <v>30</v>
      </c>
    </row>
    <row r="11" spans="1:9" x14ac:dyDescent="0.25">
      <c r="A11" s="618" t="s">
        <v>26</v>
      </c>
      <c r="B11" s="15" t="s">
        <v>814</v>
      </c>
      <c r="C11" s="913" t="s">
        <v>38</v>
      </c>
      <c r="D11" s="19" t="s">
        <v>22</v>
      </c>
      <c r="E11" s="19" t="s">
        <v>39</v>
      </c>
      <c r="F11" s="14" t="s">
        <v>39</v>
      </c>
      <c r="G11" s="12">
        <v>176</v>
      </c>
      <c r="H11" s="13" t="s">
        <v>15</v>
      </c>
      <c r="I11" s="12" t="s">
        <v>30</v>
      </c>
    </row>
    <row r="12" spans="1:9" x14ac:dyDescent="0.25">
      <c r="A12" s="617" t="s">
        <v>26</v>
      </c>
      <c r="B12" s="11" t="s">
        <v>815</v>
      </c>
      <c r="C12" s="10" t="s">
        <v>12</v>
      </c>
      <c r="D12" s="17" t="s">
        <v>22</v>
      </c>
      <c r="E12" s="23" t="s">
        <v>387</v>
      </c>
      <c r="F12" s="16" t="s">
        <v>41</v>
      </c>
      <c r="G12" s="9">
        <v>173</v>
      </c>
      <c r="H12" s="10" t="s">
        <v>15</v>
      </c>
      <c r="I12" s="9" t="s">
        <v>16</v>
      </c>
    </row>
    <row r="13" spans="1:9" x14ac:dyDescent="0.25">
      <c r="A13" s="618" t="s">
        <v>42</v>
      </c>
      <c r="B13" s="15" t="s">
        <v>816</v>
      </c>
      <c r="C13" s="13" t="s">
        <v>12</v>
      </c>
      <c r="D13" s="19" t="s">
        <v>17</v>
      </c>
      <c r="E13" s="18" t="s">
        <v>385</v>
      </c>
      <c r="F13" s="14" t="s">
        <v>44</v>
      </c>
      <c r="G13" s="12">
        <v>174</v>
      </c>
      <c r="H13" s="13" t="s">
        <v>15</v>
      </c>
      <c r="I13" s="12" t="s">
        <v>30</v>
      </c>
    </row>
    <row r="14" spans="1:9" x14ac:dyDescent="0.25">
      <c r="A14" s="617" t="s">
        <v>45</v>
      </c>
      <c r="B14" s="11" t="s">
        <v>817</v>
      </c>
      <c r="C14" s="10" t="s">
        <v>47</v>
      </c>
      <c r="D14" s="17" t="s">
        <v>17</v>
      </c>
      <c r="E14" s="17" t="s">
        <v>48</v>
      </c>
      <c r="F14" s="16" t="s">
        <v>48</v>
      </c>
      <c r="G14" s="9">
        <v>173</v>
      </c>
      <c r="H14" s="10" t="s">
        <v>15</v>
      </c>
      <c r="I14" s="9" t="s">
        <v>16</v>
      </c>
    </row>
    <row r="15" spans="1:9" x14ac:dyDescent="0.25">
      <c r="A15" s="618" t="s">
        <v>49</v>
      </c>
      <c r="B15" s="15" t="s">
        <v>818</v>
      </c>
      <c r="C15" s="13" t="s">
        <v>12</v>
      </c>
      <c r="D15" s="19" t="s">
        <v>22</v>
      </c>
      <c r="E15" s="12">
        <v>16</v>
      </c>
      <c r="F15" s="14" t="s">
        <v>51</v>
      </c>
      <c r="G15" s="12">
        <v>156</v>
      </c>
      <c r="H15" s="13" t="s">
        <v>15</v>
      </c>
      <c r="I15" s="12" t="s">
        <v>30</v>
      </c>
    </row>
    <row r="16" spans="1:9" x14ac:dyDescent="0.25">
      <c r="A16" s="617" t="s">
        <v>52</v>
      </c>
      <c r="B16" s="11" t="s">
        <v>819</v>
      </c>
      <c r="C16" s="10" t="s">
        <v>12</v>
      </c>
      <c r="D16" s="17" t="s">
        <v>17</v>
      </c>
      <c r="E16" s="9">
        <v>15</v>
      </c>
      <c r="F16" s="16" t="s">
        <v>36</v>
      </c>
      <c r="G16" s="9">
        <v>165</v>
      </c>
      <c r="H16" s="10" t="s">
        <v>15</v>
      </c>
      <c r="I16" s="9" t="s">
        <v>16</v>
      </c>
    </row>
    <row r="17" spans="1:9" x14ac:dyDescent="0.25">
      <c r="A17" s="618" t="s">
        <v>52</v>
      </c>
      <c r="B17" s="15" t="s">
        <v>820</v>
      </c>
      <c r="C17" s="913" t="s">
        <v>38</v>
      </c>
      <c r="D17" s="19" t="s">
        <v>22</v>
      </c>
      <c r="E17" s="18" t="s">
        <v>386</v>
      </c>
      <c r="F17" s="14" t="s">
        <v>55</v>
      </c>
      <c r="G17" s="12">
        <v>162</v>
      </c>
      <c r="H17" s="13" t="s">
        <v>15</v>
      </c>
      <c r="I17" s="12" t="s">
        <v>16</v>
      </c>
    </row>
    <row r="18" spans="1:9" x14ac:dyDescent="0.25">
      <c r="A18" s="617" t="s">
        <v>52</v>
      </c>
      <c r="B18" s="11" t="s">
        <v>821</v>
      </c>
      <c r="C18" s="10" t="s">
        <v>12</v>
      </c>
      <c r="D18" s="17" t="s">
        <v>22</v>
      </c>
      <c r="E18" s="9">
        <v>24</v>
      </c>
      <c r="F18" s="16" t="s">
        <v>57</v>
      </c>
      <c r="G18" s="9">
        <v>192</v>
      </c>
      <c r="H18" s="10" t="s">
        <v>15</v>
      </c>
      <c r="I18" s="9" t="s">
        <v>16</v>
      </c>
    </row>
    <row r="19" spans="1:9" x14ac:dyDescent="0.25">
      <c r="A19" s="618" t="s">
        <v>58</v>
      </c>
      <c r="B19" s="15" t="s">
        <v>822</v>
      </c>
      <c r="C19" s="13" t="s">
        <v>12</v>
      </c>
      <c r="D19" s="19" t="s">
        <v>17</v>
      </c>
      <c r="E19" s="18" t="s">
        <v>377</v>
      </c>
      <c r="F19" s="14" t="s">
        <v>59</v>
      </c>
      <c r="G19" s="12">
        <v>161</v>
      </c>
      <c r="H19" s="13" t="s">
        <v>15</v>
      </c>
      <c r="I19" s="12" t="s">
        <v>16</v>
      </c>
    </row>
    <row r="20" spans="1:9" x14ac:dyDescent="0.25">
      <c r="A20" s="617" t="s">
        <v>60</v>
      </c>
      <c r="B20" s="11" t="s">
        <v>823</v>
      </c>
      <c r="C20" s="10" t="s">
        <v>12</v>
      </c>
      <c r="D20" s="17" t="s">
        <v>17</v>
      </c>
      <c r="E20" s="9">
        <v>18</v>
      </c>
      <c r="F20" s="16" t="s">
        <v>62</v>
      </c>
      <c r="G20" s="9">
        <v>159</v>
      </c>
      <c r="H20" s="10" t="s">
        <v>15</v>
      </c>
      <c r="I20" s="9" t="s">
        <v>16</v>
      </c>
    </row>
    <row r="21" spans="1:9" x14ac:dyDescent="0.25">
      <c r="A21" s="618" t="s">
        <v>60</v>
      </c>
      <c r="B21" s="15" t="s">
        <v>824</v>
      </c>
      <c r="C21" s="13" t="s">
        <v>12</v>
      </c>
      <c r="D21" s="19" t="s">
        <v>17</v>
      </c>
      <c r="E21" s="19" t="s">
        <v>64</v>
      </c>
      <c r="F21" s="14" t="s">
        <v>65</v>
      </c>
      <c r="G21" s="12">
        <v>167</v>
      </c>
      <c r="H21" s="13" t="s">
        <v>15</v>
      </c>
      <c r="I21" s="12" t="s">
        <v>16</v>
      </c>
    </row>
    <row r="22" spans="1:9" x14ac:dyDescent="0.25">
      <c r="A22" s="617" t="s">
        <v>60</v>
      </c>
      <c r="B22" s="11" t="s">
        <v>825</v>
      </c>
      <c r="C22" s="10" t="s">
        <v>24</v>
      </c>
      <c r="D22" s="17" t="s">
        <v>22</v>
      </c>
      <c r="E22" s="23" t="s">
        <v>375</v>
      </c>
      <c r="F22" s="16" t="s">
        <v>67</v>
      </c>
      <c r="G22" s="9">
        <v>169</v>
      </c>
      <c r="H22" s="10" t="s">
        <v>15</v>
      </c>
      <c r="I22" s="9" t="s">
        <v>16</v>
      </c>
    </row>
    <row r="23" spans="1:9" x14ac:dyDescent="0.25">
      <c r="A23" s="618" t="s">
        <v>68</v>
      </c>
      <c r="B23" s="15" t="s">
        <v>826</v>
      </c>
      <c r="C23" s="13" t="s">
        <v>12</v>
      </c>
      <c r="D23" s="19" t="s">
        <v>17</v>
      </c>
      <c r="E23" s="18" t="s">
        <v>385</v>
      </c>
      <c r="F23" s="14" t="s">
        <v>70</v>
      </c>
      <c r="G23" s="12">
        <v>170</v>
      </c>
      <c r="H23" s="13" t="s">
        <v>15</v>
      </c>
      <c r="I23" s="12" t="s">
        <v>30</v>
      </c>
    </row>
    <row r="24" spans="1:9" x14ac:dyDescent="0.25">
      <c r="A24" s="617" t="s">
        <v>71</v>
      </c>
      <c r="B24" s="11" t="s">
        <v>827</v>
      </c>
      <c r="C24" s="10" t="s">
        <v>12</v>
      </c>
      <c r="D24" s="17" t="s">
        <v>17</v>
      </c>
      <c r="E24" s="17" t="s">
        <v>73</v>
      </c>
      <c r="F24" s="16" t="s">
        <v>73</v>
      </c>
      <c r="G24" s="9">
        <v>162</v>
      </c>
      <c r="H24" s="10" t="s">
        <v>15</v>
      </c>
      <c r="I24" s="9" t="s">
        <v>30</v>
      </c>
    </row>
    <row r="25" spans="1:9" x14ac:dyDescent="0.25">
      <c r="A25" s="618" t="s">
        <v>74</v>
      </c>
      <c r="B25" s="15" t="s">
        <v>828</v>
      </c>
      <c r="C25" s="13" t="s">
        <v>47</v>
      </c>
      <c r="D25" s="19" t="s">
        <v>17</v>
      </c>
      <c r="E25" s="19" t="s">
        <v>76</v>
      </c>
      <c r="F25" s="14" t="s">
        <v>76</v>
      </c>
      <c r="G25" s="12">
        <v>173</v>
      </c>
      <c r="H25" s="13" t="s">
        <v>15</v>
      </c>
      <c r="I25" s="12" t="s">
        <v>16</v>
      </c>
    </row>
    <row r="26" spans="1:9" x14ac:dyDescent="0.25">
      <c r="A26" s="617" t="s">
        <v>74</v>
      </c>
      <c r="B26" s="11" t="s">
        <v>829</v>
      </c>
      <c r="C26" s="10" t="s">
        <v>12</v>
      </c>
      <c r="D26" s="17" t="s">
        <v>17</v>
      </c>
      <c r="E26" s="23" t="s">
        <v>384</v>
      </c>
      <c r="F26" s="16" t="s">
        <v>78</v>
      </c>
      <c r="G26" s="9">
        <v>178</v>
      </c>
      <c r="H26" s="10" t="s">
        <v>15</v>
      </c>
      <c r="I26" s="9" t="s">
        <v>16</v>
      </c>
    </row>
    <row r="27" spans="1:9" x14ac:dyDescent="0.25">
      <c r="A27" s="618" t="s">
        <v>79</v>
      </c>
      <c r="B27" s="15" t="s">
        <v>879</v>
      </c>
      <c r="C27" s="13" t="s">
        <v>47</v>
      </c>
      <c r="D27" s="19" t="s">
        <v>17</v>
      </c>
      <c r="E27" s="19" t="s">
        <v>80</v>
      </c>
      <c r="F27" s="14" t="s">
        <v>80</v>
      </c>
      <c r="G27" s="12">
        <v>169</v>
      </c>
      <c r="H27" s="13" t="s">
        <v>15</v>
      </c>
      <c r="I27" s="12" t="s">
        <v>30</v>
      </c>
    </row>
    <row r="28" spans="1:9" x14ac:dyDescent="0.25">
      <c r="A28" s="617" t="s">
        <v>81</v>
      </c>
      <c r="B28" s="11" t="s">
        <v>830</v>
      </c>
      <c r="C28" s="10" t="s">
        <v>35</v>
      </c>
      <c r="D28" s="17" t="s">
        <v>22</v>
      </c>
      <c r="E28" s="23" t="s">
        <v>383</v>
      </c>
      <c r="F28" s="16" t="s">
        <v>67</v>
      </c>
      <c r="G28" s="9">
        <v>168</v>
      </c>
      <c r="H28" s="10" t="s">
        <v>15</v>
      </c>
      <c r="I28" s="9" t="s">
        <v>16</v>
      </c>
    </row>
    <row r="29" spans="1:9" x14ac:dyDescent="0.25">
      <c r="A29" s="618" t="s">
        <v>83</v>
      </c>
      <c r="B29" s="15" t="s">
        <v>831</v>
      </c>
      <c r="C29" s="13" t="s">
        <v>12</v>
      </c>
      <c r="D29" s="19" t="s">
        <v>17</v>
      </c>
      <c r="E29" s="19" t="s">
        <v>85</v>
      </c>
      <c r="F29" s="14" t="s">
        <v>86</v>
      </c>
      <c r="G29" s="12">
        <v>154</v>
      </c>
      <c r="H29" s="13" t="s">
        <v>15</v>
      </c>
      <c r="I29" s="12" t="s">
        <v>30</v>
      </c>
    </row>
    <row r="30" spans="1:9" x14ac:dyDescent="0.25">
      <c r="A30" s="617" t="s">
        <v>87</v>
      </c>
      <c r="B30" s="11" t="s">
        <v>832</v>
      </c>
      <c r="C30" s="10" t="s">
        <v>12</v>
      </c>
      <c r="D30" s="17" t="s">
        <v>22</v>
      </c>
      <c r="E30" s="9" t="s">
        <v>89</v>
      </c>
      <c r="F30" s="16" t="s">
        <v>90</v>
      </c>
      <c r="G30" s="9">
        <v>172</v>
      </c>
      <c r="H30" s="10" t="s">
        <v>15</v>
      </c>
      <c r="I30" s="9" t="s">
        <v>16</v>
      </c>
    </row>
    <row r="31" spans="1:9" x14ac:dyDescent="0.25">
      <c r="A31" s="618" t="s">
        <v>87</v>
      </c>
      <c r="B31" s="15" t="s">
        <v>886</v>
      </c>
      <c r="C31" s="13" t="s">
        <v>12</v>
      </c>
      <c r="D31" s="19" t="s">
        <v>22</v>
      </c>
      <c r="E31" s="19" t="s">
        <v>92</v>
      </c>
      <c r="F31" s="14" t="s">
        <v>57</v>
      </c>
      <c r="G31" s="12">
        <v>192</v>
      </c>
      <c r="H31" s="13" t="s">
        <v>15</v>
      </c>
      <c r="I31" s="12" t="s">
        <v>16</v>
      </c>
    </row>
    <row r="32" spans="1:9" x14ac:dyDescent="0.25">
      <c r="A32" s="617" t="s">
        <v>87</v>
      </c>
      <c r="B32" s="11" t="s">
        <v>833</v>
      </c>
      <c r="C32" s="10" t="s">
        <v>35</v>
      </c>
      <c r="D32" s="17" t="s">
        <v>22</v>
      </c>
      <c r="E32" s="9">
        <v>15</v>
      </c>
      <c r="F32" s="16" t="s">
        <v>65</v>
      </c>
      <c r="G32" s="9">
        <v>163</v>
      </c>
      <c r="H32" s="10" t="s">
        <v>15</v>
      </c>
      <c r="I32" s="9" t="s">
        <v>16</v>
      </c>
    </row>
    <row r="33" spans="1:9" x14ac:dyDescent="0.25">
      <c r="A33" s="618" t="s">
        <v>94</v>
      </c>
      <c r="B33" s="15" t="s">
        <v>834</v>
      </c>
      <c r="C33" s="13" t="s">
        <v>12</v>
      </c>
      <c r="D33" s="19" t="s">
        <v>22</v>
      </c>
      <c r="E33" s="18" t="s">
        <v>381</v>
      </c>
      <c r="F33" s="14" t="s">
        <v>25</v>
      </c>
      <c r="G33" s="12">
        <v>165</v>
      </c>
      <c r="H33" s="13" t="s">
        <v>15</v>
      </c>
      <c r="I33" s="12" t="s">
        <v>30</v>
      </c>
    </row>
    <row r="34" spans="1:9" x14ac:dyDescent="0.25">
      <c r="A34" s="617" t="s">
        <v>94</v>
      </c>
      <c r="B34" s="11" t="s">
        <v>835</v>
      </c>
      <c r="C34" s="10" t="s">
        <v>12</v>
      </c>
      <c r="D34" s="17" t="s">
        <v>17</v>
      </c>
      <c r="E34" s="9">
        <v>14</v>
      </c>
      <c r="F34" s="16" t="s">
        <v>97</v>
      </c>
      <c r="G34" s="9">
        <v>161</v>
      </c>
      <c r="H34" s="10" t="s">
        <v>15</v>
      </c>
      <c r="I34" s="9" t="s">
        <v>30</v>
      </c>
    </row>
    <row r="35" spans="1:9" x14ac:dyDescent="0.25">
      <c r="A35" s="618" t="s">
        <v>98</v>
      </c>
      <c r="B35" s="15" t="s">
        <v>836</v>
      </c>
      <c r="C35" s="13" t="s">
        <v>12</v>
      </c>
      <c r="D35" s="19" t="s">
        <v>17</v>
      </c>
      <c r="E35" s="18" t="s">
        <v>382</v>
      </c>
      <c r="F35" s="14" t="s">
        <v>100</v>
      </c>
      <c r="G35" s="12">
        <v>176</v>
      </c>
      <c r="H35" s="13" t="s">
        <v>15</v>
      </c>
      <c r="I35" s="12" t="s">
        <v>30</v>
      </c>
    </row>
    <row r="36" spans="1:9" x14ac:dyDescent="0.25">
      <c r="A36" s="617" t="s">
        <v>101</v>
      </c>
      <c r="B36" s="11" t="s">
        <v>837</v>
      </c>
      <c r="C36" s="10" t="s">
        <v>12</v>
      </c>
      <c r="D36" s="17" t="s">
        <v>17</v>
      </c>
      <c r="E36" s="17" t="s">
        <v>381</v>
      </c>
      <c r="F36" s="16" t="s">
        <v>59</v>
      </c>
      <c r="G36" s="9">
        <v>156</v>
      </c>
      <c r="H36" s="10" t="s">
        <v>15</v>
      </c>
      <c r="I36" s="9" t="s">
        <v>16</v>
      </c>
    </row>
    <row r="37" spans="1:9" x14ac:dyDescent="0.25">
      <c r="A37" s="618" t="s">
        <v>103</v>
      </c>
      <c r="B37" s="15" t="s">
        <v>838</v>
      </c>
      <c r="C37" s="13" t="s">
        <v>12</v>
      </c>
      <c r="D37" s="19" t="s">
        <v>17</v>
      </c>
      <c r="E37" s="12">
        <v>16</v>
      </c>
      <c r="F37" s="14" t="s">
        <v>65</v>
      </c>
      <c r="G37" s="12">
        <v>154</v>
      </c>
      <c r="H37" s="13" t="s">
        <v>15</v>
      </c>
      <c r="I37" s="12" t="s">
        <v>30</v>
      </c>
    </row>
    <row r="38" spans="1:9" x14ac:dyDescent="0.25">
      <c r="A38" s="617" t="s">
        <v>103</v>
      </c>
      <c r="B38" s="11" t="s">
        <v>839</v>
      </c>
      <c r="C38" s="10" t="s">
        <v>12</v>
      </c>
      <c r="D38" s="17" t="s">
        <v>22</v>
      </c>
      <c r="E38" s="17" t="s">
        <v>106</v>
      </c>
      <c r="F38" s="16" t="s">
        <v>57</v>
      </c>
      <c r="G38" s="9">
        <v>192</v>
      </c>
      <c r="H38" s="10" t="s">
        <v>15</v>
      </c>
      <c r="I38" s="9" t="s">
        <v>16</v>
      </c>
    </row>
    <row r="39" spans="1:9" x14ac:dyDescent="0.25">
      <c r="A39" s="618" t="s">
        <v>107</v>
      </c>
      <c r="B39" s="15" t="s">
        <v>840</v>
      </c>
      <c r="C39" s="13" t="s">
        <v>12</v>
      </c>
      <c r="D39" s="19" t="s">
        <v>22</v>
      </c>
      <c r="E39" s="19" t="s">
        <v>109</v>
      </c>
      <c r="F39" s="14" t="s">
        <v>110</v>
      </c>
      <c r="G39" s="12">
        <v>155</v>
      </c>
      <c r="H39" s="13" t="s">
        <v>15</v>
      </c>
      <c r="I39" s="12" t="s">
        <v>30</v>
      </c>
    </row>
    <row r="40" spans="1:9" x14ac:dyDescent="0.25">
      <c r="A40" s="617" t="s">
        <v>107</v>
      </c>
      <c r="B40" s="11" t="s">
        <v>841</v>
      </c>
      <c r="C40" s="10" t="s">
        <v>12</v>
      </c>
      <c r="D40" s="17" t="s">
        <v>17</v>
      </c>
      <c r="E40" s="9" t="s">
        <v>377</v>
      </c>
      <c r="F40" s="16" t="s">
        <v>112</v>
      </c>
      <c r="G40" s="9">
        <v>152</v>
      </c>
      <c r="H40" s="10" t="s">
        <v>15</v>
      </c>
      <c r="I40" s="9" t="s">
        <v>30</v>
      </c>
    </row>
    <row r="41" spans="1:9" x14ac:dyDescent="0.25">
      <c r="A41" s="618" t="s">
        <v>113</v>
      </c>
      <c r="B41" s="15" t="s">
        <v>842</v>
      </c>
      <c r="C41" s="13" t="s">
        <v>35</v>
      </c>
      <c r="D41" s="19" t="s">
        <v>17</v>
      </c>
      <c r="E41" s="12">
        <v>14</v>
      </c>
      <c r="F41" s="14" t="s">
        <v>115</v>
      </c>
      <c r="G41" s="12">
        <v>154</v>
      </c>
      <c r="H41" s="13" t="s">
        <v>15</v>
      </c>
      <c r="I41" s="12" t="s">
        <v>16</v>
      </c>
    </row>
    <row r="42" spans="1:9" x14ac:dyDescent="0.25">
      <c r="A42" s="617" t="s">
        <v>116</v>
      </c>
      <c r="B42" s="11" t="s">
        <v>843</v>
      </c>
      <c r="C42" s="10" t="s">
        <v>35</v>
      </c>
      <c r="D42" s="17" t="s">
        <v>17</v>
      </c>
      <c r="E42" s="23" t="s">
        <v>379</v>
      </c>
      <c r="F42" s="16" t="s">
        <v>118</v>
      </c>
      <c r="G42" s="9">
        <v>162</v>
      </c>
      <c r="H42" s="10" t="s">
        <v>15</v>
      </c>
      <c r="I42" s="9" t="s">
        <v>16</v>
      </c>
    </row>
    <row r="43" spans="1:9" x14ac:dyDescent="0.25">
      <c r="A43" s="618" t="s">
        <v>119</v>
      </c>
      <c r="B43" s="15" t="s">
        <v>844</v>
      </c>
      <c r="C43" s="13" t="s">
        <v>12</v>
      </c>
      <c r="D43" s="19" t="s">
        <v>22</v>
      </c>
      <c r="E43" s="19" t="s">
        <v>121</v>
      </c>
      <c r="F43" s="14" t="s">
        <v>122</v>
      </c>
      <c r="G43" s="12">
        <v>173</v>
      </c>
      <c r="H43" s="13" t="s">
        <v>15</v>
      </c>
      <c r="I43" s="12" t="s">
        <v>30</v>
      </c>
    </row>
    <row r="44" spans="1:9" x14ac:dyDescent="0.25">
      <c r="A44" s="617" t="s">
        <v>119</v>
      </c>
      <c r="B44" s="11" t="s">
        <v>845</v>
      </c>
      <c r="C44" s="10" t="s">
        <v>47</v>
      </c>
      <c r="D44" s="17" t="s">
        <v>22</v>
      </c>
      <c r="E44" s="17" t="s">
        <v>124</v>
      </c>
      <c r="F44" s="16" t="s">
        <v>124</v>
      </c>
      <c r="G44" s="9">
        <v>176</v>
      </c>
      <c r="H44" s="10" t="s">
        <v>15</v>
      </c>
      <c r="I44" s="9" t="s">
        <v>30</v>
      </c>
    </row>
    <row r="45" spans="1:9" x14ac:dyDescent="0.25">
      <c r="A45" s="618" t="s">
        <v>119</v>
      </c>
      <c r="B45" s="15" t="s">
        <v>846</v>
      </c>
      <c r="C45" s="13" t="s">
        <v>47</v>
      </c>
      <c r="D45" s="19" t="s">
        <v>17</v>
      </c>
      <c r="E45" s="19" t="s">
        <v>126</v>
      </c>
      <c r="F45" s="14" t="s">
        <v>126</v>
      </c>
      <c r="G45" s="12">
        <v>170</v>
      </c>
      <c r="H45" s="13" t="s">
        <v>15</v>
      </c>
      <c r="I45" s="12" t="s">
        <v>30</v>
      </c>
    </row>
    <row r="46" spans="1:9" x14ac:dyDescent="0.25">
      <c r="A46" s="617" t="s">
        <v>119</v>
      </c>
      <c r="B46" s="11" t="s">
        <v>878</v>
      </c>
      <c r="C46" s="10" t="s">
        <v>35</v>
      </c>
      <c r="D46" s="17" t="s">
        <v>22</v>
      </c>
      <c r="E46" s="17" t="s">
        <v>380</v>
      </c>
      <c r="F46" s="16" t="s">
        <v>118</v>
      </c>
      <c r="G46" s="9">
        <v>168</v>
      </c>
      <c r="H46" s="10" t="s">
        <v>15</v>
      </c>
      <c r="I46" s="9" t="s">
        <v>30</v>
      </c>
    </row>
    <row r="47" spans="1:9" x14ac:dyDescent="0.25">
      <c r="A47" s="618" t="s">
        <v>119</v>
      </c>
      <c r="B47" s="15" t="s">
        <v>847</v>
      </c>
      <c r="C47" s="13" t="s">
        <v>12</v>
      </c>
      <c r="D47" s="19" t="s">
        <v>17</v>
      </c>
      <c r="E47" s="18" t="s">
        <v>129</v>
      </c>
      <c r="F47" s="14" t="s">
        <v>130</v>
      </c>
      <c r="G47" s="12">
        <v>149</v>
      </c>
      <c r="H47" s="13" t="s">
        <v>15</v>
      </c>
      <c r="I47" s="12" t="s">
        <v>30</v>
      </c>
    </row>
    <row r="48" spans="1:9" x14ac:dyDescent="0.25">
      <c r="A48" s="617" t="s">
        <v>131</v>
      </c>
      <c r="B48" s="11" t="s">
        <v>848</v>
      </c>
      <c r="C48" s="10" t="s">
        <v>12</v>
      </c>
      <c r="D48" s="17" t="s">
        <v>17</v>
      </c>
      <c r="E48" s="17" t="s">
        <v>379</v>
      </c>
      <c r="F48" s="16" t="s">
        <v>110</v>
      </c>
      <c r="G48" s="9">
        <v>158</v>
      </c>
      <c r="H48" s="10" t="s">
        <v>15</v>
      </c>
      <c r="I48" s="9" t="s">
        <v>30</v>
      </c>
    </row>
    <row r="49" spans="1:9" x14ac:dyDescent="0.25">
      <c r="A49" s="618" t="s">
        <v>131</v>
      </c>
      <c r="B49" s="15" t="s">
        <v>849</v>
      </c>
      <c r="C49" s="13" t="s">
        <v>35</v>
      </c>
      <c r="D49" s="19" t="s">
        <v>17</v>
      </c>
      <c r="E49" s="18" t="s">
        <v>134</v>
      </c>
      <c r="F49" s="14" t="s">
        <v>135</v>
      </c>
      <c r="G49" s="12">
        <v>166</v>
      </c>
      <c r="H49" s="13" t="s">
        <v>15</v>
      </c>
      <c r="I49" s="12" t="s">
        <v>16</v>
      </c>
    </row>
    <row r="50" spans="1:9" x14ac:dyDescent="0.25">
      <c r="A50" s="617" t="s">
        <v>136</v>
      </c>
      <c r="B50" s="11" t="s">
        <v>850</v>
      </c>
      <c r="C50" s="10" t="s">
        <v>12</v>
      </c>
      <c r="D50" s="17" t="s">
        <v>17</v>
      </c>
      <c r="E50" s="23" t="s">
        <v>378</v>
      </c>
      <c r="F50" s="16" t="s">
        <v>138</v>
      </c>
      <c r="G50" s="9">
        <v>148</v>
      </c>
      <c r="H50" s="10" t="s">
        <v>15</v>
      </c>
      <c r="I50" s="9" t="s">
        <v>30</v>
      </c>
    </row>
    <row r="51" spans="1:9" x14ac:dyDescent="0.25">
      <c r="A51" s="618" t="s">
        <v>136</v>
      </c>
      <c r="B51" s="15" t="s">
        <v>851</v>
      </c>
      <c r="C51" s="13" t="s">
        <v>12</v>
      </c>
      <c r="D51" s="19" t="s">
        <v>22</v>
      </c>
      <c r="E51" s="18" t="s">
        <v>377</v>
      </c>
      <c r="F51" s="14" t="s">
        <v>55</v>
      </c>
      <c r="G51" s="12">
        <v>152</v>
      </c>
      <c r="H51" s="13" t="s">
        <v>15</v>
      </c>
      <c r="I51" s="12" t="s">
        <v>16</v>
      </c>
    </row>
    <row r="52" spans="1:9" x14ac:dyDescent="0.25">
      <c r="A52" s="617" t="s">
        <v>140</v>
      </c>
      <c r="B52" s="11" t="s">
        <v>852</v>
      </c>
      <c r="C52" s="10" t="s">
        <v>35</v>
      </c>
      <c r="D52" s="17" t="s">
        <v>17</v>
      </c>
      <c r="E52" s="9" t="s">
        <v>376</v>
      </c>
      <c r="F52" s="16" t="s">
        <v>73</v>
      </c>
      <c r="G52" s="9">
        <v>163</v>
      </c>
      <c r="H52" s="10" t="s">
        <v>15</v>
      </c>
      <c r="I52" s="9" t="s">
        <v>30</v>
      </c>
    </row>
    <row r="53" spans="1:9" x14ac:dyDescent="0.25">
      <c r="A53" s="618" t="s">
        <v>142</v>
      </c>
      <c r="B53" s="15" t="s">
        <v>853</v>
      </c>
      <c r="C53" s="13" t="s">
        <v>24</v>
      </c>
      <c r="D53" s="19" t="s">
        <v>17</v>
      </c>
      <c r="E53" s="19" t="s">
        <v>375</v>
      </c>
      <c r="F53" s="14" t="s">
        <v>144</v>
      </c>
      <c r="G53" s="12">
        <v>176</v>
      </c>
      <c r="H53" s="13" t="s">
        <v>15</v>
      </c>
      <c r="I53" s="12" t="s">
        <v>16</v>
      </c>
    </row>
    <row r="54" spans="1:9" x14ac:dyDescent="0.25">
      <c r="A54" s="617" t="s">
        <v>145</v>
      </c>
      <c r="B54" s="11" t="s">
        <v>854</v>
      </c>
      <c r="C54" s="10" t="s">
        <v>12</v>
      </c>
      <c r="D54" s="17" t="s">
        <v>149</v>
      </c>
      <c r="E54" s="17" t="s">
        <v>147</v>
      </c>
      <c r="F54" s="16" t="s">
        <v>148</v>
      </c>
      <c r="G54" s="9">
        <v>177</v>
      </c>
      <c r="H54" s="10" t="s">
        <v>15</v>
      </c>
      <c r="I54" s="9" t="s">
        <v>16</v>
      </c>
    </row>
    <row r="55" spans="1:9" ht="15.6" x14ac:dyDescent="0.25">
      <c r="A55" s="618" t="s">
        <v>145</v>
      </c>
      <c r="B55" s="15" t="s">
        <v>855</v>
      </c>
      <c r="C55" s="13" t="s">
        <v>887</v>
      </c>
      <c r="D55" s="19" t="s">
        <v>22</v>
      </c>
      <c r="E55" s="18" t="s">
        <v>151</v>
      </c>
      <c r="F55" s="14" t="s">
        <v>152</v>
      </c>
      <c r="G55" s="12">
        <v>167</v>
      </c>
      <c r="H55" s="13" t="s">
        <v>15</v>
      </c>
      <c r="I55" s="12" t="s">
        <v>16</v>
      </c>
    </row>
    <row r="56" spans="1:9" x14ac:dyDescent="0.25">
      <c r="A56" s="617" t="s">
        <v>145</v>
      </c>
      <c r="B56" s="11" t="s">
        <v>856</v>
      </c>
      <c r="C56" s="10" t="s">
        <v>12</v>
      </c>
      <c r="D56" s="17" t="s">
        <v>149</v>
      </c>
      <c r="E56" s="9" t="s">
        <v>374</v>
      </c>
      <c r="F56" s="16" t="s">
        <v>65</v>
      </c>
      <c r="G56" s="9">
        <v>165</v>
      </c>
      <c r="H56" s="10" t="s">
        <v>15</v>
      </c>
      <c r="I56" s="9" t="s">
        <v>16</v>
      </c>
    </row>
    <row r="57" spans="1:9" x14ac:dyDescent="0.25">
      <c r="A57" s="618" t="s">
        <v>154</v>
      </c>
      <c r="B57" s="15" t="s">
        <v>857</v>
      </c>
      <c r="C57" s="13" t="s">
        <v>12</v>
      </c>
      <c r="D57" s="19" t="s">
        <v>17</v>
      </c>
      <c r="E57" s="19">
        <v>15</v>
      </c>
      <c r="F57" s="14" t="s">
        <v>156</v>
      </c>
      <c r="G57" s="12">
        <v>168</v>
      </c>
      <c r="H57" s="13" t="s">
        <v>15</v>
      </c>
      <c r="I57" s="12" t="s">
        <v>16</v>
      </c>
    </row>
    <row r="58" spans="1:9" x14ac:dyDescent="0.25">
      <c r="A58" s="617" t="s">
        <v>157</v>
      </c>
      <c r="B58" s="11" t="s">
        <v>858</v>
      </c>
      <c r="C58" s="10" t="s">
        <v>12</v>
      </c>
      <c r="D58" s="17" t="s">
        <v>22</v>
      </c>
      <c r="E58" s="17" t="s">
        <v>159</v>
      </c>
      <c r="F58" s="16" t="s">
        <v>160</v>
      </c>
      <c r="G58" s="9">
        <v>168</v>
      </c>
      <c r="H58" s="10" t="s">
        <v>15</v>
      </c>
      <c r="I58" s="9" t="s">
        <v>30</v>
      </c>
    </row>
    <row r="59" spans="1:9" x14ac:dyDescent="0.25">
      <c r="A59" s="618" t="s">
        <v>157</v>
      </c>
      <c r="B59" s="15" t="s">
        <v>859</v>
      </c>
      <c r="C59" s="13" t="s">
        <v>12</v>
      </c>
      <c r="D59" s="19" t="s">
        <v>17</v>
      </c>
      <c r="E59" s="19" t="s">
        <v>162</v>
      </c>
      <c r="F59" s="14" t="s">
        <v>122</v>
      </c>
      <c r="G59" s="12">
        <v>174</v>
      </c>
      <c r="H59" s="13" t="s">
        <v>15</v>
      </c>
      <c r="I59" s="12" t="s">
        <v>30</v>
      </c>
    </row>
    <row r="60" spans="1:9" x14ac:dyDescent="0.25">
      <c r="A60" s="617" t="s">
        <v>163</v>
      </c>
      <c r="B60" s="11" t="s">
        <v>880</v>
      </c>
      <c r="C60" s="10" t="s">
        <v>12</v>
      </c>
      <c r="D60" s="17" t="s">
        <v>17</v>
      </c>
      <c r="E60" s="9" t="s">
        <v>164</v>
      </c>
      <c r="F60" s="16" t="s">
        <v>165</v>
      </c>
      <c r="G60" s="9">
        <v>158</v>
      </c>
      <c r="H60" s="10" t="s">
        <v>15</v>
      </c>
      <c r="I60" s="9" t="s">
        <v>30</v>
      </c>
    </row>
    <row r="61" spans="1:9" x14ac:dyDescent="0.25">
      <c r="A61" s="618" t="s">
        <v>163</v>
      </c>
      <c r="B61" s="15" t="s">
        <v>860</v>
      </c>
      <c r="C61" s="13" t="s">
        <v>12</v>
      </c>
      <c r="D61" s="19" t="s">
        <v>17</v>
      </c>
      <c r="E61" s="19">
        <v>18</v>
      </c>
      <c r="F61" s="14" t="s">
        <v>62</v>
      </c>
      <c r="G61" s="12">
        <v>168</v>
      </c>
      <c r="H61" s="13" t="s">
        <v>15</v>
      </c>
      <c r="I61" s="12" t="s">
        <v>30</v>
      </c>
    </row>
    <row r="62" spans="1:9" x14ac:dyDescent="0.25">
      <c r="A62" s="617" t="s">
        <v>163</v>
      </c>
      <c r="B62" s="11" t="s">
        <v>861</v>
      </c>
      <c r="C62" s="10" t="s">
        <v>12</v>
      </c>
      <c r="D62" s="17" t="s">
        <v>17</v>
      </c>
      <c r="E62" s="17" t="s">
        <v>168</v>
      </c>
      <c r="F62" s="16" t="s">
        <v>169</v>
      </c>
      <c r="G62" s="9">
        <v>158</v>
      </c>
      <c r="H62" s="10" t="s">
        <v>15</v>
      </c>
      <c r="I62" s="9" t="s">
        <v>30</v>
      </c>
    </row>
    <row r="63" spans="1:9" x14ac:dyDescent="0.25">
      <c r="A63" s="618" t="s">
        <v>170</v>
      </c>
      <c r="B63" s="15" t="s">
        <v>862</v>
      </c>
      <c r="C63" s="13" t="s">
        <v>47</v>
      </c>
      <c r="D63" s="19" t="s">
        <v>22</v>
      </c>
      <c r="E63" s="19" t="s">
        <v>172</v>
      </c>
      <c r="F63" s="14" t="s">
        <v>172</v>
      </c>
      <c r="G63" s="12">
        <v>182</v>
      </c>
      <c r="H63" s="13" t="s">
        <v>15</v>
      </c>
      <c r="I63" s="12" t="s">
        <v>16</v>
      </c>
    </row>
    <row r="64" spans="1:9" x14ac:dyDescent="0.25">
      <c r="A64" s="617" t="s">
        <v>170</v>
      </c>
      <c r="B64" s="11" t="s">
        <v>863</v>
      </c>
      <c r="C64" s="10" t="s">
        <v>12</v>
      </c>
      <c r="D64" s="17" t="s">
        <v>17</v>
      </c>
      <c r="E64" s="17" t="s">
        <v>174</v>
      </c>
      <c r="F64" s="16" t="s">
        <v>124</v>
      </c>
      <c r="G64" s="9">
        <v>181</v>
      </c>
      <c r="H64" s="10" t="s">
        <v>15</v>
      </c>
      <c r="I64" s="9" t="s">
        <v>30</v>
      </c>
    </row>
    <row r="65" spans="1:12" x14ac:dyDescent="0.25">
      <c r="A65" s="618" t="s">
        <v>175</v>
      </c>
      <c r="B65" s="15" t="s">
        <v>864</v>
      </c>
      <c r="C65" s="13" t="s">
        <v>12</v>
      </c>
      <c r="D65" s="19" t="s">
        <v>17</v>
      </c>
      <c r="E65" s="18" t="s">
        <v>164</v>
      </c>
      <c r="F65" s="14" t="s">
        <v>78</v>
      </c>
      <c r="G65" s="12">
        <v>170</v>
      </c>
      <c r="H65" s="13" t="s">
        <v>15</v>
      </c>
      <c r="I65" s="12" t="s">
        <v>30</v>
      </c>
    </row>
    <row r="66" spans="1:12" x14ac:dyDescent="0.25">
      <c r="A66" s="617" t="s">
        <v>177</v>
      </c>
      <c r="B66" s="11" t="s">
        <v>865</v>
      </c>
      <c r="C66" s="10" t="s">
        <v>24</v>
      </c>
      <c r="D66" s="17" t="s">
        <v>17</v>
      </c>
      <c r="E66" s="9" t="s">
        <v>373</v>
      </c>
      <c r="F66" s="16" t="s">
        <v>179</v>
      </c>
      <c r="G66" s="9">
        <v>174</v>
      </c>
      <c r="H66" s="10" t="s">
        <v>29</v>
      </c>
      <c r="I66" s="9" t="s">
        <v>30</v>
      </c>
    </row>
    <row r="67" spans="1:12" x14ac:dyDescent="0.25">
      <c r="A67" s="618" t="s">
        <v>180</v>
      </c>
      <c r="B67" s="15" t="s">
        <v>866</v>
      </c>
      <c r="C67" s="13" t="s">
        <v>12</v>
      </c>
      <c r="D67" s="19" t="s">
        <v>17</v>
      </c>
      <c r="E67" s="18" t="s">
        <v>197</v>
      </c>
      <c r="F67" s="14" t="s">
        <v>182</v>
      </c>
      <c r="G67" s="12">
        <v>155</v>
      </c>
      <c r="H67" s="13" t="s">
        <v>15</v>
      </c>
      <c r="I67" s="12" t="s">
        <v>30</v>
      </c>
    </row>
    <row r="68" spans="1:12" x14ac:dyDescent="0.25">
      <c r="A68" s="617" t="s">
        <v>183</v>
      </c>
      <c r="B68" s="11" t="s">
        <v>867</v>
      </c>
      <c r="C68" s="10" t="s">
        <v>12</v>
      </c>
      <c r="D68" s="17" t="s">
        <v>149</v>
      </c>
      <c r="E68" s="17" t="s">
        <v>372</v>
      </c>
      <c r="F68" s="16" t="s">
        <v>185</v>
      </c>
      <c r="G68" s="9">
        <v>171</v>
      </c>
      <c r="H68" s="10" t="s">
        <v>15</v>
      </c>
      <c r="I68" s="9" t="s">
        <v>30</v>
      </c>
    </row>
    <row r="69" spans="1:12" ht="13.8" thickBot="1" x14ac:dyDescent="0.3">
      <c r="A69" s="619" t="s">
        <v>186</v>
      </c>
      <c r="B69" s="8" t="s">
        <v>868</v>
      </c>
      <c r="C69" s="6" t="s">
        <v>47</v>
      </c>
      <c r="D69" s="916" t="s">
        <v>17</v>
      </c>
      <c r="E69" s="21" t="s">
        <v>188</v>
      </c>
      <c r="F69" s="7" t="s">
        <v>188</v>
      </c>
      <c r="G69" s="5">
        <v>173</v>
      </c>
      <c r="H69" s="6" t="s">
        <v>29</v>
      </c>
      <c r="I69" s="5" t="s">
        <v>16</v>
      </c>
    </row>
    <row r="70" spans="1:12" x14ac:dyDescent="0.25">
      <c r="A70" s="617" t="s">
        <v>189</v>
      </c>
      <c r="B70" s="11" t="s">
        <v>869</v>
      </c>
      <c r="C70" s="10" t="s">
        <v>12</v>
      </c>
      <c r="D70" s="17" t="s">
        <v>17</v>
      </c>
      <c r="E70" s="17" t="s">
        <v>371</v>
      </c>
      <c r="F70" s="16" t="s">
        <v>191</v>
      </c>
      <c r="G70" s="9">
        <v>147</v>
      </c>
      <c r="H70" s="10" t="s">
        <v>15</v>
      </c>
      <c r="I70" s="9" t="s">
        <v>30</v>
      </c>
      <c r="L70" s="20"/>
    </row>
    <row r="71" spans="1:12" x14ac:dyDescent="0.25">
      <c r="A71" s="618" t="s">
        <v>192</v>
      </c>
      <c r="B71" s="15" t="s">
        <v>870</v>
      </c>
      <c r="C71" s="13" t="s">
        <v>47</v>
      </c>
      <c r="D71" s="19" t="s">
        <v>17</v>
      </c>
      <c r="E71" s="19" t="s">
        <v>194</v>
      </c>
      <c r="F71" s="14" t="s">
        <v>194</v>
      </c>
      <c r="G71" s="12">
        <v>151</v>
      </c>
      <c r="H71" s="13" t="s">
        <v>15</v>
      </c>
      <c r="I71" s="12" t="s">
        <v>16</v>
      </c>
    </row>
    <row r="72" spans="1:12" x14ac:dyDescent="0.25">
      <c r="A72" s="617" t="s">
        <v>195</v>
      </c>
      <c r="B72" s="11" t="s">
        <v>871</v>
      </c>
      <c r="C72" s="10" t="s">
        <v>12</v>
      </c>
      <c r="D72" s="17" t="s">
        <v>17</v>
      </c>
      <c r="E72" s="17" t="s">
        <v>197</v>
      </c>
      <c r="F72" s="16" t="s">
        <v>198</v>
      </c>
      <c r="G72" s="9">
        <v>147</v>
      </c>
      <c r="H72" s="10" t="s">
        <v>15</v>
      </c>
      <c r="I72" s="9" t="s">
        <v>16</v>
      </c>
    </row>
    <row r="73" spans="1:12" x14ac:dyDescent="0.25">
      <c r="A73" s="618" t="s">
        <v>199</v>
      </c>
      <c r="B73" s="15" t="s">
        <v>872</v>
      </c>
      <c r="C73" s="13" t="s">
        <v>12</v>
      </c>
      <c r="D73" s="19" t="s">
        <v>17</v>
      </c>
      <c r="E73" s="18" t="s">
        <v>151</v>
      </c>
      <c r="F73" s="14" t="s">
        <v>201</v>
      </c>
      <c r="G73" s="12">
        <v>152</v>
      </c>
      <c r="H73" s="13" t="s">
        <v>15</v>
      </c>
      <c r="I73" s="12" t="s">
        <v>30</v>
      </c>
    </row>
    <row r="74" spans="1:12" x14ac:dyDescent="0.25">
      <c r="A74" s="617" t="s">
        <v>202</v>
      </c>
      <c r="B74" s="11" t="s">
        <v>873</v>
      </c>
      <c r="C74" s="10" t="s">
        <v>12</v>
      </c>
      <c r="D74" s="9" t="s">
        <v>17</v>
      </c>
      <c r="E74" s="9" t="s">
        <v>370</v>
      </c>
      <c r="F74" s="10" t="s">
        <v>204</v>
      </c>
      <c r="G74" s="9">
        <v>139</v>
      </c>
      <c r="H74" s="10" t="s">
        <v>15</v>
      </c>
      <c r="I74" s="9" t="s">
        <v>30</v>
      </c>
    </row>
    <row r="75" spans="1:12" x14ac:dyDescent="0.25">
      <c r="A75" s="618" t="s">
        <v>202</v>
      </c>
      <c r="B75" s="15" t="s">
        <v>874</v>
      </c>
      <c r="C75" s="13" t="s">
        <v>12</v>
      </c>
      <c r="D75" s="19" t="s">
        <v>17</v>
      </c>
      <c r="E75" s="12" t="s">
        <v>206</v>
      </c>
      <c r="F75" s="14" t="s">
        <v>182</v>
      </c>
      <c r="G75" s="12">
        <v>145</v>
      </c>
      <c r="H75" s="13" t="s">
        <v>15</v>
      </c>
      <c r="I75" s="12" t="s">
        <v>30</v>
      </c>
    </row>
    <row r="76" spans="1:12" x14ac:dyDescent="0.25">
      <c r="A76" s="617" t="s">
        <v>207</v>
      </c>
      <c r="B76" s="11" t="s">
        <v>875</v>
      </c>
      <c r="C76" s="10" t="s">
        <v>12</v>
      </c>
      <c r="D76" s="17" t="s">
        <v>777</v>
      </c>
      <c r="E76" s="17">
        <v>13</v>
      </c>
      <c r="F76" s="16" t="s">
        <v>209</v>
      </c>
      <c r="G76" s="9">
        <v>147</v>
      </c>
      <c r="H76" s="16" t="s">
        <v>15</v>
      </c>
      <c r="I76" s="9" t="s">
        <v>16</v>
      </c>
    </row>
    <row r="77" spans="1:12" x14ac:dyDescent="0.25">
      <c r="A77" s="618" t="s">
        <v>207</v>
      </c>
      <c r="B77" s="15" t="s">
        <v>876</v>
      </c>
      <c r="C77" s="13" t="s">
        <v>12</v>
      </c>
      <c r="D77" s="19" t="s">
        <v>17</v>
      </c>
      <c r="E77" s="12">
        <v>15</v>
      </c>
      <c r="F77" s="14" t="s">
        <v>369</v>
      </c>
      <c r="G77" s="12">
        <v>125</v>
      </c>
      <c r="H77" s="13" t="s">
        <v>211</v>
      </c>
      <c r="I77" s="12" t="s">
        <v>16</v>
      </c>
    </row>
    <row r="78" spans="1:12" x14ac:dyDescent="0.25">
      <c r="A78" s="617" t="s">
        <v>207</v>
      </c>
      <c r="B78" s="11" t="s">
        <v>877</v>
      </c>
      <c r="C78" s="10" t="s">
        <v>35</v>
      </c>
      <c r="D78" s="9" t="s">
        <v>777</v>
      </c>
      <c r="E78" s="9">
        <v>15</v>
      </c>
      <c r="F78" s="10" t="s">
        <v>213</v>
      </c>
      <c r="G78" s="9">
        <v>120</v>
      </c>
      <c r="H78" s="10" t="s">
        <v>29</v>
      </c>
      <c r="I78" s="9" t="s">
        <v>16</v>
      </c>
    </row>
    <row r="79" spans="1:12" ht="13.8" thickBot="1" x14ac:dyDescent="0.3">
      <c r="A79" s="619" t="s">
        <v>214</v>
      </c>
      <c r="B79" s="8" t="s">
        <v>215</v>
      </c>
      <c r="C79" s="6" t="s">
        <v>12</v>
      </c>
      <c r="D79" s="916" t="s">
        <v>17</v>
      </c>
      <c r="E79" s="620" t="s">
        <v>372</v>
      </c>
      <c r="F79" s="7" t="s">
        <v>216</v>
      </c>
      <c r="G79" s="5">
        <v>122</v>
      </c>
      <c r="H79" s="6" t="s">
        <v>15</v>
      </c>
      <c r="I79" s="5" t="s">
        <v>16</v>
      </c>
    </row>
    <row r="80" spans="1:12" x14ac:dyDescent="0.25">
      <c r="A80" s="47" t="s">
        <v>885</v>
      </c>
      <c r="B80" s="25"/>
      <c r="C80" s="25"/>
      <c r="D80" s="25"/>
      <c r="E80" s="25"/>
      <c r="F80" s="25"/>
      <c r="G80" s="25"/>
      <c r="H80" s="25"/>
      <c r="I80" s="25"/>
    </row>
    <row r="81" spans="1:10" x14ac:dyDescent="0.25">
      <c r="A81" s="47" t="s">
        <v>883</v>
      </c>
      <c r="B81" s="27"/>
      <c r="C81" s="26"/>
      <c r="D81" s="26"/>
      <c r="E81" s="28"/>
      <c r="F81" s="29"/>
      <c r="G81" s="26"/>
      <c r="H81" s="26"/>
      <c r="I81" s="26"/>
    </row>
    <row r="82" spans="1:10" x14ac:dyDescent="0.25">
      <c r="A82" s="915" t="s">
        <v>884</v>
      </c>
      <c r="B82" s="27"/>
      <c r="C82" s="26"/>
      <c r="D82" s="26"/>
      <c r="E82" s="29"/>
      <c r="F82" s="29"/>
      <c r="G82" s="26"/>
      <c r="H82" s="26"/>
      <c r="I82" s="26"/>
    </row>
    <row r="83" spans="1:10" s="574" customFormat="1" x14ac:dyDescent="0.25">
      <c r="A83" s="914"/>
      <c r="B83" s="27"/>
      <c r="C83" s="26"/>
      <c r="D83" s="26"/>
      <c r="E83" s="29"/>
      <c r="F83" s="29"/>
      <c r="G83" s="26"/>
      <c r="H83" s="26"/>
      <c r="I83" s="26"/>
      <c r="J83" s="464"/>
    </row>
    <row r="84" spans="1:10" x14ac:dyDescent="0.25">
      <c r="A84" s="47" t="s">
        <v>722</v>
      </c>
      <c r="B84" s="27"/>
      <c r="C84" s="26"/>
      <c r="D84" s="26"/>
      <c r="E84" s="29"/>
      <c r="F84" s="29"/>
      <c r="G84" s="26"/>
      <c r="H84" s="26"/>
      <c r="I84" s="26"/>
    </row>
    <row r="85" spans="1:10" x14ac:dyDescent="0.25">
      <c r="A85" s="47" t="s">
        <v>392</v>
      </c>
      <c r="B85" s="27"/>
      <c r="C85" s="26"/>
      <c r="D85" s="26"/>
      <c r="E85" s="28"/>
      <c r="F85" s="29"/>
      <c r="G85" s="26"/>
      <c r="H85" s="26"/>
      <c r="I85" s="26"/>
    </row>
    <row r="86" spans="1:10" x14ac:dyDescent="0.25">
      <c r="A86" s="26"/>
      <c r="B86" s="27"/>
      <c r="C86" s="26"/>
      <c r="D86" s="26"/>
      <c r="E86" s="29"/>
      <c r="F86" s="29"/>
      <c r="G86" s="26"/>
      <c r="H86" s="26"/>
      <c r="I86" s="26"/>
    </row>
    <row r="87" spans="1:10" x14ac:dyDescent="0.25">
      <c r="A87" s="26"/>
      <c r="B87" s="27"/>
      <c r="C87" s="26"/>
      <c r="D87" s="26"/>
      <c r="E87" s="26"/>
      <c r="F87" s="29"/>
      <c r="G87" s="26"/>
      <c r="H87" s="26"/>
      <c r="I87" s="26"/>
    </row>
    <row r="88" spans="1:10" x14ac:dyDescent="0.25">
      <c r="A88" s="26"/>
      <c r="B88" s="27"/>
      <c r="C88" s="26"/>
      <c r="D88" s="26"/>
      <c r="E88" s="26"/>
      <c r="F88" s="29"/>
      <c r="G88" s="26"/>
      <c r="H88" s="29"/>
      <c r="I88" s="26"/>
    </row>
    <row r="89" spans="1:10" x14ac:dyDescent="0.25">
      <c r="A89" s="26"/>
      <c r="B89" s="27"/>
      <c r="C89" s="26"/>
      <c r="D89" s="26"/>
      <c r="E89" s="26"/>
      <c r="F89" s="29"/>
      <c r="G89" s="26"/>
      <c r="H89" s="26"/>
      <c r="I89" s="26"/>
    </row>
    <row r="90" spans="1:10" x14ac:dyDescent="0.25">
      <c r="A90" s="26"/>
      <c r="B90" s="27"/>
      <c r="C90" s="26"/>
      <c r="D90" s="26"/>
      <c r="E90" s="26"/>
      <c r="F90" s="29"/>
      <c r="G90" s="26"/>
      <c r="H90" s="26"/>
      <c r="I90" s="26"/>
    </row>
    <row r="91" spans="1:10" x14ac:dyDescent="0.25">
      <c r="A91" s="25"/>
      <c r="B91" s="25"/>
      <c r="C91" s="25"/>
      <c r="D91" s="25"/>
      <c r="E91" s="25"/>
      <c r="F91" s="25"/>
      <c r="G91" s="25"/>
      <c r="H91" s="25"/>
      <c r="I91" s="25"/>
    </row>
  </sheetData>
  <mergeCells count="1">
    <mergeCell ref="A2:B2"/>
  </mergeCells>
  <hyperlinks>
    <hyperlink ref="A2:B2" location="TOC!A1" display="Return to Table of Contents"/>
  </hyperlinks>
  <pageMargins left="0.25" right="0.25" top="0.75" bottom="1" header="0.5" footer="0.5"/>
  <pageSetup scale="50" fitToHeight="0" orientation="portrait" r:id="rId1"/>
  <headerFooter>
    <oddHeader>&amp;L2016-17 Survey of Dental Education
Report 1 - Academic Programs, Enrollment, and Graduates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heetViews>
  <sheetFormatPr defaultColWidth="9.109375" defaultRowHeight="13.2" x14ac:dyDescent="0.25"/>
  <cols>
    <col min="1" max="1" width="9.5546875" style="1" customWidth="1"/>
    <col min="2" max="8" width="17.6640625" style="1" customWidth="1"/>
    <col min="9" max="16384" width="9.109375" style="1"/>
  </cols>
  <sheetData>
    <row r="1" spans="1:10" ht="15.6" x14ac:dyDescent="0.25">
      <c r="A1" s="2" t="s">
        <v>720</v>
      </c>
    </row>
    <row r="2" spans="1:10" ht="13.8" thickBot="1" x14ac:dyDescent="0.3">
      <c r="A2" s="934" t="s">
        <v>1</v>
      </c>
      <c r="B2" s="934"/>
    </row>
    <row r="3" spans="1:10" ht="52.8" x14ac:dyDescent="0.25">
      <c r="A3" s="621" t="s">
        <v>218</v>
      </c>
      <c r="B3" s="622" t="s">
        <v>219</v>
      </c>
      <c r="C3" s="622" t="s">
        <v>220</v>
      </c>
      <c r="D3" s="622" t="s">
        <v>221</v>
      </c>
      <c r="E3" s="622" t="s">
        <v>222</v>
      </c>
      <c r="F3" s="622" t="s">
        <v>223</v>
      </c>
      <c r="G3" s="622" t="s">
        <v>224</v>
      </c>
      <c r="H3" s="623" t="s">
        <v>225</v>
      </c>
    </row>
    <row r="4" spans="1:10" ht="15.75" customHeight="1" x14ac:dyDescent="0.25">
      <c r="A4" s="624" t="s">
        <v>226</v>
      </c>
      <c r="B4" s="37">
        <v>56</v>
      </c>
      <c r="C4" s="38">
        <v>40523</v>
      </c>
      <c r="D4" s="38">
        <v>12463</v>
      </c>
      <c r="E4" s="39">
        <v>723.6</v>
      </c>
      <c r="F4" s="40">
        <v>3.25</v>
      </c>
      <c r="G4" s="38">
        <v>4733</v>
      </c>
      <c r="H4" s="625">
        <v>2.63</v>
      </c>
    </row>
    <row r="5" spans="1:10" ht="15.75" customHeight="1" x14ac:dyDescent="0.25">
      <c r="A5" s="626" t="s">
        <v>227</v>
      </c>
      <c r="B5" s="41">
        <v>56</v>
      </c>
      <c r="C5" s="42">
        <v>53367</v>
      </c>
      <c r="D5" s="42">
        <v>13742</v>
      </c>
      <c r="E5" s="43">
        <v>953</v>
      </c>
      <c r="F5" s="44">
        <v>3.88</v>
      </c>
      <c r="G5" s="42">
        <v>4770</v>
      </c>
      <c r="H5" s="627">
        <v>2.88</v>
      </c>
    </row>
    <row r="6" spans="1:10" ht="15.75" customHeight="1" x14ac:dyDescent="0.25">
      <c r="A6" s="624" t="s">
        <v>228</v>
      </c>
      <c r="B6" s="37">
        <v>57</v>
      </c>
      <c r="C6" s="38">
        <v>48256</v>
      </c>
      <c r="D6" s="38">
        <v>12178</v>
      </c>
      <c r="E6" s="39">
        <v>846.6</v>
      </c>
      <c r="F6" s="40">
        <v>3.96</v>
      </c>
      <c r="G6" s="38">
        <v>4918</v>
      </c>
      <c r="H6" s="625">
        <v>2.48</v>
      </c>
    </row>
    <row r="7" spans="1:10" ht="15.75" customHeight="1" x14ac:dyDescent="0.25">
      <c r="A7" s="626" t="s">
        <v>229</v>
      </c>
      <c r="B7" s="41">
        <v>58</v>
      </c>
      <c r="C7" s="42">
        <v>57634</v>
      </c>
      <c r="D7" s="42">
        <v>12210</v>
      </c>
      <c r="E7" s="43">
        <v>993.7</v>
      </c>
      <c r="F7" s="44">
        <v>4.72</v>
      </c>
      <c r="G7" s="42">
        <v>5089</v>
      </c>
      <c r="H7" s="627">
        <v>2.4</v>
      </c>
    </row>
    <row r="8" spans="1:10" ht="15.75" customHeight="1" x14ac:dyDescent="0.25">
      <c r="A8" s="624" t="s">
        <v>230</v>
      </c>
      <c r="B8" s="37">
        <v>58</v>
      </c>
      <c r="C8" s="38">
        <v>58225</v>
      </c>
      <c r="D8" s="38">
        <v>12001</v>
      </c>
      <c r="E8" s="39">
        <v>1004</v>
      </c>
      <c r="F8" s="40">
        <v>4.8499999999999996</v>
      </c>
      <c r="G8" s="38">
        <v>5170</v>
      </c>
      <c r="H8" s="625">
        <v>2.3199999999999998</v>
      </c>
    </row>
    <row r="9" spans="1:10" ht="15.75" customHeight="1" x14ac:dyDescent="0.25">
      <c r="A9" s="626" t="s">
        <v>231</v>
      </c>
      <c r="B9" s="41">
        <v>61</v>
      </c>
      <c r="C9" s="42">
        <v>65274</v>
      </c>
      <c r="D9" s="42">
        <v>12039</v>
      </c>
      <c r="E9" s="43">
        <v>1070</v>
      </c>
      <c r="F9" s="44">
        <v>5.42</v>
      </c>
      <c r="G9" s="42">
        <v>5493</v>
      </c>
      <c r="H9" s="627">
        <v>2.19</v>
      </c>
    </row>
    <row r="10" spans="1:10" ht="15.75" customHeight="1" x14ac:dyDescent="0.25">
      <c r="A10" s="624" t="s">
        <v>232</v>
      </c>
      <c r="B10" s="37">
        <v>62</v>
      </c>
      <c r="C10" s="38">
        <v>66086</v>
      </c>
      <c r="D10" s="38">
        <v>12077</v>
      </c>
      <c r="E10" s="39">
        <v>1066</v>
      </c>
      <c r="F10" s="40">
        <v>5.47</v>
      </c>
      <c r="G10" s="38">
        <v>5697</v>
      </c>
      <c r="H10" s="625">
        <v>2.12</v>
      </c>
    </row>
    <row r="11" spans="1:10" ht="15.75" customHeight="1" x14ac:dyDescent="0.25">
      <c r="A11" s="626" t="s">
        <v>233</v>
      </c>
      <c r="B11" s="41">
        <v>65</v>
      </c>
      <c r="C11" s="42">
        <v>66649</v>
      </c>
      <c r="D11" s="42">
        <v>12162</v>
      </c>
      <c r="E11" s="43">
        <v>1025</v>
      </c>
      <c r="F11" s="44">
        <v>5.48</v>
      </c>
      <c r="G11" s="42">
        <v>5904</v>
      </c>
      <c r="H11" s="627">
        <v>2.06</v>
      </c>
    </row>
    <row r="12" spans="1:10" ht="15.75" customHeight="1" x14ac:dyDescent="0.25">
      <c r="A12" s="624" t="s">
        <v>234</v>
      </c>
      <c r="B12" s="37">
        <v>65</v>
      </c>
      <c r="C12" s="38">
        <v>62320</v>
      </c>
      <c r="D12" s="38">
        <v>11745</v>
      </c>
      <c r="E12" s="39">
        <v>958.8</v>
      </c>
      <c r="F12" s="40">
        <v>5.31</v>
      </c>
      <c r="G12" s="38">
        <v>5967</v>
      </c>
      <c r="H12" s="625">
        <v>1.97</v>
      </c>
    </row>
    <row r="13" spans="1:10" ht="15.75" customHeight="1" x14ac:dyDescent="0.25">
      <c r="A13" s="626" t="s">
        <v>235</v>
      </c>
      <c r="B13" s="41">
        <v>65</v>
      </c>
      <c r="C13" s="45">
        <v>72997</v>
      </c>
      <c r="D13" s="45">
        <v>11789</v>
      </c>
      <c r="E13" s="43">
        <v>1123</v>
      </c>
      <c r="F13" s="44">
        <v>6.19</v>
      </c>
      <c r="G13" s="42">
        <v>6000</v>
      </c>
      <c r="H13" s="627">
        <v>1.96</v>
      </c>
    </row>
    <row r="14" spans="1:10" ht="15.75" customHeight="1" thickBot="1" x14ac:dyDescent="0.3">
      <c r="A14" s="628" t="s">
        <v>236</v>
      </c>
      <c r="B14" s="629">
        <v>66</v>
      </c>
      <c r="C14" s="630">
        <v>79953</v>
      </c>
      <c r="D14" s="630">
        <v>12058</v>
      </c>
      <c r="E14" s="631">
        <v>1211.4000000000001</v>
      </c>
      <c r="F14" s="632">
        <f>C14/D14</f>
        <v>6.6307016088903632</v>
      </c>
      <c r="G14" s="630">
        <v>6165</v>
      </c>
      <c r="H14" s="633">
        <f>D14/G14</f>
        <v>1.9558799675587997</v>
      </c>
      <c r="J14" s="48"/>
    </row>
    <row r="15" spans="1:10" x14ac:dyDescent="0.25">
      <c r="A15" s="935" t="s">
        <v>393</v>
      </c>
      <c r="B15" s="935"/>
      <c r="C15" s="935"/>
      <c r="D15" s="935"/>
      <c r="E15" s="935"/>
      <c r="F15" s="935"/>
      <c r="G15" s="935"/>
      <c r="H15" s="935"/>
    </row>
    <row r="16" spans="1:10" x14ac:dyDescent="0.25">
      <c r="A16" s="935"/>
      <c r="B16" s="935"/>
      <c r="C16" s="935"/>
      <c r="D16" s="935"/>
      <c r="E16" s="935"/>
      <c r="F16" s="935"/>
      <c r="G16" s="935"/>
      <c r="H16" s="935"/>
    </row>
    <row r="18" spans="1:8" x14ac:dyDescent="0.25">
      <c r="A18" s="935" t="s">
        <v>394</v>
      </c>
      <c r="B18" s="935"/>
      <c r="C18" s="935"/>
      <c r="D18" s="935"/>
      <c r="E18" s="935"/>
      <c r="F18" s="935"/>
      <c r="G18" s="935"/>
      <c r="H18" s="935"/>
    </row>
    <row r="19" spans="1:8" x14ac:dyDescent="0.25">
      <c r="A19" s="935"/>
      <c r="B19" s="935"/>
      <c r="C19" s="935"/>
      <c r="D19" s="935"/>
      <c r="E19" s="935"/>
      <c r="F19" s="935"/>
      <c r="G19" s="935"/>
      <c r="H19" s="935"/>
    </row>
    <row r="20" spans="1:8" x14ac:dyDescent="0.25">
      <c r="A20" s="47" t="s">
        <v>395</v>
      </c>
    </row>
  </sheetData>
  <mergeCells count="3">
    <mergeCell ref="A2:B2"/>
    <mergeCell ref="A15:H16"/>
    <mergeCell ref="A18:H19"/>
  </mergeCells>
  <hyperlinks>
    <hyperlink ref="A2:B2" location="TOC!A1" display="Return to Table of Contents"/>
  </hyperlinks>
  <pageMargins left="0.25" right="0.25" top="0.75" bottom="0.75" header="0.3" footer="0.3"/>
  <pageSetup scale="89" fitToHeight="0" orientation="landscape" r:id="rId1"/>
  <headerFooter>
    <oddHeader>&amp;L2016-17 Survey of Dental Education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pane ySplit="1" topLeftCell="A2" activePane="bottomLeft" state="frozen"/>
      <selection pane="bottomLeft"/>
    </sheetView>
  </sheetViews>
  <sheetFormatPr defaultColWidth="9.109375" defaultRowHeight="13.2" x14ac:dyDescent="0.25"/>
  <cols>
    <col min="1" max="17" width="9.109375" style="55"/>
    <col min="18" max="18" width="14.6640625" style="55" customWidth="1"/>
    <col min="19" max="16384" width="9.109375" style="55"/>
  </cols>
  <sheetData>
    <row r="1" spans="1:19" ht="15.6" x14ac:dyDescent="0.25">
      <c r="A1" s="54" t="s">
        <v>411</v>
      </c>
    </row>
    <row r="2" spans="1:19" x14ac:dyDescent="0.25">
      <c r="A2" s="932" t="s">
        <v>1</v>
      </c>
      <c r="B2" s="932"/>
      <c r="C2" s="932"/>
      <c r="D2" s="56"/>
      <c r="E2" s="56"/>
      <c r="F2" s="56"/>
      <c r="G2" s="56"/>
      <c r="H2" s="56"/>
    </row>
    <row r="3" spans="1:19" x14ac:dyDescent="0.25">
      <c r="A3" s="57"/>
      <c r="B3" s="57"/>
      <c r="C3" s="57"/>
      <c r="D3" s="56"/>
      <c r="E3" s="56"/>
      <c r="F3" s="56"/>
      <c r="G3" s="56"/>
      <c r="H3" s="56"/>
    </row>
    <row r="4" spans="1:19" ht="13.8" thickBot="1" x14ac:dyDescent="0.3">
      <c r="A4" s="56"/>
      <c r="B4" s="56" t="s">
        <v>226</v>
      </c>
      <c r="C4" s="56" t="s">
        <v>227</v>
      </c>
      <c r="D4" s="56" t="s">
        <v>228</v>
      </c>
      <c r="E4" s="56" t="s">
        <v>229</v>
      </c>
      <c r="F4" s="56" t="s">
        <v>230</v>
      </c>
      <c r="G4" s="56" t="s">
        <v>231</v>
      </c>
      <c r="H4" s="56" t="s">
        <v>232</v>
      </c>
      <c r="I4" s="56" t="s">
        <v>233</v>
      </c>
      <c r="J4" s="56" t="s">
        <v>234</v>
      </c>
      <c r="K4" s="56" t="s">
        <v>235</v>
      </c>
      <c r="L4" s="55" t="s">
        <v>236</v>
      </c>
    </row>
    <row r="5" spans="1:19" ht="13.8" thickBot="1" x14ac:dyDescent="0.3">
      <c r="A5" s="56" t="s">
        <v>412</v>
      </c>
      <c r="B5" s="58">
        <v>17160</v>
      </c>
      <c r="C5" s="58">
        <v>23001</v>
      </c>
      <c r="D5" s="59">
        <v>20728</v>
      </c>
      <c r="E5" s="59">
        <v>25595</v>
      </c>
      <c r="F5" s="56">
        <v>25259</v>
      </c>
      <c r="G5" s="55">
        <v>28746</v>
      </c>
      <c r="H5" s="55">
        <v>30392</v>
      </c>
      <c r="I5" s="55">
        <v>29816</v>
      </c>
      <c r="J5" s="55">
        <v>28831</v>
      </c>
      <c r="K5" s="55">
        <v>34341</v>
      </c>
      <c r="L5" s="55">
        <v>38546</v>
      </c>
      <c r="Q5" s="67"/>
      <c r="R5" s="67"/>
    </row>
    <row r="6" spans="1:19" x14ac:dyDescent="0.25">
      <c r="A6" s="56" t="s">
        <v>413</v>
      </c>
      <c r="B6" s="58">
        <v>23363</v>
      </c>
      <c r="C6" s="58">
        <v>30366</v>
      </c>
      <c r="D6" s="60">
        <v>27528</v>
      </c>
      <c r="E6" s="60">
        <v>32039</v>
      </c>
      <c r="F6" s="56">
        <v>32966</v>
      </c>
      <c r="G6" s="55">
        <v>36528</v>
      </c>
      <c r="H6" s="55">
        <v>35397</v>
      </c>
      <c r="I6" s="55">
        <v>36063</v>
      </c>
      <c r="J6" s="55">
        <v>33064</v>
      </c>
      <c r="K6" s="55">
        <v>37722</v>
      </c>
      <c r="L6" s="55">
        <v>40728</v>
      </c>
      <c r="Q6" s="68"/>
      <c r="R6" s="69"/>
    </row>
    <row r="7" spans="1:19" x14ac:dyDescent="0.25">
      <c r="A7" s="56" t="s">
        <v>414</v>
      </c>
      <c r="K7" s="55">
        <v>934</v>
      </c>
      <c r="L7" s="55">
        <v>679</v>
      </c>
      <c r="Q7" s="68"/>
      <c r="R7" s="69"/>
    </row>
    <row r="8" spans="1:19" x14ac:dyDescent="0.25">
      <c r="A8" s="55" t="s">
        <v>415</v>
      </c>
      <c r="B8" s="55">
        <v>40523</v>
      </c>
      <c r="C8" s="55">
        <v>53367</v>
      </c>
      <c r="D8" s="55">
        <v>48256</v>
      </c>
      <c r="E8" s="55">
        <v>57634</v>
      </c>
      <c r="F8" s="55">
        <v>58225</v>
      </c>
      <c r="G8" s="55">
        <v>65274</v>
      </c>
      <c r="H8" s="55">
        <v>66086</v>
      </c>
      <c r="I8" s="55">
        <v>66649</v>
      </c>
      <c r="J8" s="55">
        <v>62320</v>
      </c>
      <c r="K8" s="55">
        <v>72997</v>
      </c>
      <c r="L8" s="55">
        <v>79953</v>
      </c>
      <c r="Q8" s="68"/>
      <c r="R8" s="69"/>
    </row>
    <row r="9" spans="1:19" x14ac:dyDescent="0.25">
      <c r="Q9" s="68"/>
      <c r="R9" s="69"/>
    </row>
    <row r="11" spans="1:19" x14ac:dyDescent="0.25">
      <c r="B11" s="61">
        <f>SUM(B5:B7)</f>
        <v>40523</v>
      </c>
      <c r="C11" s="61">
        <f t="shared" ref="C11:L11" si="0">SUM(C5:C7)</f>
        <v>53367</v>
      </c>
      <c r="D11" s="61">
        <f t="shared" si="0"/>
        <v>48256</v>
      </c>
      <c r="E11" s="61">
        <f t="shared" si="0"/>
        <v>57634</v>
      </c>
      <c r="F11" s="61">
        <f t="shared" si="0"/>
        <v>58225</v>
      </c>
      <c r="G11" s="61">
        <f t="shared" si="0"/>
        <v>65274</v>
      </c>
      <c r="H11" s="61">
        <f t="shared" si="0"/>
        <v>65789</v>
      </c>
      <c r="I11" s="61">
        <f t="shared" si="0"/>
        <v>65879</v>
      </c>
      <c r="J11" s="61">
        <f t="shared" si="0"/>
        <v>61895</v>
      </c>
      <c r="K11" s="61">
        <f t="shared" si="0"/>
        <v>72997</v>
      </c>
      <c r="L11" s="61">
        <f t="shared" si="0"/>
        <v>79953</v>
      </c>
      <c r="R11" s="62"/>
      <c r="S11" s="62"/>
    </row>
    <row r="12" spans="1:19" x14ac:dyDescent="0.25">
      <c r="R12" s="63"/>
      <c r="S12" s="64"/>
    </row>
    <row r="13" spans="1:19" x14ac:dyDescent="0.25">
      <c r="R13" s="63"/>
      <c r="S13" s="64"/>
    </row>
    <row r="14" spans="1:19" x14ac:dyDescent="0.25">
      <c r="R14" s="63"/>
      <c r="S14" s="64"/>
    </row>
    <row r="15" spans="1:19" x14ac:dyDescent="0.25">
      <c r="R15" s="63"/>
      <c r="S15" s="64"/>
    </row>
    <row r="16" spans="1:19" x14ac:dyDescent="0.25">
      <c r="R16" s="65"/>
      <c r="S16" s="65"/>
    </row>
    <row r="26" ht="12.75" customHeight="1" x14ac:dyDescent="0.25"/>
    <row r="30" ht="14.25" customHeight="1" x14ac:dyDescent="0.25"/>
    <row r="33" spans="1:12" x14ac:dyDescent="0.25">
      <c r="A33" s="936" t="s">
        <v>393</v>
      </c>
      <c r="B33" s="936"/>
      <c r="C33" s="936"/>
      <c r="D33" s="936"/>
      <c r="E33" s="936"/>
      <c r="F33" s="936"/>
      <c r="G33" s="936"/>
      <c r="H33" s="936"/>
      <c r="I33" s="936"/>
      <c r="J33" s="936"/>
      <c r="K33" s="936"/>
      <c r="L33" s="936"/>
    </row>
    <row r="34" spans="1:12" x14ac:dyDescent="0.25">
      <c r="A34" s="936"/>
      <c r="B34" s="936"/>
      <c r="C34" s="936"/>
      <c r="D34" s="936"/>
      <c r="E34" s="936"/>
      <c r="F34" s="936"/>
      <c r="G34" s="936"/>
      <c r="H34" s="936"/>
      <c r="I34" s="936"/>
      <c r="J34" s="936"/>
      <c r="K34" s="936"/>
      <c r="L34" s="936"/>
    </row>
    <row r="35" spans="1:12" x14ac:dyDescent="0.25">
      <c r="A35" s="936"/>
      <c r="B35" s="936"/>
      <c r="C35" s="936"/>
      <c r="D35" s="936"/>
      <c r="E35" s="936"/>
      <c r="F35" s="936"/>
      <c r="G35" s="936"/>
      <c r="H35" s="936"/>
      <c r="I35" s="936"/>
      <c r="J35" s="936"/>
      <c r="K35" s="936"/>
      <c r="L35" s="936"/>
    </row>
    <row r="37" spans="1:12" ht="12.75" customHeight="1" x14ac:dyDescent="0.25">
      <c r="A37" s="936" t="s">
        <v>416</v>
      </c>
      <c r="B37" s="936"/>
      <c r="C37" s="936"/>
      <c r="D37" s="936"/>
      <c r="E37" s="936"/>
      <c r="F37" s="936"/>
      <c r="G37" s="936"/>
      <c r="H37" s="936"/>
      <c r="I37" s="936"/>
      <c r="J37" s="936"/>
      <c r="K37" s="936"/>
      <c r="L37" s="936"/>
    </row>
    <row r="38" spans="1:12" x14ac:dyDescent="0.25">
      <c r="A38" s="936"/>
      <c r="B38" s="936"/>
      <c r="C38" s="936"/>
      <c r="D38" s="936"/>
      <c r="E38" s="936"/>
      <c r="F38" s="936"/>
      <c r="G38" s="936"/>
      <c r="H38" s="936"/>
      <c r="I38" s="936"/>
      <c r="J38" s="936"/>
      <c r="K38" s="936"/>
      <c r="L38" s="936"/>
    </row>
    <row r="39" spans="1:12" x14ac:dyDescent="0.25">
      <c r="A39" s="936"/>
      <c r="B39" s="936"/>
      <c r="C39" s="936"/>
      <c r="D39" s="936"/>
      <c r="E39" s="936"/>
      <c r="F39" s="936"/>
      <c r="G39" s="936"/>
      <c r="H39" s="936"/>
      <c r="I39" s="936"/>
      <c r="J39" s="936"/>
      <c r="K39" s="936"/>
      <c r="L39" s="936"/>
    </row>
    <row r="41" spans="1:12" x14ac:dyDescent="0.25">
      <c r="A41" s="66" t="s">
        <v>417</v>
      </c>
    </row>
    <row r="42" spans="1:12" x14ac:dyDescent="0.25">
      <c r="A42" s="66" t="s">
        <v>395</v>
      </c>
    </row>
  </sheetData>
  <mergeCells count="3">
    <mergeCell ref="A2:C2"/>
    <mergeCell ref="A33:L35"/>
    <mergeCell ref="A37:L39"/>
  </mergeCells>
  <hyperlinks>
    <hyperlink ref="A2:C2" location="TOC!A1" display="Return to Table of Contents"/>
  </hyperlinks>
  <pageMargins left="0.25" right="0.25" top="0.75" bottom="0.75" header="0.3" footer="0.3"/>
  <pageSetup scale="95" orientation="landscape" r:id="rId1"/>
  <headerFooter>
    <oddHeader>&amp;L2016-17 Survey of Dental Education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workbookViewId="0">
      <pane xSplit="2" ySplit="3" topLeftCell="C16" activePane="bottomRight" state="frozen"/>
      <selection pane="topRight" activeCell="C1" sqref="C1"/>
      <selection pane="bottomLeft" activeCell="A4" sqref="A4"/>
      <selection pane="bottomRight"/>
    </sheetView>
  </sheetViews>
  <sheetFormatPr defaultColWidth="9.109375" defaultRowHeight="13.2" x14ac:dyDescent="0.25"/>
  <cols>
    <col min="1" max="1" width="5.5546875" style="1" customWidth="1"/>
    <col min="2" max="2" width="56.5546875" style="1" customWidth="1"/>
    <col min="3" max="13" width="8.6640625" style="1" customWidth="1"/>
    <col min="14" max="16384" width="9.109375" style="1"/>
  </cols>
  <sheetData>
    <row r="1" spans="1:14" x14ac:dyDescent="0.25">
      <c r="A1" s="2" t="s">
        <v>237</v>
      </c>
    </row>
    <row r="2" spans="1:14" ht="13.8" thickBot="1" x14ac:dyDescent="0.3">
      <c r="A2" s="934" t="s">
        <v>1</v>
      </c>
      <c r="B2" s="934"/>
    </row>
    <row r="3" spans="1:14" x14ac:dyDescent="0.25">
      <c r="A3" s="634" t="s">
        <v>2</v>
      </c>
      <c r="B3" s="635" t="s">
        <v>3</v>
      </c>
      <c r="C3" s="622" t="s">
        <v>226</v>
      </c>
      <c r="D3" s="622" t="s">
        <v>227</v>
      </c>
      <c r="E3" s="622" t="s">
        <v>228</v>
      </c>
      <c r="F3" s="622" t="s">
        <v>229</v>
      </c>
      <c r="G3" s="622" t="s">
        <v>230</v>
      </c>
      <c r="H3" s="622" t="s">
        <v>231</v>
      </c>
      <c r="I3" s="622" t="s">
        <v>232</v>
      </c>
      <c r="J3" s="622" t="s">
        <v>233</v>
      </c>
      <c r="K3" s="622" t="s">
        <v>234</v>
      </c>
      <c r="L3" s="622" t="s">
        <v>235</v>
      </c>
      <c r="M3" s="623" t="s">
        <v>236</v>
      </c>
    </row>
    <row r="4" spans="1:14" x14ac:dyDescent="0.25">
      <c r="A4" s="636" t="s">
        <v>10</v>
      </c>
      <c r="B4" s="70" t="s">
        <v>11</v>
      </c>
      <c r="C4" s="71">
        <v>714</v>
      </c>
      <c r="D4" s="71">
        <v>116</v>
      </c>
      <c r="E4" s="71">
        <v>153</v>
      </c>
      <c r="F4" s="71">
        <v>134</v>
      </c>
      <c r="G4" s="71">
        <v>154</v>
      </c>
      <c r="H4" s="71">
        <v>200</v>
      </c>
      <c r="I4" s="71">
        <v>221</v>
      </c>
      <c r="J4" s="71">
        <v>228</v>
      </c>
      <c r="K4" s="71">
        <v>201</v>
      </c>
      <c r="L4" s="72">
        <v>227</v>
      </c>
      <c r="M4" s="637">
        <v>274</v>
      </c>
      <c r="N4" s="3"/>
    </row>
    <row r="5" spans="1:14" x14ac:dyDescent="0.25">
      <c r="A5" s="638" t="s">
        <v>18</v>
      </c>
      <c r="B5" s="73" t="s">
        <v>19</v>
      </c>
      <c r="C5" s="38">
        <v>855</v>
      </c>
      <c r="D5" s="38">
        <v>2841</v>
      </c>
      <c r="E5" s="38">
        <v>1904</v>
      </c>
      <c r="F5" s="38">
        <v>177</v>
      </c>
      <c r="G5" s="38">
        <v>2378</v>
      </c>
      <c r="H5" s="38">
        <v>2971</v>
      </c>
      <c r="I5" s="38">
        <v>2521</v>
      </c>
      <c r="J5" s="38">
        <v>375</v>
      </c>
      <c r="K5" s="38">
        <v>2208</v>
      </c>
      <c r="L5" s="74">
        <v>1309</v>
      </c>
      <c r="M5" s="639">
        <v>1235</v>
      </c>
      <c r="N5" s="3"/>
    </row>
    <row r="6" spans="1:14" ht="15.6" x14ac:dyDescent="0.25">
      <c r="A6" s="640" t="s">
        <v>18</v>
      </c>
      <c r="B6" s="75" t="s">
        <v>418</v>
      </c>
      <c r="C6" s="42" t="s">
        <v>238</v>
      </c>
      <c r="D6" s="42" t="s">
        <v>238</v>
      </c>
      <c r="E6" s="42">
        <v>526</v>
      </c>
      <c r="F6" s="42">
        <v>439</v>
      </c>
      <c r="G6" s="42">
        <v>2132</v>
      </c>
      <c r="H6" s="42">
        <v>1808</v>
      </c>
      <c r="I6" s="42">
        <v>2158</v>
      </c>
      <c r="J6" s="42">
        <v>2088</v>
      </c>
      <c r="K6" s="42">
        <v>2081</v>
      </c>
      <c r="L6" s="45">
        <v>2066</v>
      </c>
      <c r="M6" s="641">
        <v>2251</v>
      </c>
      <c r="N6" s="3"/>
    </row>
    <row r="7" spans="1:14" ht="15.6" x14ac:dyDescent="0.25">
      <c r="A7" s="638" t="s">
        <v>26</v>
      </c>
      <c r="B7" s="73" t="s">
        <v>27</v>
      </c>
      <c r="C7" s="38">
        <v>2414</v>
      </c>
      <c r="D7" s="38">
        <v>1320</v>
      </c>
      <c r="E7" s="38">
        <v>756</v>
      </c>
      <c r="F7" s="38">
        <v>826</v>
      </c>
      <c r="G7" s="38">
        <v>1079</v>
      </c>
      <c r="H7" s="38" t="s">
        <v>419</v>
      </c>
      <c r="I7" s="38">
        <v>281</v>
      </c>
      <c r="J7" s="38">
        <v>374</v>
      </c>
      <c r="K7" s="38">
        <v>274</v>
      </c>
      <c r="L7" s="74">
        <v>277</v>
      </c>
      <c r="M7" s="639">
        <v>345</v>
      </c>
      <c r="N7" s="3"/>
    </row>
    <row r="8" spans="1:14" x14ac:dyDescent="0.25">
      <c r="A8" s="640" t="s">
        <v>26</v>
      </c>
      <c r="B8" s="75" t="s">
        <v>31</v>
      </c>
      <c r="C8" s="42">
        <v>298</v>
      </c>
      <c r="D8" s="42">
        <v>1004</v>
      </c>
      <c r="E8" s="42">
        <v>831</v>
      </c>
      <c r="F8" s="42">
        <v>1014</v>
      </c>
      <c r="G8" s="42">
        <v>1074</v>
      </c>
      <c r="H8" s="42">
        <v>1150</v>
      </c>
      <c r="I8" s="42">
        <v>1343</v>
      </c>
      <c r="J8" s="42">
        <v>1239</v>
      </c>
      <c r="K8" s="42">
        <v>1259</v>
      </c>
      <c r="L8" s="45">
        <v>1310</v>
      </c>
      <c r="M8" s="641">
        <v>1415</v>
      </c>
      <c r="N8" s="3"/>
    </row>
    <row r="9" spans="1:14" x14ac:dyDescent="0.25">
      <c r="A9" s="638" t="s">
        <v>26</v>
      </c>
      <c r="B9" s="73" t="s">
        <v>32</v>
      </c>
      <c r="C9" s="38">
        <v>144</v>
      </c>
      <c r="D9" s="38">
        <v>165</v>
      </c>
      <c r="E9" s="38">
        <v>225</v>
      </c>
      <c r="F9" s="38" t="s">
        <v>238</v>
      </c>
      <c r="G9" s="38">
        <v>129</v>
      </c>
      <c r="H9" s="38">
        <v>165</v>
      </c>
      <c r="I9" s="38">
        <v>158</v>
      </c>
      <c r="J9" s="38">
        <v>132</v>
      </c>
      <c r="K9" s="38">
        <v>142</v>
      </c>
      <c r="L9" s="74">
        <v>149</v>
      </c>
      <c r="M9" s="639">
        <v>156</v>
      </c>
      <c r="N9" s="3"/>
    </row>
    <row r="10" spans="1:14" x14ac:dyDescent="0.25">
      <c r="A10" s="640" t="s">
        <v>26</v>
      </c>
      <c r="B10" s="75" t="s">
        <v>34</v>
      </c>
      <c r="C10" s="42">
        <v>1764</v>
      </c>
      <c r="D10" s="42">
        <v>790</v>
      </c>
      <c r="E10" s="42">
        <v>3151</v>
      </c>
      <c r="F10" s="42">
        <v>3199</v>
      </c>
      <c r="G10" s="42">
        <v>3228</v>
      </c>
      <c r="H10" s="42">
        <v>3262</v>
      </c>
      <c r="I10" s="42">
        <v>3411</v>
      </c>
      <c r="J10" s="42">
        <v>3329</v>
      </c>
      <c r="K10" s="42">
        <v>625</v>
      </c>
      <c r="L10" s="45">
        <v>3427</v>
      </c>
      <c r="M10" s="641">
        <v>3058</v>
      </c>
      <c r="N10" s="3"/>
    </row>
    <row r="11" spans="1:14" x14ac:dyDescent="0.25">
      <c r="A11" s="638" t="s">
        <v>26</v>
      </c>
      <c r="B11" s="73" t="s">
        <v>37</v>
      </c>
      <c r="C11" s="38">
        <v>337</v>
      </c>
      <c r="D11" s="38">
        <v>427</v>
      </c>
      <c r="E11" s="38">
        <v>366</v>
      </c>
      <c r="F11" s="38">
        <v>497</v>
      </c>
      <c r="G11" s="38">
        <v>347</v>
      </c>
      <c r="H11" s="38">
        <v>383</v>
      </c>
      <c r="I11" s="38">
        <v>471</v>
      </c>
      <c r="J11" s="38">
        <v>368</v>
      </c>
      <c r="K11" s="38">
        <v>274</v>
      </c>
      <c r="L11" s="74">
        <v>1086</v>
      </c>
      <c r="M11" s="639">
        <v>1189</v>
      </c>
      <c r="N11" s="3"/>
    </row>
    <row r="12" spans="1:14" ht="15.6" x14ac:dyDescent="0.25">
      <c r="A12" s="640" t="s">
        <v>26</v>
      </c>
      <c r="B12" s="75" t="s">
        <v>420</v>
      </c>
      <c r="C12" s="42" t="s">
        <v>238</v>
      </c>
      <c r="D12" s="42" t="s">
        <v>238</v>
      </c>
      <c r="E12" s="42" t="s">
        <v>238</v>
      </c>
      <c r="F12" s="42">
        <v>1188</v>
      </c>
      <c r="G12" s="42">
        <v>1485</v>
      </c>
      <c r="H12" s="42">
        <v>1830</v>
      </c>
      <c r="I12" s="42">
        <v>1694</v>
      </c>
      <c r="J12" s="42">
        <v>1792</v>
      </c>
      <c r="K12" s="42">
        <v>2085</v>
      </c>
      <c r="L12" s="45">
        <v>1895</v>
      </c>
      <c r="M12" s="641">
        <v>2242</v>
      </c>
      <c r="N12" s="3"/>
    </row>
    <row r="13" spans="1:14" x14ac:dyDescent="0.25">
      <c r="A13" s="638" t="s">
        <v>42</v>
      </c>
      <c r="B13" s="73" t="s">
        <v>43</v>
      </c>
      <c r="C13" s="38">
        <v>130</v>
      </c>
      <c r="D13" s="38">
        <v>160</v>
      </c>
      <c r="E13" s="38">
        <v>184</v>
      </c>
      <c r="F13" s="38">
        <v>223</v>
      </c>
      <c r="G13" s="38">
        <v>170</v>
      </c>
      <c r="H13" s="38">
        <v>302</v>
      </c>
      <c r="I13" s="38">
        <v>130</v>
      </c>
      <c r="J13" s="38">
        <v>233</v>
      </c>
      <c r="K13" s="38">
        <v>317</v>
      </c>
      <c r="L13" s="74">
        <v>1765</v>
      </c>
      <c r="M13" s="639">
        <v>1985</v>
      </c>
      <c r="N13" s="3"/>
    </row>
    <row r="14" spans="1:14" x14ac:dyDescent="0.25">
      <c r="A14" s="640" t="s">
        <v>45</v>
      </c>
      <c r="B14" s="75" t="s">
        <v>46</v>
      </c>
      <c r="C14" s="42">
        <v>174</v>
      </c>
      <c r="D14" s="42">
        <v>168</v>
      </c>
      <c r="E14" s="42">
        <v>150</v>
      </c>
      <c r="F14" s="42">
        <v>169</v>
      </c>
      <c r="G14" s="42">
        <v>158</v>
      </c>
      <c r="H14" s="42">
        <v>153</v>
      </c>
      <c r="I14" s="42">
        <v>165</v>
      </c>
      <c r="J14" s="42">
        <v>159</v>
      </c>
      <c r="K14" s="42">
        <v>169</v>
      </c>
      <c r="L14" s="45">
        <v>170</v>
      </c>
      <c r="M14" s="641">
        <v>168</v>
      </c>
      <c r="N14" s="3"/>
    </row>
    <row r="15" spans="1:14" x14ac:dyDescent="0.25">
      <c r="A15" s="638" t="s">
        <v>49</v>
      </c>
      <c r="B15" s="73" t="s">
        <v>50</v>
      </c>
      <c r="C15" s="38">
        <v>174</v>
      </c>
      <c r="D15" s="38">
        <v>177</v>
      </c>
      <c r="E15" s="38">
        <v>188</v>
      </c>
      <c r="F15" s="38">
        <v>150</v>
      </c>
      <c r="G15" s="38">
        <v>151</v>
      </c>
      <c r="H15" s="38">
        <v>279</v>
      </c>
      <c r="I15" s="38">
        <v>130</v>
      </c>
      <c r="J15" s="38">
        <v>167</v>
      </c>
      <c r="K15" s="38">
        <v>211</v>
      </c>
      <c r="L15" s="74">
        <v>242</v>
      </c>
      <c r="M15" s="639">
        <v>131</v>
      </c>
      <c r="N15" s="3"/>
    </row>
    <row r="16" spans="1:14" x14ac:dyDescent="0.25">
      <c r="A16" s="640" t="s">
        <v>52</v>
      </c>
      <c r="B16" s="75" t="s">
        <v>53</v>
      </c>
      <c r="C16" s="42">
        <v>325</v>
      </c>
      <c r="D16" s="42">
        <v>1521</v>
      </c>
      <c r="E16" s="42">
        <v>1477</v>
      </c>
      <c r="F16" s="42">
        <v>1399</v>
      </c>
      <c r="G16" s="42">
        <v>1623</v>
      </c>
      <c r="H16" s="42">
        <v>1270</v>
      </c>
      <c r="I16" s="42">
        <v>1286</v>
      </c>
      <c r="J16" s="42">
        <v>1376</v>
      </c>
      <c r="K16" s="42">
        <v>1137</v>
      </c>
      <c r="L16" s="45">
        <v>1170</v>
      </c>
      <c r="M16" s="641">
        <v>1206</v>
      </c>
      <c r="N16" s="3"/>
    </row>
    <row r="17" spans="1:14" x14ac:dyDescent="0.25">
      <c r="A17" s="638" t="s">
        <v>52</v>
      </c>
      <c r="B17" s="73" t="s">
        <v>54</v>
      </c>
      <c r="C17" s="38">
        <v>379</v>
      </c>
      <c r="D17" s="38">
        <v>1376</v>
      </c>
      <c r="E17" s="38">
        <v>348</v>
      </c>
      <c r="F17" s="38">
        <v>348</v>
      </c>
      <c r="G17" s="38">
        <v>3302</v>
      </c>
      <c r="H17" s="38">
        <v>2573</v>
      </c>
      <c r="I17" s="38">
        <v>2372</v>
      </c>
      <c r="J17" s="38">
        <v>2238</v>
      </c>
      <c r="K17" s="38">
        <v>2646</v>
      </c>
      <c r="L17" s="74">
        <v>2522</v>
      </c>
      <c r="M17" s="639">
        <v>3142</v>
      </c>
      <c r="N17" s="3"/>
    </row>
    <row r="18" spans="1:14" ht="15.6" x14ac:dyDescent="0.25">
      <c r="A18" s="640" t="s">
        <v>52</v>
      </c>
      <c r="B18" s="75" t="s">
        <v>421</v>
      </c>
      <c r="C18" s="42" t="s">
        <v>238</v>
      </c>
      <c r="D18" s="42" t="s">
        <v>238</v>
      </c>
      <c r="E18" s="42" t="s">
        <v>238</v>
      </c>
      <c r="F18" s="42" t="s">
        <v>238</v>
      </c>
      <c r="G18" s="42" t="s">
        <v>238</v>
      </c>
      <c r="H18" s="42" t="s">
        <v>238</v>
      </c>
      <c r="I18" s="42">
        <v>2360</v>
      </c>
      <c r="J18" s="42">
        <v>2148</v>
      </c>
      <c r="K18" s="42">
        <v>868</v>
      </c>
      <c r="L18" s="45">
        <v>2333</v>
      </c>
      <c r="M18" s="641">
        <v>873</v>
      </c>
      <c r="N18" s="3"/>
    </row>
    <row r="19" spans="1:14" x14ac:dyDescent="0.25">
      <c r="A19" s="638" t="s">
        <v>58</v>
      </c>
      <c r="B19" s="73" t="s">
        <v>888</v>
      </c>
      <c r="C19" s="38">
        <v>140</v>
      </c>
      <c r="D19" s="38">
        <v>158</v>
      </c>
      <c r="E19" s="38">
        <v>156</v>
      </c>
      <c r="F19" s="38">
        <v>176</v>
      </c>
      <c r="G19" s="38">
        <v>160</v>
      </c>
      <c r="H19" s="38">
        <v>173</v>
      </c>
      <c r="I19" s="38">
        <v>192</v>
      </c>
      <c r="J19" s="38">
        <v>205</v>
      </c>
      <c r="K19" s="38">
        <v>220</v>
      </c>
      <c r="L19" s="74">
        <v>225</v>
      </c>
      <c r="M19" s="639">
        <v>236</v>
      </c>
      <c r="N19" s="3"/>
    </row>
    <row r="20" spans="1:14" x14ac:dyDescent="0.25">
      <c r="A20" s="640" t="s">
        <v>60</v>
      </c>
      <c r="B20" s="75" t="s">
        <v>61</v>
      </c>
      <c r="C20" s="42">
        <v>681</v>
      </c>
      <c r="D20" s="42">
        <v>734</v>
      </c>
      <c r="E20" s="42">
        <v>678</v>
      </c>
      <c r="F20" s="42">
        <v>644</v>
      </c>
      <c r="G20" s="42">
        <v>699</v>
      </c>
      <c r="H20" s="42">
        <v>590</v>
      </c>
      <c r="I20" s="42">
        <v>562</v>
      </c>
      <c r="J20" s="42">
        <v>585</v>
      </c>
      <c r="K20" s="42">
        <v>554</v>
      </c>
      <c r="L20" s="45">
        <v>547</v>
      </c>
      <c r="M20" s="641">
        <v>577</v>
      </c>
      <c r="N20" s="3"/>
    </row>
    <row r="21" spans="1:14" x14ac:dyDescent="0.25">
      <c r="A21" s="638" t="s">
        <v>60</v>
      </c>
      <c r="B21" s="73" t="s">
        <v>63</v>
      </c>
      <c r="C21" s="38">
        <v>246</v>
      </c>
      <c r="D21" s="38">
        <v>225</v>
      </c>
      <c r="E21" s="38">
        <v>159</v>
      </c>
      <c r="F21" s="38" t="s">
        <v>238</v>
      </c>
      <c r="G21" s="38">
        <v>216</v>
      </c>
      <c r="H21" s="38" t="s">
        <v>238</v>
      </c>
      <c r="I21" s="38">
        <v>261</v>
      </c>
      <c r="J21" s="38">
        <v>200</v>
      </c>
      <c r="K21" s="38">
        <v>144</v>
      </c>
      <c r="L21" s="74">
        <v>425</v>
      </c>
      <c r="M21" s="639">
        <v>210</v>
      </c>
      <c r="N21" s="3"/>
    </row>
    <row r="22" spans="1:14" x14ac:dyDescent="0.25">
      <c r="A22" s="640" t="s">
        <v>60</v>
      </c>
      <c r="B22" s="75" t="s">
        <v>66</v>
      </c>
      <c r="C22" s="42" t="s">
        <v>238</v>
      </c>
      <c r="D22" s="42" t="s">
        <v>238</v>
      </c>
      <c r="E22" s="42" t="s">
        <v>238</v>
      </c>
      <c r="F22" s="42" t="s">
        <v>238</v>
      </c>
      <c r="G22" s="42" t="s">
        <v>238</v>
      </c>
      <c r="H22" s="42">
        <v>1338</v>
      </c>
      <c r="I22" s="42">
        <v>1746</v>
      </c>
      <c r="J22" s="42">
        <v>2009</v>
      </c>
      <c r="K22" s="42">
        <v>2173</v>
      </c>
      <c r="L22" s="45">
        <v>2062</v>
      </c>
      <c r="M22" s="641">
        <v>2204</v>
      </c>
      <c r="N22" s="3"/>
    </row>
    <row r="23" spans="1:14" x14ac:dyDescent="0.25">
      <c r="A23" s="638" t="s">
        <v>68</v>
      </c>
      <c r="B23" s="73" t="s">
        <v>69</v>
      </c>
      <c r="C23" s="38">
        <v>437</v>
      </c>
      <c r="D23" s="38">
        <v>434</v>
      </c>
      <c r="E23" s="38">
        <v>383</v>
      </c>
      <c r="F23" s="38">
        <v>318</v>
      </c>
      <c r="G23" s="38">
        <v>515</v>
      </c>
      <c r="H23" s="38">
        <v>1823</v>
      </c>
      <c r="I23" s="38">
        <v>366</v>
      </c>
      <c r="J23" s="38">
        <v>375</v>
      </c>
      <c r="K23" s="38">
        <v>299</v>
      </c>
      <c r="L23" s="74">
        <v>645</v>
      </c>
      <c r="M23" s="639">
        <v>994</v>
      </c>
      <c r="N23" s="3"/>
    </row>
    <row r="24" spans="1:14" x14ac:dyDescent="0.25">
      <c r="A24" s="640" t="s">
        <v>71</v>
      </c>
      <c r="B24" s="75" t="s">
        <v>72</v>
      </c>
      <c r="C24" s="42">
        <v>235</v>
      </c>
      <c r="D24" s="42">
        <v>198</v>
      </c>
      <c r="E24" s="42">
        <v>181</v>
      </c>
      <c r="F24" s="42">
        <v>211</v>
      </c>
      <c r="G24" s="42">
        <v>223</v>
      </c>
      <c r="H24" s="42">
        <v>232</v>
      </c>
      <c r="I24" s="42">
        <v>232</v>
      </c>
      <c r="J24" s="42">
        <v>230</v>
      </c>
      <c r="K24" s="42">
        <v>237</v>
      </c>
      <c r="L24" s="45">
        <v>234</v>
      </c>
      <c r="M24" s="641">
        <v>868</v>
      </c>
      <c r="N24" s="3"/>
    </row>
    <row r="25" spans="1:14" x14ac:dyDescent="0.25">
      <c r="A25" s="638" t="s">
        <v>74</v>
      </c>
      <c r="B25" s="73" t="s">
        <v>75</v>
      </c>
      <c r="C25" s="38">
        <v>94</v>
      </c>
      <c r="D25" s="38">
        <v>74</v>
      </c>
      <c r="E25" s="38">
        <v>1257</v>
      </c>
      <c r="F25" s="38">
        <v>1201</v>
      </c>
      <c r="G25" s="38">
        <v>1272</v>
      </c>
      <c r="H25" s="38">
        <v>1587</v>
      </c>
      <c r="I25" s="38">
        <v>1673</v>
      </c>
      <c r="J25" s="38">
        <v>1526</v>
      </c>
      <c r="K25" s="38">
        <v>1630</v>
      </c>
      <c r="L25" s="74">
        <v>1679</v>
      </c>
      <c r="M25" s="639">
        <v>1735</v>
      </c>
      <c r="N25" s="3"/>
    </row>
    <row r="26" spans="1:14" x14ac:dyDescent="0.25">
      <c r="A26" s="640" t="s">
        <v>74</v>
      </c>
      <c r="B26" s="75" t="s">
        <v>77</v>
      </c>
      <c r="C26" s="42">
        <v>314</v>
      </c>
      <c r="D26" s="42">
        <v>407</v>
      </c>
      <c r="E26" s="42">
        <v>368</v>
      </c>
      <c r="F26" s="42">
        <v>379</v>
      </c>
      <c r="G26" s="42">
        <v>490</v>
      </c>
      <c r="H26" s="42">
        <v>448</v>
      </c>
      <c r="I26" s="42">
        <v>458</v>
      </c>
      <c r="J26" s="42">
        <v>465</v>
      </c>
      <c r="K26" s="42">
        <v>443</v>
      </c>
      <c r="L26" s="45">
        <v>411</v>
      </c>
      <c r="M26" s="641">
        <v>374</v>
      </c>
      <c r="N26" s="3"/>
    </row>
    <row r="27" spans="1:14" x14ac:dyDescent="0.25">
      <c r="A27" s="638" t="s">
        <v>79</v>
      </c>
      <c r="B27" s="73" t="s">
        <v>889</v>
      </c>
      <c r="C27" s="38">
        <v>205</v>
      </c>
      <c r="D27" s="38">
        <v>229</v>
      </c>
      <c r="E27" s="38">
        <v>214</v>
      </c>
      <c r="F27" s="38">
        <v>195</v>
      </c>
      <c r="G27" s="38">
        <v>88</v>
      </c>
      <c r="H27" s="38">
        <v>97</v>
      </c>
      <c r="I27" s="38">
        <v>209</v>
      </c>
      <c r="J27" s="38">
        <v>132</v>
      </c>
      <c r="K27" s="38">
        <v>133</v>
      </c>
      <c r="L27" s="74">
        <v>108</v>
      </c>
      <c r="M27" s="639">
        <v>65</v>
      </c>
      <c r="N27" s="3"/>
    </row>
    <row r="28" spans="1:14" ht="15.6" x14ac:dyDescent="0.25">
      <c r="A28" s="640" t="s">
        <v>81</v>
      </c>
      <c r="B28" s="75" t="s">
        <v>422</v>
      </c>
      <c r="C28" s="42" t="s">
        <v>238</v>
      </c>
      <c r="D28" s="42" t="s">
        <v>238</v>
      </c>
      <c r="E28" s="42" t="s">
        <v>238</v>
      </c>
      <c r="F28" s="42" t="s">
        <v>238</v>
      </c>
      <c r="G28" s="42" t="s">
        <v>238</v>
      </c>
      <c r="H28" s="42" t="s">
        <v>238</v>
      </c>
      <c r="I28" s="42" t="s">
        <v>238</v>
      </c>
      <c r="J28" s="42">
        <v>1134</v>
      </c>
      <c r="K28" s="42">
        <v>848</v>
      </c>
      <c r="L28" s="45">
        <v>297</v>
      </c>
      <c r="M28" s="641">
        <v>1178</v>
      </c>
      <c r="N28" s="3"/>
    </row>
    <row r="29" spans="1:14" x14ac:dyDescent="0.25">
      <c r="A29" s="638" t="s">
        <v>83</v>
      </c>
      <c r="B29" s="73" t="s">
        <v>84</v>
      </c>
      <c r="C29" s="38">
        <v>428</v>
      </c>
      <c r="D29" s="38">
        <v>437</v>
      </c>
      <c r="E29" s="38">
        <v>535</v>
      </c>
      <c r="F29" s="38">
        <v>639</v>
      </c>
      <c r="G29" s="38">
        <v>461</v>
      </c>
      <c r="H29" s="38">
        <v>462</v>
      </c>
      <c r="I29" s="38">
        <v>449</v>
      </c>
      <c r="J29" s="38">
        <v>438</v>
      </c>
      <c r="K29" s="38">
        <v>486</v>
      </c>
      <c r="L29" s="74">
        <v>2799</v>
      </c>
      <c r="M29" s="639">
        <v>2582</v>
      </c>
      <c r="N29" s="3"/>
    </row>
    <row r="30" spans="1:14" x14ac:dyDescent="0.25">
      <c r="A30" s="640" t="s">
        <v>87</v>
      </c>
      <c r="B30" s="75" t="s">
        <v>88</v>
      </c>
      <c r="C30" s="42">
        <v>762</v>
      </c>
      <c r="D30" s="42">
        <v>858</v>
      </c>
      <c r="E30" s="42">
        <v>815</v>
      </c>
      <c r="F30" s="42">
        <v>787</v>
      </c>
      <c r="G30" s="42">
        <v>858</v>
      </c>
      <c r="H30" s="42">
        <v>819</v>
      </c>
      <c r="I30" s="42">
        <v>911</v>
      </c>
      <c r="J30" s="42">
        <v>950</v>
      </c>
      <c r="K30" s="42">
        <v>827</v>
      </c>
      <c r="L30" s="45">
        <v>840</v>
      </c>
      <c r="M30" s="641">
        <v>905</v>
      </c>
      <c r="N30" s="3"/>
    </row>
    <row r="31" spans="1:14" x14ac:dyDescent="0.25">
      <c r="A31" s="638" t="s">
        <v>87</v>
      </c>
      <c r="B31" s="73" t="s">
        <v>91</v>
      </c>
      <c r="C31" s="38">
        <v>981</v>
      </c>
      <c r="D31" s="38">
        <v>502</v>
      </c>
      <c r="E31" s="38">
        <v>433</v>
      </c>
      <c r="F31" s="38">
        <v>4661</v>
      </c>
      <c r="G31" s="38">
        <v>407</v>
      </c>
      <c r="H31" s="38">
        <v>4518</v>
      </c>
      <c r="I31" s="38">
        <v>4607</v>
      </c>
      <c r="J31" s="38">
        <v>4441</v>
      </c>
      <c r="K31" s="38">
        <v>3443</v>
      </c>
      <c r="L31" s="74">
        <v>3415</v>
      </c>
      <c r="M31" s="639">
        <v>3459</v>
      </c>
      <c r="N31" s="3"/>
    </row>
    <row r="32" spans="1:14" x14ac:dyDescent="0.25">
      <c r="A32" s="640" t="s">
        <v>87</v>
      </c>
      <c r="B32" s="75" t="s">
        <v>93</v>
      </c>
      <c r="C32" s="42">
        <v>3738</v>
      </c>
      <c r="D32" s="42">
        <v>4268</v>
      </c>
      <c r="E32" s="42">
        <v>4344</v>
      </c>
      <c r="F32" s="42">
        <v>4524</v>
      </c>
      <c r="G32" s="42">
        <v>4421</v>
      </c>
      <c r="H32" s="42">
        <v>4476</v>
      </c>
      <c r="I32" s="42">
        <v>4635</v>
      </c>
      <c r="J32" s="42">
        <v>4294</v>
      </c>
      <c r="K32" s="42">
        <v>3679</v>
      </c>
      <c r="L32" s="45">
        <v>3527</v>
      </c>
      <c r="M32" s="641">
        <v>3853</v>
      </c>
      <c r="N32" s="3"/>
    </row>
    <row r="33" spans="1:14" x14ac:dyDescent="0.25">
      <c r="A33" s="638" t="s">
        <v>94</v>
      </c>
      <c r="B33" s="73" t="s">
        <v>95</v>
      </c>
      <c r="C33" s="38">
        <v>1516</v>
      </c>
      <c r="D33" s="38">
        <v>1793</v>
      </c>
      <c r="E33" s="38">
        <v>1843</v>
      </c>
      <c r="F33" s="38">
        <v>1770</v>
      </c>
      <c r="G33" s="38" t="s">
        <v>368</v>
      </c>
      <c r="H33" s="38">
        <v>1551</v>
      </c>
      <c r="I33" s="38">
        <v>647</v>
      </c>
      <c r="J33" s="38">
        <v>602</v>
      </c>
      <c r="K33" s="38">
        <v>620</v>
      </c>
      <c r="L33" s="74">
        <v>706</v>
      </c>
      <c r="M33" s="639">
        <v>596</v>
      </c>
      <c r="N33" s="3"/>
    </row>
    <row r="34" spans="1:14" x14ac:dyDescent="0.25">
      <c r="A34" s="640" t="s">
        <v>94</v>
      </c>
      <c r="B34" s="75" t="s">
        <v>96</v>
      </c>
      <c r="C34" s="42">
        <v>2169</v>
      </c>
      <c r="D34" s="42">
        <v>2516</v>
      </c>
      <c r="E34" s="42">
        <v>283</v>
      </c>
      <c r="F34" s="42">
        <v>356</v>
      </c>
      <c r="G34" s="42">
        <v>350</v>
      </c>
      <c r="H34" s="42">
        <v>1565</v>
      </c>
      <c r="I34" s="42">
        <v>2013</v>
      </c>
      <c r="J34" s="42">
        <v>319</v>
      </c>
      <c r="K34" s="42">
        <v>321</v>
      </c>
      <c r="L34" s="45">
        <v>1601</v>
      </c>
      <c r="M34" s="641">
        <v>1495</v>
      </c>
      <c r="N34" s="3"/>
    </row>
    <row r="35" spans="1:14" x14ac:dyDescent="0.25">
      <c r="A35" s="638" t="s">
        <v>98</v>
      </c>
      <c r="B35" s="73" t="s">
        <v>99</v>
      </c>
      <c r="C35" s="38">
        <v>536</v>
      </c>
      <c r="D35" s="38">
        <v>279</v>
      </c>
      <c r="E35" s="38">
        <v>296</v>
      </c>
      <c r="F35" s="38">
        <v>202</v>
      </c>
      <c r="G35" s="38">
        <v>218</v>
      </c>
      <c r="H35" s="38">
        <v>992</v>
      </c>
      <c r="I35" s="38">
        <v>213</v>
      </c>
      <c r="J35" s="38">
        <v>347</v>
      </c>
      <c r="K35" s="38">
        <v>293</v>
      </c>
      <c r="L35" s="74">
        <v>730</v>
      </c>
      <c r="M35" s="639">
        <v>275</v>
      </c>
      <c r="N35" s="3"/>
    </row>
    <row r="36" spans="1:14" x14ac:dyDescent="0.25">
      <c r="A36" s="640" t="s">
        <v>101</v>
      </c>
      <c r="B36" s="75" t="s">
        <v>102</v>
      </c>
      <c r="C36" s="42">
        <v>73</v>
      </c>
      <c r="D36" s="42">
        <v>80</v>
      </c>
      <c r="E36" s="42">
        <v>77</v>
      </c>
      <c r="F36" s="42">
        <v>75</v>
      </c>
      <c r="G36" s="42">
        <v>71</v>
      </c>
      <c r="H36" s="42">
        <v>70</v>
      </c>
      <c r="I36" s="42">
        <v>68</v>
      </c>
      <c r="J36" s="42">
        <v>76</v>
      </c>
      <c r="K36" s="42">
        <v>89</v>
      </c>
      <c r="L36" s="45">
        <v>92</v>
      </c>
      <c r="M36" s="641">
        <v>107</v>
      </c>
      <c r="N36" s="3"/>
    </row>
    <row r="37" spans="1:14" x14ac:dyDescent="0.25">
      <c r="A37" s="638" t="s">
        <v>103</v>
      </c>
      <c r="B37" s="73" t="s">
        <v>104</v>
      </c>
      <c r="C37" s="38">
        <v>136</v>
      </c>
      <c r="D37" s="38">
        <v>175</v>
      </c>
      <c r="E37" s="38">
        <v>189</v>
      </c>
      <c r="F37" s="38">
        <v>187</v>
      </c>
      <c r="G37" s="38">
        <v>175</v>
      </c>
      <c r="H37" s="38" t="s">
        <v>368</v>
      </c>
      <c r="I37" s="38">
        <v>176</v>
      </c>
      <c r="J37" s="38">
        <v>358</v>
      </c>
      <c r="K37" s="38">
        <v>187</v>
      </c>
      <c r="L37" s="74">
        <v>164</v>
      </c>
      <c r="M37" s="642">
        <v>999</v>
      </c>
      <c r="N37" s="3"/>
    </row>
    <row r="38" spans="1:14" ht="15.6" x14ac:dyDescent="0.25">
      <c r="A38" s="640" t="s">
        <v>103</v>
      </c>
      <c r="B38" s="75" t="s">
        <v>423</v>
      </c>
      <c r="C38" s="42" t="s">
        <v>238</v>
      </c>
      <c r="D38" s="42" t="s">
        <v>238</v>
      </c>
      <c r="E38" s="42" t="s">
        <v>238</v>
      </c>
      <c r="F38" s="42" t="s">
        <v>238</v>
      </c>
      <c r="G38" s="42" t="s">
        <v>238</v>
      </c>
      <c r="H38" s="42" t="s">
        <v>238</v>
      </c>
      <c r="I38" s="42" t="s">
        <v>238</v>
      </c>
      <c r="J38" s="42">
        <v>90</v>
      </c>
      <c r="K38" s="42">
        <v>621</v>
      </c>
      <c r="L38" s="45">
        <v>790</v>
      </c>
      <c r="M38" s="641">
        <v>931</v>
      </c>
      <c r="N38" s="3"/>
    </row>
    <row r="39" spans="1:14" x14ac:dyDescent="0.25">
      <c r="A39" s="638" t="s">
        <v>107</v>
      </c>
      <c r="B39" s="73" t="s">
        <v>108</v>
      </c>
      <c r="C39" s="38">
        <v>583</v>
      </c>
      <c r="D39" s="38">
        <v>2353</v>
      </c>
      <c r="E39" s="38">
        <v>2522</v>
      </c>
      <c r="F39" s="38">
        <v>2258</v>
      </c>
      <c r="G39" s="38">
        <v>2389</v>
      </c>
      <c r="H39" s="38">
        <v>2406</v>
      </c>
      <c r="I39" s="38">
        <v>1898</v>
      </c>
      <c r="J39" s="38">
        <v>1692</v>
      </c>
      <c r="K39" s="38">
        <v>1308</v>
      </c>
      <c r="L39" s="74">
        <v>1183</v>
      </c>
      <c r="M39" s="639">
        <v>1451</v>
      </c>
      <c r="N39" s="3"/>
    </row>
    <row r="40" spans="1:14" x14ac:dyDescent="0.25">
      <c r="A40" s="640" t="s">
        <v>107</v>
      </c>
      <c r="B40" s="75" t="s">
        <v>111</v>
      </c>
      <c r="C40" s="42">
        <v>1044</v>
      </c>
      <c r="D40" s="42">
        <v>940</v>
      </c>
      <c r="E40" s="42">
        <v>1014</v>
      </c>
      <c r="F40" s="42">
        <v>891</v>
      </c>
      <c r="G40" s="42">
        <v>913</v>
      </c>
      <c r="H40" s="42">
        <v>912</v>
      </c>
      <c r="I40" s="42">
        <v>828</v>
      </c>
      <c r="J40" s="42">
        <v>792</v>
      </c>
      <c r="K40" s="42">
        <v>699</v>
      </c>
      <c r="L40" s="45">
        <v>683</v>
      </c>
      <c r="M40" s="641">
        <v>688</v>
      </c>
      <c r="N40" s="3"/>
    </row>
    <row r="41" spans="1:14" x14ac:dyDescent="0.25">
      <c r="A41" s="638" t="s">
        <v>113</v>
      </c>
      <c r="B41" s="73" t="s">
        <v>114</v>
      </c>
      <c r="C41" s="38">
        <v>1562</v>
      </c>
      <c r="D41" s="38">
        <v>1668</v>
      </c>
      <c r="E41" s="38">
        <v>1655</v>
      </c>
      <c r="F41" s="38">
        <v>1680</v>
      </c>
      <c r="G41" s="38">
        <v>1363</v>
      </c>
      <c r="H41" s="38">
        <v>1294</v>
      </c>
      <c r="I41" s="38">
        <v>1315</v>
      </c>
      <c r="J41" s="38">
        <v>1324</v>
      </c>
      <c r="K41" s="38">
        <v>1130</v>
      </c>
      <c r="L41" s="74">
        <v>1082</v>
      </c>
      <c r="M41" s="639">
        <v>1164</v>
      </c>
      <c r="N41" s="3"/>
    </row>
    <row r="42" spans="1:14" x14ac:dyDescent="0.25">
      <c r="A42" s="640" t="s">
        <v>116</v>
      </c>
      <c r="B42" s="75" t="s">
        <v>117</v>
      </c>
      <c r="C42" s="42">
        <v>215</v>
      </c>
      <c r="D42" s="42">
        <v>274</v>
      </c>
      <c r="E42" s="42">
        <v>318</v>
      </c>
      <c r="F42" s="42">
        <v>315</v>
      </c>
      <c r="G42" s="42">
        <v>2152</v>
      </c>
      <c r="H42" s="42">
        <v>2002</v>
      </c>
      <c r="I42" s="42">
        <v>1866</v>
      </c>
      <c r="J42" s="42">
        <v>1953</v>
      </c>
      <c r="K42" s="42">
        <v>1844</v>
      </c>
      <c r="L42" s="45">
        <v>1898</v>
      </c>
      <c r="M42" s="641">
        <v>2063</v>
      </c>
      <c r="N42" s="3"/>
    </row>
    <row r="43" spans="1:14" x14ac:dyDescent="0.25">
      <c r="A43" s="638" t="s">
        <v>119</v>
      </c>
      <c r="B43" s="73" t="s">
        <v>120</v>
      </c>
      <c r="C43" s="38">
        <v>230</v>
      </c>
      <c r="D43" s="38">
        <v>2267</v>
      </c>
      <c r="E43" s="38" t="s">
        <v>238</v>
      </c>
      <c r="F43" s="38">
        <v>2487</v>
      </c>
      <c r="G43" s="38">
        <v>2365</v>
      </c>
      <c r="H43" s="38">
        <v>2582</v>
      </c>
      <c r="I43" s="38">
        <v>2454</v>
      </c>
      <c r="J43" s="38">
        <v>276</v>
      </c>
      <c r="K43" s="38">
        <v>265</v>
      </c>
      <c r="L43" s="74">
        <v>310</v>
      </c>
      <c r="M43" s="642">
        <v>1808</v>
      </c>
      <c r="N43" s="3"/>
    </row>
    <row r="44" spans="1:14" x14ac:dyDescent="0.25">
      <c r="A44" s="640" t="s">
        <v>119</v>
      </c>
      <c r="B44" s="75" t="s">
        <v>123</v>
      </c>
      <c r="C44" s="42">
        <v>697</v>
      </c>
      <c r="D44" s="42">
        <v>3923</v>
      </c>
      <c r="E44" s="42">
        <v>660</v>
      </c>
      <c r="F44" s="42">
        <v>4342</v>
      </c>
      <c r="G44" s="42">
        <v>4654</v>
      </c>
      <c r="H44" s="42">
        <v>657</v>
      </c>
      <c r="I44" s="42">
        <v>676</v>
      </c>
      <c r="J44" s="42">
        <v>4554</v>
      </c>
      <c r="K44" s="42">
        <v>4800</v>
      </c>
      <c r="L44" s="45">
        <v>4831</v>
      </c>
      <c r="M44" s="641">
        <v>5016</v>
      </c>
      <c r="N44" s="3"/>
    </row>
    <row r="45" spans="1:14" x14ac:dyDescent="0.25">
      <c r="A45" s="638" t="s">
        <v>119</v>
      </c>
      <c r="B45" s="73" t="s">
        <v>125</v>
      </c>
      <c r="C45" s="38">
        <v>215</v>
      </c>
      <c r="D45" s="38">
        <v>282</v>
      </c>
      <c r="E45" s="38">
        <v>270</v>
      </c>
      <c r="F45" s="38">
        <v>232</v>
      </c>
      <c r="G45" s="38">
        <v>201</v>
      </c>
      <c r="H45" s="38">
        <v>185</v>
      </c>
      <c r="I45" s="38">
        <v>158</v>
      </c>
      <c r="J45" s="38">
        <v>114</v>
      </c>
      <c r="K45" s="38">
        <v>129</v>
      </c>
      <c r="L45" s="74">
        <v>173</v>
      </c>
      <c r="M45" s="639">
        <v>169</v>
      </c>
      <c r="N45" s="3"/>
    </row>
    <row r="46" spans="1:14" ht="15.6" x14ac:dyDescent="0.25">
      <c r="A46" s="640" t="s">
        <v>119</v>
      </c>
      <c r="B46" s="75" t="s">
        <v>424</v>
      </c>
      <c r="C46" s="42" t="s">
        <v>238</v>
      </c>
      <c r="D46" s="42" t="s">
        <v>238</v>
      </c>
      <c r="E46" s="42" t="s">
        <v>238</v>
      </c>
      <c r="F46" s="42" t="s">
        <v>238</v>
      </c>
      <c r="G46" s="42" t="s">
        <v>238</v>
      </c>
      <c r="H46" s="42" t="s">
        <v>238</v>
      </c>
      <c r="I46" s="42" t="s">
        <v>238</v>
      </c>
      <c r="J46" s="42" t="s">
        <v>238</v>
      </c>
      <c r="K46" s="42" t="s">
        <v>238</v>
      </c>
      <c r="L46" s="45" t="s">
        <v>238</v>
      </c>
      <c r="M46" s="641">
        <v>2141</v>
      </c>
      <c r="N46" s="3"/>
    </row>
    <row r="47" spans="1:14" x14ac:dyDescent="0.25">
      <c r="A47" s="638" t="s">
        <v>119</v>
      </c>
      <c r="B47" s="73" t="s">
        <v>128</v>
      </c>
      <c r="C47" s="38">
        <v>1369</v>
      </c>
      <c r="D47" s="38">
        <v>1695</v>
      </c>
      <c r="E47" s="38">
        <v>1902</v>
      </c>
      <c r="F47" s="38">
        <v>1990</v>
      </c>
      <c r="G47" s="38">
        <v>1822</v>
      </c>
      <c r="H47" s="38">
        <v>1624</v>
      </c>
      <c r="I47" s="38">
        <v>1631</v>
      </c>
      <c r="J47" s="38">
        <v>1589</v>
      </c>
      <c r="K47" s="38">
        <v>1585</v>
      </c>
      <c r="L47" s="74">
        <v>1587</v>
      </c>
      <c r="M47" s="639">
        <v>1623</v>
      </c>
      <c r="N47" s="3"/>
    </row>
    <row r="48" spans="1:14" x14ac:dyDescent="0.25">
      <c r="A48" s="640" t="s">
        <v>131</v>
      </c>
      <c r="B48" s="75" t="s">
        <v>132</v>
      </c>
      <c r="C48" s="42">
        <v>258</v>
      </c>
      <c r="D48" s="42">
        <v>945</v>
      </c>
      <c r="E48" s="42">
        <v>957</v>
      </c>
      <c r="F48" s="42">
        <v>256</v>
      </c>
      <c r="G48" s="42">
        <v>257</v>
      </c>
      <c r="H48" s="42">
        <v>257</v>
      </c>
      <c r="I48" s="42">
        <v>256</v>
      </c>
      <c r="J48" s="42">
        <v>1406</v>
      </c>
      <c r="K48" s="42">
        <v>1369</v>
      </c>
      <c r="L48" s="45">
        <v>257</v>
      </c>
      <c r="M48" s="641">
        <v>255</v>
      </c>
      <c r="N48" s="3"/>
    </row>
    <row r="49" spans="1:14" ht="15.6" x14ac:dyDescent="0.25">
      <c r="A49" s="638" t="s">
        <v>131</v>
      </c>
      <c r="B49" s="73" t="s">
        <v>425</v>
      </c>
      <c r="C49" s="38" t="s">
        <v>238</v>
      </c>
      <c r="D49" s="38" t="s">
        <v>238</v>
      </c>
      <c r="E49" s="38" t="s">
        <v>238</v>
      </c>
      <c r="F49" s="38" t="s">
        <v>238</v>
      </c>
      <c r="G49" s="38" t="s">
        <v>238</v>
      </c>
      <c r="H49" s="38">
        <v>229</v>
      </c>
      <c r="I49" s="38">
        <v>225</v>
      </c>
      <c r="J49" s="38">
        <v>266</v>
      </c>
      <c r="K49" s="38">
        <v>227</v>
      </c>
      <c r="L49" s="74">
        <v>215</v>
      </c>
      <c r="M49" s="639">
        <v>246</v>
      </c>
      <c r="N49" s="3"/>
    </row>
    <row r="50" spans="1:14" x14ac:dyDescent="0.25">
      <c r="A50" s="640" t="s">
        <v>136</v>
      </c>
      <c r="B50" s="75" t="s">
        <v>137</v>
      </c>
      <c r="C50" s="42">
        <v>175</v>
      </c>
      <c r="D50" s="42">
        <v>186</v>
      </c>
      <c r="E50" s="42">
        <v>179</v>
      </c>
      <c r="F50" s="42">
        <v>179</v>
      </c>
      <c r="G50" s="42">
        <v>106</v>
      </c>
      <c r="H50" s="42">
        <v>534</v>
      </c>
      <c r="I50" s="42">
        <v>180</v>
      </c>
      <c r="J50" s="42">
        <v>385</v>
      </c>
      <c r="K50" s="42">
        <v>725</v>
      </c>
      <c r="L50" s="45">
        <v>642</v>
      </c>
      <c r="M50" s="641">
        <v>642</v>
      </c>
      <c r="N50" s="3"/>
    </row>
    <row r="51" spans="1:14" x14ac:dyDescent="0.25">
      <c r="A51" s="638" t="s">
        <v>136</v>
      </c>
      <c r="B51" s="73" t="s">
        <v>139</v>
      </c>
      <c r="C51" s="38">
        <v>2153</v>
      </c>
      <c r="D51" s="38">
        <v>2516</v>
      </c>
      <c r="E51" s="38">
        <v>2697</v>
      </c>
      <c r="F51" s="38">
        <v>2481</v>
      </c>
      <c r="G51" s="38">
        <v>508</v>
      </c>
      <c r="H51" s="38">
        <v>2564</v>
      </c>
      <c r="I51" s="38">
        <v>2928</v>
      </c>
      <c r="J51" s="38">
        <v>2629</v>
      </c>
      <c r="K51" s="38">
        <v>2597</v>
      </c>
      <c r="L51" s="74">
        <v>2313</v>
      </c>
      <c r="M51" s="639">
        <v>2502</v>
      </c>
      <c r="N51" s="3"/>
    </row>
    <row r="52" spans="1:14" x14ac:dyDescent="0.25">
      <c r="A52" s="640" t="s">
        <v>140</v>
      </c>
      <c r="B52" s="75" t="s">
        <v>141</v>
      </c>
      <c r="C52" s="42">
        <v>163</v>
      </c>
      <c r="D52" s="42">
        <v>150</v>
      </c>
      <c r="E52" s="42">
        <v>153</v>
      </c>
      <c r="F52" s="42">
        <v>178</v>
      </c>
      <c r="G52" s="42">
        <v>197</v>
      </c>
      <c r="H52" s="42">
        <v>211</v>
      </c>
      <c r="I52" s="42">
        <v>191</v>
      </c>
      <c r="J52" s="42">
        <v>176</v>
      </c>
      <c r="K52" s="42">
        <v>160</v>
      </c>
      <c r="L52" s="45">
        <v>169</v>
      </c>
      <c r="M52" s="641">
        <v>185</v>
      </c>
      <c r="N52" s="3"/>
    </row>
    <row r="53" spans="1:14" x14ac:dyDescent="0.25">
      <c r="A53" s="638" t="s">
        <v>142</v>
      </c>
      <c r="B53" s="73" t="s">
        <v>143</v>
      </c>
      <c r="C53" s="38">
        <v>146</v>
      </c>
      <c r="D53" s="38">
        <v>135</v>
      </c>
      <c r="E53" s="38">
        <v>131</v>
      </c>
      <c r="F53" s="38">
        <v>155</v>
      </c>
      <c r="G53" s="38">
        <v>131</v>
      </c>
      <c r="H53" s="38">
        <v>163</v>
      </c>
      <c r="I53" s="38">
        <v>123</v>
      </c>
      <c r="J53" s="38">
        <v>107</v>
      </c>
      <c r="K53" s="38">
        <v>115</v>
      </c>
      <c r="L53" s="74">
        <v>131</v>
      </c>
      <c r="M53" s="639">
        <v>140</v>
      </c>
      <c r="N53" s="3"/>
    </row>
    <row r="54" spans="1:14" x14ac:dyDescent="0.25">
      <c r="A54" s="640" t="s">
        <v>145</v>
      </c>
      <c r="B54" s="75" t="s">
        <v>146</v>
      </c>
      <c r="C54" s="42">
        <v>756</v>
      </c>
      <c r="D54" s="42">
        <v>3040</v>
      </c>
      <c r="E54" s="42">
        <v>3750</v>
      </c>
      <c r="F54" s="42">
        <v>3883</v>
      </c>
      <c r="G54" s="42">
        <v>3680</v>
      </c>
      <c r="H54" s="42">
        <v>3659</v>
      </c>
      <c r="I54" s="42">
        <v>3496</v>
      </c>
      <c r="J54" s="42">
        <v>3220</v>
      </c>
      <c r="K54" s="42">
        <v>2800</v>
      </c>
      <c r="L54" s="45">
        <v>2616</v>
      </c>
      <c r="M54" s="641">
        <v>2718</v>
      </c>
      <c r="N54" s="3"/>
    </row>
    <row r="55" spans="1:14" x14ac:dyDescent="0.25">
      <c r="A55" s="638" t="s">
        <v>145</v>
      </c>
      <c r="B55" s="73" t="s">
        <v>150</v>
      </c>
      <c r="C55" s="38">
        <v>1725</v>
      </c>
      <c r="D55" s="38">
        <v>2035</v>
      </c>
      <c r="E55" s="38">
        <v>1466</v>
      </c>
      <c r="F55" s="38">
        <v>1376</v>
      </c>
      <c r="G55" s="38">
        <v>1417</v>
      </c>
      <c r="H55" s="38">
        <v>1495</v>
      </c>
      <c r="I55" s="38">
        <v>1719</v>
      </c>
      <c r="J55" s="38">
        <v>1649</v>
      </c>
      <c r="K55" s="38">
        <v>1272</v>
      </c>
      <c r="L55" s="74">
        <v>1710</v>
      </c>
      <c r="M55" s="639">
        <v>1695</v>
      </c>
      <c r="N55" s="3"/>
    </row>
    <row r="56" spans="1:14" x14ac:dyDescent="0.25">
      <c r="A56" s="640" t="s">
        <v>145</v>
      </c>
      <c r="B56" s="75" t="s">
        <v>153</v>
      </c>
      <c r="C56" s="42">
        <v>1351</v>
      </c>
      <c r="D56" s="42">
        <v>1601</v>
      </c>
      <c r="E56" s="42">
        <v>451</v>
      </c>
      <c r="F56" s="42">
        <v>494</v>
      </c>
      <c r="G56" s="42">
        <v>542</v>
      </c>
      <c r="H56" s="42">
        <v>476</v>
      </c>
      <c r="I56" s="42">
        <v>308</v>
      </c>
      <c r="J56" s="42">
        <v>1605</v>
      </c>
      <c r="K56" s="42">
        <v>446</v>
      </c>
      <c r="L56" s="45">
        <v>1394</v>
      </c>
      <c r="M56" s="641">
        <v>1123</v>
      </c>
      <c r="N56" s="3"/>
    </row>
    <row r="57" spans="1:14" x14ac:dyDescent="0.25">
      <c r="A57" s="638" t="s">
        <v>154</v>
      </c>
      <c r="B57" s="73" t="s">
        <v>155</v>
      </c>
      <c r="C57" s="38">
        <v>118</v>
      </c>
      <c r="D57" s="38">
        <v>115</v>
      </c>
      <c r="E57" s="38">
        <v>120</v>
      </c>
      <c r="F57" s="38">
        <v>121</v>
      </c>
      <c r="G57" s="38">
        <v>574</v>
      </c>
      <c r="H57" s="38">
        <v>153</v>
      </c>
      <c r="I57" s="38">
        <v>176</v>
      </c>
      <c r="J57" s="38">
        <v>193</v>
      </c>
      <c r="K57" s="38">
        <v>205</v>
      </c>
      <c r="L57" s="74">
        <v>216</v>
      </c>
      <c r="M57" s="639">
        <v>207</v>
      </c>
      <c r="N57" s="3"/>
    </row>
    <row r="58" spans="1:14" x14ac:dyDescent="0.25">
      <c r="A58" s="640" t="s">
        <v>157</v>
      </c>
      <c r="B58" s="75" t="s">
        <v>158</v>
      </c>
      <c r="C58" s="42">
        <v>1682</v>
      </c>
      <c r="D58" s="42">
        <v>1283</v>
      </c>
      <c r="E58" s="42">
        <v>1336</v>
      </c>
      <c r="F58" s="42">
        <v>1482</v>
      </c>
      <c r="G58" s="42" t="s">
        <v>368</v>
      </c>
      <c r="H58" s="42" t="s">
        <v>368</v>
      </c>
      <c r="I58" s="42" t="s">
        <v>368</v>
      </c>
      <c r="J58" s="42" t="s">
        <v>368</v>
      </c>
      <c r="K58" s="42">
        <v>1908</v>
      </c>
      <c r="L58" s="45">
        <v>1586</v>
      </c>
      <c r="M58" s="641">
        <v>1391</v>
      </c>
      <c r="N58" s="3"/>
    </row>
    <row r="59" spans="1:14" x14ac:dyDescent="0.25">
      <c r="A59" s="638" t="s">
        <v>157</v>
      </c>
      <c r="B59" s="73" t="s">
        <v>161</v>
      </c>
      <c r="C59" s="38">
        <v>208</v>
      </c>
      <c r="D59" s="38">
        <v>434</v>
      </c>
      <c r="E59" s="38">
        <v>190</v>
      </c>
      <c r="F59" s="38">
        <v>182</v>
      </c>
      <c r="G59" s="38">
        <v>254</v>
      </c>
      <c r="H59" s="38">
        <v>152</v>
      </c>
      <c r="I59" s="38">
        <v>166</v>
      </c>
      <c r="J59" s="38">
        <v>186</v>
      </c>
      <c r="K59" s="38">
        <v>212</v>
      </c>
      <c r="L59" s="74">
        <v>1303</v>
      </c>
      <c r="M59" s="639">
        <v>1473</v>
      </c>
      <c r="N59" s="3"/>
    </row>
    <row r="60" spans="1:14" x14ac:dyDescent="0.25">
      <c r="A60" s="640" t="s">
        <v>163</v>
      </c>
      <c r="B60" s="75" t="s">
        <v>890</v>
      </c>
      <c r="C60" s="42">
        <v>321</v>
      </c>
      <c r="D60" s="42">
        <v>338</v>
      </c>
      <c r="E60" s="42">
        <v>263</v>
      </c>
      <c r="F60" s="42">
        <v>238</v>
      </c>
      <c r="G60" s="42">
        <v>223</v>
      </c>
      <c r="H60" s="42">
        <v>189</v>
      </c>
      <c r="I60" s="42">
        <v>238</v>
      </c>
      <c r="J60" s="42">
        <v>277</v>
      </c>
      <c r="K60" s="42">
        <v>240</v>
      </c>
      <c r="L60" s="45">
        <v>584</v>
      </c>
      <c r="M60" s="641">
        <v>264</v>
      </c>
      <c r="N60" s="3"/>
    </row>
    <row r="61" spans="1:14" x14ac:dyDescent="0.25">
      <c r="A61" s="638" t="s">
        <v>163</v>
      </c>
      <c r="B61" s="73" t="s">
        <v>166</v>
      </c>
      <c r="C61" s="38">
        <v>240</v>
      </c>
      <c r="D61" s="38">
        <v>268</v>
      </c>
      <c r="E61" s="38">
        <v>266</v>
      </c>
      <c r="F61" s="38">
        <v>242</v>
      </c>
      <c r="G61" s="38">
        <v>276</v>
      </c>
      <c r="H61" s="38">
        <v>263</v>
      </c>
      <c r="I61" s="38">
        <v>281</v>
      </c>
      <c r="J61" s="38">
        <v>271</v>
      </c>
      <c r="K61" s="38">
        <v>281</v>
      </c>
      <c r="L61" s="74">
        <v>288</v>
      </c>
      <c r="M61" s="639">
        <v>297</v>
      </c>
      <c r="N61" s="3"/>
    </row>
    <row r="62" spans="1:14" x14ac:dyDescent="0.25">
      <c r="A62" s="640" t="s">
        <v>163</v>
      </c>
      <c r="B62" s="75" t="s">
        <v>167</v>
      </c>
      <c r="C62" s="42">
        <v>1051</v>
      </c>
      <c r="D62" s="42">
        <v>1092</v>
      </c>
      <c r="E62" s="42">
        <v>1045</v>
      </c>
      <c r="F62" s="42">
        <v>1045</v>
      </c>
      <c r="G62" s="42">
        <v>1063</v>
      </c>
      <c r="H62" s="42">
        <v>1078</v>
      </c>
      <c r="I62" s="42">
        <v>1307</v>
      </c>
      <c r="J62" s="42">
        <v>1315</v>
      </c>
      <c r="K62" s="42">
        <v>1317</v>
      </c>
      <c r="L62" s="45">
        <v>1198</v>
      </c>
      <c r="M62" s="641">
        <v>1123</v>
      </c>
      <c r="N62" s="3"/>
    </row>
    <row r="63" spans="1:14" ht="15.6" x14ac:dyDescent="0.25">
      <c r="A63" s="638" t="s">
        <v>170</v>
      </c>
      <c r="B63" s="73" t="s">
        <v>426</v>
      </c>
      <c r="C63" s="38" t="s">
        <v>238</v>
      </c>
      <c r="D63" s="38" t="s">
        <v>238</v>
      </c>
      <c r="E63" s="38" t="s">
        <v>238</v>
      </c>
      <c r="F63" s="38" t="s">
        <v>238</v>
      </c>
      <c r="G63" s="38" t="s">
        <v>238</v>
      </c>
      <c r="H63" s="38">
        <v>948</v>
      </c>
      <c r="I63" s="38">
        <v>1257</v>
      </c>
      <c r="J63" s="38">
        <v>1278</v>
      </c>
      <c r="K63" s="38">
        <v>540</v>
      </c>
      <c r="L63" s="74">
        <v>857</v>
      </c>
      <c r="M63" s="639">
        <v>1444</v>
      </c>
      <c r="N63" s="3"/>
    </row>
    <row r="64" spans="1:14" ht="15.6" x14ac:dyDescent="0.25">
      <c r="A64" s="640" t="s">
        <v>170</v>
      </c>
      <c r="B64" s="75" t="s">
        <v>427</v>
      </c>
      <c r="C64" s="42" t="s">
        <v>238</v>
      </c>
      <c r="D64" s="42" t="s">
        <v>238</v>
      </c>
      <c r="E64" s="42" t="s">
        <v>238</v>
      </c>
      <c r="F64" s="42" t="s">
        <v>238</v>
      </c>
      <c r="G64" s="42" t="s">
        <v>238</v>
      </c>
      <c r="H64" s="42" t="s">
        <v>238</v>
      </c>
      <c r="I64" s="42" t="s">
        <v>238</v>
      </c>
      <c r="J64" s="42">
        <v>290</v>
      </c>
      <c r="K64" s="42">
        <v>246</v>
      </c>
      <c r="L64" s="45">
        <v>362</v>
      </c>
      <c r="M64" s="641">
        <v>380</v>
      </c>
      <c r="N64" s="3"/>
    </row>
    <row r="65" spans="1:14" x14ac:dyDescent="0.25">
      <c r="A65" s="638" t="s">
        <v>175</v>
      </c>
      <c r="B65" s="73" t="s">
        <v>176</v>
      </c>
      <c r="C65" s="38">
        <v>224</v>
      </c>
      <c r="D65" s="38">
        <v>265</v>
      </c>
      <c r="E65" s="38">
        <v>256</v>
      </c>
      <c r="F65" s="38" t="s">
        <v>238</v>
      </c>
      <c r="G65" s="38">
        <v>320</v>
      </c>
      <c r="H65" s="38" t="s">
        <v>238</v>
      </c>
      <c r="I65" s="38">
        <v>284</v>
      </c>
      <c r="J65" s="38">
        <v>264</v>
      </c>
      <c r="K65" s="38">
        <v>356</v>
      </c>
      <c r="L65" s="74">
        <v>296</v>
      </c>
      <c r="M65" s="639">
        <v>357</v>
      </c>
      <c r="N65" s="3"/>
    </row>
    <row r="66" spans="1:14" x14ac:dyDescent="0.25">
      <c r="A66" s="640" t="s">
        <v>177</v>
      </c>
      <c r="B66" s="75" t="s">
        <v>178</v>
      </c>
      <c r="C66" s="42">
        <v>475</v>
      </c>
      <c r="D66" s="42">
        <v>483</v>
      </c>
      <c r="E66" s="42">
        <v>179</v>
      </c>
      <c r="F66" s="42">
        <v>480</v>
      </c>
      <c r="G66" s="42">
        <v>182</v>
      </c>
      <c r="H66" s="42">
        <v>357</v>
      </c>
      <c r="I66" s="42">
        <v>151</v>
      </c>
      <c r="J66" s="42">
        <v>168</v>
      </c>
      <c r="K66" s="42">
        <v>238</v>
      </c>
      <c r="L66" s="45">
        <v>242</v>
      </c>
      <c r="M66" s="641">
        <v>262</v>
      </c>
      <c r="N66" s="3"/>
    </row>
    <row r="67" spans="1:14" x14ac:dyDescent="0.25">
      <c r="A67" s="638" t="s">
        <v>180</v>
      </c>
      <c r="B67" s="73" t="s">
        <v>181</v>
      </c>
      <c r="C67" s="38">
        <v>145</v>
      </c>
      <c r="D67" s="38">
        <v>157</v>
      </c>
      <c r="E67" s="38">
        <v>1370</v>
      </c>
      <c r="F67" s="38">
        <v>1437</v>
      </c>
      <c r="G67" s="38">
        <v>1227</v>
      </c>
      <c r="H67" s="38">
        <v>1126</v>
      </c>
      <c r="I67" s="38">
        <v>1172</v>
      </c>
      <c r="J67" s="38">
        <v>1059</v>
      </c>
      <c r="K67" s="38">
        <v>1094</v>
      </c>
      <c r="L67" s="74">
        <v>1286</v>
      </c>
      <c r="M67" s="639">
        <v>1431</v>
      </c>
      <c r="N67" s="3"/>
    </row>
    <row r="68" spans="1:14" x14ac:dyDescent="0.25">
      <c r="A68" s="640" t="s">
        <v>183</v>
      </c>
      <c r="B68" s="75" t="s">
        <v>184</v>
      </c>
      <c r="C68" s="42">
        <v>2955</v>
      </c>
      <c r="D68" s="42">
        <v>1433</v>
      </c>
      <c r="E68" s="42">
        <v>2575</v>
      </c>
      <c r="F68" s="42">
        <v>3046</v>
      </c>
      <c r="G68" s="42">
        <v>3180</v>
      </c>
      <c r="H68" s="42">
        <v>2544</v>
      </c>
      <c r="I68" s="42">
        <v>2582</v>
      </c>
      <c r="J68" s="42">
        <v>2522</v>
      </c>
      <c r="K68" s="42">
        <v>2396</v>
      </c>
      <c r="L68" s="45">
        <v>2266</v>
      </c>
      <c r="M68" s="641">
        <v>2316</v>
      </c>
      <c r="N68" s="3"/>
    </row>
    <row r="69" spans="1:14" ht="13.8" thickBot="1" x14ac:dyDescent="0.3">
      <c r="A69" s="638" t="s">
        <v>186</v>
      </c>
      <c r="B69" s="73" t="s">
        <v>187</v>
      </c>
      <c r="C69" s="38">
        <v>63</v>
      </c>
      <c r="D69" s="38">
        <v>57</v>
      </c>
      <c r="E69" s="38">
        <v>61</v>
      </c>
      <c r="F69" s="38">
        <v>76</v>
      </c>
      <c r="G69" s="38">
        <v>195</v>
      </c>
      <c r="H69" s="38">
        <v>127</v>
      </c>
      <c r="I69" s="38">
        <v>101</v>
      </c>
      <c r="J69" s="38">
        <v>67</v>
      </c>
      <c r="K69" s="38">
        <v>72</v>
      </c>
      <c r="L69" s="74">
        <v>74</v>
      </c>
      <c r="M69" s="639">
        <v>66</v>
      </c>
      <c r="N69" s="3"/>
    </row>
    <row r="70" spans="1:14" ht="13.8" thickBot="1" x14ac:dyDescent="0.3">
      <c r="A70" s="643"/>
      <c r="B70" s="644" t="s">
        <v>239</v>
      </c>
      <c r="C70" s="645">
        <v>40523</v>
      </c>
      <c r="D70" s="645">
        <v>53367</v>
      </c>
      <c r="E70" s="645">
        <v>48256</v>
      </c>
      <c r="F70" s="645">
        <v>57634</v>
      </c>
      <c r="G70" s="645">
        <v>58225</v>
      </c>
      <c r="H70" s="645">
        <v>65274</v>
      </c>
      <c r="I70" s="645">
        <v>66086</v>
      </c>
      <c r="J70" s="645">
        <v>66649</v>
      </c>
      <c r="K70" s="645">
        <v>62320</v>
      </c>
      <c r="L70" s="646">
        <v>72997</v>
      </c>
      <c r="M70" s="647">
        <v>79953</v>
      </c>
      <c r="N70" s="3"/>
    </row>
    <row r="71" spans="1:14" x14ac:dyDescent="0.25">
      <c r="A71" s="47" t="s">
        <v>428</v>
      </c>
      <c r="B71" s="47"/>
      <c r="C71" s="47"/>
      <c r="D71" s="47"/>
      <c r="E71" s="47"/>
      <c r="F71" s="47"/>
      <c r="G71" s="47"/>
      <c r="H71" s="47"/>
      <c r="I71" s="47"/>
      <c r="J71" s="47"/>
      <c r="K71" s="47"/>
      <c r="L71" s="47"/>
      <c r="M71" s="47"/>
    </row>
    <row r="72" spans="1:14" x14ac:dyDescent="0.25">
      <c r="A72" s="47" t="s">
        <v>429</v>
      </c>
      <c r="B72" s="47"/>
      <c r="C72" s="47"/>
      <c r="D72" s="47"/>
      <c r="E72" s="47"/>
      <c r="F72" s="47"/>
      <c r="G72" s="47"/>
      <c r="H72" s="47"/>
      <c r="I72" s="47"/>
      <c r="J72" s="47"/>
      <c r="K72" s="47"/>
      <c r="L72" s="47"/>
      <c r="M72" s="47"/>
    </row>
    <row r="73" spans="1:14" x14ac:dyDescent="0.25">
      <c r="A73" s="47"/>
      <c r="B73" s="47"/>
      <c r="C73" s="47"/>
      <c r="D73" s="47"/>
      <c r="E73" s="47"/>
      <c r="F73" s="47"/>
      <c r="G73" s="47"/>
      <c r="H73" s="47"/>
      <c r="I73" s="47"/>
      <c r="J73" s="47"/>
      <c r="K73" s="47"/>
      <c r="L73" s="47"/>
      <c r="M73" s="47"/>
    </row>
    <row r="74" spans="1:14" x14ac:dyDescent="0.25">
      <c r="A74" s="47" t="s">
        <v>430</v>
      </c>
      <c r="B74" s="47"/>
      <c r="C74" s="47"/>
      <c r="D74" s="47"/>
      <c r="E74" s="47"/>
      <c r="F74" s="47"/>
      <c r="G74" s="47"/>
      <c r="H74" s="47"/>
      <c r="I74" s="47"/>
      <c r="J74" s="47"/>
      <c r="K74" s="47"/>
      <c r="L74" s="47"/>
      <c r="M74" s="47"/>
    </row>
    <row r="75" spans="1:14" x14ac:dyDescent="0.25">
      <c r="A75" s="47" t="s">
        <v>392</v>
      </c>
      <c r="B75" s="47"/>
      <c r="C75" s="47"/>
      <c r="D75" s="47"/>
      <c r="E75" s="47"/>
      <c r="F75" s="47"/>
      <c r="G75" s="47"/>
      <c r="H75" s="47"/>
      <c r="I75" s="47"/>
      <c r="J75" s="47"/>
      <c r="K75" s="47"/>
      <c r="L75" s="47"/>
      <c r="M75" s="47"/>
    </row>
  </sheetData>
  <mergeCells count="1">
    <mergeCell ref="A2:B2"/>
  </mergeCells>
  <hyperlinks>
    <hyperlink ref="A2:B2" location="TOC!A1" display="Return to Table of Contents"/>
  </hyperlinks>
  <pageMargins left="0.25" right="0.25" top="0.75" bottom="1" header="0.5" footer="0.5"/>
  <pageSetup scale="62" fitToHeight="0" orientation="portrait" r:id="rId1"/>
  <headerFooter>
    <oddHeader>&amp;L2016-17 Survey of Dental Education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9"/>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09375" defaultRowHeight="13.2" x14ac:dyDescent="0.25"/>
  <cols>
    <col min="1" max="1" width="5.109375" style="1" customWidth="1"/>
    <col min="2" max="2" width="56" style="1" customWidth="1"/>
    <col min="3" max="50" width="6.5546875" style="1" customWidth="1"/>
    <col min="51" max="16384" width="9.109375" style="1"/>
  </cols>
  <sheetData>
    <row r="1" spans="1:50" ht="29.25" customHeight="1" x14ac:dyDescent="0.25">
      <c r="A1" s="945" t="s">
        <v>240</v>
      </c>
      <c r="B1" s="945"/>
    </row>
    <row r="2" spans="1:50" ht="13.8" thickBot="1" x14ac:dyDescent="0.3">
      <c r="A2" s="934" t="s">
        <v>1</v>
      </c>
      <c r="B2" s="934"/>
    </row>
    <row r="3" spans="1:50" x14ac:dyDescent="0.25">
      <c r="A3" s="648"/>
      <c r="B3" s="649"/>
      <c r="C3" s="937" t="s">
        <v>226</v>
      </c>
      <c r="D3" s="938"/>
      <c r="E3" s="938"/>
      <c r="F3" s="943"/>
      <c r="G3" s="937" t="s">
        <v>227</v>
      </c>
      <c r="H3" s="938"/>
      <c r="I3" s="938"/>
      <c r="J3" s="943"/>
      <c r="K3" s="937" t="s">
        <v>228</v>
      </c>
      <c r="L3" s="938"/>
      <c r="M3" s="938"/>
      <c r="N3" s="943"/>
      <c r="O3" s="937" t="s">
        <v>229</v>
      </c>
      <c r="P3" s="938"/>
      <c r="Q3" s="938"/>
      <c r="R3" s="943"/>
      <c r="S3" s="937" t="s">
        <v>230</v>
      </c>
      <c r="T3" s="938"/>
      <c r="U3" s="938"/>
      <c r="V3" s="943"/>
      <c r="W3" s="937" t="s">
        <v>231</v>
      </c>
      <c r="X3" s="938"/>
      <c r="Y3" s="938"/>
      <c r="Z3" s="943"/>
      <c r="AA3" s="937" t="s">
        <v>232</v>
      </c>
      <c r="AB3" s="938"/>
      <c r="AC3" s="938"/>
      <c r="AD3" s="943"/>
      <c r="AE3" s="937" t="s">
        <v>233</v>
      </c>
      <c r="AF3" s="938"/>
      <c r="AG3" s="938"/>
      <c r="AH3" s="943"/>
      <c r="AI3" s="937" t="s">
        <v>234</v>
      </c>
      <c r="AJ3" s="938"/>
      <c r="AK3" s="938"/>
      <c r="AL3" s="943"/>
      <c r="AM3" s="937" t="s">
        <v>235</v>
      </c>
      <c r="AN3" s="938"/>
      <c r="AO3" s="938"/>
      <c r="AP3" s="938"/>
      <c r="AQ3" s="938"/>
      <c r="AR3" s="938"/>
      <c r="AS3" s="937" t="s">
        <v>236</v>
      </c>
      <c r="AT3" s="938"/>
      <c r="AU3" s="938"/>
      <c r="AV3" s="938"/>
      <c r="AW3" s="938"/>
      <c r="AX3" s="939"/>
    </row>
    <row r="4" spans="1:50" x14ac:dyDescent="0.25">
      <c r="A4" s="650"/>
      <c r="B4" s="76"/>
      <c r="C4" s="940" t="s">
        <v>242</v>
      </c>
      <c r="D4" s="941"/>
      <c r="E4" s="941" t="s">
        <v>243</v>
      </c>
      <c r="F4" s="942"/>
      <c r="G4" s="940" t="s">
        <v>242</v>
      </c>
      <c r="H4" s="941"/>
      <c r="I4" s="941" t="s">
        <v>243</v>
      </c>
      <c r="J4" s="942"/>
      <c r="K4" s="940" t="s">
        <v>242</v>
      </c>
      <c r="L4" s="941"/>
      <c r="M4" s="941" t="s">
        <v>243</v>
      </c>
      <c r="N4" s="942"/>
      <c r="O4" s="940" t="s">
        <v>242</v>
      </c>
      <c r="P4" s="941"/>
      <c r="Q4" s="941" t="s">
        <v>243</v>
      </c>
      <c r="R4" s="942"/>
      <c r="S4" s="940" t="s">
        <v>242</v>
      </c>
      <c r="T4" s="941"/>
      <c r="U4" s="941" t="s">
        <v>243</v>
      </c>
      <c r="V4" s="942"/>
      <c r="W4" s="940" t="s">
        <v>242</v>
      </c>
      <c r="X4" s="941"/>
      <c r="Y4" s="941" t="s">
        <v>243</v>
      </c>
      <c r="Z4" s="942"/>
      <c r="AA4" s="940" t="s">
        <v>242</v>
      </c>
      <c r="AB4" s="941"/>
      <c r="AC4" s="941" t="s">
        <v>243</v>
      </c>
      <c r="AD4" s="942"/>
      <c r="AE4" s="940" t="s">
        <v>242</v>
      </c>
      <c r="AF4" s="941"/>
      <c r="AG4" s="941" t="s">
        <v>243</v>
      </c>
      <c r="AH4" s="942"/>
      <c r="AI4" s="940" t="s">
        <v>242</v>
      </c>
      <c r="AJ4" s="941"/>
      <c r="AK4" s="941" t="s">
        <v>243</v>
      </c>
      <c r="AL4" s="942"/>
      <c r="AM4" s="940" t="s">
        <v>242</v>
      </c>
      <c r="AN4" s="941"/>
      <c r="AO4" s="941" t="s">
        <v>243</v>
      </c>
      <c r="AP4" s="941"/>
      <c r="AQ4" s="941" t="s">
        <v>434</v>
      </c>
      <c r="AR4" s="941"/>
      <c r="AS4" s="940" t="s">
        <v>242</v>
      </c>
      <c r="AT4" s="941"/>
      <c r="AU4" s="941" t="s">
        <v>243</v>
      </c>
      <c r="AV4" s="941"/>
      <c r="AW4" s="941" t="s">
        <v>38</v>
      </c>
      <c r="AX4" s="944"/>
    </row>
    <row r="5" spans="1:50" x14ac:dyDescent="0.25">
      <c r="A5" s="651" t="s">
        <v>2</v>
      </c>
      <c r="B5" s="77" t="s">
        <v>3</v>
      </c>
      <c r="C5" s="78" t="s">
        <v>244</v>
      </c>
      <c r="D5" s="79" t="s">
        <v>245</v>
      </c>
      <c r="E5" s="80" t="s">
        <v>244</v>
      </c>
      <c r="F5" s="81" t="s">
        <v>245</v>
      </c>
      <c r="G5" s="78" t="s">
        <v>244</v>
      </c>
      <c r="H5" s="79" t="s">
        <v>245</v>
      </c>
      <c r="I5" s="80" t="s">
        <v>244</v>
      </c>
      <c r="J5" s="81" t="s">
        <v>245</v>
      </c>
      <c r="K5" s="78" t="s">
        <v>244</v>
      </c>
      <c r="L5" s="79" t="s">
        <v>245</v>
      </c>
      <c r="M5" s="80" t="s">
        <v>244</v>
      </c>
      <c r="N5" s="81" t="s">
        <v>245</v>
      </c>
      <c r="O5" s="78" t="s">
        <v>244</v>
      </c>
      <c r="P5" s="79" t="s">
        <v>245</v>
      </c>
      <c r="Q5" s="80" t="s">
        <v>244</v>
      </c>
      <c r="R5" s="81" t="s">
        <v>245</v>
      </c>
      <c r="S5" s="78" t="s">
        <v>244</v>
      </c>
      <c r="T5" s="79" t="s">
        <v>245</v>
      </c>
      <c r="U5" s="80" t="s">
        <v>244</v>
      </c>
      <c r="V5" s="81" t="s">
        <v>245</v>
      </c>
      <c r="W5" s="78" t="s">
        <v>244</v>
      </c>
      <c r="X5" s="79" t="s">
        <v>245</v>
      </c>
      <c r="Y5" s="80" t="s">
        <v>244</v>
      </c>
      <c r="Z5" s="81" t="s">
        <v>245</v>
      </c>
      <c r="AA5" s="78" t="s">
        <v>244</v>
      </c>
      <c r="AB5" s="79" t="s">
        <v>245</v>
      </c>
      <c r="AC5" s="80" t="s">
        <v>244</v>
      </c>
      <c r="AD5" s="81" t="s">
        <v>245</v>
      </c>
      <c r="AE5" s="78" t="s">
        <v>244</v>
      </c>
      <c r="AF5" s="79" t="s">
        <v>245</v>
      </c>
      <c r="AG5" s="80" t="s">
        <v>244</v>
      </c>
      <c r="AH5" s="81" t="s">
        <v>245</v>
      </c>
      <c r="AI5" s="78" t="s">
        <v>244</v>
      </c>
      <c r="AJ5" s="79" t="s">
        <v>245</v>
      </c>
      <c r="AK5" s="80" t="s">
        <v>244</v>
      </c>
      <c r="AL5" s="81" t="s">
        <v>245</v>
      </c>
      <c r="AM5" s="78" t="s">
        <v>244</v>
      </c>
      <c r="AN5" s="79" t="s">
        <v>245</v>
      </c>
      <c r="AO5" s="80" t="s">
        <v>244</v>
      </c>
      <c r="AP5" s="79" t="s">
        <v>245</v>
      </c>
      <c r="AQ5" s="80" t="s">
        <v>244</v>
      </c>
      <c r="AR5" s="79" t="s">
        <v>245</v>
      </c>
      <c r="AS5" s="78" t="s">
        <v>244</v>
      </c>
      <c r="AT5" s="79" t="s">
        <v>245</v>
      </c>
      <c r="AU5" s="80" t="s">
        <v>244</v>
      </c>
      <c r="AV5" s="79" t="s">
        <v>245</v>
      </c>
      <c r="AW5" s="80" t="s">
        <v>244</v>
      </c>
      <c r="AX5" s="652" t="s">
        <v>245</v>
      </c>
    </row>
    <row r="6" spans="1:50" x14ac:dyDescent="0.25">
      <c r="A6" s="636" t="s">
        <v>10</v>
      </c>
      <c r="B6" s="70" t="s">
        <v>11</v>
      </c>
      <c r="C6" s="82">
        <v>404</v>
      </c>
      <c r="D6" s="83">
        <v>56.6</v>
      </c>
      <c r="E6" s="84">
        <v>310</v>
      </c>
      <c r="F6" s="85">
        <v>43.4</v>
      </c>
      <c r="G6" s="82">
        <v>67</v>
      </c>
      <c r="H6" s="83">
        <v>57.8</v>
      </c>
      <c r="I6" s="84">
        <v>49</v>
      </c>
      <c r="J6" s="85">
        <v>42.2</v>
      </c>
      <c r="K6" s="82">
        <v>86</v>
      </c>
      <c r="L6" s="83">
        <v>56.2</v>
      </c>
      <c r="M6" s="84">
        <v>67</v>
      </c>
      <c r="N6" s="85">
        <v>43.8</v>
      </c>
      <c r="O6" s="82">
        <v>69</v>
      </c>
      <c r="P6" s="83">
        <v>51.5</v>
      </c>
      <c r="Q6" s="84">
        <v>65</v>
      </c>
      <c r="R6" s="85">
        <v>48.5</v>
      </c>
      <c r="S6" s="82">
        <v>84</v>
      </c>
      <c r="T6" s="83">
        <v>54.5</v>
      </c>
      <c r="U6" s="84">
        <v>70</v>
      </c>
      <c r="V6" s="85">
        <v>45.5</v>
      </c>
      <c r="W6" s="82">
        <v>110</v>
      </c>
      <c r="X6" s="83">
        <v>55</v>
      </c>
      <c r="Y6" s="84">
        <v>90</v>
      </c>
      <c r="Z6" s="85">
        <v>45</v>
      </c>
      <c r="AA6" s="82">
        <v>118</v>
      </c>
      <c r="AB6" s="83">
        <v>53.4</v>
      </c>
      <c r="AC6" s="84">
        <v>103</v>
      </c>
      <c r="AD6" s="85">
        <v>46.6</v>
      </c>
      <c r="AE6" s="82">
        <v>120</v>
      </c>
      <c r="AF6" s="83">
        <v>52.6</v>
      </c>
      <c r="AG6" s="84">
        <v>108</v>
      </c>
      <c r="AH6" s="85">
        <v>47.4</v>
      </c>
      <c r="AI6" s="82">
        <v>104</v>
      </c>
      <c r="AJ6" s="83">
        <v>51.7</v>
      </c>
      <c r="AK6" s="84">
        <v>97</v>
      </c>
      <c r="AL6" s="85">
        <v>48.3</v>
      </c>
      <c r="AM6" s="82">
        <v>111</v>
      </c>
      <c r="AN6" s="83">
        <v>48.9</v>
      </c>
      <c r="AO6" s="84">
        <v>116</v>
      </c>
      <c r="AP6" s="83">
        <v>51.1</v>
      </c>
      <c r="AQ6" s="84">
        <v>0</v>
      </c>
      <c r="AR6" s="83">
        <v>0</v>
      </c>
      <c r="AS6" s="82">
        <v>143</v>
      </c>
      <c r="AT6" s="83">
        <v>52.2</v>
      </c>
      <c r="AU6" s="84">
        <v>131</v>
      </c>
      <c r="AV6" s="83">
        <v>47.8</v>
      </c>
      <c r="AW6" s="84">
        <v>0</v>
      </c>
      <c r="AX6" s="653">
        <v>0</v>
      </c>
    </row>
    <row r="7" spans="1:50" x14ac:dyDescent="0.25">
      <c r="A7" s="638" t="s">
        <v>18</v>
      </c>
      <c r="B7" s="73" t="s">
        <v>19</v>
      </c>
      <c r="C7" s="86">
        <v>487</v>
      </c>
      <c r="D7" s="87">
        <v>57</v>
      </c>
      <c r="E7" s="88">
        <v>368</v>
      </c>
      <c r="F7" s="89">
        <v>43</v>
      </c>
      <c r="G7" s="86">
        <v>1736</v>
      </c>
      <c r="H7" s="87">
        <v>61.1</v>
      </c>
      <c r="I7" s="88">
        <v>1105</v>
      </c>
      <c r="J7" s="89">
        <v>38.9</v>
      </c>
      <c r="K7" s="86">
        <v>1113</v>
      </c>
      <c r="L7" s="87">
        <v>58.5</v>
      </c>
      <c r="M7" s="88">
        <v>791</v>
      </c>
      <c r="N7" s="89">
        <v>41.5</v>
      </c>
      <c r="O7" s="86">
        <v>86</v>
      </c>
      <c r="P7" s="87">
        <v>48.6</v>
      </c>
      <c r="Q7" s="88">
        <v>91</v>
      </c>
      <c r="R7" s="89">
        <v>51.4</v>
      </c>
      <c r="S7" s="86">
        <v>1434</v>
      </c>
      <c r="T7" s="87">
        <v>60.3</v>
      </c>
      <c r="U7" s="88">
        <v>944</v>
      </c>
      <c r="V7" s="89">
        <v>39.700000000000003</v>
      </c>
      <c r="W7" s="86">
        <v>1763</v>
      </c>
      <c r="X7" s="87">
        <v>59.3</v>
      </c>
      <c r="Y7" s="88">
        <v>1208</v>
      </c>
      <c r="Z7" s="89">
        <v>40.700000000000003</v>
      </c>
      <c r="AA7" s="86">
        <v>1370</v>
      </c>
      <c r="AB7" s="87">
        <v>54.7</v>
      </c>
      <c r="AC7" s="88">
        <v>1135</v>
      </c>
      <c r="AD7" s="89">
        <v>45.3</v>
      </c>
      <c r="AE7" s="86">
        <v>197</v>
      </c>
      <c r="AF7" s="87">
        <v>52.5</v>
      </c>
      <c r="AG7" s="88">
        <v>178</v>
      </c>
      <c r="AH7" s="89">
        <v>47.5</v>
      </c>
      <c r="AI7" s="86">
        <v>1269</v>
      </c>
      <c r="AJ7" s="87">
        <v>57.9</v>
      </c>
      <c r="AK7" s="88">
        <v>921</v>
      </c>
      <c r="AL7" s="89">
        <v>42.1</v>
      </c>
      <c r="AM7" s="86">
        <v>705</v>
      </c>
      <c r="AN7" s="87">
        <v>53.9</v>
      </c>
      <c r="AO7" s="88">
        <v>597</v>
      </c>
      <c r="AP7" s="87">
        <v>45.6</v>
      </c>
      <c r="AQ7" s="88">
        <v>7</v>
      </c>
      <c r="AR7" s="87">
        <v>0.5</v>
      </c>
      <c r="AS7" s="86">
        <v>631</v>
      </c>
      <c r="AT7" s="87">
        <v>51.1</v>
      </c>
      <c r="AU7" s="88">
        <v>587</v>
      </c>
      <c r="AV7" s="87">
        <v>47.5</v>
      </c>
      <c r="AW7" s="88">
        <v>17</v>
      </c>
      <c r="AX7" s="654">
        <v>1.4</v>
      </c>
    </row>
    <row r="8" spans="1:50" ht="15.6" x14ac:dyDescent="0.25">
      <c r="A8" s="640" t="s">
        <v>18</v>
      </c>
      <c r="B8" s="75" t="s">
        <v>435</v>
      </c>
      <c r="C8" s="90" t="s">
        <v>238</v>
      </c>
      <c r="D8" s="91" t="s">
        <v>238</v>
      </c>
      <c r="E8" s="92" t="s">
        <v>238</v>
      </c>
      <c r="F8" s="93" t="s">
        <v>238</v>
      </c>
      <c r="G8" s="90" t="s">
        <v>238</v>
      </c>
      <c r="H8" s="91" t="s">
        <v>238</v>
      </c>
      <c r="I8" s="92" t="s">
        <v>238</v>
      </c>
      <c r="J8" s="93" t="s">
        <v>238</v>
      </c>
      <c r="K8" s="90">
        <v>316</v>
      </c>
      <c r="L8" s="91">
        <v>60.1</v>
      </c>
      <c r="M8" s="92">
        <v>210</v>
      </c>
      <c r="N8" s="93">
        <v>39.9</v>
      </c>
      <c r="O8" s="90">
        <v>295</v>
      </c>
      <c r="P8" s="91">
        <v>67.2</v>
      </c>
      <c r="Q8" s="92">
        <v>144</v>
      </c>
      <c r="R8" s="93">
        <v>32.799999999999997</v>
      </c>
      <c r="S8" s="90">
        <v>1315</v>
      </c>
      <c r="T8" s="91">
        <v>61.7</v>
      </c>
      <c r="U8" s="92">
        <v>817</v>
      </c>
      <c r="V8" s="93">
        <v>38.299999999999997</v>
      </c>
      <c r="W8" s="90">
        <v>1162</v>
      </c>
      <c r="X8" s="91">
        <v>64.3</v>
      </c>
      <c r="Y8" s="92">
        <v>646</v>
      </c>
      <c r="Z8" s="93">
        <v>35.700000000000003</v>
      </c>
      <c r="AA8" s="90">
        <v>1290</v>
      </c>
      <c r="AB8" s="91">
        <v>59.8</v>
      </c>
      <c r="AC8" s="92">
        <v>868</v>
      </c>
      <c r="AD8" s="93">
        <v>40.200000000000003</v>
      </c>
      <c r="AE8" s="90">
        <v>1251</v>
      </c>
      <c r="AF8" s="91">
        <v>60.6</v>
      </c>
      <c r="AG8" s="92">
        <v>812</v>
      </c>
      <c r="AH8" s="93">
        <v>39.4</v>
      </c>
      <c r="AI8" s="90">
        <v>1271</v>
      </c>
      <c r="AJ8" s="91">
        <v>61.1</v>
      </c>
      <c r="AK8" s="92">
        <v>810</v>
      </c>
      <c r="AL8" s="93">
        <v>38.9</v>
      </c>
      <c r="AM8" s="90">
        <v>1190</v>
      </c>
      <c r="AN8" s="91">
        <v>57.6</v>
      </c>
      <c r="AO8" s="92">
        <v>876</v>
      </c>
      <c r="AP8" s="91">
        <v>42.4</v>
      </c>
      <c r="AQ8" s="92">
        <v>0</v>
      </c>
      <c r="AR8" s="91">
        <v>0</v>
      </c>
      <c r="AS8" s="90">
        <v>1273</v>
      </c>
      <c r="AT8" s="91">
        <v>56.6</v>
      </c>
      <c r="AU8" s="92">
        <v>978</v>
      </c>
      <c r="AV8" s="91">
        <v>43.4</v>
      </c>
      <c r="AW8" s="92">
        <v>0</v>
      </c>
      <c r="AX8" s="655">
        <v>0</v>
      </c>
    </row>
    <row r="9" spans="1:50" ht="15.6" x14ac:dyDescent="0.25">
      <c r="A9" s="638" t="s">
        <v>26</v>
      </c>
      <c r="B9" s="73" t="s">
        <v>27</v>
      </c>
      <c r="C9" s="86">
        <v>1473</v>
      </c>
      <c r="D9" s="87">
        <v>61</v>
      </c>
      <c r="E9" s="88">
        <v>941</v>
      </c>
      <c r="F9" s="89">
        <v>39</v>
      </c>
      <c r="G9" s="86">
        <v>896</v>
      </c>
      <c r="H9" s="87">
        <v>67.900000000000006</v>
      </c>
      <c r="I9" s="88">
        <v>424</v>
      </c>
      <c r="J9" s="89">
        <v>32.1</v>
      </c>
      <c r="K9" s="86">
        <v>518</v>
      </c>
      <c r="L9" s="87">
        <v>68.5</v>
      </c>
      <c r="M9" s="88">
        <v>238</v>
      </c>
      <c r="N9" s="89">
        <v>31.5</v>
      </c>
      <c r="O9" s="86">
        <v>523</v>
      </c>
      <c r="P9" s="87">
        <v>63.3</v>
      </c>
      <c r="Q9" s="88">
        <v>303</v>
      </c>
      <c r="R9" s="89">
        <v>36.700000000000003</v>
      </c>
      <c r="S9" s="86">
        <v>690</v>
      </c>
      <c r="T9" s="87">
        <v>63.9</v>
      </c>
      <c r="U9" s="88">
        <v>389</v>
      </c>
      <c r="V9" s="89">
        <v>36.1</v>
      </c>
      <c r="W9" s="86" t="s">
        <v>444</v>
      </c>
      <c r="X9" s="87" t="s">
        <v>368</v>
      </c>
      <c r="Y9" s="88" t="s">
        <v>368</v>
      </c>
      <c r="Z9" s="89" t="s">
        <v>368</v>
      </c>
      <c r="AA9" s="86">
        <v>150</v>
      </c>
      <c r="AB9" s="87">
        <v>53.4</v>
      </c>
      <c r="AC9" s="88">
        <v>131</v>
      </c>
      <c r="AD9" s="89">
        <v>46.6</v>
      </c>
      <c r="AE9" s="86">
        <v>191</v>
      </c>
      <c r="AF9" s="87">
        <v>51.1</v>
      </c>
      <c r="AG9" s="88">
        <v>183</v>
      </c>
      <c r="AH9" s="89">
        <v>48.9</v>
      </c>
      <c r="AI9" s="86">
        <v>140</v>
      </c>
      <c r="AJ9" s="87">
        <v>51.7</v>
      </c>
      <c r="AK9" s="88">
        <v>131</v>
      </c>
      <c r="AL9" s="89">
        <v>48.3</v>
      </c>
      <c r="AM9" s="86">
        <v>170</v>
      </c>
      <c r="AN9" s="87">
        <v>61.4</v>
      </c>
      <c r="AO9" s="88">
        <v>107</v>
      </c>
      <c r="AP9" s="87">
        <v>38.6</v>
      </c>
      <c r="AQ9" s="88">
        <v>0</v>
      </c>
      <c r="AR9" s="87">
        <v>0</v>
      </c>
      <c r="AS9" s="86">
        <v>186</v>
      </c>
      <c r="AT9" s="87">
        <v>53.9</v>
      </c>
      <c r="AU9" s="88">
        <v>159</v>
      </c>
      <c r="AV9" s="87">
        <v>46.1</v>
      </c>
      <c r="AW9" s="88">
        <v>0</v>
      </c>
      <c r="AX9" s="654">
        <v>0</v>
      </c>
    </row>
    <row r="10" spans="1:50" x14ac:dyDescent="0.25">
      <c r="A10" s="640" t="s">
        <v>26</v>
      </c>
      <c r="B10" s="75" t="s">
        <v>31</v>
      </c>
      <c r="C10" s="90">
        <v>166</v>
      </c>
      <c r="D10" s="91">
        <v>55.7</v>
      </c>
      <c r="E10" s="92">
        <v>132</v>
      </c>
      <c r="F10" s="93">
        <v>44.3</v>
      </c>
      <c r="G10" s="90">
        <v>514</v>
      </c>
      <c r="H10" s="91">
        <v>51.2</v>
      </c>
      <c r="I10" s="92">
        <v>490</v>
      </c>
      <c r="J10" s="93">
        <v>48.8</v>
      </c>
      <c r="K10" s="90">
        <v>476</v>
      </c>
      <c r="L10" s="91">
        <v>57.3</v>
      </c>
      <c r="M10" s="92">
        <v>355</v>
      </c>
      <c r="N10" s="93">
        <v>42.7</v>
      </c>
      <c r="O10" s="90">
        <v>567</v>
      </c>
      <c r="P10" s="91">
        <v>55.9</v>
      </c>
      <c r="Q10" s="92">
        <v>447</v>
      </c>
      <c r="R10" s="93">
        <v>44.1</v>
      </c>
      <c r="S10" s="90">
        <v>568</v>
      </c>
      <c r="T10" s="91">
        <v>52.9</v>
      </c>
      <c r="U10" s="92">
        <v>506</v>
      </c>
      <c r="V10" s="93">
        <v>47.1</v>
      </c>
      <c r="W10" s="90">
        <v>632</v>
      </c>
      <c r="X10" s="91" t="s">
        <v>446</v>
      </c>
      <c r="Y10" s="92">
        <v>518</v>
      </c>
      <c r="Z10" s="93">
        <v>45</v>
      </c>
      <c r="AA10" s="90">
        <v>707</v>
      </c>
      <c r="AB10" s="91">
        <v>53.1</v>
      </c>
      <c r="AC10" s="92">
        <v>625</v>
      </c>
      <c r="AD10" s="93">
        <v>46.9</v>
      </c>
      <c r="AE10" s="90">
        <v>632</v>
      </c>
      <c r="AF10" s="91">
        <v>51.7</v>
      </c>
      <c r="AG10" s="92">
        <v>590</v>
      </c>
      <c r="AH10" s="93">
        <v>48.3</v>
      </c>
      <c r="AI10" s="90">
        <v>634</v>
      </c>
      <c r="AJ10" s="91">
        <v>50.6</v>
      </c>
      <c r="AK10" s="92">
        <v>618</v>
      </c>
      <c r="AL10" s="93">
        <v>49.4</v>
      </c>
      <c r="AM10" s="90">
        <v>669</v>
      </c>
      <c r="AN10" s="91">
        <v>51.1</v>
      </c>
      <c r="AO10" s="92">
        <v>635</v>
      </c>
      <c r="AP10" s="91">
        <v>48.5</v>
      </c>
      <c r="AQ10" s="92">
        <v>6</v>
      </c>
      <c r="AR10" s="91">
        <v>0.5</v>
      </c>
      <c r="AS10" s="90">
        <v>692</v>
      </c>
      <c r="AT10" s="91">
        <v>48.9</v>
      </c>
      <c r="AU10" s="92">
        <v>710</v>
      </c>
      <c r="AV10" s="91">
        <v>50.2</v>
      </c>
      <c r="AW10" s="92">
        <v>13</v>
      </c>
      <c r="AX10" s="655">
        <v>0.9</v>
      </c>
    </row>
    <row r="11" spans="1:50" x14ac:dyDescent="0.25">
      <c r="A11" s="638" t="s">
        <v>26</v>
      </c>
      <c r="B11" s="73" t="s">
        <v>32</v>
      </c>
      <c r="C11" s="86">
        <v>77</v>
      </c>
      <c r="D11" s="87">
        <v>53.5</v>
      </c>
      <c r="E11" s="95">
        <v>67</v>
      </c>
      <c r="F11" s="89">
        <v>46.5</v>
      </c>
      <c r="G11" s="86">
        <v>97</v>
      </c>
      <c r="H11" s="87">
        <v>58.8</v>
      </c>
      <c r="I11" s="95">
        <v>68</v>
      </c>
      <c r="J11" s="89">
        <v>41.2</v>
      </c>
      <c r="K11" s="86">
        <v>132</v>
      </c>
      <c r="L11" s="87">
        <v>58.7</v>
      </c>
      <c r="M11" s="95">
        <v>93</v>
      </c>
      <c r="N11" s="89">
        <v>41.3</v>
      </c>
      <c r="O11" s="86" t="s">
        <v>368</v>
      </c>
      <c r="P11" s="87" t="s">
        <v>368</v>
      </c>
      <c r="Q11" s="94" t="s">
        <v>368</v>
      </c>
      <c r="R11" s="89" t="s">
        <v>368</v>
      </c>
      <c r="S11" s="86">
        <v>70</v>
      </c>
      <c r="T11" s="87">
        <v>54.3</v>
      </c>
      <c r="U11" s="95">
        <v>59</v>
      </c>
      <c r="V11" s="89">
        <v>45.7</v>
      </c>
      <c r="W11" s="86">
        <v>89</v>
      </c>
      <c r="X11" s="87">
        <v>53.9</v>
      </c>
      <c r="Y11" s="95">
        <v>76</v>
      </c>
      <c r="Z11" s="89">
        <v>46.1</v>
      </c>
      <c r="AA11" s="86">
        <v>78</v>
      </c>
      <c r="AB11" s="87">
        <v>49.4</v>
      </c>
      <c r="AC11" s="95">
        <v>80</v>
      </c>
      <c r="AD11" s="89">
        <v>50.6</v>
      </c>
      <c r="AE11" s="86">
        <v>67</v>
      </c>
      <c r="AF11" s="87">
        <v>50.8</v>
      </c>
      <c r="AG11" s="95">
        <v>65</v>
      </c>
      <c r="AH11" s="89">
        <v>49.2</v>
      </c>
      <c r="AI11" s="86">
        <v>68</v>
      </c>
      <c r="AJ11" s="87">
        <v>47.9</v>
      </c>
      <c r="AK11" s="95">
        <v>74</v>
      </c>
      <c r="AL11" s="89">
        <v>52.1</v>
      </c>
      <c r="AM11" s="86">
        <v>79</v>
      </c>
      <c r="AN11" s="87">
        <v>53</v>
      </c>
      <c r="AO11" s="95">
        <v>70</v>
      </c>
      <c r="AP11" s="87">
        <v>47</v>
      </c>
      <c r="AQ11" s="95">
        <v>0</v>
      </c>
      <c r="AR11" s="87">
        <v>0</v>
      </c>
      <c r="AS11" s="86">
        <v>72</v>
      </c>
      <c r="AT11" s="87">
        <v>46.2</v>
      </c>
      <c r="AU11" s="95">
        <v>84</v>
      </c>
      <c r="AV11" s="87">
        <v>53.8</v>
      </c>
      <c r="AW11" s="95">
        <v>0</v>
      </c>
      <c r="AX11" s="654">
        <v>0</v>
      </c>
    </row>
    <row r="12" spans="1:50" x14ac:dyDescent="0.25">
      <c r="A12" s="640" t="s">
        <v>26</v>
      </c>
      <c r="B12" s="75" t="s">
        <v>34</v>
      </c>
      <c r="C12" s="90">
        <v>1006</v>
      </c>
      <c r="D12" s="91">
        <v>57</v>
      </c>
      <c r="E12" s="96">
        <v>758</v>
      </c>
      <c r="F12" s="93">
        <v>43</v>
      </c>
      <c r="G12" s="90">
        <v>506</v>
      </c>
      <c r="H12" s="91">
        <v>64.099999999999994</v>
      </c>
      <c r="I12" s="96">
        <v>284</v>
      </c>
      <c r="J12" s="93">
        <v>35.9</v>
      </c>
      <c r="K12" s="90">
        <v>1759</v>
      </c>
      <c r="L12" s="91">
        <v>55.8</v>
      </c>
      <c r="M12" s="96">
        <v>1392</v>
      </c>
      <c r="N12" s="93">
        <v>44.2</v>
      </c>
      <c r="O12" s="90">
        <v>1794</v>
      </c>
      <c r="P12" s="91">
        <v>56.1</v>
      </c>
      <c r="Q12" s="96">
        <v>1405</v>
      </c>
      <c r="R12" s="93">
        <v>43.9</v>
      </c>
      <c r="S12" s="90">
        <v>1847</v>
      </c>
      <c r="T12" s="91">
        <v>57.2</v>
      </c>
      <c r="U12" s="96">
        <v>1381</v>
      </c>
      <c r="V12" s="93">
        <v>42.8</v>
      </c>
      <c r="W12" s="90">
        <v>1852</v>
      </c>
      <c r="X12" s="91">
        <v>56.8</v>
      </c>
      <c r="Y12" s="96">
        <v>1410</v>
      </c>
      <c r="Z12" s="93">
        <v>43.2</v>
      </c>
      <c r="AA12" s="90">
        <v>1861</v>
      </c>
      <c r="AB12" s="91">
        <v>54.6</v>
      </c>
      <c r="AC12" s="96">
        <v>1550</v>
      </c>
      <c r="AD12" s="93">
        <v>45.4</v>
      </c>
      <c r="AE12" s="90">
        <v>1851</v>
      </c>
      <c r="AF12" s="91">
        <v>56.4</v>
      </c>
      <c r="AG12" s="96">
        <v>1432</v>
      </c>
      <c r="AH12" s="93">
        <v>43.6</v>
      </c>
      <c r="AI12" s="90">
        <v>329</v>
      </c>
      <c r="AJ12" s="91">
        <v>53.3</v>
      </c>
      <c r="AK12" s="96">
        <v>288</v>
      </c>
      <c r="AL12" s="93">
        <v>46.7</v>
      </c>
      <c r="AM12" s="90">
        <v>1786</v>
      </c>
      <c r="AN12" s="91">
        <v>52.1</v>
      </c>
      <c r="AO12" s="96">
        <v>1641</v>
      </c>
      <c r="AP12" s="91">
        <v>47.9</v>
      </c>
      <c r="AQ12" s="96">
        <v>0</v>
      </c>
      <c r="AR12" s="91">
        <v>0</v>
      </c>
      <c r="AS12" s="90">
        <v>1580</v>
      </c>
      <c r="AT12" s="91">
        <v>51.7</v>
      </c>
      <c r="AU12" s="96">
        <v>1478</v>
      </c>
      <c r="AV12" s="91">
        <v>48.3</v>
      </c>
      <c r="AW12" s="96">
        <v>0</v>
      </c>
      <c r="AX12" s="655">
        <v>0</v>
      </c>
    </row>
    <row r="13" spans="1:50" x14ac:dyDescent="0.25">
      <c r="A13" s="638" t="s">
        <v>26</v>
      </c>
      <c r="B13" s="73" t="s">
        <v>37</v>
      </c>
      <c r="C13" s="86">
        <v>223</v>
      </c>
      <c r="D13" s="87">
        <v>66.2</v>
      </c>
      <c r="E13" s="88">
        <v>114</v>
      </c>
      <c r="F13" s="89">
        <v>33.799999999999997</v>
      </c>
      <c r="G13" s="86">
        <v>274</v>
      </c>
      <c r="H13" s="87">
        <v>64.2</v>
      </c>
      <c r="I13" s="88">
        <v>153</v>
      </c>
      <c r="J13" s="89">
        <v>35.799999999999997</v>
      </c>
      <c r="K13" s="86">
        <v>248</v>
      </c>
      <c r="L13" s="87">
        <v>67.8</v>
      </c>
      <c r="M13" s="88">
        <v>118</v>
      </c>
      <c r="N13" s="89">
        <v>32.200000000000003</v>
      </c>
      <c r="O13" s="86">
        <v>317</v>
      </c>
      <c r="P13" s="87">
        <v>63.8</v>
      </c>
      <c r="Q13" s="88">
        <v>180</v>
      </c>
      <c r="R13" s="89">
        <v>36.200000000000003</v>
      </c>
      <c r="S13" s="86">
        <v>200</v>
      </c>
      <c r="T13" s="87">
        <v>57.6</v>
      </c>
      <c r="U13" s="88">
        <v>147</v>
      </c>
      <c r="V13" s="89">
        <v>42.4</v>
      </c>
      <c r="W13" s="86">
        <v>239</v>
      </c>
      <c r="X13" s="87">
        <v>62.4</v>
      </c>
      <c r="Y13" s="88">
        <v>144</v>
      </c>
      <c r="Z13" s="89">
        <v>37.6</v>
      </c>
      <c r="AA13" s="86">
        <v>265</v>
      </c>
      <c r="AB13" s="87">
        <v>56.3</v>
      </c>
      <c r="AC13" s="88">
        <v>206</v>
      </c>
      <c r="AD13" s="89">
        <v>43.7</v>
      </c>
      <c r="AE13" s="86">
        <v>217</v>
      </c>
      <c r="AF13" s="87">
        <v>59.5</v>
      </c>
      <c r="AG13" s="88">
        <v>148</v>
      </c>
      <c r="AH13" s="89">
        <v>40.5</v>
      </c>
      <c r="AI13" s="86">
        <v>153</v>
      </c>
      <c r="AJ13" s="87">
        <v>56</v>
      </c>
      <c r="AK13" s="88">
        <v>120</v>
      </c>
      <c r="AL13" s="89">
        <v>44</v>
      </c>
      <c r="AM13" s="86">
        <v>604</v>
      </c>
      <c r="AN13" s="87">
        <v>55.6</v>
      </c>
      <c r="AO13" s="88">
        <v>468</v>
      </c>
      <c r="AP13" s="87">
        <v>43.1</v>
      </c>
      <c r="AQ13" s="88">
        <v>14</v>
      </c>
      <c r="AR13" s="87">
        <v>1.3</v>
      </c>
      <c r="AS13" s="86">
        <v>631</v>
      </c>
      <c r="AT13" s="87">
        <v>53.1</v>
      </c>
      <c r="AU13" s="88">
        <v>558</v>
      </c>
      <c r="AV13" s="87">
        <v>46.9</v>
      </c>
      <c r="AW13" s="88">
        <v>0</v>
      </c>
      <c r="AX13" s="654">
        <v>0</v>
      </c>
    </row>
    <row r="14" spans="1:50" ht="15.6" x14ac:dyDescent="0.25">
      <c r="A14" s="640" t="s">
        <v>26</v>
      </c>
      <c r="B14" s="75" t="s">
        <v>436</v>
      </c>
      <c r="C14" s="90" t="s">
        <v>238</v>
      </c>
      <c r="D14" s="91" t="s">
        <v>238</v>
      </c>
      <c r="E14" s="92" t="s">
        <v>238</v>
      </c>
      <c r="F14" s="93" t="s">
        <v>238</v>
      </c>
      <c r="G14" s="90" t="s">
        <v>238</v>
      </c>
      <c r="H14" s="91" t="s">
        <v>238</v>
      </c>
      <c r="I14" s="92" t="s">
        <v>238</v>
      </c>
      <c r="J14" s="93" t="s">
        <v>238</v>
      </c>
      <c r="K14" s="90" t="s">
        <v>238</v>
      </c>
      <c r="L14" s="91" t="s">
        <v>238</v>
      </c>
      <c r="M14" s="92" t="s">
        <v>238</v>
      </c>
      <c r="N14" s="93" t="s">
        <v>238</v>
      </c>
      <c r="O14" s="90">
        <v>715</v>
      </c>
      <c r="P14" s="91">
        <v>60.2</v>
      </c>
      <c r="Q14" s="92">
        <v>473</v>
      </c>
      <c r="R14" s="93">
        <v>39.799999999999997</v>
      </c>
      <c r="S14" s="90">
        <v>876</v>
      </c>
      <c r="T14" s="91">
        <v>59</v>
      </c>
      <c r="U14" s="92">
        <v>609</v>
      </c>
      <c r="V14" s="93">
        <v>41</v>
      </c>
      <c r="W14" s="90">
        <v>1080</v>
      </c>
      <c r="X14" s="91">
        <v>59</v>
      </c>
      <c r="Y14" s="92">
        <v>750</v>
      </c>
      <c r="Z14" s="93">
        <v>41</v>
      </c>
      <c r="AA14" s="90">
        <v>942</v>
      </c>
      <c r="AB14" s="91">
        <v>55.6</v>
      </c>
      <c r="AC14" s="92">
        <v>752</v>
      </c>
      <c r="AD14" s="93">
        <v>44.4</v>
      </c>
      <c r="AE14" s="90">
        <v>1019</v>
      </c>
      <c r="AF14" s="91">
        <v>56.9</v>
      </c>
      <c r="AG14" s="92">
        <v>773</v>
      </c>
      <c r="AH14" s="93">
        <v>43.1</v>
      </c>
      <c r="AI14" s="90">
        <v>1175</v>
      </c>
      <c r="AJ14" s="91">
        <v>56.4</v>
      </c>
      <c r="AK14" s="92">
        <v>910</v>
      </c>
      <c r="AL14" s="93">
        <v>43.6</v>
      </c>
      <c r="AM14" s="90">
        <v>1039</v>
      </c>
      <c r="AN14" s="91">
        <v>54.8</v>
      </c>
      <c r="AO14" s="92">
        <v>856</v>
      </c>
      <c r="AP14" s="91">
        <v>45.2</v>
      </c>
      <c r="AQ14" s="92">
        <v>0</v>
      </c>
      <c r="AR14" s="91">
        <v>0</v>
      </c>
      <c r="AS14" s="90">
        <v>1154</v>
      </c>
      <c r="AT14" s="91">
        <v>51.5</v>
      </c>
      <c r="AU14" s="92">
        <v>1088</v>
      </c>
      <c r="AV14" s="91">
        <v>48.5</v>
      </c>
      <c r="AW14" s="92">
        <v>0</v>
      </c>
      <c r="AX14" s="655">
        <v>0</v>
      </c>
    </row>
    <row r="15" spans="1:50" x14ac:dyDescent="0.25">
      <c r="A15" s="638" t="s">
        <v>42</v>
      </c>
      <c r="B15" s="73" t="s">
        <v>43</v>
      </c>
      <c r="C15" s="86">
        <v>70</v>
      </c>
      <c r="D15" s="87">
        <v>53.8</v>
      </c>
      <c r="E15" s="88">
        <v>60</v>
      </c>
      <c r="F15" s="89">
        <v>46.2</v>
      </c>
      <c r="G15" s="86">
        <v>94</v>
      </c>
      <c r="H15" s="87">
        <v>58.8</v>
      </c>
      <c r="I15" s="88">
        <v>66</v>
      </c>
      <c r="J15" s="89">
        <v>41.3</v>
      </c>
      <c r="K15" s="86">
        <v>126</v>
      </c>
      <c r="L15" s="87">
        <v>68.5</v>
      </c>
      <c r="M15" s="88">
        <v>58</v>
      </c>
      <c r="N15" s="89">
        <v>31.5</v>
      </c>
      <c r="O15" s="86">
        <v>140</v>
      </c>
      <c r="P15" s="87">
        <v>62.8</v>
      </c>
      <c r="Q15" s="88">
        <v>83</v>
      </c>
      <c r="R15" s="89">
        <v>37.200000000000003</v>
      </c>
      <c r="S15" s="86">
        <v>105</v>
      </c>
      <c r="T15" s="87">
        <v>61.8</v>
      </c>
      <c r="U15" s="88">
        <v>65</v>
      </c>
      <c r="V15" s="89">
        <v>38.200000000000003</v>
      </c>
      <c r="W15" s="86">
        <v>173</v>
      </c>
      <c r="X15" s="87">
        <v>57.3</v>
      </c>
      <c r="Y15" s="88">
        <v>129</v>
      </c>
      <c r="Z15" s="89">
        <v>42.7</v>
      </c>
      <c r="AA15" s="86">
        <v>83</v>
      </c>
      <c r="AB15" s="87">
        <v>63.8</v>
      </c>
      <c r="AC15" s="88">
        <v>47</v>
      </c>
      <c r="AD15" s="89">
        <v>36.200000000000003</v>
      </c>
      <c r="AE15" s="86">
        <v>157</v>
      </c>
      <c r="AF15" s="87">
        <v>71.400000000000006</v>
      </c>
      <c r="AG15" s="88">
        <v>63</v>
      </c>
      <c r="AH15" s="89">
        <v>28.6</v>
      </c>
      <c r="AI15" s="86">
        <v>183</v>
      </c>
      <c r="AJ15" s="87">
        <v>58.1</v>
      </c>
      <c r="AK15" s="88">
        <v>132</v>
      </c>
      <c r="AL15" s="89">
        <v>41.9</v>
      </c>
      <c r="AM15" s="86">
        <v>968</v>
      </c>
      <c r="AN15" s="87">
        <v>54.8</v>
      </c>
      <c r="AO15" s="88">
        <v>785</v>
      </c>
      <c r="AP15" s="87">
        <v>44.5</v>
      </c>
      <c r="AQ15" s="88">
        <v>12</v>
      </c>
      <c r="AR15" s="87">
        <v>0.7</v>
      </c>
      <c r="AS15" s="86">
        <v>1093</v>
      </c>
      <c r="AT15" s="87">
        <v>55.1</v>
      </c>
      <c r="AU15" s="88">
        <v>864</v>
      </c>
      <c r="AV15" s="87">
        <v>43.5</v>
      </c>
      <c r="AW15" s="88">
        <v>28</v>
      </c>
      <c r="AX15" s="654">
        <v>1.4</v>
      </c>
    </row>
    <row r="16" spans="1:50" x14ac:dyDescent="0.25">
      <c r="A16" s="640" t="s">
        <v>45</v>
      </c>
      <c r="B16" s="75" t="s">
        <v>46</v>
      </c>
      <c r="C16" s="90">
        <v>103</v>
      </c>
      <c r="D16" s="91">
        <v>59.2</v>
      </c>
      <c r="E16" s="92">
        <v>71</v>
      </c>
      <c r="F16" s="93">
        <v>40.799999999999997</v>
      </c>
      <c r="G16" s="90">
        <v>83</v>
      </c>
      <c r="H16" s="91">
        <v>49.4</v>
      </c>
      <c r="I16" s="92">
        <v>85</v>
      </c>
      <c r="J16" s="93">
        <v>50.6</v>
      </c>
      <c r="K16" s="90">
        <v>80</v>
      </c>
      <c r="L16" s="91">
        <v>53.3</v>
      </c>
      <c r="M16" s="92">
        <v>70</v>
      </c>
      <c r="N16" s="93">
        <v>46.7</v>
      </c>
      <c r="O16" s="90">
        <v>80</v>
      </c>
      <c r="P16" s="91">
        <v>47.3</v>
      </c>
      <c r="Q16" s="92">
        <v>89</v>
      </c>
      <c r="R16" s="93">
        <v>52.7</v>
      </c>
      <c r="S16" s="90">
        <v>77</v>
      </c>
      <c r="T16" s="91">
        <v>48.7</v>
      </c>
      <c r="U16" s="92">
        <v>81</v>
      </c>
      <c r="V16" s="93">
        <v>51.3</v>
      </c>
      <c r="W16" s="90">
        <v>67</v>
      </c>
      <c r="X16" s="91">
        <v>43.8</v>
      </c>
      <c r="Y16" s="92">
        <v>86</v>
      </c>
      <c r="Z16" s="93">
        <v>56.2</v>
      </c>
      <c r="AA16" s="90">
        <v>76</v>
      </c>
      <c r="AB16" s="91">
        <v>46.3</v>
      </c>
      <c r="AC16" s="92">
        <v>88</v>
      </c>
      <c r="AD16" s="93">
        <v>53.7</v>
      </c>
      <c r="AE16" s="90">
        <v>82</v>
      </c>
      <c r="AF16" s="91">
        <v>51.9</v>
      </c>
      <c r="AG16" s="92">
        <v>76</v>
      </c>
      <c r="AH16" s="93">
        <v>48.1</v>
      </c>
      <c r="AI16" s="90">
        <v>74</v>
      </c>
      <c r="AJ16" s="91">
        <v>44</v>
      </c>
      <c r="AK16" s="92">
        <v>94</v>
      </c>
      <c r="AL16" s="93">
        <v>56</v>
      </c>
      <c r="AM16" s="90">
        <v>71</v>
      </c>
      <c r="AN16" s="91">
        <v>41.8</v>
      </c>
      <c r="AO16" s="92">
        <v>96</v>
      </c>
      <c r="AP16" s="91">
        <v>56.5</v>
      </c>
      <c r="AQ16" s="92">
        <v>3</v>
      </c>
      <c r="AR16" s="91">
        <v>1.8</v>
      </c>
      <c r="AS16" s="90">
        <v>80</v>
      </c>
      <c r="AT16" s="91">
        <v>47.6</v>
      </c>
      <c r="AU16" s="92">
        <v>85</v>
      </c>
      <c r="AV16" s="91">
        <v>50.6</v>
      </c>
      <c r="AW16" s="92">
        <v>3</v>
      </c>
      <c r="AX16" s="655">
        <v>1.8</v>
      </c>
    </row>
    <row r="17" spans="1:50" x14ac:dyDescent="0.25">
      <c r="A17" s="638" t="s">
        <v>49</v>
      </c>
      <c r="B17" s="73" t="s">
        <v>50</v>
      </c>
      <c r="C17" s="86">
        <v>73</v>
      </c>
      <c r="D17" s="87">
        <v>42</v>
      </c>
      <c r="E17" s="88">
        <v>101</v>
      </c>
      <c r="F17" s="89">
        <v>58</v>
      </c>
      <c r="G17" s="86">
        <v>87</v>
      </c>
      <c r="H17" s="87">
        <v>49.2</v>
      </c>
      <c r="I17" s="88">
        <v>90</v>
      </c>
      <c r="J17" s="89">
        <v>50.8</v>
      </c>
      <c r="K17" s="86">
        <v>96</v>
      </c>
      <c r="L17" s="87">
        <v>51.1</v>
      </c>
      <c r="M17" s="88">
        <v>92</v>
      </c>
      <c r="N17" s="89">
        <v>48.9</v>
      </c>
      <c r="O17" s="86">
        <v>59</v>
      </c>
      <c r="P17" s="87">
        <v>39.299999999999997</v>
      </c>
      <c r="Q17" s="88">
        <v>91</v>
      </c>
      <c r="R17" s="89">
        <v>60.7</v>
      </c>
      <c r="S17" s="86">
        <v>71</v>
      </c>
      <c r="T17" s="87">
        <v>47</v>
      </c>
      <c r="U17" s="88">
        <v>80</v>
      </c>
      <c r="V17" s="89">
        <v>53</v>
      </c>
      <c r="W17" s="86">
        <v>194</v>
      </c>
      <c r="X17" s="87">
        <v>69.5</v>
      </c>
      <c r="Y17" s="88">
        <v>85</v>
      </c>
      <c r="Z17" s="89">
        <v>30.5</v>
      </c>
      <c r="AA17" s="86">
        <v>73</v>
      </c>
      <c r="AB17" s="87">
        <v>56.2</v>
      </c>
      <c r="AC17" s="88">
        <v>57</v>
      </c>
      <c r="AD17" s="89">
        <v>43.8</v>
      </c>
      <c r="AE17" s="86">
        <v>71</v>
      </c>
      <c r="AF17" s="87">
        <v>42.5</v>
      </c>
      <c r="AG17" s="88">
        <v>96</v>
      </c>
      <c r="AH17" s="89">
        <v>57.5</v>
      </c>
      <c r="AI17" s="86">
        <v>85</v>
      </c>
      <c r="AJ17" s="87">
        <v>40.299999999999997</v>
      </c>
      <c r="AK17" s="88">
        <v>126</v>
      </c>
      <c r="AL17" s="89">
        <v>59.7</v>
      </c>
      <c r="AM17" s="86">
        <v>109</v>
      </c>
      <c r="AN17" s="87">
        <v>45</v>
      </c>
      <c r="AO17" s="88">
        <v>133</v>
      </c>
      <c r="AP17" s="87">
        <v>55</v>
      </c>
      <c r="AQ17" s="88">
        <v>0</v>
      </c>
      <c r="AR17" s="87">
        <v>0</v>
      </c>
      <c r="AS17" s="86">
        <v>56</v>
      </c>
      <c r="AT17" s="87">
        <v>42.7</v>
      </c>
      <c r="AU17" s="88">
        <v>75</v>
      </c>
      <c r="AV17" s="87">
        <v>57.3</v>
      </c>
      <c r="AW17" s="88">
        <v>0</v>
      </c>
      <c r="AX17" s="654">
        <v>0</v>
      </c>
    </row>
    <row r="18" spans="1:50" x14ac:dyDescent="0.25">
      <c r="A18" s="640" t="s">
        <v>52</v>
      </c>
      <c r="B18" s="75" t="s">
        <v>53</v>
      </c>
      <c r="C18" s="90">
        <v>176</v>
      </c>
      <c r="D18" s="91">
        <v>54.2</v>
      </c>
      <c r="E18" s="92">
        <v>149</v>
      </c>
      <c r="F18" s="93">
        <v>45.8</v>
      </c>
      <c r="G18" s="90">
        <v>810</v>
      </c>
      <c r="H18" s="91">
        <v>53.3</v>
      </c>
      <c r="I18" s="92">
        <v>711</v>
      </c>
      <c r="J18" s="93">
        <v>46.7</v>
      </c>
      <c r="K18" s="90">
        <v>740</v>
      </c>
      <c r="L18" s="91">
        <v>50.1</v>
      </c>
      <c r="M18" s="92">
        <v>737</v>
      </c>
      <c r="N18" s="93">
        <v>49.9</v>
      </c>
      <c r="O18" s="90">
        <v>709</v>
      </c>
      <c r="P18" s="91">
        <v>50.7</v>
      </c>
      <c r="Q18" s="92">
        <v>690</v>
      </c>
      <c r="R18" s="93">
        <v>49.3</v>
      </c>
      <c r="S18" s="90">
        <v>833</v>
      </c>
      <c r="T18" s="91">
        <v>51.3</v>
      </c>
      <c r="U18" s="92">
        <v>790</v>
      </c>
      <c r="V18" s="93">
        <v>48.7</v>
      </c>
      <c r="W18" s="90">
        <v>642</v>
      </c>
      <c r="X18" s="91">
        <v>50.6</v>
      </c>
      <c r="Y18" s="92">
        <v>628</v>
      </c>
      <c r="Z18" s="93">
        <v>49.4</v>
      </c>
      <c r="AA18" s="90">
        <v>647</v>
      </c>
      <c r="AB18" s="91">
        <v>50.3</v>
      </c>
      <c r="AC18" s="92">
        <v>639</v>
      </c>
      <c r="AD18" s="93">
        <v>49.7</v>
      </c>
      <c r="AE18" s="90">
        <v>676</v>
      </c>
      <c r="AF18" s="91">
        <v>49.6</v>
      </c>
      <c r="AG18" s="92">
        <v>686</v>
      </c>
      <c r="AH18" s="93">
        <v>50.4</v>
      </c>
      <c r="AI18" s="90">
        <v>547</v>
      </c>
      <c r="AJ18" s="91">
        <v>48.7</v>
      </c>
      <c r="AK18" s="92">
        <v>577</v>
      </c>
      <c r="AL18" s="93">
        <v>51.3</v>
      </c>
      <c r="AM18" s="90">
        <v>600</v>
      </c>
      <c r="AN18" s="91">
        <v>51.3</v>
      </c>
      <c r="AO18" s="92">
        <v>553</v>
      </c>
      <c r="AP18" s="91">
        <v>47.3</v>
      </c>
      <c r="AQ18" s="92">
        <v>17</v>
      </c>
      <c r="AR18" s="91">
        <v>1.5</v>
      </c>
      <c r="AS18" s="90">
        <v>559</v>
      </c>
      <c r="AT18" s="91">
        <v>46.4</v>
      </c>
      <c r="AU18" s="92">
        <v>632</v>
      </c>
      <c r="AV18" s="91">
        <v>52.4</v>
      </c>
      <c r="AW18" s="92">
        <v>15</v>
      </c>
      <c r="AX18" s="655">
        <v>1.2</v>
      </c>
    </row>
    <row r="19" spans="1:50" x14ac:dyDescent="0.25">
      <c r="A19" s="638" t="s">
        <v>52</v>
      </c>
      <c r="B19" s="73" t="s">
        <v>54</v>
      </c>
      <c r="C19" s="86">
        <v>240</v>
      </c>
      <c r="D19" s="87">
        <v>63.3</v>
      </c>
      <c r="E19" s="88">
        <v>139</v>
      </c>
      <c r="F19" s="89">
        <v>36.700000000000003</v>
      </c>
      <c r="G19" s="86">
        <v>726</v>
      </c>
      <c r="H19" s="87">
        <v>52.8</v>
      </c>
      <c r="I19" s="88">
        <v>650</v>
      </c>
      <c r="J19" s="89">
        <v>47.2</v>
      </c>
      <c r="K19" s="86">
        <v>197</v>
      </c>
      <c r="L19" s="87">
        <v>56.6</v>
      </c>
      <c r="M19" s="88">
        <v>151</v>
      </c>
      <c r="N19" s="89">
        <v>43.4</v>
      </c>
      <c r="O19" s="86">
        <v>197</v>
      </c>
      <c r="P19" s="87">
        <v>56.6</v>
      </c>
      <c r="Q19" s="88">
        <v>151</v>
      </c>
      <c r="R19" s="89">
        <v>43.4</v>
      </c>
      <c r="S19" s="86">
        <v>1967</v>
      </c>
      <c r="T19" s="87">
        <v>59.6</v>
      </c>
      <c r="U19" s="88">
        <v>1335</v>
      </c>
      <c r="V19" s="89">
        <v>40.4</v>
      </c>
      <c r="W19" s="86">
        <v>1454</v>
      </c>
      <c r="X19" s="87">
        <v>56.5</v>
      </c>
      <c r="Y19" s="88">
        <v>1119</v>
      </c>
      <c r="Z19" s="89">
        <v>43.5</v>
      </c>
      <c r="AA19" s="86">
        <v>1260</v>
      </c>
      <c r="AB19" s="87">
        <v>53.1</v>
      </c>
      <c r="AC19" s="88">
        <v>1112</v>
      </c>
      <c r="AD19" s="89">
        <v>46.9</v>
      </c>
      <c r="AE19" s="86">
        <v>1355</v>
      </c>
      <c r="AF19" s="87">
        <v>60.5</v>
      </c>
      <c r="AG19" s="88">
        <v>883</v>
      </c>
      <c r="AH19" s="89">
        <v>39.5</v>
      </c>
      <c r="AI19" s="86">
        <v>1390</v>
      </c>
      <c r="AJ19" s="87">
        <v>52.5</v>
      </c>
      <c r="AK19" s="88">
        <v>1256</v>
      </c>
      <c r="AL19" s="89">
        <v>47.5</v>
      </c>
      <c r="AM19" s="86">
        <v>1284</v>
      </c>
      <c r="AN19" s="87">
        <v>50.9</v>
      </c>
      <c r="AO19" s="88">
        <v>1238</v>
      </c>
      <c r="AP19" s="87">
        <v>49.1</v>
      </c>
      <c r="AQ19" s="88">
        <v>0</v>
      </c>
      <c r="AR19" s="87">
        <v>0</v>
      </c>
      <c r="AS19" s="86">
        <v>1541</v>
      </c>
      <c r="AT19" s="87">
        <v>49</v>
      </c>
      <c r="AU19" s="88">
        <v>1601</v>
      </c>
      <c r="AV19" s="87">
        <v>51</v>
      </c>
      <c r="AW19" s="88">
        <v>0</v>
      </c>
      <c r="AX19" s="654">
        <v>0</v>
      </c>
    </row>
    <row r="20" spans="1:50" ht="15.6" x14ac:dyDescent="0.25">
      <c r="A20" s="640" t="s">
        <v>52</v>
      </c>
      <c r="B20" s="75" t="s">
        <v>437</v>
      </c>
      <c r="C20" s="90" t="s">
        <v>238</v>
      </c>
      <c r="D20" s="91" t="s">
        <v>238</v>
      </c>
      <c r="E20" s="92" t="s">
        <v>238</v>
      </c>
      <c r="F20" s="93" t="s">
        <v>238</v>
      </c>
      <c r="G20" s="90" t="s">
        <v>238</v>
      </c>
      <c r="H20" s="91" t="s">
        <v>238</v>
      </c>
      <c r="I20" s="92" t="s">
        <v>238</v>
      </c>
      <c r="J20" s="93" t="s">
        <v>238</v>
      </c>
      <c r="K20" s="90" t="s">
        <v>238</v>
      </c>
      <c r="L20" s="91" t="s">
        <v>238</v>
      </c>
      <c r="M20" s="92" t="s">
        <v>238</v>
      </c>
      <c r="N20" s="93" t="s">
        <v>238</v>
      </c>
      <c r="O20" s="90" t="s">
        <v>238</v>
      </c>
      <c r="P20" s="91" t="s">
        <v>238</v>
      </c>
      <c r="Q20" s="92" t="s">
        <v>238</v>
      </c>
      <c r="R20" s="93" t="s">
        <v>238</v>
      </c>
      <c r="S20" s="90" t="s">
        <v>238</v>
      </c>
      <c r="T20" s="91" t="s">
        <v>238</v>
      </c>
      <c r="U20" s="92" t="s">
        <v>238</v>
      </c>
      <c r="V20" s="93" t="s">
        <v>238</v>
      </c>
      <c r="W20" s="90" t="s">
        <v>238</v>
      </c>
      <c r="X20" s="91" t="s">
        <v>238</v>
      </c>
      <c r="Y20" s="92" t="s">
        <v>238</v>
      </c>
      <c r="Z20" s="93" t="s">
        <v>238</v>
      </c>
      <c r="AA20" s="90">
        <v>1199</v>
      </c>
      <c r="AB20" s="91">
        <v>50.8</v>
      </c>
      <c r="AC20" s="92">
        <v>1160</v>
      </c>
      <c r="AD20" s="93">
        <v>49.2</v>
      </c>
      <c r="AE20" s="90">
        <v>1119</v>
      </c>
      <c r="AF20" s="91">
        <v>52.1</v>
      </c>
      <c r="AG20" s="92">
        <v>1029</v>
      </c>
      <c r="AH20" s="93">
        <v>47.9</v>
      </c>
      <c r="AI20" s="90">
        <v>492</v>
      </c>
      <c r="AJ20" s="91">
        <v>57.2</v>
      </c>
      <c r="AK20" s="92">
        <v>368</v>
      </c>
      <c r="AL20" s="93">
        <v>42.8</v>
      </c>
      <c r="AM20" s="90">
        <v>1192</v>
      </c>
      <c r="AN20" s="91">
        <v>51.1</v>
      </c>
      <c r="AO20" s="92">
        <v>1097</v>
      </c>
      <c r="AP20" s="91">
        <v>47</v>
      </c>
      <c r="AQ20" s="92">
        <v>44</v>
      </c>
      <c r="AR20" s="91">
        <v>1.9</v>
      </c>
      <c r="AS20" s="90">
        <v>483</v>
      </c>
      <c r="AT20" s="91">
        <v>55.3</v>
      </c>
      <c r="AU20" s="92">
        <v>390</v>
      </c>
      <c r="AV20" s="91">
        <v>44.7</v>
      </c>
      <c r="AW20" s="92">
        <v>0</v>
      </c>
      <c r="AX20" s="655">
        <v>0</v>
      </c>
    </row>
    <row r="21" spans="1:50" x14ac:dyDescent="0.25">
      <c r="A21" s="638" t="s">
        <v>58</v>
      </c>
      <c r="B21" s="73" t="s">
        <v>888</v>
      </c>
      <c r="C21" s="86">
        <v>95</v>
      </c>
      <c r="D21" s="87">
        <v>67.900000000000006</v>
      </c>
      <c r="E21" s="88">
        <v>45</v>
      </c>
      <c r="F21" s="89">
        <v>32.1</v>
      </c>
      <c r="G21" s="86">
        <v>88</v>
      </c>
      <c r="H21" s="87">
        <v>55.7</v>
      </c>
      <c r="I21" s="88">
        <v>70</v>
      </c>
      <c r="J21" s="89">
        <v>44.3</v>
      </c>
      <c r="K21" s="86">
        <v>80</v>
      </c>
      <c r="L21" s="87">
        <v>51.3</v>
      </c>
      <c r="M21" s="88">
        <v>76</v>
      </c>
      <c r="N21" s="89">
        <v>48.7</v>
      </c>
      <c r="O21" s="86">
        <v>83</v>
      </c>
      <c r="P21" s="87">
        <v>47.2</v>
      </c>
      <c r="Q21" s="88">
        <v>93</v>
      </c>
      <c r="R21" s="89">
        <v>52.8</v>
      </c>
      <c r="S21" s="86">
        <v>91</v>
      </c>
      <c r="T21" s="87">
        <v>56.9</v>
      </c>
      <c r="U21" s="88">
        <v>69</v>
      </c>
      <c r="V21" s="89">
        <v>43.1</v>
      </c>
      <c r="W21" s="86">
        <v>102</v>
      </c>
      <c r="X21" s="87">
        <v>59</v>
      </c>
      <c r="Y21" s="88">
        <v>71</v>
      </c>
      <c r="Z21" s="89">
        <v>41</v>
      </c>
      <c r="AA21" s="86">
        <v>111</v>
      </c>
      <c r="AB21" s="87">
        <v>57.8</v>
      </c>
      <c r="AC21" s="88">
        <v>81</v>
      </c>
      <c r="AD21" s="89">
        <v>42.2</v>
      </c>
      <c r="AE21" s="86">
        <v>122</v>
      </c>
      <c r="AF21" s="87">
        <v>59.5</v>
      </c>
      <c r="AG21" s="88">
        <v>83</v>
      </c>
      <c r="AH21" s="89">
        <v>40.5</v>
      </c>
      <c r="AI21" s="86">
        <v>110</v>
      </c>
      <c r="AJ21" s="87">
        <v>50</v>
      </c>
      <c r="AK21" s="88">
        <v>110</v>
      </c>
      <c r="AL21" s="89">
        <v>50</v>
      </c>
      <c r="AM21" s="86">
        <v>110</v>
      </c>
      <c r="AN21" s="87">
        <v>48.9</v>
      </c>
      <c r="AO21" s="88">
        <v>115</v>
      </c>
      <c r="AP21" s="87">
        <v>51.1</v>
      </c>
      <c r="AQ21" s="88">
        <v>0</v>
      </c>
      <c r="AR21" s="87">
        <v>0</v>
      </c>
      <c r="AS21" s="86">
        <v>113</v>
      </c>
      <c r="AT21" s="87">
        <v>47.9</v>
      </c>
      <c r="AU21" s="88">
        <v>123</v>
      </c>
      <c r="AV21" s="87">
        <v>52.1</v>
      </c>
      <c r="AW21" s="88">
        <v>0</v>
      </c>
      <c r="AX21" s="654">
        <v>0</v>
      </c>
    </row>
    <row r="22" spans="1:50" x14ac:dyDescent="0.25">
      <c r="A22" s="640" t="s">
        <v>60</v>
      </c>
      <c r="B22" s="75" t="s">
        <v>61</v>
      </c>
      <c r="C22" s="90">
        <v>357</v>
      </c>
      <c r="D22" s="91">
        <v>52.4</v>
      </c>
      <c r="E22" s="92">
        <v>324</v>
      </c>
      <c r="F22" s="93">
        <v>47.6</v>
      </c>
      <c r="G22" s="90">
        <v>378</v>
      </c>
      <c r="H22" s="91">
        <v>51.5</v>
      </c>
      <c r="I22" s="92">
        <v>356</v>
      </c>
      <c r="J22" s="93">
        <v>48.5</v>
      </c>
      <c r="K22" s="90">
        <v>356</v>
      </c>
      <c r="L22" s="91">
        <v>52.5</v>
      </c>
      <c r="M22" s="92">
        <v>322</v>
      </c>
      <c r="N22" s="93">
        <v>47.5</v>
      </c>
      <c r="O22" s="90">
        <v>330</v>
      </c>
      <c r="P22" s="91">
        <v>51.2</v>
      </c>
      <c r="Q22" s="92">
        <v>314</v>
      </c>
      <c r="R22" s="93">
        <v>48.8</v>
      </c>
      <c r="S22" s="90">
        <v>371</v>
      </c>
      <c r="T22" s="91">
        <v>53.1</v>
      </c>
      <c r="U22" s="92">
        <v>328</v>
      </c>
      <c r="V22" s="93">
        <v>46.9</v>
      </c>
      <c r="W22" s="90">
        <v>310</v>
      </c>
      <c r="X22" s="91">
        <v>52.5</v>
      </c>
      <c r="Y22" s="92">
        <v>280</v>
      </c>
      <c r="Z22" s="93">
        <v>47.5</v>
      </c>
      <c r="AA22" s="90">
        <v>275</v>
      </c>
      <c r="AB22" s="91">
        <v>48.9</v>
      </c>
      <c r="AC22" s="92">
        <v>287</v>
      </c>
      <c r="AD22" s="93">
        <v>51.1</v>
      </c>
      <c r="AE22" s="90">
        <v>285</v>
      </c>
      <c r="AF22" s="91">
        <v>49</v>
      </c>
      <c r="AG22" s="92">
        <v>297</v>
      </c>
      <c r="AH22" s="93">
        <v>51</v>
      </c>
      <c r="AI22" s="90">
        <v>267</v>
      </c>
      <c r="AJ22" s="91">
        <v>48.7</v>
      </c>
      <c r="AK22" s="92">
        <v>281</v>
      </c>
      <c r="AL22" s="93">
        <v>51.3</v>
      </c>
      <c r="AM22" s="90">
        <v>278</v>
      </c>
      <c r="AN22" s="91">
        <v>50.8</v>
      </c>
      <c r="AO22" s="92">
        <v>261</v>
      </c>
      <c r="AP22" s="91">
        <v>47.7</v>
      </c>
      <c r="AQ22" s="92">
        <v>8</v>
      </c>
      <c r="AR22" s="91">
        <v>1.5</v>
      </c>
      <c r="AS22" s="90">
        <v>268</v>
      </c>
      <c r="AT22" s="91">
        <v>46.4</v>
      </c>
      <c r="AU22" s="92">
        <v>301</v>
      </c>
      <c r="AV22" s="91">
        <v>52.2</v>
      </c>
      <c r="AW22" s="92">
        <v>8</v>
      </c>
      <c r="AX22" s="655">
        <v>1.4</v>
      </c>
    </row>
    <row r="23" spans="1:50" x14ac:dyDescent="0.25">
      <c r="A23" s="638" t="s">
        <v>60</v>
      </c>
      <c r="B23" s="73" t="s">
        <v>63</v>
      </c>
      <c r="C23" s="86">
        <v>130</v>
      </c>
      <c r="D23" s="97">
        <v>52.8</v>
      </c>
      <c r="E23" s="88">
        <v>116</v>
      </c>
      <c r="F23" s="98">
        <v>47.2</v>
      </c>
      <c r="G23" s="86">
        <v>110</v>
      </c>
      <c r="H23" s="97">
        <v>48.9</v>
      </c>
      <c r="I23" s="88">
        <v>115</v>
      </c>
      <c r="J23" s="98">
        <v>51.1</v>
      </c>
      <c r="K23" s="86">
        <v>86</v>
      </c>
      <c r="L23" s="97">
        <v>54.1</v>
      </c>
      <c r="M23" s="88">
        <v>73</v>
      </c>
      <c r="N23" s="98">
        <v>45.9</v>
      </c>
      <c r="O23" s="86" t="s">
        <v>368</v>
      </c>
      <c r="P23" s="101" t="s">
        <v>368</v>
      </c>
      <c r="Q23" s="97" t="s">
        <v>368</v>
      </c>
      <c r="R23" s="97" t="s">
        <v>368</v>
      </c>
      <c r="S23" s="86">
        <v>101</v>
      </c>
      <c r="T23" s="97">
        <v>46.8</v>
      </c>
      <c r="U23" s="88">
        <v>115</v>
      </c>
      <c r="V23" s="98">
        <v>53.2</v>
      </c>
      <c r="W23" s="86" t="s">
        <v>368</v>
      </c>
      <c r="X23" s="87" t="s">
        <v>368</v>
      </c>
      <c r="Y23" s="88" t="s">
        <v>368</v>
      </c>
      <c r="Z23" s="89" t="s">
        <v>368</v>
      </c>
      <c r="AA23" s="86">
        <v>128</v>
      </c>
      <c r="AB23" s="97">
        <v>49</v>
      </c>
      <c r="AC23" s="88">
        <v>133</v>
      </c>
      <c r="AD23" s="98">
        <v>51</v>
      </c>
      <c r="AE23" s="86">
        <v>109</v>
      </c>
      <c r="AF23" s="99">
        <v>54.8</v>
      </c>
      <c r="AG23" s="88">
        <v>90</v>
      </c>
      <c r="AH23" s="100">
        <v>45.2</v>
      </c>
      <c r="AI23" s="86">
        <v>75</v>
      </c>
      <c r="AJ23" s="99">
        <v>52.1</v>
      </c>
      <c r="AK23" s="88">
        <v>69</v>
      </c>
      <c r="AL23" s="100">
        <v>47.9</v>
      </c>
      <c r="AM23" s="86">
        <v>213</v>
      </c>
      <c r="AN23" s="99">
        <v>50.1</v>
      </c>
      <c r="AO23" s="88">
        <v>209</v>
      </c>
      <c r="AP23" s="99">
        <v>49.2</v>
      </c>
      <c r="AQ23" s="88">
        <v>3</v>
      </c>
      <c r="AR23" s="99">
        <v>0.7</v>
      </c>
      <c r="AS23" s="86">
        <v>94</v>
      </c>
      <c r="AT23" s="99">
        <v>44.8</v>
      </c>
      <c r="AU23" s="88">
        <v>116</v>
      </c>
      <c r="AV23" s="99">
        <v>55.2</v>
      </c>
      <c r="AW23" s="88">
        <v>0</v>
      </c>
      <c r="AX23" s="656">
        <v>0</v>
      </c>
    </row>
    <row r="24" spans="1:50" x14ac:dyDescent="0.25">
      <c r="A24" s="640" t="s">
        <v>60</v>
      </c>
      <c r="B24" s="75" t="s">
        <v>66</v>
      </c>
      <c r="C24" s="90" t="s">
        <v>238</v>
      </c>
      <c r="D24" s="91" t="s">
        <v>238</v>
      </c>
      <c r="E24" s="92" t="s">
        <v>238</v>
      </c>
      <c r="F24" s="93" t="s">
        <v>238</v>
      </c>
      <c r="G24" s="90" t="s">
        <v>238</v>
      </c>
      <c r="H24" s="91" t="s">
        <v>238</v>
      </c>
      <c r="I24" s="92" t="s">
        <v>238</v>
      </c>
      <c r="J24" s="93" t="s">
        <v>238</v>
      </c>
      <c r="K24" s="90" t="s">
        <v>238</v>
      </c>
      <c r="L24" s="91" t="s">
        <v>238</v>
      </c>
      <c r="M24" s="92" t="s">
        <v>238</v>
      </c>
      <c r="N24" s="93" t="s">
        <v>238</v>
      </c>
      <c r="O24" s="90" t="s">
        <v>238</v>
      </c>
      <c r="P24" s="91" t="s">
        <v>238</v>
      </c>
      <c r="Q24" s="92" t="s">
        <v>238</v>
      </c>
      <c r="R24" s="93" t="s">
        <v>238</v>
      </c>
      <c r="S24" s="90" t="s">
        <v>238</v>
      </c>
      <c r="T24" s="91" t="s">
        <v>238</v>
      </c>
      <c r="U24" s="92" t="s">
        <v>238</v>
      </c>
      <c r="V24" s="93" t="s">
        <v>238</v>
      </c>
      <c r="W24" s="90">
        <v>744</v>
      </c>
      <c r="X24" s="91">
        <v>55.6</v>
      </c>
      <c r="Y24" s="92">
        <v>594</v>
      </c>
      <c r="Z24" s="93">
        <v>44.4</v>
      </c>
      <c r="AA24" s="90">
        <v>964</v>
      </c>
      <c r="AB24" s="91">
        <v>55.7</v>
      </c>
      <c r="AC24" s="92">
        <v>767</v>
      </c>
      <c r="AD24" s="93">
        <v>44.3</v>
      </c>
      <c r="AE24" s="90">
        <v>1120</v>
      </c>
      <c r="AF24" s="91">
        <v>56.5</v>
      </c>
      <c r="AG24" s="92">
        <v>861</v>
      </c>
      <c r="AH24" s="93">
        <v>43.5</v>
      </c>
      <c r="AI24" s="90">
        <v>1170</v>
      </c>
      <c r="AJ24" s="91">
        <v>54.4</v>
      </c>
      <c r="AK24" s="92">
        <v>980</v>
      </c>
      <c r="AL24" s="93">
        <v>45.6</v>
      </c>
      <c r="AM24" s="90">
        <v>1092</v>
      </c>
      <c r="AN24" s="91">
        <v>53</v>
      </c>
      <c r="AO24" s="92">
        <v>943</v>
      </c>
      <c r="AP24" s="91">
        <v>45.7</v>
      </c>
      <c r="AQ24" s="92">
        <v>27</v>
      </c>
      <c r="AR24" s="91">
        <v>1.3</v>
      </c>
      <c r="AS24" s="90">
        <v>1120</v>
      </c>
      <c r="AT24" s="91">
        <v>50.8</v>
      </c>
      <c r="AU24" s="92">
        <v>1057</v>
      </c>
      <c r="AV24" s="91">
        <v>48</v>
      </c>
      <c r="AW24" s="92">
        <v>27</v>
      </c>
      <c r="AX24" s="655">
        <v>1.2</v>
      </c>
    </row>
    <row r="25" spans="1:50" x14ac:dyDescent="0.25">
      <c r="A25" s="638" t="s">
        <v>68</v>
      </c>
      <c r="B25" s="73" t="s">
        <v>69</v>
      </c>
      <c r="C25" s="86">
        <v>269</v>
      </c>
      <c r="D25" s="87">
        <v>61.6</v>
      </c>
      <c r="E25" s="88">
        <v>168</v>
      </c>
      <c r="F25" s="89">
        <v>38.4</v>
      </c>
      <c r="G25" s="86">
        <v>265</v>
      </c>
      <c r="H25" s="87">
        <v>61.1</v>
      </c>
      <c r="I25" s="88">
        <v>169</v>
      </c>
      <c r="J25" s="89">
        <v>38.9</v>
      </c>
      <c r="K25" s="86">
        <v>241</v>
      </c>
      <c r="L25" s="87">
        <v>62.9</v>
      </c>
      <c r="M25" s="88">
        <v>142</v>
      </c>
      <c r="N25" s="89">
        <v>37.1</v>
      </c>
      <c r="O25" s="86">
        <v>199</v>
      </c>
      <c r="P25" s="87">
        <v>62.6</v>
      </c>
      <c r="Q25" s="88">
        <v>119</v>
      </c>
      <c r="R25" s="89">
        <v>37.4</v>
      </c>
      <c r="S25" s="86">
        <v>293</v>
      </c>
      <c r="T25" s="87">
        <v>56.9</v>
      </c>
      <c r="U25" s="88">
        <v>222</v>
      </c>
      <c r="V25" s="89">
        <v>43.1</v>
      </c>
      <c r="W25" s="86">
        <v>1063</v>
      </c>
      <c r="X25" s="87">
        <v>58.3</v>
      </c>
      <c r="Y25" s="88">
        <v>760</v>
      </c>
      <c r="Z25" s="89">
        <v>41.7</v>
      </c>
      <c r="AA25" s="86">
        <v>185</v>
      </c>
      <c r="AB25" s="87">
        <v>51.1</v>
      </c>
      <c r="AC25" s="88">
        <v>177</v>
      </c>
      <c r="AD25" s="89">
        <v>48.9</v>
      </c>
      <c r="AE25" s="86">
        <v>216</v>
      </c>
      <c r="AF25" s="87">
        <v>58.1</v>
      </c>
      <c r="AG25" s="88">
        <v>156</v>
      </c>
      <c r="AH25" s="89">
        <v>41.9</v>
      </c>
      <c r="AI25" s="86">
        <v>169</v>
      </c>
      <c r="AJ25" s="87">
        <v>56.5</v>
      </c>
      <c r="AK25" s="88">
        <v>130</v>
      </c>
      <c r="AL25" s="89">
        <v>43.5</v>
      </c>
      <c r="AM25" s="86">
        <v>333</v>
      </c>
      <c r="AN25" s="87">
        <v>51.6</v>
      </c>
      <c r="AO25" s="88">
        <v>304</v>
      </c>
      <c r="AP25" s="87">
        <v>47.1</v>
      </c>
      <c r="AQ25" s="88">
        <v>8</v>
      </c>
      <c r="AR25" s="87">
        <v>1.2</v>
      </c>
      <c r="AS25" s="86">
        <v>503</v>
      </c>
      <c r="AT25" s="87">
        <v>50.6</v>
      </c>
      <c r="AU25" s="88">
        <v>479</v>
      </c>
      <c r="AV25" s="87">
        <v>48.2</v>
      </c>
      <c r="AW25" s="88">
        <v>12</v>
      </c>
      <c r="AX25" s="654">
        <v>1.2</v>
      </c>
    </row>
    <row r="26" spans="1:50" x14ac:dyDescent="0.25">
      <c r="A26" s="640" t="s">
        <v>71</v>
      </c>
      <c r="B26" s="75" t="s">
        <v>72</v>
      </c>
      <c r="C26" s="90">
        <v>131</v>
      </c>
      <c r="D26" s="91">
        <v>55.7</v>
      </c>
      <c r="E26" s="92">
        <v>104</v>
      </c>
      <c r="F26" s="93">
        <v>44.3</v>
      </c>
      <c r="G26" s="90">
        <v>112</v>
      </c>
      <c r="H26" s="91">
        <v>56.6</v>
      </c>
      <c r="I26" s="92">
        <v>86</v>
      </c>
      <c r="J26" s="93">
        <v>43.4</v>
      </c>
      <c r="K26" s="90">
        <v>108</v>
      </c>
      <c r="L26" s="91">
        <v>59.7</v>
      </c>
      <c r="M26" s="92">
        <v>73</v>
      </c>
      <c r="N26" s="93">
        <v>40.299999999999997</v>
      </c>
      <c r="O26" s="90">
        <v>124</v>
      </c>
      <c r="P26" s="91">
        <v>58.8</v>
      </c>
      <c r="Q26" s="92">
        <v>87</v>
      </c>
      <c r="R26" s="93">
        <v>41.2</v>
      </c>
      <c r="S26" s="90">
        <v>129</v>
      </c>
      <c r="T26" s="91">
        <v>57.8</v>
      </c>
      <c r="U26" s="92">
        <v>94</v>
      </c>
      <c r="V26" s="93">
        <v>42.2</v>
      </c>
      <c r="W26" s="90">
        <v>144</v>
      </c>
      <c r="X26" s="91">
        <v>62.1</v>
      </c>
      <c r="Y26" s="92">
        <v>88</v>
      </c>
      <c r="Z26" s="93">
        <v>37.9</v>
      </c>
      <c r="AA26" s="90">
        <v>141</v>
      </c>
      <c r="AB26" s="91">
        <v>60.8</v>
      </c>
      <c r="AC26" s="92">
        <v>91</v>
      </c>
      <c r="AD26" s="93">
        <v>39.200000000000003</v>
      </c>
      <c r="AE26" s="90">
        <v>129</v>
      </c>
      <c r="AF26" s="91">
        <v>56.1</v>
      </c>
      <c r="AG26" s="92">
        <v>101</v>
      </c>
      <c r="AH26" s="93">
        <v>43.9</v>
      </c>
      <c r="AI26" s="90">
        <v>136</v>
      </c>
      <c r="AJ26" s="91">
        <v>57.4</v>
      </c>
      <c r="AK26" s="92">
        <v>101</v>
      </c>
      <c r="AL26" s="93">
        <v>42.6</v>
      </c>
      <c r="AM26" s="90">
        <v>131</v>
      </c>
      <c r="AN26" s="91">
        <v>56</v>
      </c>
      <c r="AO26" s="92">
        <v>103</v>
      </c>
      <c r="AP26" s="91">
        <v>44</v>
      </c>
      <c r="AQ26" s="92">
        <v>0</v>
      </c>
      <c r="AR26" s="91">
        <v>0</v>
      </c>
      <c r="AS26" s="90">
        <v>487</v>
      </c>
      <c r="AT26" s="91">
        <v>56.1</v>
      </c>
      <c r="AU26" s="92">
        <v>381</v>
      </c>
      <c r="AV26" s="91">
        <v>43.9</v>
      </c>
      <c r="AW26" s="92">
        <v>0</v>
      </c>
      <c r="AX26" s="655">
        <v>0</v>
      </c>
    </row>
    <row r="27" spans="1:50" x14ac:dyDescent="0.25">
      <c r="A27" s="638" t="s">
        <v>74</v>
      </c>
      <c r="B27" s="73" t="s">
        <v>75</v>
      </c>
      <c r="C27" s="86">
        <v>47</v>
      </c>
      <c r="D27" s="87">
        <v>50</v>
      </c>
      <c r="E27" s="88">
        <v>47</v>
      </c>
      <c r="F27" s="89">
        <v>50</v>
      </c>
      <c r="G27" s="86">
        <v>51</v>
      </c>
      <c r="H27" s="87">
        <v>68.900000000000006</v>
      </c>
      <c r="I27" s="88">
        <v>23</v>
      </c>
      <c r="J27" s="89">
        <v>31.1</v>
      </c>
      <c r="K27" s="86">
        <v>780</v>
      </c>
      <c r="L27" s="87">
        <v>62.1</v>
      </c>
      <c r="M27" s="88">
        <v>477</v>
      </c>
      <c r="N27" s="89">
        <v>37.9</v>
      </c>
      <c r="O27" s="86">
        <v>695</v>
      </c>
      <c r="P27" s="87">
        <v>57.9</v>
      </c>
      <c r="Q27" s="88">
        <v>506</v>
      </c>
      <c r="R27" s="89">
        <v>42.1</v>
      </c>
      <c r="S27" s="86">
        <v>787</v>
      </c>
      <c r="T27" s="87">
        <v>61.9</v>
      </c>
      <c r="U27" s="88">
        <v>485</v>
      </c>
      <c r="V27" s="89">
        <v>38.1</v>
      </c>
      <c r="W27" s="86">
        <v>915</v>
      </c>
      <c r="X27" s="87">
        <v>57.7</v>
      </c>
      <c r="Y27" s="88">
        <v>672</v>
      </c>
      <c r="Z27" s="89">
        <v>42.3</v>
      </c>
      <c r="AA27" s="86">
        <v>916</v>
      </c>
      <c r="AB27" s="87">
        <v>54.9</v>
      </c>
      <c r="AC27" s="88">
        <v>751</v>
      </c>
      <c r="AD27" s="89">
        <v>45.1</v>
      </c>
      <c r="AE27" s="86">
        <v>870</v>
      </c>
      <c r="AF27" s="87">
        <v>57.4</v>
      </c>
      <c r="AG27" s="88">
        <v>645</v>
      </c>
      <c r="AH27" s="89">
        <v>42.6</v>
      </c>
      <c r="AI27" s="86">
        <v>875</v>
      </c>
      <c r="AJ27" s="87">
        <v>53.8</v>
      </c>
      <c r="AK27" s="88">
        <v>751</v>
      </c>
      <c r="AL27" s="89">
        <v>46.2</v>
      </c>
      <c r="AM27" s="86">
        <v>930</v>
      </c>
      <c r="AN27" s="87">
        <v>55.4</v>
      </c>
      <c r="AO27" s="88">
        <v>729</v>
      </c>
      <c r="AP27" s="87">
        <v>43.4</v>
      </c>
      <c r="AQ27" s="88">
        <v>20</v>
      </c>
      <c r="AR27" s="87">
        <v>1.2</v>
      </c>
      <c r="AS27" s="86">
        <v>908</v>
      </c>
      <c r="AT27" s="87">
        <v>52.3</v>
      </c>
      <c r="AU27" s="88">
        <v>805</v>
      </c>
      <c r="AV27" s="87">
        <v>46.4</v>
      </c>
      <c r="AW27" s="88">
        <v>22</v>
      </c>
      <c r="AX27" s="654">
        <v>1.3</v>
      </c>
    </row>
    <row r="28" spans="1:50" x14ac:dyDescent="0.25">
      <c r="A28" s="640" t="s">
        <v>74</v>
      </c>
      <c r="B28" s="75" t="s">
        <v>77</v>
      </c>
      <c r="C28" s="90">
        <v>199</v>
      </c>
      <c r="D28" s="91">
        <v>63.4</v>
      </c>
      <c r="E28" s="92">
        <v>115</v>
      </c>
      <c r="F28" s="93">
        <v>36.6</v>
      </c>
      <c r="G28" s="90">
        <v>270</v>
      </c>
      <c r="H28" s="91">
        <v>66.3</v>
      </c>
      <c r="I28" s="92">
        <v>137</v>
      </c>
      <c r="J28" s="93">
        <v>33.700000000000003</v>
      </c>
      <c r="K28" s="90">
        <v>210</v>
      </c>
      <c r="L28" s="91">
        <v>57.1</v>
      </c>
      <c r="M28" s="92">
        <v>158</v>
      </c>
      <c r="N28" s="93">
        <v>42.9</v>
      </c>
      <c r="O28" s="90">
        <v>234</v>
      </c>
      <c r="P28" s="91">
        <v>61.7</v>
      </c>
      <c r="Q28" s="92">
        <v>145</v>
      </c>
      <c r="R28" s="93">
        <v>38.299999999999997</v>
      </c>
      <c r="S28" s="90">
        <v>320</v>
      </c>
      <c r="T28" s="91">
        <v>65.3</v>
      </c>
      <c r="U28" s="92">
        <v>170</v>
      </c>
      <c r="V28" s="93">
        <v>34.700000000000003</v>
      </c>
      <c r="W28" s="90">
        <v>263</v>
      </c>
      <c r="X28" s="91">
        <v>58.7</v>
      </c>
      <c r="Y28" s="92">
        <v>185</v>
      </c>
      <c r="Z28" s="93">
        <v>41.3</v>
      </c>
      <c r="AA28" s="90">
        <v>276</v>
      </c>
      <c r="AB28" s="91">
        <v>60.7</v>
      </c>
      <c r="AC28" s="92">
        <v>179</v>
      </c>
      <c r="AD28" s="93">
        <v>39.299999999999997</v>
      </c>
      <c r="AE28" s="90">
        <v>272</v>
      </c>
      <c r="AF28" s="91">
        <v>58.6</v>
      </c>
      <c r="AG28" s="92">
        <v>192</v>
      </c>
      <c r="AH28" s="93">
        <v>41.4</v>
      </c>
      <c r="AI28" s="90">
        <v>249</v>
      </c>
      <c r="AJ28" s="91">
        <v>56.3</v>
      </c>
      <c r="AK28" s="92">
        <v>193</v>
      </c>
      <c r="AL28" s="93">
        <v>43.7</v>
      </c>
      <c r="AM28" s="90">
        <v>231</v>
      </c>
      <c r="AN28" s="91">
        <v>56.2</v>
      </c>
      <c r="AO28" s="92">
        <v>176</v>
      </c>
      <c r="AP28" s="91">
        <v>42.8</v>
      </c>
      <c r="AQ28" s="92">
        <v>4</v>
      </c>
      <c r="AR28" s="91">
        <v>1</v>
      </c>
      <c r="AS28" s="90">
        <v>204</v>
      </c>
      <c r="AT28" s="91">
        <v>54.5</v>
      </c>
      <c r="AU28" s="92">
        <v>164</v>
      </c>
      <c r="AV28" s="91">
        <v>43.9</v>
      </c>
      <c r="AW28" s="92">
        <v>6</v>
      </c>
      <c r="AX28" s="655">
        <v>1.6</v>
      </c>
    </row>
    <row r="29" spans="1:50" x14ac:dyDescent="0.25">
      <c r="A29" s="638" t="s">
        <v>79</v>
      </c>
      <c r="B29" s="73" t="s">
        <v>889</v>
      </c>
      <c r="C29" s="86">
        <v>113</v>
      </c>
      <c r="D29" s="87">
        <v>55.1</v>
      </c>
      <c r="E29" s="88">
        <v>92</v>
      </c>
      <c r="F29" s="89">
        <v>44.9</v>
      </c>
      <c r="G29" s="86">
        <v>130</v>
      </c>
      <c r="H29" s="87">
        <v>56.8</v>
      </c>
      <c r="I29" s="88">
        <v>99</v>
      </c>
      <c r="J29" s="89">
        <v>43.2</v>
      </c>
      <c r="K29" s="86">
        <v>116</v>
      </c>
      <c r="L29" s="87">
        <v>54.2</v>
      </c>
      <c r="M29" s="88">
        <v>98</v>
      </c>
      <c r="N29" s="89">
        <v>45.8</v>
      </c>
      <c r="O29" s="86">
        <v>100</v>
      </c>
      <c r="P29" s="87">
        <v>51.3</v>
      </c>
      <c r="Q29" s="88">
        <v>95</v>
      </c>
      <c r="R29" s="89">
        <v>48.7</v>
      </c>
      <c r="S29" s="86">
        <v>62</v>
      </c>
      <c r="T29" s="87">
        <v>70.5</v>
      </c>
      <c r="U29" s="88">
        <v>26</v>
      </c>
      <c r="V29" s="89">
        <v>29.5</v>
      </c>
      <c r="W29" s="86">
        <v>37</v>
      </c>
      <c r="X29" s="87">
        <v>38.1</v>
      </c>
      <c r="Y29" s="88">
        <v>60</v>
      </c>
      <c r="Z29" s="89">
        <v>61.9</v>
      </c>
      <c r="AA29" s="86">
        <v>104</v>
      </c>
      <c r="AB29" s="87">
        <v>50.2</v>
      </c>
      <c r="AC29" s="88">
        <v>103</v>
      </c>
      <c r="AD29" s="89">
        <v>49.8</v>
      </c>
      <c r="AE29" s="86">
        <v>70</v>
      </c>
      <c r="AF29" s="87">
        <v>53</v>
      </c>
      <c r="AG29" s="88">
        <v>62</v>
      </c>
      <c r="AH29" s="89">
        <v>47</v>
      </c>
      <c r="AI29" s="86">
        <v>75</v>
      </c>
      <c r="AJ29" s="87">
        <v>56.4</v>
      </c>
      <c r="AK29" s="88">
        <v>58</v>
      </c>
      <c r="AL29" s="89">
        <v>43.6</v>
      </c>
      <c r="AM29" s="86">
        <v>62</v>
      </c>
      <c r="AN29" s="87">
        <v>57.4</v>
      </c>
      <c r="AO29" s="88">
        <v>46</v>
      </c>
      <c r="AP29" s="87">
        <v>42.6</v>
      </c>
      <c r="AQ29" s="88">
        <v>0</v>
      </c>
      <c r="AR29" s="87">
        <v>0</v>
      </c>
      <c r="AS29" s="86">
        <v>27</v>
      </c>
      <c r="AT29" s="87">
        <v>41.5</v>
      </c>
      <c r="AU29" s="88">
        <v>38</v>
      </c>
      <c r="AV29" s="87">
        <v>58.5</v>
      </c>
      <c r="AW29" s="88">
        <v>0</v>
      </c>
      <c r="AX29" s="654">
        <v>0</v>
      </c>
    </row>
    <row r="30" spans="1:50" ht="15.6" x14ac:dyDescent="0.25">
      <c r="A30" s="640" t="s">
        <v>81</v>
      </c>
      <c r="B30" s="75" t="s">
        <v>443</v>
      </c>
      <c r="C30" s="90" t="s">
        <v>238</v>
      </c>
      <c r="D30" s="91" t="s">
        <v>238</v>
      </c>
      <c r="E30" s="92" t="s">
        <v>238</v>
      </c>
      <c r="F30" s="93" t="s">
        <v>238</v>
      </c>
      <c r="G30" s="90" t="s">
        <v>238</v>
      </c>
      <c r="H30" s="91" t="s">
        <v>238</v>
      </c>
      <c r="I30" s="92" t="s">
        <v>238</v>
      </c>
      <c r="J30" s="93" t="s">
        <v>238</v>
      </c>
      <c r="K30" s="90" t="s">
        <v>238</v>
      </c>
      <c r="L30" s="91" t="s">
        <v>238</v>
      </c>
      <c r="M30" s="92" t="s">
        <v>238</v>
      </c>
      <c r="N30" s="93" t="s">
        <v>238</v>
      </c>
      <c r="O30" s="90" t="s">
        <v>238</v>
      </c>
      <c r="P30" s="91" t="s">
        <v>238</v>
      </c>
      <c r="Q30" s="92" t="s">
        <v>238</v>
      </c>
      <c r="R30" s="93" t="s">
        <v>238</v>
      </c>
      <c r="S30" s="90" t="s">
        <v>238</v>
      </c>
      <c r="T30" s="91" t="s">
        <v>238</v>
      </c>
      <c r="U30" s="92" t="s">
        <v>238</v>
      </c>
      <c r="V30" s="93" t="s">
        <v>238</v>
      </c>
      <c r="W30" s="90" t="s">
        <v>238</v>
      </c>
      <c r="X30" s="91" t="s">
        <v>238</v>
      </c>
      <c r="Y30" s="92" t="s">
        <v>238</v>
      </c>
      <c r="Z30" s="93" t="s">
        <v>238</v>
      </c>
      <c r="AA30" s="90" t="s">
        <v>238</v>
      </c>
      <c r="AB30" s="91" t="s">
        <v>238</v>
      </c>
      <c r="AC30" s="92" t="s">
        <v>238</v>
      </c>
      <c r="AD30" s="93" t="s">
        <v>238</v>
      </c>
      <c r="AE30" s="90">
        <v>559</v>
      </c>
      <c r="AF30" s="91">
        <v>49.9</v>
      </c>
      <c r="AG30" s="92">
        <v>561</v>
      </c>
      <c r="AH30" s="93">
        <v>50.1</v>
      </c>
      <c r="AI30" s="90">
        <v>470</v>
      </c>
      <c r="AJ30" s="91">
        <v>55.8</v>
      </c>
      <c r="AK30" s="92">
        <v>372</v>
      </c>
      <c r="AL30" s="93">
        <v>44.2</v>
      </c>
      <c r="AM30" s="90">
        <v>158</v>
      </c>
      <c r="AN30" s="91">
        <v>53.2</v>
      </c>
      <c r="AO30" s="92">
        <v>137</v>
      </c>
      <c r="AP30" s="91">
        <v>46.1</v>
      </c>
      <c r="AQ30" s="92">
        <v>2</v>
      </c>
      <c r="AR30" s="91">
        <v>0.7</v>
      </c>
      <c r="AS30" s="90">
        <v>628</v>
      </c>
      <c r="AT30" s="91">
        <v>53.3</v>
      </c>
      <c r="AU30" s="92">
        <v>537</v>
      </c>
      <c r="AV30" s="91">
        <v>45.6</v>
      </c>
      <c r="AW30" s="92">
        <v>13</v>
      </c>
      <c r="AX30" s="655">
        <v>1.1000000000000001</v>
      </c>
    </row>
    <row r="31" spans="1:50" x14ac:dyDescent="0.25">
      <c r="A31" s="638" t="s">
        <v>83</v>
      </c>
      <c r="B31" s="73" t="s">
        <v>84</v>
      </c>
      <c r="C31" s="86">
        <v>233</v>
      </c>
      <c r="D31" s="87">
        <v>54.4</v>
      </c>
      <c r="E31" s="88">
        <v>195</v>
      </c>
      <c r="F31" s="89">
        <v>45.6</v>
      </c>
      <c r="G31" s="86">
        <v>220</v>
      </c>
      <c r="H31" s="87">
        <v>50.3</v>
      </c>
      <c r="I31" s="88">
        <v>217</v>
      </c>
      <c r="J31" s="89">
        <v>49.7</v>
      </c>
      <c r="K31" s="86">
        <v>294</v>
      </c>
      <c r="L31" s="87">
        <v>55</v>
      </c>
      <c r="M31" s="88">
        <v>241</v>
      </c>
      <c r="N31" s="89">
        <v>45</v>
      </c>
      <c r="O31" s="86">
        <v>321</v>
      </c>
      <c r="P31" s="87">
        <v>50.2</v>
      </c>
      <c r="Q31" s="88">
        <v>318</v>
      </c>
      <c r="R31" s="89">
        <v>49.8</v>
      </c>
      <c r="S31" s="86">
        <v>246</v>
      </c>
      <c r="T31" s="87">
        <v>53.4</v>
      </c>
      <c r="U31" s="88">
        <v>215</v>
      </c>
      <c r="V31" s="89">
        <v>46.6</v>
      </c>
      <c r="W31" s="86">
        <v>223</v>
      </c>
      <c r="X31" s="87">
        <v>48.3</v>
      </c>
      <c r="Y31" s="88">
        <v>239</v>
      </c>
      <c r="Z31" s="89">
        <v>51.7</v>
      </c>
      <c r="AA31" s="86">
        <v>227</v>
      </c>
      <c r="AB31" s="87">
        <v>50.6</v>
      </c>
      <c r="AC31" s="88">
        <v>222</v>
      </c>
      <c r="AD31" s="89">
        <v>49.4</v>
      </c>
      <c r="AE31" s="86">
        <v>215</v>
      </c>
      <c r="AF31" s="87">
        <v>49.4</v>
      </c>
      <c r="AG31" s="88">
        <v>220</v>
      </c>
      <c r="AH31" s="89">
        <v>50.6</v>
      </c>
      <c r="AI31" s="86">
        <v>235</v>
      </c>
      <c r="AJ31" s="87">
        <v>48.4</v>
      </c>
      <c r="AK31" s="88">
        <v>251</v>
      </c>
      <c r="AL31" s="89">
        <v>51.6</v>
      </c>
      <c r="AM31" s="86">
        <v>1393</v>
      </c>
      <c r="AN31" s="87">
        <v>49.8</v>
      </c>
      <c r="AO31" s="88">
        <v>1372</v>
      </c>
      <c r="AP31" s="87">
        <v>49</v>
      </c>
      <c r="AQ31" s="88">
        <v>34</v>
      </c>
      <c r="AR31" s="87">
        <v>1.2</v>
      </c>
      <c r="AS31" s="86">
        <v>1255</v>
      </c>
      <c r="AT31" s="87">
        <v>48.6</v>
      </c>
      <c r="AU31" s="88">
        <v>1327</v>
      </c>
      <c r="AV31" s="87">
        <v>51.4</v>
      </c>
      <c r="AW31" s="88">
        <v>0</v>
      </c>
      <c r="AX31" s="654">
        <v>0</v>
      </c>
    </row>
    <row r="32" spans="1:50" x14ac:dyDescent="0.25">
      <c r="A32" s="640" t="s">
        <v>87</v>
      </c>
      <c r="B32" s="75" t="s">
        <v>88</v>
      </c>
      <c r="C32" s="90">
        <v>410</v>
      </c>
      <c r="D32" s="91">
        <v>53.8</v>
      </c>
      <c r="E32" s="92">
        <v>352</v>
      </c>
      <c r="F32" s="93">
        <v>46.2</v>
      </c>
      <c r="G32" s="90">
        <v>444</v>
      </c>
      <c r="H32" s="91">
        <v>51.7</v>
      </c>
      <c r="I32" s="92">
        <v>414</v>
      </c>
      <c r="J32" s="93">
        <v>48.3</v>
      </c>
      <c r="K32" s="90">
        <v>428</v>
      </c>
      <c r="L32" s="91">
        <v>52.5</v>
      </c>
      <c r="M32" s="92">
        <v>387</v>
      </c>
      <c r="N32" s="93">
        <v>47.5</v>
      </c>
      <c r="O32" s="90">
        <v>432</v>
      </c>
      <c r="P32" s="91">
        <v>54.9</v>
      </c>
      <c r="Q32" s="92">
        <v>355</v>
      </c>
      <c r="R32" s="93">
        <v>45.1</v>
      </c>
      <c r="S32" s="90">
        <v>445</v>
      </c>
      <c r="T32" s="91">
        <v>51.9</v>
      </c>
      <c r="U32" s="92">
        <v>413</v>
      </c>
      <c r="V32" s="93">
        <v>48.1</v>
      </c>
      <c r="W32" s="90">
        <v>439</v>
      </c>
      <c r="X32" s="91">
        <v>53.6</v>
      </c>
      <c r="Y32" s="92">
        <v>380</v>
      </c>
      <c r="Z32" s="93">
        <v>46.4</v>
      </c>
      <c r="AA32" s="90">
        <v>473</v>
      </c>
      <c r="AB32" s="91">
        <v>51.9</v>
      </c>
      <c r="AC32" s="92">
        <v>438</v>
      </c>
      <c r="AD32" s="93">
        <v>48.1</v>
      </c>
      <c r="AE32" s="90">
        <v>493</v>
      </c>
      <c r="AF32" s="91">
        <v>52.8</v>
      </c>
      <c r="AG32" s="92">
        <v>441</v>
      </c>
      <c r="AH32" s="93">
        <v>47.2</v>
      </c>
      <c r="AI32" s="90">
        <v>422</v>
      </c>
      <c r="AJ32" s="91">
        <v>51.5</v>
      </c>
      <c r="AK32" s="92">
        <v>397</v>
      </c>
      <c r="AL32" s="93">
        <v>48.5</v>
      </c>
      <c r="AM32" s="90">
        <v>432</v>
      </c>
      <c r="AN32" s="91">
        <v>51.4</v>
      </c>
      <c r="AO32" s="92">
        <v>399</v>
      </c>
      <c r="AP32" s="91">
        <v>47.5</v>
      </c>
      <c r="AQ32" s="92">
        <v>9</v>
      </c>
      <c r="AR32" s="91">
        <v>1.1000000000000001</v>
      </c>
      <c r="AS32" s="90">
        <v>426</v>
      </c>
      <c r="AT32" s="91">
        <v>47.1</v>
      </c>
      <c r="AU32" s="92">
        <v>466</v>
      </c>
      <c r="AV32" s="91">
        <v>51.5</v>
      </c>
      <c r="AW32" s="92">
        <v>13</v>
      </c>
      <c r="AX32" s="655">
        <v>1.4</v>
      </c>
    </row>
    <row r="33" spans="1:50" x14ac:dyDescent="0.25">
      <c r="A33" s="638" t="s">
        <v>87</v>
      </c>
      <c r="B33" s="73" t="s">
        <v>91</v>
      </c>
      <c r="C33" s="86">
        <v>533</v>
      </c>
      <c r="D33" s="87">
        <v>54.3</v>
      </c>
      <c r="E33" s="88">
        <v>448</v>
      </c>
      <c r="F33" s="89">
        <v>45.7</v>
      </c>
      <c r="G33" s="86">
        <v>276</v>
      </c>
      <c r="H33" s="87">
        <v>55</v>
      </c>
      <c r="I33" s="88">
        <v>226</v>
      </c>
      <c r="J33" s="89">
        <v>45</v>
      </c>
      <c r="K33" s="86">
        <v>234</v>
      </c>
      <c r="L33" s="87">
        <v>54</v>
      </c>
      <c r="M33" s="88">
        <v>199</v>
      </c>
      <c r="N33" s="89">
        <v>46</v>
      </c>
      <c r="O33" s="86">
        <v>2469</v>
      </c>
      <c r="P33" s="87">
        <v>53</v>
      </c>
      <c r="Q33" s="88">
        <v>2192</v>
      </c>
      <c r="R33" s="89">
        <v>47</v>
      </c>
      <c r="S33" s="86">
        <v>197</v>
      </c>
      <c r="T33" s="87">
        <v>48.4</v>
      </c>
      <c r="U33" s="88">
        <v>210</v>
      </c>
      <c r="V33" s="89">
        <v>51.6</v>
      </c>
      <c r="W33" s="86">
        <v>2409</v>
      </c>
      <c r="X33" s="87">
        <v>53.3</v>
      </c>
      <c r="Y33" s="88">
        <v>2109</v>
      </c>
      <c r="Z33" s="89">
        <v>46.7</v>
      </c>
      <c r="AA33" s="86">
        <v>2347</v>
      </c>
      <c r="AB33" s="87">
        <v>51.8</v>
      </c>
      <c r="AC33" s="88">
        <v>2187</v>
      </c>
      <c r="AD33" s="89">
        <v>48.2</v>
      </c>
      <c r="AE33" s="86">
        <v>2283</v>
      </c>
      <c r="AF33" s="87">
        <v>52</v>
      </c>
      <c r="AG33" s="88">
        <v>2109</v>
      </c>
      <c r="AH33" s="89">
        <v>48</v>
      </c>
      <c r="AI33" s="86">
        <v>1702</v>
      </c>
      <c r="AJ33" s="87">
        <v>50</v>
      </c>
      <c r="AK33" s="88">
        <v>1704</v>
      </c>
      <c r="AL33" s="89">
        <v>50</v>
      </c>
      <c r="AM33" s="86">
        <v>1614</v>
      </c>
      <c r="AN33" s="87">
        <v>47.3</v>
      </c>
      <c r="AO33" s="88">
        <v>1753</v>
      </c>
      <c r="AP33" s="87">
        <v>51.3</v>
      </c>
      <c r="AQ33" s="88">
        <v>48</v>
      </c>
      <c r="AR33" s="87">
        <v>1.4</v>
      </c>
      <c r="AS33" s="86">
        <v>1619</v>
      </c>
      <c r="AT33" s="87">
        <v>46.8</v>
      </c>
      <c r="AU33" s="88">
        <v>1788</v>
      </c>
      <c r="AV33" s="87">
        <v>51.7</v>
      </c>
      <c r="AW33" s="88">
        <v>52</v>
      </c>
      <c r="AX33" s="654">
        <v>1.5</v>
      </c>
    </row>
    <row r="34" spans="1:50" x14ac:dyDescent="0.25">
      <c r="A34" s="640" t="s">
        <v>87</v>
      </c>
      <c r="B34" s="75" t="s">
        <v>93</v>
      </c>
      <c r="C34" s="90">
        <v>2073</v>
      </c>
      <c r="D34" s="91">
        <v>55.5</v>
      </c>
      <c r="E34" s="92">
        <v>1665</v>
      </c>
      <c r="F34" s="93">
        <v>44.5</v>
      </c>
      <c r="G34" s="90">
        <v>2348</v>
      </c>
      <c r="H34" s="91">
        <v>55</v>
      </c>
      <c r="I34" s="92">
        <v>1920</v>
      </c>
      <c r="J34" s="93">
        <v>45</v>
      </c>
      <c r="K34" s="90">
        <v>2371</v>
      </c>
      <c r="L34" s="91">
        <v>54.6</v>
      </c>
      <c r="M34" s="92">
        <v>1973</v>
      </c>
      <c r="N34" s="93">
        <v>45.4</v>
      </c>
      <c r="O34" s="90">
        <v>2431</v>
      </c>
      <c r="P34" s="91">
        <v>53.7</v>
      </c>
      <c r="Q34" s="92">
        <v>2093</v>
      </c>
      <c r="R34" s="93">
        <v>46.3</v>
      </c>
      <c r="S34" s="90">
        <v>2441</v>
      </c>
      <c r="T34" s="91">
        <v>55.2</v>
      </c>
      <c r="U34" s="92">
        <v>1980</v>
      </c>
      <c r="V34" s="93">
        <v>44.8</v>
      </c>
      <c r="W34" s="90">
        <v>2432</v>
      </c>
      <c r="X34" s="91">
        <v>54.3</v>
      </c>
      <c r="Y34" s="92">
        <v>2044</v>
      </c>
      <c r="Z34" s="93">
        <v>45.7</v>
      </c>
      <c r="AA34" s="90">
        <v>2400</v>
      </c>
      <c r="AB34" s="91">
        <v>52.4</v>
      </c>
      <c r="AC34" s="92">
        <v>2179</v>
      </c>
      <c r="AD34" s="93">
        <v>47.6</v>
      </c>
      <c r="AE34" s="90">
        <v>2248</v>
      </c>
      <c r="AF34" s="91">
        <v>52.9</v>
      </c>
      <c r="AG34" s="92">
        <v>2001</v>
      </c>
      <c r="AH34" s="93">
        <v>47.1</v>
      </c>
      <c r="AI34" s="90">
        <v>1921</v>
      </c>
      <c r="AJ34" s="91">
        <v>52.8</v>
      </c>
      <c r="AK34" s="92">
        <v>1720</v>
      </c>
      <c r="AL34" s="93">
        <v>47.2</v>
      </c>
      <c r="AM34" s="90">
        <v>1740</v>
      </c>
      <c r="AN34" s="91">
        <v>49.3</v>
      </c>
      <c r="AO34" s="92">
        <v>1736</v>
      </c>
      <c r="AP34" s="91">
        <v>49.2</v>
      </c>
      <c r="AQ34" s="92">
        <v>51</v>
      </c>
      <c r="AR34" s="91">
        <v>1.4</v>
      </c>
      <c r="AS34" s="90">
        <v>1899</v>
      </c>
      <c r="AT34" s="91">
        <v>49.3</v>
      </c>
      <c r="AU34" s="92">
        <v>1905</v>
      </c>
      <c r="AV34" s="91">
        <v>49.4</v>
      </c>
      <c r="AW34" s="92">
        <v>49</v>
      </c>
      <c r="AX34" s="655">
        <v>1.3</v>
      </c>
    </row>
    <row r="35" spans="1:50" x14ac:dyDescent="0.25">
      <c r="A35" s="638" t="s">
        <v>94</v>
      </c>
      <c r="B35" s="73" t="s">
        <v>95</v>
      </c>
      <c r="C35" s="86">
        <v>863</v>
      </c>
      <c r="D35" s="87">
        <v>56.9</v>
      </c>
      <c r="E35" s="88">
        <v>653</v>
      </c>
      <c r="F35" s="89">
        <v>43.1</v>
      </c>
      <c r="G35" s="86">
        <v>983</v>
      </c>
      <c r="H35" s="87">
        <v>54.8</v>
      </c>
      <c r="I35" s="88">
        <v>810</v>
      </c>
      <c r="J35" s="89">
        <v>45.2</v>
      </c>
      <c r="K35" s="86">
        <v>976</v>
      </c>
      <c r="L35" s="87">
        <v>53</v>
      </c>
      <c r="M35" s="88">
        <v>867</v>
      </c>
      <c r="N35" s="89">
        <v>47</v>
      </c>
      <c r="O35" s="86">
        <v>955</v>
      </c>
      <c r="P35" s="87">
        <v>54</v>
      </c>
      <c r="Q35" s="88">
        <v>815</v>
      </c>
      <c r="R35" s="89">
        <v>46</v>
      </c>
      <c r="S35" s="86" t="s">
        <v>238</v>
      </c>
      <c r="T35" s="87" t="s">
        <v>238</v>
      </c>
      <c r="U35" s="88" t="s">
        <v>238</v>
      </c>
      <c r="V35" s="89" t="s">
        <v>238</v>
      </c>
      <c r="W35" s="86">
        <v>887</v>
      </c>
      <c r="X35" s="87">
        <v>57.2</v>
      </c>
      <c r="Y35" s="88">
        <v>664</v>
      </c>
      <c r="Z35" s="89">
        <v>42.8</v>
      </c>
      <c r="AA35" s="86">
        <v>363</v>
      </c>
      <c r="AB35" s="87">
        <v>56.3</v>
      </c>
      <c r="AC35" s="88">
        <v>282</v>
      </c>
      <c r="AD35" s="89">
        <v>43.7</v>
      </c>
      <c r="AE35" s="86">
        <v>339</v>
      </c>
      <c r="AF35" s="87">
        <v>57.1</v>
      </c>
      <c r="AG35" s="88">
        <v>255</v>
      </c>
      <c r="AH35" s="89">
        <v>42.9</v>
      </c>
      <c r="AI35" s="86">
        <v>349</v>
      </c>
      <c r="AJ35" s="87">
        <v>56.7</v>
      </c>
      <c r="AK35" s="88">
        <v>267</v>
      </c>
      <c r="AL35" s="89">
        <v>43.3</v>
      </c>
      <c r="AM35" s="86">
        <v>410</v>
      </c>
      <c r="AN35" s="87">
        <v>58.1</v>
      </c>
      <c r="AO35" s="88">
        <v>287</v>
      </c>
      <c r="AP35" s="87">
        <v>40.700000000000003</v>
      </c>
      <c r="AQ35" s="88">
        <v>9</v>
      </c>
      <c r="AR35" s="87">
        <v>1.3</v>
      </c>
      <c r="AS35" s="86">
        <v>341</v>
      </c>
      <c r="AT35" s="87">
        <v>57.2</v>
      </c>
      <c r="AU35" s="88">
        <v>253</v>
      </c>
      <c r="AV35" s="87">
        <v>42.4</v>
      </c>
      <c r="AW35" s="88">
        <v>2</v>
      </c>
      <c r="AX35" s="654">
        <v>0.3</v>
      </c>
    </row>
    <row r="36" spans="1:50" x14ac:dyDescent="0.25">
      <c r="A36" s="640" t="s">
        <v>94</v>
      </c>
      <c r="B36" s="75" t="s">
        <v>96</v>
      </c>
      <c r="C36" s="90">
        <v>1208</v>
      </c>
      <c r="D36" s="91">
        <v>55.7</v>
      </c>
      <c r="E36" s="92">
        <v>961</v>
      </c>
      <c r="F36" s="93">
        <v>44.3</v>
      </c>
      <c r="G36" s="90">
        <v>1390</v>
      </c>
      <c r="H36" s="91">
        <v>55.2</v>
      </c>
      <c r="I36" s="92">
        <v>1126</v>
      </c>
      <c r="J36" s="93">
        <v>44.8</v>
      </c>
      <c r="K36" s="90">
        <v>172</v>
      </c>
      <c r="L36" s="91">
        <v>60.8</v>
      </c>
      <c r="M36" s="92">
        <v>111</v>
      </c>
      <c r="N36" s="93">
        <v>39.200000000000003</v>
      </c>
      <c r="O36" s="90">
        <v>196</v>
      </c>
      <c r="P36" s="91">
        <v>55.1</v>
      </c>
      <c r="Q36" s="92">
        <v>160</v>
      </c>
      <c r="R36" s="93">
        <v>44.9</v>
      </c>
      <c r="S36" s="90">
        <v>195</v>
      </c>
      <c r="T36" s="91">
        <v>55.7</v>
      </c>
      <c r="U36" s="92">
        <v>155</v>
      </c>
      <c r="V36" s="93">
        <v>44.3</v>
      </c>
      <c r="W36" s="90">
        <v>866</v>
      </c>
      <c r="X36" s="91">
        <v>55.3</v>
      </c>
      <c r="Y36" s="92">
        <v>699</v>
      </c>
      <c r="Z36" s="93">
        <v>44.7</v>
      </c>
      <c r="AA36" s="90">
        <v>1044</v>
      </c>
      <c r="AB36" s="91">
        <v>52.3</v>
      </c>
      <c r="AC36" s="92">
        <v>954</v>
      </c>
      <c r="AD36" s="93">
        <v>47.7</v>
      </c>
      <c r="AE36" s="90">
        <v>179</v>
      </c>
      <c r="AF36" s="91">
        <v>56.3</v>
      </c>
      <c r="AG36" s="92">
        <v>139</v>
      </c>
      <c r="AH36" s="93">
        <v>43.7</v>
      </c>
      <c r="AI36" s="90">
        <v>153</v>
      </c>
      <c r="AJ36" s="91">
        <v>48</v>
      </c>
      <c r="AK36" s="92">
        <v>166</v>
      </c>
      <c r="AL36" s="93">
        <v>52</v>
      </c>
      <c r="AM36" s="90">
        <v>857</v>
      </c>
      <c r="AN36" s="91">
        <v>53.5</v>
      </c>
      <c r="AO36" s="92">
        <v>732</v>
      </c>
      <c r="AP36" s="91">
        <v>45.7</v>
      </c>
      <c r="AQ36" s="92">
        <v>12</v>
      </c>
      <c r="AR36" s="91">
        <v>0.7</v>
      </c>
      <c r="AS36" s="90">
        <v>778</v>
      </c>
      <c r="AT36" s="91">
        <v>52</v>
      </c>
      <c r="AU36" s="92">
        <v>706</v>
      </c>
      <c r="AV36" s="91">
        <v>47.2</v>
      </c>
      <c r="AW36" s="92">
        <v>11</v>
      </c>
      <c r="AX36" s="655">
        <v>0.7</v>
      </c>
    </row>
    <row r="37" spans="1:50" x14ac:dyDescent="0.25">
      <c r="A37" s="638" t="s">
        <v>98</v>
      </c>
      <c r="B37" s="73" t="s">
        <v>99</v>
      </c>
      <c r="C37" s="86">
        <v>293</v>
      </c>
      <c r="D37" s="87">
        <v>54.7</v>
      </c>
      <c r="E37" s="88">
        <v>243</v>
      </c>
      <c r="F37" s="89">
        <v>45.3</v>
      </c>
      <c r="G37" s="86">
        <v>169</v>
      </c>
      <c r="H37" s="87">
        <v>60.6</v>
      </c>
      <c r="I37" s="88">
        <v>110</v>
      </c>
      <c r="J37" s="89">
        <v>39.4</v>
      </c>
      <c r="K37" s="86">
        <v>181</v>
      </c>
      <c r="L37" s="87">
        <v>61.1</v>
      </c>
      <c r="M37" s="88">
        <v>115</v>
      </c>
      <c r="N37" s="89">
        <v>38.9</v>
      </c>
      <c r="O37" s="86">
        <v>120</v>
      </c>
      <c r="P37" s="87">
        <v>59.4</v>
      </c>
      <c r="Q37" s="88">
        <v>82</v>
      </c>
      <c r="R37" s="89">
        <v>40.6</v>
      </c>
      <c r="S37" s="86">
        <v>138</v>
      </c>
      <c r="T37" s="87">
        <v>63.3</v>
      </c>
      <c r="U37" s="88">
        <v>80</v>
      </c>
      <c r="V37" s="89">
        <v>36.700000000000003</v>
      </c>
      <c r="W37" s="86">
        <v>533</v>
      </c>
      <c r="X37" s="87">
        <v>53.7</v>
      </c>
      <c r="Y37" s="88">
        <v>459</v>
      </c>
      <c r="Z37" s="89">
        <v>46.3</v>
      </c>
      <c r="AA37" s="86">
        <v>101</v>
      </c>
      <c r="AB37" s="87">
        <v>47.4</v>
      </c>
      <c r="AC37" s="88">
        <v>112</v>
      </c>
      <c r="AD37" s="89">
        <v>52.6</v>
      </c>
      <c r="AE37" s="86">
        <v>189</v>
      </c>
      <c r="AF37" s="87">
        <v>54.6</v>
      </c>
      <c r="AG37" s="88">
        <v>157</v>
      </c>
      <c r="AH37" s="89">
        <v>45.4</v>
      </c>
      <c r="AI37" s="86">
        <v>161</v>
      </c>
      <c r="AJ37" s="87">
        <v>55.1</v>
      </c>
      <c r="AK37" s="88">
        <v>131</v>
      </c>
      <c r="AL37" s="89">
        <v>44.9</v>
      </c>
      <c r="AM37" s="86">
        <v>340</v>
      </c>
      <c r="AN37" s="87">
        <v>46.6</v>
      </c>
      <c r="AO37" s="88">
        <v>375</v>
      </c>
      <c r="AP37" s="87">
        <v>51.4</v>
      </c>
      <c r="AQ37" s="88">
        <v>15</v>
      </c>
      <c r="AR37" s="87">
        <v>2.1</v>
      </c>
      <c r="AS37" s="86">
        <v>151</v>
      </c>
      <c r="AT37" s="87">
        <v>54.9</v>
      </c>
      <c r="AU37" s="88">
        <v>121</v>
      </c>
      <c r="AV37" s="87">
        <v>44</v>
      </c>
      <c r="AW37" s="88">
        <v>3</v>
      </c>
      <c r="AX37" s="654">
        <v>1.1000000000000001</v>
      </c>
    </row>
    <row r="38" spans="1:50" x14ac:dyDescent="0.25">
      <c r="A38" s="640" t="s">
        <v>101</v>
      </c>
      <c r="B38" s="75" t="s">
        <v>102</v>
      </c>
      <c r="C38" s="90">
        <v>32</v>
      </c>
      <c r="D38" s="91">
        <v>43.8</v>
      </c>
      <c r="E38" s="92">
        <v>41</v>
      </c>
      <c r="F38" s="93">
        <v>56.2</v>
      </c>
      <c r="G38" s="90">
        <v>40</v>
      </c>
      <c r="H38" s="91">
        <v>50</v>
      </c>
      <c r="I38" s="92">
        <v>40</v>
      </c>
      <c r="J38" s="93">
        <v>50</v>
      </c>
      <c r="K38" s="90">
        <v>37</v>
      </c>
      <c r="L38" s="91">
        <v>48.1</v>
      </c>
      <c r="M38" s="92">
        <v>40</v>
      </c>
      <c r="N38" s="93">
        <v>51.9</v>
      </c>
      <c r="O38" s="90">
        <v>32</v>
      </c>
      <c r="P38" s="91">
        <v>42.7</v>
      </c>
      <c r="Q38" s="92">
        <v>43</v>
      </c>
      <c r="R38" s="93">
        <v>57.3</v>
      </c>
      <c r="S38" s="90">
        <v>35</v>
      </c>
      <c r="T38" s="91">
        <v>49.3</v>
      </c>
      <c r="U38" s="92">
        <v>36</v>
      </c>
      <c r="V38" s="93">
        <v>50.7</v>
      </c>
      <c r="W38" s="90">
        <v>33</v>
      </c>
      <c r="X38" s="91">
        <v>47.1</v>
      </c>
      <c r="Y38" s="92">
        <v>37</v>
      </c>
      <c r="Z38" s="93">
        <v>52.9</v>
      </c>
      <c r="AA38" s="90">
        <v>39</v>
      </c>
      <c r="AB38" s="91">
        <v>57.4</v>
      </c>
      <c r="AC38" s="92">
        <v>29</v>
      </c>
      <c r="AD38" s="93">
        <v>42.6</v>
      </c>
      <c r="AE38" s="90">
        <v>35</v>
      </c>
      <c r="AF38" s="91">
        <v>46.1</v>
      </c>
      <c r="AG38" s="92">
        <v>41</v>
      </c>
      <c r="AH38" s="93">
        <v>53.9</v>
      </c>
      <c r="AI38" s="90">
        <v>48</v>
      </c>
      <c r="AJ38" s="91">
        <v>53.9</v>
      </c>
      <c r="AK38" s="92">
        <v>41</v>
      </c>
      <c r="AL38" s="93">
        <v>46.1</v>
      </c>
      <c r="AM38" s="90">
        <v>53</v>
      </c>
      <c r="AN38" s="91">
        <v>57.6</v>
      </c>
      <c r="AO38" s="92">
        <v>38</v>
      </c>
      <c r="AP38" s="91">
        <v>41.3</v>
      </c>
      <c r="AQ38" s="92">
        <v>1</v>
      </c>
      <c r="AR38" s="91">
        <v>1.1000000000000001</v>
      </c>
      <c r="AS38" s="90">
        <v>54</v>
      </c>
      <c r="AT38" s="91">
        <v>50.5</v>
      </c>
      <c r="AU38" s="92">
        <v>52</v>
      </c>
      <c r="AV38" s="91">
        <v>48.6</v>
      </c>
      <c r="AW38" s="92">
        <v>1</v>
      </c>
      <c r="AX38" s="655">
        <v>0.9</v>
      </c>
    </row>
    <row r="39" spans="1:50" x14ac:dyDescent="0.25">
      <c r="A39" s="638" t="s">
        <v>103</v>
      </c>
      <c r="B39" s="73" t="s">
        <v>104</v>
      </c>
      <c r="C39" s="86">
        <v>75</v>
      </c>
      <c r="D39" s="87">
        <v>55.1</v>
      </c>
      <c r="E39" s="88">
        <v>61</v>
      </c>
      <c r="F39" s="89">
        <v>44.9</v>
      </c>
      <c r="G39" s="86">
        <v>97</v>
      </c>
      <c r="H39" s="87">
        <v>55.4</v>
      </c>
      <c r="I39" s="88">
        <v>78</v>
      </c>
      <c r="J39" s="89">
        <v>44.6</v>
      </c>
      <c r="K39" s="86">
        <v>120</v>
      </c>
      <c r="L39" s="87">
        <v>63.5</v>
      </c>
      <c r="M39" s="88">
        <v>69</v>
      </c>
      <c r="N39" s="89">
        <v>36.5</v>
      </c>
      <c r="O39" s="86">
        <v>107</v>
      </c>
      <c r="P39" s="87">
        <v>57.2</v>
      </c>
      <c r="Q39" s="88">
        <v>80</v>
      </c>
      <c r="R39" s="89">
        <v>42.8</v>
      </c>
      <c r="S39" s="86">
        <v>112</v>
      </c>
      <c r="T39" s="87">
        <v>64</v>
      </c>
      <c r="U39" s="88">
        <v>63</v>
      </c>
      <c r="V39" s="89">
        <v>36</v>
      </c>
      <c r="W39" s="86" t="s">
        <v>368</v>
      </c>
      <c r="X39" s="87" t="s">
        <v>238</v>
      </c>
      <c r="Y39" s="88" t="s">
        <v>368</v>
      </c>
      <c r="Z39" s="89" t="s">
        <v>238</v>
      </c>
      <c r="AA39" s="86">
        <v>98</v>
      </c>
      <c r="AB39" s="87">
        <v>55.7</v>
      </c>
      <c r="AC39" s="88">
        <v>78</v>
      </c>
      <c r="AD39" s="89">
        <v>44.3</v>
      </c>
      <c r="AE39" s="86">
        <v>112</v>
      </c>
      <c r="AF39" s="87">
        <v>62.6</v>
      </c>
      <c r="AG39" s="88">
        <v>67</v>
      </c>
      <c r="AH39" s="89">
        <v>37.4</v>
      </c>
      <c r="AI39" s="86">
        <v>101</v>
      </c>
      <c r="AJ39" s="87">
        <v>54</v>
      </c>
      <c r="AK39" s="88">
        <v>86</v>
      </c>
      <c r="AL39" s="89">
        <v>46</v>
      </c>
      <c r="AM39" s="86">
        <v>93</v>
      </c>
      <c r="AN39" s="87">
        <v>56.7</v>
      </c>
      <c r="AO39" s="88">
        <v>71</v>
      </c>
      <c r="AP39" s="87">
        <v>43.3</v>
      </c>
      <c r="AQ39" s="88">
        <v>0</v>
      </c>
      <c r="AR39" s="87">
        <v>0</v>
      </c>
      <c r="AS39" s="86">
        <v>530</v>
      </c>
      <c r="AT39" s="87">
        <v>53.1</v>
      </c>
      <c r="AU39" s="88">
        <v>469</v>
      </c>
      <c r="AV39" s="87">
        <v>46.9</v>
      </c>
      <c r="AW39" s="88">
        <v>0</v>
      </c>
      <c r="AX39" s="654">
        <v>0</v>
      </c>
    </row>
    <row r="40" spans="1:50" ht="15.6" x14ac:dyDescent="0.25">
      <c r="A40" s="640" t="s">
        <v>103</v>
      </c>
      <c r="B40" s="75" t="s">
        <v>438</v>
      </c>
      <c r="C40" s="90" t="s">
        <v>238</v>
      </c>
      <c r="D40" s="91" t="s">
        <v>238</v>
      </c>
      <c r="E40" s="92" t="s">
        <v>238</v>
      </c>
      <c r="F40" s="93" t="s">
        <v>238</v>
      </c>
      <c r="G40" s="90" t="s">
        <v>238</v>
      </c>
      <c r="H40" s="91" t="s">
        <v>238</v>
      </c>
      <c r="I40" s="92" t="s">
        <v>238</v>
      </c>
      <c r="J40" s="93" t="s">
        <v>238</v>
      </c>
      <c r="K40" s="90" t="s">
        <v>238</v>
      </c>
      <c r="L40" s="91" t="s">
        <v>238</v>
      </c>
      <c r="M40" s="92" t="s">
        <v>238</v>
      </c>
      <c r="N40" s="93" t="s">
        <v>238</v>
      </c>
      <c r="O40" s="90" t="s">
        <v>238</v>
      </c>
      <c r="P40" s="91" t="s">
        <v>238</v>
      </c>
      <c r="Q40" s="92" t="s">
        <v>238</v>
      </c>
      <c r="R40" s="93" t="s">
        <v>238</v>
      </c>
      <c r="S40" s="90" t="s">
        <v>238</v>
      </c>
      <c r="T40" s="91" t="s">
        <v>238</v>
      </c>
      <c r="U40" s="92" t="s">
        <v>238</v>
      </c>
      <c r="V40" s="93" t="s">
        <v>238</v>
      </c>
      <c r="W40" s="90" t="s">
        <v>238</v>
      </c>
      <c r="X40" s="91" t="s">
        <v>238</v>
      </c>
      <c r="Y40" s="92" t="s">
        <v>238</v>
      </c>
      <c r="Z40" s="93" t="s">
        <v>238</v>
      </c>
      <c r="AA40" s="90" t="s">
        <v>238</v>
      </c>
      <c r="AB40" s="91" t="s">
        <v>238</v>
      </c>
      <c r="AC40" s="92" t="s">
        <v>238</v>
      </c>
      <c r="AD40" s="93" t="s">
        <v>238</v>
      </c>
      <c r="AE40" s="90">
        <v>50</v>
      </c>
      <c r="AF40" s="91">
        <v>55.6</v>
      </c>
      <c r="AG40" s="92">
        <v>40</v>
      </c>
      <c r="AH40" s="93">
        <v>44.4</v>
      </c>
      <c r="AI40" s="90">
        <v>367</v>
      </c>
      <c r="AJ40" s="91">
        <v>59.8</v>
      </c>
      <c r="AK40" s="92">
        <v>247</v>
      </c>
      <c r="AL40" s="93">
        <v>40.200000000000003</v>
      </c>
      <c r="AM40" s="90">
        <v>413</v>
      </c>
      <c r="AN40" s="91">
        <v>52.3</v>
      </c>
      <c r="AO40" s="92">
        <v>371</v>
      </c>
      <c r="AP40" s="91">
        <v>47</v>
      </c>
      <c r="AQ40" s="92">
        <v>6</v>
      </c>
      <c r="AR40" s="91">
        <v>0.8</v>
      </c>
      <c r="AS40" s="90">
        <v>488</v>
      </c>
      <c r="AT40" s="91">
        <v>52.4</v>
      </c>
      <c r="AU40" s="92">
        <v>443</v>
      </c>
      <c r="AV40" s="91">
        <v>47.6</v>
      </c>
      <c r="AW40" s="92">
        <v>0</v>
      </c>
      <c r="AX40" s="655">
        <v>0</v>
      </c>
    </row>
    <row r="41" spans="1:50" x14ac:dyDescent="0.25">
      <c r="A41" s="638" t="s">
        <v>107</v>
      </c>
      <c r="B41" s="73" t="s">
        <v>108</v>
      </c>
      <c r="C41" s="86">
        <v>374</v>
      </c>
      <c r="D41" s="87">
        <v>64.2</v>
      </c>
      <c r="E41" s="88">
        <v>209</v>
      </c>
      <c r="F41" s="89">
        <v>35.799999999999997</v>
      </c>
      <c r="G41" s="86">
        <v>1564</v>
      </c>
      <c r="H41" s="87">
        <v>66.5</v>
      </c>
      <c r="I41" s="88">
        <v>789</v>
      </c>
      <c r="J41" s="89">
        <v>33.5</v>
      </c>
      <c r="K41" s="86">
        <v>1651</v>
      </c>
      <c r="L41" s="87">
        <v>65.5</v>
      </c>
      <c r="M41" s="88">
        <v>871</v>
      </c>
      <c r="N41" s="89">
        <v>34.5</v>
      </c>
      <c r="O41" s="86">
        <v>1452</v>
      </c>
      <c r="P41" s="87">
        <v>64.3</v>
      </c>
      <c r="Q41" s="88">
        <v>806</v>
      </c>
      <c r="R41" s="89">
        <v>35.700000000000003</v>
      </c>
      <c r="S41" s="86">
        <v>1526</v>
      </c>
      <c r="T41" s="87">
        <v>63.9</v>
      </c>
      <c r="U41" s="88">
        <v>863</v>
      </c>
      <c r="V41" s="89">
        <v>36.1</v>
      </c>
      <c r="W41" s="86">
        <v>1483</v>
      </c>
      <c r="X41" s="87">
        <v>61.6</v>
      </c>
      <c r="Y41" s="88">
        <v>923</v>
      </c>
      <c r="Z41" s="89">
        <v>38.4</v>
      </c>
      <c r="AA41" s="86">
        <v>1182</v>
      </c>
      <c r="AB41" s="87">
        <v>62.3</v>
      </c>
      <c r="AC41" s="88">
        <v>716</v>
      </c>
      <c r="AD41" s="89">
        <v>37.700000000000003</v>
      </c>
      <c r="AE41" s="86">
        <v>1068</v>
      </c>
      <c r="AF41" s="87">
        <v>63.6</v>
      </c>
      <c r="AG41" s="88">
        <v>611</v>
      </c>
      <c r="AH41" s="89">
        <v>36.4</v>
      </c>
      <c r="AI41" s="86">
        <v>793</v>
      </c>
      <c r="AJ41" s="87">
        <v>61.2</v>
      </c>
      <c r="AK41" s="88">
        <v>502</v>
      </c>
      <c r="AL41" s="89">
        <v>38.799999999999997</v>
      </c>
      <c r="AM41" s="86">
        <v>762</v>
      </c>
      <c r="AN41" s="87">
        <v>64.400000000000006</v>
      </c>
      <c r="AO41" s="88">
        <v>409</v>
      </c>
      <c r="AP41" s="87">
        <v>34.6</v>
      </c>
      <c r="AQ41" s="88">
        <v>12</v>
      </c>
      <c r="AR41" s="87">
        <v>1</v>
      </c>
      <c r="AS41" s="86">
        <v>895</v>
      </c>
      <c r="AT41" s="87">
        <v>61.7</v>
      </c>
      <c r="AU41" s="88">
        <v>556</v>
      </c>
      <c r="AV41" s="87">
        <v>38.299999999999997</v>
      </c>
      <c r="AW41" s="88">
        <v>0</v>
      </c>
      <c r="AX41" s="654">
        <v>0</v>
      </c>
    </row>
    <row r="42" spans="1:50" x14ac:dyDescent="0.25">
      <c r="A42" s="640" t="s">
        <v>107</v>
      </c>
      <c r="B42" s="75" t="s">
        <v>111</v>
      </c>
      <c r="C42" s="90">
        <v>647</v>
      </c>
      <c r="D42" s="91">
        <v>62</v>
      </c>
      <c r="E42" s="92">
        <v>397</v>
      </c>
      <c r="F42" s="93">
        <v>38</v>
      </c>
      <c r="G42" s="90">
        <v>588</v>
      </c>
      <c r="H42" s="91">
        <v>62.6</v>
      </c>
      <c r="I42" s="92">
        <v>352</v>
      </c>
      <c r="J42" s="93">
        <v>37.4</v>
      </c>
      <c r="K42" s="90">
        <v>589</v>
      </c>
      <c r="L42" s="91">
        <v>58.1</v>
      </c>
      <c r="M42" s="92">
        <v>425</v>
      </c>
      <c r="N42" s="93">
        <v>41.9</v>
      </c>
      <c r="O42" s="90">
        <v>554</v>
      </c>
      <c r="P42" s="91">
        <v>62.2</v>
      </c>
      <c r="Q42" s="92">
        <v>337</v>
      </c>
      <c r="R42" s="93">
        <v>37.799999999999997</v>
      </c>
      <c r="S42" s="90">
        <v>553</v>
      </c>
      <c r="T42" s="91">
        <v>60.6</v>
      </c>
      <c r="U42" s="92">
        <v>360</v>
      </c>
      <c r="V42" s="93">
        <v>39.4</v>
      </c>
      <c r="W42" s="90">
        <v>504</v>
      </c>
      <c r="X42" s="91">
        <v>55.3</v>
      </c>
      <c r="Y42" s="92">
        <v>408</v>
      </c>
      <c r="Z42" s="93">
        <v>44.7</v>
      </c>
      <c r="AA42" s="90">
        <v>445</v>
      </c>
      <c r="AB42" s="91">
        <v>53.8</v>
      </c>
      <c r="AC42" s="92">
        <v>382</v>
      </c>
      <c r="AD42" s="93">
        <v>46.2</v>
      </c>
      <c r="AE42" s="90">
        <v>439</v>
      </c>
      <c r="AF42" s="91">
        <v>56.4</v>
      </c>
      <c r="AG42" s="92">
        <v>339</v>
      </c>
      <c r="AH42" s="93">
        <v>43.6</v>
      </c>
      <c r="AI42" s="90">
        <v>374</v>
      </c>
      <c r="AJ42" s="91">
        <v>54</v>
      </c>
      <c r="AK42" s="92">
        <v>318</v>
      </c>
      <c r="AL42" s="93">
        <v>46</v>
      </c>
      <c r="AM42" s="90">
        <v>355</v>
      </c>
      <c r="AN42" s="91">
        <v>52</v>
      </c>
      <c r="AO42" s="92">
        <v>323</v>
      </c>
      <c r="AP42" s="91">
        <v>47.3</v>
      </c>
      <c r="AQ42" s="92">
        <v>5</v>
      </c>
      <c r="AR42" s="91">
        <v>0.7</v>
      </c>
      <c r="AS42" s="90">
        <v>374</v>
      </c>
      <c r="AT42" s="91">
        <v>54.4</v>
      </c>
      <c r="AU42" s="92">
        <v>305</v>
      </c>
      <c r="AV42" s="91">
        <v>44.3</v>
      </c>
      <c r="AW42" s="92">
        <v>9</v>
      </c>
      <c r="AX42" s="655">
        <v>1.3</v>
      </c>
    </row>
    <row r="43" spans="1:50" x14ac:dyDescent="0.25">
      <c r="A43" s="638" t="s">
        <v>113</v>
      </c>
      <c r="B43" s="73" t="s">
        <v>114</v>
      </c>
      <c r="C43" s="86">
        <v>1014</v>
      </c>
      <c r="D43" s="87">
        <v>64.900000000000006</v>
      </c>
      <c r="E43" s="88">
        <v>548</v>
      </c>
      <c r="F43" s="89">
        <v>35.1</v>
      </c>
      <c r="G43" s="86">
        <v>1086</v>
      </c>
      <c r="H43" s="87">
        <v>65.099999999999994</v>
      </c>
      <c r="I43" s="88">
        <v>582</v>
      </c>
      <c r="J43" s="89">
        <v>34.9</v>
      </c>
      <c r="K43" s="86">
        <v>1051</v>
      </c>
      <c r="L43" s="87">
        <v>63.5</v>
      </c>
      <c r="M43" s="88">
        <v>604</v>
      </c>
      <c r="N43" s="89">
        <v>36.5</v>
      </c>
      <c r="O43" s="86">
        <v>1033</v>
      </c>
      <c r="P43" s="87">
        <v>61.5</v>
      </c>
      <c r="Q43" s="88">
        <v>647</v>
      </c>
      <c r="R43" s="89">
        <v>38.5</v>
      </c>
      <c r="S43" s="86">
        <v>758</v>
      </c>
      <c r="T43" s="87">
        <v>55.6</v>
      </c>
      <c r="U43" s="88">
        <v>605</v>
      </c>
      <c r="V43" s="89">
        <v>44.4</v>
      </c>
      <c r="W43" s="86">
        <v>771</v>
      </c>
      <c r="X43" s="87">
        <v>59.6</v>
      </c>
      <c r="Y43" s="88">
        <v>523</v>
      </c>
      <c r="Z43" s="89">
        <v>40.4</v>
      </c>
      <c r="AA43" s="86">
        <v>784</v>
      </c>
      <c r="AB43" s="87">
        <v>59.6</v>
      </c>
      <c r="AC43" s="88">
        <v>531</v>
      </c>
      <c r="AD43" s="89">
        <v>40.4</v>
      </c>
      <c r="AE43" s="86">
        <v>775</v>
      </c>
      <c r="AF43" s="87">
        <v>59.3</v>
      </c>
      <c r="AG43" s="88">
        <v>531</v>
      </c>
      <c r="AH43" s="89">
        <v>40.700000000000003</v>
      </c>
      <c r="AI43" s="86">
        <v>699</v>
      </c>
      <c r="AJ43" s="87">
        <v>62.4</v>
      </c>
      <c r="AK43" s="88">
        <v>421</v>
      </c>
      <c r="AL43" s="89">
        <v>37.6</v>
      </c>
      <c r="AM43" s="86">
        <v>632</v>
      </c>
      <c r="AN43" s="87">
        <v>58.4</v>
      </c>
      <c r="AO43" s="88">
        <v>441</v>
      </c>
      <c r="AP43" s="87">
        <v>40.799999999999997</v>
      </c>
      <c r="AQ43" s="88">
        <v>9</v>
      </c>
      <c r="AR43" s="87">
        <v>0.8</v>
      </c>
      <c r="AS43" s="86">
        <v>632</v>
      </c>
      <c r="AT43" s="87">
        <v>54.3</v>
      </c>
      <c r="AU43" s="88">
        <v>520</v>
      </c>
      <c r="AV43" s="87">
        <v>44.7</v>
      </c>
      <c r="AW43" s="88">
        <v>12</v>
      </c>
      <c r="AX43" s="654">
        <v>1</v>
      </c>
    </row>
    <row r="44" spans="1:50" x14ac:dyDescent="0.25">
      <c r="A44" s="640" t="s">
        <v>116</v>
      </c>
      <c r="B44" s="75" t="s">
        <v>117</v>
      </c>
      <c r="C44" s="90">
        <v>90</v>
      </c>
      <c r="D44" s="91">
        <v>41.9</v>
      </c>
      <c r="E44" s="92">
        <v>125</v>
      </c>
      <c r="F44" s="93">
        <v>58.1</v>
      </c>
      <c r="G44" s="90">
        <v>128</v>
      </c>
      <c r="H44" s="91">
        <v>46.7</v>
      </c>
      <c r="I44" s="92">
        <v>146</v>
      </c>
      <c r="J44" s="93">
        <v>53.3</v>
      </c>
      <c r="K44" s="90">
        <v>167</v>
      </c>
      <c r="L44" s="91">
        <v>52.5</v>
      </c>
      <c r="M44" s="92">
        <v>151</v>
      </c>
      <c r="N44" s="93">
        <v>47.5</v>
      </c>
      <c r="O44" s="90">
        <v>144</v>
      </c>
      <c r="P44" s="91">
        <v>45.7</v>
      </c>
      <c r="Q44" s="92">
        <v>171</v>
      </c>
      <c r="R44" s="93">
        <v>54.3</v>
      </c>
      <c r="S44" s="90">
        <v>1060</v>
      </c>
      <c r="T44" s="91">
        <v>49.3</v>
      </c>
      <c r="U44" s="92">
        <v>1092</v>
      </c>
      <c r="V44" s="93">
        <v>50.7</v>
      </c>
      <c r="W44" s="90">
        <v>951</v>
      </c>
      <c r="X44" s="91">
        <v>47.5</v>
      </c>
      <c r="Y44" s="92">
        <v>1051</v>
      </c>
      <c r="Z44" s="93">
        <v>52.5</v>
      </c>
      <c r="AA44" s="90">
        <v>851</v>
      </c>
      <c r="AB44" s="91">
        <v>46</v>
      </c>
      <c r="AC44" s="92">
        <v>1000</v>
      </c>
      <c r="AD44" s="93">
        <v>54</v>
      </c>
      <c r="AE44" s="90">
        <v>912</v>
      </c>
      <c r="AF44" s="91">
        <v>47.2</v>
      </c>
      <c r="AG44" s="92">
        <v>1022</v>
      </c>
      <c r="AH44" s="93">
        <v>52.8</v>
      </c>
      <c r="AI44" s="90">
        <v>867</v>
      </c>
      <c r="AJ44" s="91">
        <v>47.4</v>
      </c>
      <c r="AK44" s="92">
        <v>961</v>
      </c>
      <c r="AL44" s="93">
        <v>52.6</v>
      </c>
      <c r="AM44" s="90">
        <v>875</v>
      </c>
      <c r="AN44" s="91">
        <v>46.1</v>
      </c>
      <c r="AO44" s="92">
        <v>1010</v>
      </c>
      <c r="AP44" s="91">
        <v>53.2</v>
      </c>
      <c r="AQ44" s="92">
        <v>13</v>
      </c>
      <c r="AR44" s="91">
        <v>0.7</v>
      </c>
      <c r="AS44" s="90">
        <v>963</v>
      </c>
      <c r="AT44" s="91">
        <v>46.7</v>
      </c>
      <c r="AU44" s="92">
        <v>1078</v>
      </c>
      <c r="AV44" s="91">
        <v>52.3</v>
      </c>
      <c r="AW44" s="92">
        <v>22</v>
      </c>
      <c r="AX44" s="655">
        <v>1.1000000000000001</v>
      </c>
    </row>
    <row r="45" spans="1:50" x14ac:dyDescent="0.25">
      <c r="A45" s="638" t="s">
        <v>119</v>
      </c>
      <c r="B45" s="73" t="s">
        <v>120</v>
      </c>
      <c r="C45" s="86">
        <v>131</v>
      </c>
      <c r="D45" s="87">
        <v>57</v>
      </c>
      <c r="E45" s="88">
        <v>99</v>
      </c>
      <c r="F45" s="89">
        <v>43</v>
      </c>
      <c r="G45" s="86">
        <v>1166</v>
      </c>
      <c r="H45" s="87">
        <v>51.4</v>
      </c>
      <c r="I45" s="88">
        <v>1101</v>
      </c>
      <c r="J45" s="89">
        <v>48.6</v>
      </c>
      <c r="K45" s="86" t="s">
        <v>238</v>
      </c>
      <c r="L45" s="87" t="s">
        <v>238</v>
      </c>
      <c r="M45" s="88" t="s">
        <v>238</v>
      </c>
      <c r="N45" s="89" t="s">
        <v>238</v>
      </c>
      <c r="O45" s="86">
        <v>1257</v>
      </c>
      <c r="P45" s="87">
        <v>50.5</v>
      </c>
      <c r="Q45" s="88">
        <v>1230</v>
      </c>
      <c r="R45" s="89">
        <v>49.5</v>
      </c>
      <c r="S45" s="86">
        <v>1230</v>
      </c>
      <c r="T45" s="87">
        <v>52</v>
      </c>
      <c r="U45" s="88">
        <v>1135</v>
      </c>
      <c r="V45" s="89">
        <v>48</v>
      </c>
      <c r="W45" s="86">
        <v>1271</v>
      </c>
      <c r="X45" s="87">
        <v>49.2</v>
      </c>
      <c r="Y45" s="88">
        <v>1311</v>
      </c>
      <c r="Z45" s="89">
        <v>50.8</v>
      </c>
      <c r="AA45" s="86">
        <v>1202</v>
      </c>
      <c r="AB45" s="87">
        <v>49</v>
      </c>
      <c r="AC45" s="88">
        <v>1252</v>
      </c>
      <c r="AD45" s="89">
        <v>51</v>
      </c>
      <c r="AE45" s="86">
        <v>155</v>
      </c>
      <c r="AF45" s="87">
        <v>56.4</v>
      </c>
      <c r="AG45" s="88">
        <v>120</v>
      </c>
      <c r="AH45" s="89">
        <v>43.6</v>
      </c>
      <c r="AI45" s="86">
        <v>129</v>
      </c>
      <c r="AJ45" s="87">
        <v>48.7</v>
      </c>
      <c r="AK45" s="88">
        <v>136</v>
      </c>
      <c r="AL45" s="89">
        <v>51.3</v>
      </c>
      <c r="AM45" s="86">
        <v>162</v>
      </c>
      <c r="AN45" s="87">
        <v>52.3</v>
      </c>
      <c r="AO45" s="88">
        <v>146</v>
      </c>
      <c r="AP45" s="87">
        <v>47.1</v>
      </c>
      <c r="AQ45" s="88">
        <v>2</v>
      </c>
      <c r="AR45" s="87">
        <v>0.6</v>
      </c>
      <c r="AS45" s="86">
        <v>861</v>
      </c>
      <c r="AT45" s="87">
        <v>47.6</v>
      </c>
      <c r="AU45" s="88">
        <v>919</v>
      </c>
      <c r="AV45" s="87">
        <v>50.8</v>
      </c>
      <c r="AW45" s="88">
        <v>28</v>
      </c>
      <c r="AX45" s="654">
        <v>1.5</v>
      </c>
    </row>
    <row r="46" spans="1:50" x14ac:dyDescent="0.25">
      <c r="A46" s="640" t="s">
        <v>119</v>
      </c>
      <c r="B46" s="75" t="s">
        <v>123</v>
      </c>
      <c r="C46" s="90">
        <v>397</v>
      </c>
      <c r="D46" s="91">
        <v>57</v>
      </c>
      <c r="E46" s="92">
        <v>300</v>
      </c>
      <c r="F46" s="93">
        <v>43</v>
      </c>
      <c r="G46" s="90">
        <v>2111</v>
      </c>
      <c r="H46" s="91">
        <v>53.8</v>
      </c>
      <c r="I46" s="92">
        <v>1812</v>
      </c>
      <c r="J46" s="93">
        <v>46.2</v>
      </c>
      <c r="K46" s="90">
        <v>379</v>
      </c>
      <c r="L46" s="91">
        <v>57.4</v>
      </c>
      <c r="M46" s="92">
        <v>281</v>
      </c>
      <c r="N46" s="93">
        <v>42.6</v>
      </c>
      <c r="O46" s="90">
        <v>2312</v>
      </c>
      <c r="P46" s="91">
        <v>53.2</v>
      </c>
      <c r="Q46" s="92">
        <v>2030</v>
      </c>
      <c r="R46" s="93">
        <v>46.8</v>
      </c>
      <c r="S46" s="90">
        <v>2506</v>
      </c>
      <c r="T46" s="91">
        <v>53.8</v>
      </c>
      <c r="U46" s="92">
        <v>2148</v>
      </c>
      <c r="V46" s="93">
        <v>46.2</v>
      </c>
      <c r="W46" s="90">
        <v>314</v>
      </c>
      <c r="X46" s="91">
        <v>47.8</v>
      </c>
      <c r="Y46" s="92">
        <v>343</v>
      </c>
      <c r="Z46" s="93">
        <v>52.2</v>
      </c>
      <c r="AA46" s="90">
        <v>305</v>
      </c>
      <c r="AB46" s="91">
        <v>45.1</v>
      </c>
      <c r="AC46" s="92">
        <v>371</v>
      </c>
      <c r="AD46" s="93">
        <v>54.9</v>
      </c>
      <c r="AE46" s="90">
        <v>2274</v>
      </c>
      <c r="AF46" s="91">
        <v>50.5</v>
      </c>
      <c r="AG46" s="92">
        <v>2227</v>
      </c>
      <c r="AH46" s="93">
        <v>49.5</v>
      </c>
      <c r="AI46" s="90">
        <v>2406</v>
      </c>
      <c r="AJ46" s="91">
        <v>50.1</v>
      </c>
      <c r="AK46" s="92">
        <v>2394</v>
      </c>
      <c r="AL46" s="93">
        <v>49.9</v>
      </c>
      <c r="AM46" s="90">
        <v>2359</v>
      </c>
      <c r="AN46" s="91">
        <v>48.8</v>
      </c>
      <c r="AO46" s="92">
        <v>2472</v>
      </c>
      <c r="AP46" s="91">
        <v>51.2</v>
      </c>
      <c r="AQ46" s="92">
        <v>0</v>
      </c>
      <c r="AR46" s="91">
        <v>0</v>
      </c>
      <c r="AS46" s="90">
        <v>2399</v>
      </c>
      <c r="AT46" s="91">
        <v>47.8</v>
      </c>
      <c r="AU46" s="92">
        <v>2529</v>
      </c>
      <c r="AV46" s="91">
        <v>50.4</v>
      </c>
      <c r="AW46" s="92">
        <v>88</v>
      </c>
      <c r="AX46" s="655">
        <v>1.8</v>
      </c>
    </row>
    <row r="47" spans="1:50" x14ac:dyDescent="0.25">
      <c r="A47" s="638" t="s">
        <v>119</v>
      </c>
      <c r="B47" s="73" t="s">
        <v>125</v>
      </c>
      <c r="C47" s="86">
        <v>109</v>
      </c>
      <c r="D47" s="87">
        <v>50.7</v>
      </c>
      <c r="E47" s="88">
        <v>106</v>
      </c>
      <c r="F47" s="89">
        <v>49.3</v>
      </c>
      <c r="G47" s="86">
        <v>152</v>
      </c>
      <c r="H47" s="87">
        <v>53.9</v>
      </c>
      <c r="I47" s="88">
        <v>130</v>
      </c>
      <c r="J47" s="89">
        <v>46.1</v>
      </c>
      <c r="K47" s="86">
        <v>150</v>
      </c>
      <c r="L47" s="87">
        <v>55.6</v>
      </c>
      <c r="M47" s="88">
        <v>120</v>
      </c>
      <c r="N47" s="89">
        <v>44.4</v>
      </c>
      <c r="O47" s="86">
        <v>133</v>
      </c>
      <c r="P47" s="87">
        <v>57.3</v>
      </c>
      <c r="Q47" s="88">
        <v>99</v>
      </c>
      <c r="R47" s="89">
        <v>42.7</v>
      </c>
      <c r="S47" s="86">
        <v>108</v>
      </c>
      <c r="T47" s="87">
        <v>53.7</v>
      </c>
      <c r="U47" s="88">
        <v>93</v>
      </c>
      <c r="V47" s="89">
        <v>46.3</v>
      </c>
      <c r="W47" s="86">
        <v>87</v>
      </c>
      <c r="X47" s="87">
        <v>47</v>
      </c>
      <c r="Y47" s="88">
        <v>98</v>
      </c>
      <c r="Z47" s="89">
        <v>53</v>
      </c>
      <c r="AA47" s="86">
        <v>74</v>
      </c>
      <c r="AB47" s="87">
        <v>47.4</v>
      </c>
      <c r="AC47" s="88">
        <v>82</v>
      </c>
      <c r="AD47" s="89">
        <v>52.6</v>
      </c>
      <c r="AE47" s="86">
        <v>57</v>
      </c>
      <c r="AF47" s="87">
        <v>50</v>
      </c>
      <c r="AG47" s="88">
        <v>57</v>
      </c>
      <c r="AH47" s="89">
        <v>50</v>
      </c>
      <c r="AI47" s="86">
        <v>60</v>
      </c>
      <c r="AJ47" s="87">
        <v>46.5</v>
      </c>
      <c r="AK47" s="88">
        <v>69</v>
      </c>
      <c r="AL47" s="89">
        <v>53.5</v>
      </c>
      <c r="AM47" s="86">
        <v>79</v>
      </c>
      <c r="AN47" s="87">
        <v>45.7</v>
      </c>
      <c r="AO47" s="88">
        <v>91</v>
      </c>
      <c r="AP47" s="87">
        <v>52.6</v>
      </c>
      <c r="AQ47" s="88">
        <v>3</v>
      </c>
      <c r="AR47" s="87">
        <v>1.7</v>
      </c>
      <c r="AS47" s="86">
        <v>84</v>
      </c>
      <c r="AT47" s="87">
        <v>49.7</v>
      </c>
      <c r="AU47" s="88">
        <v>82</v>
      </c>
      <c r="AV47" s="87">
        <v>48.5</v>
      </c>
      <c r="AW47" s="88">
        <v>3</v>
      </c>
      <c r="AX47" s="654">
        <v>1.8</v>
      </c>
    </row>
    <row r="48" spans="1:50" ht="15.6" x14ac:dyDescent="0.25">
      <c r="A48" s="640" t="s">
        <v>119</v>
      </c>
      <c r="B48" s="75" t="s">
        <v>439</v>
      </c>
      <c r="C48" s="90" t="s">
        <v>238</v>
      </c>
      <c r="D48" s="91" t="s">
        <v>238</v>
      </c>
      <c r="E48" s="92" t="s">
        <v>238</v>
      </c>
      <c r="F48" s="93" t="s">
        <v>238</v>
      </c>
      <c r="G48" s="90" t="s">
        <v>238</v>
      </c>
      <c r="H48" s="91" t="s">
        <v>238</v>
      </c>
      <c r="I48" s="92" t="s">
        <v>238</v>
      </c>
      <c r="J48" s="93" t="s">
        <v>238</v>
      </c>
      <c r="K48" s="90" t="s">
        <v>238</v>
      </c>
      <c r="L48" s="91" t="s">
        <v>238</v>
      </c>
      <c r="M48" s="92" t="s">
        <v>238</v>
      </c>
      <c r="N48" s="93" t="s">
        <v>238</v>
      </c>
      <c r="O48" s="90" t="s">
        <v>238</v>
      </c>
      <c r="P48" s="91" t="s">
        <v>238</v>
      </c>
      <c r="Q48" s="92" t="s">
        <v>238</v>
      </c>
      <c r="R48" s="93" t="s">
        <v>238</v>
      </c>
      <c r="S48" s="90" t="s">
        <v>238</v>
      </c>
      <c r="T48" s="91" t="s">
        <v>238</v>
      </c>
      <c r="U48" s="92" t="s">
        <v>238</v>
      </c>
      <c r="V48" s="93" t="s">
        <v>238</v>
      </c>
      <c r="W48" s="90" t="s">
        <v>238</v>
      </c>
      <c r="X48" s="91" t="s">
        <v>238</v>
      </c>
      <c r="Y48" s="92" t="s">
        <v>238</v>
      </c>
      <c r="Z48" s="93" t="s">
        <v>238</v>
      </c>
      <c r="AA48" s="90" t="s">
        <v>238</v>
      </c>
      <c r="AB48" s="91" t="s">
        <v>238</v>
      </c>
      <c r="AC48" s="92" t="s">
        <v>238</v>
      </c>
      <c r="AD48" s="93" t="s">
        <v>238</v>
      </c>
      <c r="AE48" s="90" t="s">
        <v>238</v>
      </c>
      <c r="AF48" s="91" t="s">
        <v>238</v>
      </c>
      <c r="AG48" s="92" t="s">
        <v>238</v>
      </c>
      <c r="AH48" s="93" t="s">
        <v>238</v>
      </c>
      <c r="AI48" s="90" t="s">
        <v>238</v>
      </c>
      <c r="AJ48" s="91" t="s">
        <v>238</v>
      </c>
      <c r="AK48" s="92" t="s">
        <v>238</v>
      </c>
      <c r="AL48" s="93" t="s">
        <v>238</v>
      </c>
      <c r="AM48" s="90" t="s">
        <v>238</v>
      </c>
      <c r="AN48" s="91" t="s">
        <v>238</v>
      </c>
      <c r="AO48" s="92" t="s">
        <v>238</v>
      </c>
      <c r="AP48" s="91" t="s">
        <v>238</v>
      </c>
      <c r="AQ48" s="92" t="s">
        <v>238</v>
      </c>
      <c r="AR48" s="91" t="s">
        <v>238</v>
      </c>
      <c r="AS48" s="90">
        <v>1038</v>
      </c>
      <c r="AT48" s="91">
        <v>48.5</v>
      </c>
      <c r="AU48" s="92">
        <v>1066</v>
      </c>
      <c r="AV48" s="91">
        <v>49.8</v>
      </c>
      <c r="AW48" s="92">
        <v>37</v>
      </c>
      <c r="AX48" s="655">
        <v>1.7</v>
      </c>
    </row>
    <row r="49" spans="1:50" x14ac:dyDescent="0.25">
      <c r="A49" s="638" t="s">
        <v>119</v>
      </c>
      <c r="B49" s="73" t="s">
        <v>128</v>
      </c>
      <c r="C49" s="86">
        <v>760</v>
      </c>
      <c r="D49" s="87">
        <v>55.5</v>
      </c>
      <c r="E49" s="88">
        <v>609</v>
      </c>
      <c r="F49" s="89">
        <v>44.5</v>
      </c>
      <c r="G49" s="86">
        <v>931</v>
      </c>
      <c r="H49" s="87">
        <v>54.9</v>
      </c>
      <c r="I49" s="88">
        <v>764</v>
      </c>
      <c r="J49" s="89">
        <v>45.1</v>
      </c>
      <c r="K49" s="86">
        <v>1047</v>
      </c>
      <c r="L49" s="87">
        <v>55</v>
      </c>
      <c r="M49" s="88">
        <v>855</v>
      </c>
      <c r="N49" s="89">
        <v>45</v>
      </c>
      <c r="O49" s="86">
        <v>1109</v>
      </c>
      <c r="P49" s="87">
        <v>55.7</v>
      </c>
      <c r="Q49" s="88">
        <v>881</v>
      </c>
      <c r="R49" s="89">
        <v>44.3</v>
      </c>
      <c r="S49" s="86">
        <v>1046</v>
      </c>
      <c r="T49" s="87">
        <v>57.4</v>
      </c>
      <c r="U49" s="88">
        <v>776</v>
      </c>
      <c r="V49" s="89">
        <v>42.6</v>
      </c>
      <c r="W49" s="86">
        <v>912</v>
      </c>
      <c r="X49" s="87">
        <v>56.2</v>
      </c>
      <c r="Y49" s="88">
        <v>712</v>
      </c>
      <c r="Z49" s="89">
        <v>43.8</v>
      </c>
      <c r="AA49" s="86">
        <v>876</v>
      </c>
      <c r="AB49" s="87">
        <v>53.9</v>
      </c>
      <c r="AC49" s="88">
        <v>750</v>
      </c>
      <c r="AD49" s="89">
        <v>46.1</v>
      </c>
      <c r="AE49" s="86">
        <v>844</v>
      </c>
      <c r="AF49" s="87">
        <v>53.9</v>
      </c>
      <c r="AG49" s="88">
        <v>723</v>
      </c>
      <c r="AH49" s="89">
        <v>46.1</v>
      </c>
      <c r="AI49" s="86">
        <v>814</v>
      </c>
      <c r="AJ49" s="87">
        <v>52</v>
      </c>
      <c r="AK49" s="88">
        <v>750</v>
      </c>
      <c r="AL49" s="89">
        <v>48</v>
      </c>
      <c r="AM49" s="86">
        <v>788</v>
      </c>
      <c r="AN49" s="87">
        <v>49.7</v>
      </c>
      <c r="AO49" s="88">
        <v>776</v>
      </c>
      <c r="AP49" s="87">
        <v>48.9</v>
      </c>
      <c r="AQ49" s="88">
        <v>23</v>
      </c>
      <c r="AR49" s="87">
        <v>1.4</v>
      </c>
      <c r="AS49" s="86">
        <v>797</v>
      </c>
      <c r="AT49" s="87">
        <v>49.1</v>
      </c>
      <c r="AU49" s="88">
        <v>813</v>
      </c>
      <c r="AV49" s="87">
        <v>50.1</v>
      </c>
      <c r="AW49" s="88">
        <v>13</v>
      </c>
      <c r="AX49" s="654">
        <v>0.8</v>
      </c>
    </row>
    <row r="50" spans="1:50" x14ac:dyDescent="0.25">
      <c r="A50" s="640" t="s">
        <v>131</v>
      </c>
      <c r="B50" s="75" t="s">
        <v>132</v>
      </c>
      <c r="C50" s="90">
        <v>143</v>
      </c>
      <c r="D50" s="91">
        <v>55.4</v>
      </c>
      <c r="E50" s="92">
        <v>115</v>
      </c>
      <c r="F50" s="93">
        <v>44.6</v>
      </c>
      <c r="G50" s="90">
        <v>482</v>
      </c>
      <c r="H50" s="91">
        <v>51</v>
      </c>
      <c r="I50" s="92">
        <v>463</v>
      </c>
      <c r="J50" s="93">
        <v>49</v>
      </c>
      <c r="K50" s="90">
        <v>497</v>
      </c>
      <c r="L50" s="91">
        <v>51.9</v>
      </c>
      <c r="M50" s="92">
        <v>460</v>
      </c>
      <c r="N50" s="93">
        <v>48.1</v>
      </c>
      <c r="O50" s="90">
        <v>146</v>
      </c>
      <c r="P50" s="91">
        <v>57</v>
      </c>
      <c r="Q50" s="92">
        <v>110</v>
      </c>
      <c r="R50" s="93">
        <v>43</v>
      </c>
      <c r="S50" s="90">
        <v>148</v>
      </c>
      <c r="T50" s="91">
        <v>57.6</v>
      </c>
      <c r="U50" s="92">
        <v>109</v>
      </c>
      <c r="V50" s="93">
        <v>42.4</v>
      </c>
      <c r="W50" s="90">
        <v>156</v>
      </c>
      <c r="X50" s="91">
        <v>60.7</v>
      </c>
      <c r="Y50" s="92">
        <v>101</v>
      </c>
      <c r="Z50" s="93">
        <v>39.299999999999997</v>
      </c>
      <c r="AA50" s="90">
        <v>140</v>
      </c>
      <c r="AB50" s="91">
        <v>54.7</v>
      </c>
      <c r="AC50" s="92">
        <v>116</v>
      </c>
      <c r="AD50" s="93">
        <v>45.3</v>
      </c>
      <c r="AE50" s="90">
        <v>716</v>
      </c>
      <c r="AF50" s="91">
        <v>51.1</v>
      </c>
      <c r="AG50" s="92">
        <v>685</v>
      </c>
      <c r="AH50" s="93">
        <v>48.9</v>
      </c>
      <c r="AI50" s="90">
        <v>680</v>
      </c>
      <c r="AJ50" s="91">
        <v>50.2</v>
      </c>
      <c r="AK50" s="92">
        <v>674</v>
      </c>
      <c r="AL50" s="93">
        <v>49.8</v>
      </c>
      <c r="AM50" s="90">
        <v>134</v>
      </c>
      <c r="AN50" s="91">
        <v>52.1</v>
      </c>
      <c r="AO50" s="92">
        <v>123</v>
      </c>
      <c r="AP50" s="91">
        <v>47.9</v>
      </c>
      <c r="AQ50" s="92">
        <v>0</v>
      </c>
      <c r="AR50" s="91">
        <v>0</v>
      </c>
      <c r="AS50" s="90">
        <v>134</v>
      </c>
      <c r="AT50" s="91">
        <v>52.5</v>
      </c>
      <c r="AU50" s="92">
        <v>121</v>
      </c>
      <c r="AV50" s="91">
        <v>47.5</v>
      </c>
      <c r="AW50" s="92">
        <v>0</v>
      </c>
      <c r="AX50" s="655">
        <v>0</v>
      </c>
    </row>
    <row r="51" spans="1:50" ht="15.6" x14ac:dyDescent="0.25">
      <c r="A51" s="638" t="s">
        <v>131</v>
      </c>
      <c r="B51" s="73" t="s">
        <v>440</v>
      </c>
      <c r="C51" s="86" t="s">
        <v>238</v>
      </c>
      <c r="D51" s="87" t="s">
        <v>238</v>
      </c>
      <c r="E51" s="88" t="s">
        <v>238</v>
      </c>
      <c r="F51" s="89" t="s">
        <v>238</v>
      </c>
      <c r="G51" s="86" t="s">
        <v>238</v>
      </c>
      <c r="H51" s="87" t="s">
        <v>238</v>
      </c>
      <c r="I51" s="88" t="s">
        <v>238</v>
      </c>
      <c r="J51" s="89" t="s">
        <v>238</v>
      </c>
      <c r="K51" s="86" t="s">
        <v>238</v>
      </c>
      <c r="L51" s="87" t="s">
        <v>238</v>
      </c>
      <c r="M51" s="88" t="s">
        <v>238</v>
      </c>
      <c r="N51" s="89" t="s">
        <v>238</v>
      </c>
      <c r="O51" s="86" t="s">
        <v>238</v>
      </c>
      <c r="P51" s="87" t="s">
        <v>238</v>
      </c>
      <c r="Q51" s="88" t="s">
        <v>238</v>
      </c>
      <c r="R51" s="89" t="s">
        <v>238</v>
      </c>
      <c r="S51" s="86" t="s">
        <v>238</v>
      </c>
      <c r="T51" s="87" t="s">
        <v>238</v>
      </c>
      <c r="U51" s="88" t="s">
        <v>238</v>
      </c>
      <c r="V51" s="89" t="s">
        <v>238</v>
      </c>
      <c r="W51" s="86">
        <v>137</v>
      </c>
      <c r="X51" s="87">
        <v>59.8</v>
      </c>
      <c r="Y51" s="88">
        <v>92</v>
      </c>
      <c r="Z51" s="89">
        <v>40.200000000000003</v>
      </c>
      <c r="AA51" s="86">
        <v>134</v>
      </c>
      <c r="AB51" s="87">
        <v>59.8</v>
      </c>
      <c r="AC51" s="88">
        <v>90</v>
      </c>
      <c r="AD51" s="89">
        <v>40.200000000000003</v>
      </c>
      <c r="AE51" s="86">
        <v>157</v>
      </c>
      <c r="AF51" s="87">
        <v>59.2</v>
      </c>
      <c r="AG51" s="88">
        <v>108</v>
      </c>
      <c r="AH51" s="89">
        <v>40.799999999999997</v>
      </c>
      <c r="AI51" s="86">
        <v>113</v>
      </c>
      <c r="AJ51" s="87">
        <v>50.2</v>
      </c>
      <c r="AK51" s="88">
        <v>112</v>
      </c>
      <c r="AL51" s="89">
        <v>49.8</v>
      </c>
      <c r="AM51" s="86">
        <v>99</v>
      </c>
      <c r="AN51" s="87">
        <v>46</v>
      </c>
      <c r="AO51" s="88">
        <v>111</v>
      </c>
      <c r="AP51" s="87">
        <v>51.6</v>
      </c>
      <c r="AQ51" s="88">
        <v>5</v>
      </c>
      <c r="AR51" s="87">
        <v>2.2999999999999998</v>
      </c>
      <c r="AS51" s="86">
        <v>125</v>
      </c>
      <c r="AT51" s="87">
        <v>50.8</v>
      </c>
      <c r="AU51" s="88">
        <v>121</v>
      </c>
      <c r="AV51" s="87">
        <v>49.2</v>
      </c>
      <c r="AW51" s="88">
        <v>0</v>
      </c>
      <c r="AX51" s="654">
        <v>0</v>
      </c>
    </row>
    <row r="52" spans="1:50" x14ac:dyDescent="0.25">
      <c r="A52" s="640" t="s">
        <v>136</v>
      </c>
      <c r="B52" s="75" t="s">
        <v>137</v>
      </c>
      <c r="C52" s="90">
        <v>120</v>
      </c>
      <c r="D52" s="91">
        <v>68.599999999999994</v>
      </c>
      <c r="E52" s="92">
        <v>55</v>
      </c>
      <c r="F52" s="93">
        <v>31.4</v>
      </c>
      <c r="G52" s="90">
        <v>122</v>
      </c>
      <c r="H52" s="91">
        <v>65.599999999999994</v>
      </c>
      <c r="I52" s="92">
        <v>64</v>
      </c>
      <c r="J52" s="93">
        <v>34.4</v>
      </c>
      <c r="K52" s="90">
        <v>117</v>
      </c>
      <c r="L52" s="91">
        <v>65.400000000000006</v>
      </c>
      <c r="M52" s="92">
        <v>62</v>
      </c>
      <c r="N52" s="93">
        <v>34.6</v>
      </c>
      <c r="O52" s="90">
        <v>101</v>
      </c>
      <c r="P52" s="91">
        <v>56.4</v>
      </c>
      <c r="Q52" s="92">
        <v>78</v>
      </c>
      <c r="R52" s="93">
        <v>43.6</v>
      </c>
      <c r="S52" s="90">
        <v>58</v>
      </c>
      <c r="T52" s="91">
        <v>54.7</v>
      </c>
      <c r="U52" s="92">
        <v>48</v>
      </c>
      <c r="V52" s="93">
        <v>45.3</v>
      </c>
      <c r="W52" s="90">
        <v>310</v>
      </c>
      <c r="X52" s="91">
        <v>58.1</v>
      </c>
      <c r="Y52" s="92">
        <v>224</v>
      </c>
      <c r="Z52" s="93">
        <v>41.9</v>
      </c>
      <c r="AA52" s="90">
        <v>97</v>
      </c>
      <c r="AB52" s="91">
        <v>53.9</v>
      </c>
      <c r="AC52" s="92">
        <v>83</v>
      </c>
      <c r="AD52" s="93">
        <v>46.1</v>
      </c>
      <c r="AE52" s="90">
        <v>236</v>
      </c>
      <c r="AF52" s="91">
        <v>61.5</v>
      </c>
      <c r="AG52" s="92">
        <v>148</v>
      </c>
      <c r="AH52" s="93">
        <v>38.5</v>
      </c>
      <c r="AI52" s="90">
        <v>391</v>
      </c>
      <c r="AJ52" s="91">
        <v>54.2</v>
      </c>
      <c r="AK52" s="92">
        <v>330</v>
      </c>
      <c r="AL52" s="93">
        <v>45.8</v>
      </c>
      <c r="AM52" s="90">
        <v>382</v>
      </c>
      <c r="AN52" s="91">
        <v>59.5</v>
      </c>
      <c r="AO52" s="92">
        <v>255</v>
      </c>
      <c r="AP52" s="91">
        <v>39.700000000000003</v>
      </c>
      <c r="AQ52" s="92">
        <v>5</v>
      </c>
      <c r="AR52" s="91">
        <v>0.8</v>
      </c>
      <c r="AS52" s="90">
        <v>386</v>
      </c>
      <c r="AT52" s="91">
        <v>60.1</v>
      </c>
      <c r="AU52" s="92">
        <v>253</v>
      </c>
      <c r="AV52" s="91">
        <v>39.4</v>
      </c>
      <c r="AW52" s="92">
        <v>3</v>
      </c>
      <c r="AX52" s="655">
        <v>0.5</v>
      </c>
    </row>
    <row r="53" spans="1:50" x14ac:dyDescent="0.25">
      <c r="A53" s="638" t="s">
        <v>136</v>
      </c>
      <c r="B53" s="73" t="s">
        <v>139</v>
      </c>
      <c r="C53" s="86">
        <v>1345</v>
      </c>
      <c r="D53" s="87">
        <v>62.5</v>
      </c>
      <c r="E53" s="88">
        <v>808</v>
      </c>
      <c r="F53" s="89">
        <v>37.5</v>
      </c>
      <c r="G53" s="86">
        <v>1547</v>
      </c>
      <c r="H53" s="87">
        <v>61.5</v>
      </c>
      <c r="I53" s="88">
        <v>969</v>
      </c>
      <c r="J53" s="89">
        <v>38.5</v>
      </c>
      <c r="K53" s="86">
        <v>1646</v>
      </c>
      <c r="L53" s="87">
        <v>61</v>
      </c>
      <c r="M53" s="88">
        <v>1051</v>
      </c>
      <c r="N53" s="89">
        <v>39</v>
      </c>
      <c r="O53" s="86">
        <v>1437</v>
      </c>
      <c r="P53" s="87">
        <v>57.9</v>
      </c>
      <c r="Q53" s="88">
        <v>1044</v>
      </c>
      <c r="R53" s="89">
        <v>42.1</v>
      </c>
      <c r="S53" s="86">
        <v>293</v>
      </c>
      <c r="T53" s="87">
        <v>57.7</v>
      </c>
      <c r="U53" s="88">
        <v>215</v>
      </c>
      <c r="V53" s="89">
        <v>42.3</v>
      </c>
      <c r="W53" s="86">
        <v>1492</v>
      </c>
      <c r="X53" s="87">
        <v>58.2</v>
      </c>
      <c r="Y53" s="88">
        <v>1072</v>
      </c>
      <c r="Z53" s="89">
        <v>41.8</v>
      </c>
      <c r="AA53" s="86">
        <v>1624</v>
      </c>
      <c r="AB53" s="87">
        <v>56</v>
      </c>
      <c r="AC53" s="88">
        <v>1275</v>
      </c>
      <c r="AD53" s="89">
        <v>44</v>
      </c>
      <c r="AE53" s="86">
        <v>1460</v>
      </c>
      <c r="AF53" s="87">
        <v>55.5</v>
      </c>
      <c r="AG53" s="88">
        <v>1169</v>
      </c>
      <c r="AH53" s="89">
        <v>44.5</v>
      </c>
      <c r="AI53" s="86">
        <v>1415</v>
      </c>
      <c r="AJ53" s="87">
        <v>55.1</v>
      </c>
      <c r="AK53" s="88">
        <v>1154</v>
      </c>
      <c r="AL53" s="89">
        <v>44.9</v>
      </c>
      <c r="AM53" s="86">
        <v>1218</v>
      </c>
      <c r="AN53" s="87">
        <v>52.7</v>
      </c>
      <c r="AO53" s="88">
        <v>1063</v>
      </c>
      <c r="AP53" s="87">
        <v>46</v>
      </c>
      <c r="AQ53" s="88">
        <v>32</v>
      </c>
      <c r="AR53" s="87">
        <v>1.4</v>
      </c>
      <c r="AS53" s="86">
        <v>1277</v>
      </c>
      <c r="AT53" s="87">
        <v>51</v>
      </c>
      <c r="AU53" s="88">
        <v>1193</v>
      </c>
      <c r="AV53" s="87">
        <v>47.7</v>
      </c>
      <c r="AW53" s="88">
        <v>32</v>
      </c>
      <c r="AX53" s="654">
        <v>1.3</v>
      </c>
    </row>
    <row r="54" spans="1:50" x14ac:dyDescent="0.25">
      <c r="A54" s="640" t="s">
        <v>140</v>
      </c>
      <c r="B54" s="75" t="s">
        <v>141</v>
      </c>
      <c r="C54" s="90">
        <v>120</v>
      </c>
      <c r="D54" s="91">
        <v>73.599999999999994</v>
      </c>
      <c r="E54" s="92">
        <v>43</v>
      </c>
      <c r="F54" s="93">
        <v>26.4</v>
      </c>
      <c r="G54" s="90">
        <v>103</v>
      </c>
      <c r="H54" s="91">
        <v>68.7</v>
      </c>
      <c r="I54" s="92">
        <v>47</v>
      </c>
      <c r="J54" s="93">
        <v>31.3</v>
      </c>
      <c r="K54" s="90">
        <v>111</v>
      </c>
      <c r="L54" s="91">
        <v>72.5</v>
      </c>
      <c r="M54" s="92">
        <v>42</v>
      </c>
      <c r="N54" s="93">
        <v>27.5</v>
      </c>
      <c r="O54" s="90">
        <v>125</v>
      </c>
      <c r="P54" s="91">
        <v>70.2</v>
      </c>
      <c r="Q54" s="92">
        <v>53</v>
      </c>
      <c r="R54" s="93">
        <v>29.8</v>
      </c>
      <c r="S54" s="90">
        <v>136</v>
      </c>
      <c r="T54" s="91">
        <v>69</v>
      </c>
      <c r="U54" s="92">
        <v>61</v>
      </c>
      <c r="V54" s="93">
        <v>31</v>
      </c>
      <c r="W54" s="90">
        <v>155</v>
      </c>
      <c r="X54" s="91">
        <v>73.5</v>
      </c>
      <c r="Y54" s="92">
        <v>56</v>
      </c>
      <c r="Z54" s="93">
        <v>26.5</v>
      </c>
      <c r="AA54" s="90">
        <v>131</v>
      </c>
      <c r="AB54" s="91">
        <v>68.599999999999994</v>
      </c>
      <c r="AC54" s="92">
        <v>60</v>
      </c>
      <c r="AD54" s="93">
        <v>31.4</v>
      </c>
      <c r="AE54" s="90">
        <v>126</v>
      </c>
      <c r="AF54" s="91">
        <v>71.599999999999994</v>
      </c>
      <c r="AG54" s="92">
        <v>50</v>
      </c>
      <c r="AH54" s="93">
        <v>28.4</v>
      </c>
      <c r="AI54" s="90">
        <v>96</v>
      </c>
      <c r="AJ54" s="91">
        <v>60</v>
      </c>
      <c r="AK54" s="92">
        <v>64</v>
      </c>
      <c r="AL54" s="93">
        <v>40</v>
      </c>
      <c r="AM54" s="90">
        <v>104</v>
      </c>
      <c r="AN54" s="91">
        <v>61.5</v>
      </c>
      <c r="AO54" s="92">
        <v>65</v>
      </c>
      <c r="AP54" s="91">
        <v>38.5</v>
      </c>
      <c r="AQ54" s="92">
        <v>0</v>
      </c>
      <c r="AR54" s="91">
        <v>0</v>
      </c>
      <c r="AS54" s="90">
        <v>116</v>
      </c>
      <c r="AT54" s="91">
        <v>62.7</v>
      </c>
      <c r="AU54" s="92">
        <v>69</v>
      </c>
      <c r="AV54" s="91">
        <v>37.299999999999997</v>
      </c>
      <c r="AW54" s="92">
        <v>0</v>
      </c>
      <c r="AX54" s="655">
        <v>0</v>
      </c>
    </row>
    <row r="55" spans="1:50" x14ac:dyDescent="0.25">
      <c r="A55" s="638" t="s">
        <v>142</v>
      </c>
      <c r="B55" s="73" t="s">
        <v>143</v>
      </c>
      <c r="C55" s="86">
        <v>98</v>
      </c>
      <c r="D55" s="87">
        <v>67.099999999999994</v>
      </c>
      <c r="E55" s="88">
        <v>48</v>
      </c>
      <c r="F55" s="89">
        <v>32.9</v>
      </c>
      <c r="G55" s="86">
        <v>99</v>
      </c>
      <c r="H55" s="87">
        <v>73.3</v>
      </c>
      <c r="I55" s="88">
        <v>36</v>
      </c>
      <c r="J55" s="89">
        <v>26.7</v>
      </c>
      <c r="K55" s="86">
        <v>94</v>
      </c>
      <c r="L55" s="87">
        <v>71.8</v>
      </c>
      <c r="M55" s="88">
        <v>37</v>
      </c>
      <c r="N55" s="89">
        <v>28.2</v>
      </c>
      <c r="O55" s="86">
        <v>101</v>
      </c>
      <c r="P55" s="87">
        <v>65.2</v>
      </c>
      <c r="Q55" s="88">
        <v>54</v>
      </c>
      <c r="R55" s="89">
        <v>34.799999999999997</v>
      </c>
      <c r="S55" s="86">
        <v>85</v>
      </c>
      <c r="T55" s="87">
        <v>64.900000000000006</v>
      </c>
      <c r="U55" s="88">
        <v>46</v>
      </c>
      <c r="V55" s="89">
        <v>35.1</v>
      </c>
      <c r="W55" s="86">
        <v>96</v>
      </c>
      <c r="X55" s="87">
        <v>58.9</v>
      </c>
      <c r="Y55" s="88">
        <v>67</v>
      </c>
      <c r="Z55" s="89">
        <v>41.1</v>
      </c>
      <c r="AA55" s="86">
        <v>71</v>
      </c>
      <c r="AB55" s="87">
        <v>57.7</v>
      </c>
      <c r="AC55" s="88">
        <v>52</v>
      </c>
      <c r="AD55" s="89">
        <v>42.3</v>
      </c>
      <c r="AE55" s="86">
        <v>66</v>
      </c>
      <c r="AF55" s="87">
        <v>62.3</v>
      </c>
      <c r="AG55" s="88">
        <v>40</v>
      </c>
      <c r="AH55" s="89">
        <v>37.700000000000003</v>
      </c>
      <c r="AI55" s="86">
        <v>72</v>
      </c>
      <c r="AJ55" s="87">
        <v>63.2</v>
      </c>
      <c r="AK55" s="88">
        <v>42</v>
      </c>
      <c r="AL55" s="89">
        <v>36.799999999999997</v>
      </c>
      <c r="AM55" s="86">
        <v>75</v>
      </c>
      <c r="AN55" s="87">
        <v>57.3</v>
      </c>
      <c r="AO55" s="88">
        <v>56</v>
      </c>
      <c r="AP55" s="87">
        <v>42.7</v>
      </c>
      <c r="AQ55" s="88">
        <v>0</v>
      </c>
      <c r="AR55" s="87">
        <v>0</v>
      </c>
      <c r="AS55" s="86">
        <v>80</v>
      </c>
      <c r="AT55" s="87">
        <v>57.1</v>
      </c>
      <c r="AU55" s="88">
        <v>60</v>
      </c>
      <c r="AV55" s="87">
        <v>42.9</v>
      </c>
      <c r="AW55" s="88">
        <v>0</v>
      </c>
      <c r="AX55" s="654">
        <v>0</v>
      </c>
    </row>
    <row r="56" spans="1:50" x14ac:dyDescent="0.25">
      <c r="A56" s="640" t="s">
        <v>145</v>
      </c>
      <c r="B56" s="75" t="s">
        <v>146</v>
      </c>
      <c r="C56" s="90">
        <v>495</v>
      </c>
      <c r="D56" s="91">
        <v>65.5</v>
      </c>
      <c r="E56" s="92">
        <v>261</v>
      </c>
      <c r="F56" s="93">
        <v>34.5</v>
      </c>
      <c r="G56" s="90">
        <v>1765</v>
      </c>
      <c r="H56" s="91">
        <v>58.1</v>
      </c>
      <c r="I56" s="92">
        <v>1275</v>
      </c>
      <c r="J56" s="93">
        <v>41.9</v>
      </c>
      <c r="K56" s="90">
        <v>2086</v>
      </c>
      <c r="L56" s="91">
        <v>55.6</v>
      </c>
      <c r="M56" s="92">
        <v>1664</v>
      </c>
      <c r="N56" s="93">
        <v>44.4</v>
      </c>
      <c r="O56" s="90">
        <v>2137</v>
      </c>
      <c r="P56" s="91">
        <v>55</v>
      </c>
      <c r="Q56" s="92">
        <v>1746</v>
      </c>
      <c r="R56" s="93">
        <v>45</v>
      </c>
      <c r="S56" s="90">
        <v>2083</v>
      </c>
      <c r="T56" s="91">
        <v>56.6</v>
      </c>
      <c r="U56" s="92">
        <v>1597</v>
      </c>
      <c r="V56" s="93">
        <v>43.4</v>
      </c>
      <c r="W56" s="90">
        <v>2014</v>
      </c>
      <c r="X56" s="91">
        <v>55</v>
      </c>
      <c r="Y56" s="92">
        <v>1645</v>
      </c>
      <c r="Z56" s="93">
        <v>45</v>
      </c>
      <c r="AA56" s="90">
        <v>1890</v>
      </c>
      <c r="AB56" s="91">
        <v>54.1</v>
      </c>
      <c r="AC56" s="92">
        <v>1606</v>
      </c>
      <c r="AD56" s="93">
        <v>45.9</v>
      </c>
      <c r="AE56" s="90">
        <v>1689</v>
      </c>
      <c r="AF56" s="91">
        <v>53.1</v>
      </c>
      <c r="AG56" s="92">
        <v>1491</v>
      </c>
      <c r="AH56" s="93">
        <v>46.9</v>
      </c>
      <c r="AI56" s="90">
        <v>1445</v>
      </c>
      <c r="AJ56" s="91">
        <v>52.2</v>
      </c>
      <c r="AK56" s="92">
        <v>1321</v>
      </c>
      <c r="AL56" s="93">
        <v>47.8</v>
      </c>
      <c r="AM56" s="90">
        <v>1305</v>
      </c>
      <c r="AN56" s="91">
        <v>49.9</v>
      </c>
      <c r="AO56" s="92">
        <v>1278</v>
      </c>
      <c r="AP56" s="91">
        <v>48.9</v>
      </c>
      <c r="AQ56" s="92">
        <v>33</v>
      </c>
      <c r="AR56" s="91">
        <v>1.3</v>
      </c>
      <c r="AS56" s="90">
        <v>1331</v>
      </c>
      <c r="AT56" s="91">
        <v>49</v>
      </c>
      <c r="AU56" s="92">
        <v>1358</v>
      </c>
      <c r="AV56" s="91">
        <v>50</v>
      </c>
      <c r="AW56" s="92">
        <v>29</v>
      </c>
      <c r="AX56" s="655">
        <v>1.1000000000000001</v>
      </c>
    </row>
    <row r="57" spans="1:50" x14ac:dyDescent="0.25">
      <c r="A57" s="638" t="s">
        <v>145</v>
      </c>
      <c r="B57" s="73" t="s">
        <v>150</v>
      </c>
      <c r="C57" s="86">
        <v>902</v>
      </c>
      <c r="D57" s="87">
        <v>52.3</v>
      </c>
      <c r="E57" s="88">
        <v>823</v>
      </c>
      <c r="F57" s="89">
        <v>47.7</v>
      </c>
      <c r="G57" s="86">
        <v>1078</v>
      </c>
      <c r="H57" s="87">
        <v>53</v>
      </c>
      <c r="I57" s="88">
        <v>957</v>
      </c>
      <c r="J57" s="89">
        <v>47</v>
      </c>
      <c r="K57" s="86">
        <v>743</v>
      </c>
      <c r="L57" s="87">
        <v>50.7</v>
      </c>
      <c r="M57" s="88">
        <v>723</v>
      </c>
      <c r="N57" s="89">
        <v>49.3</v>
      </c>
      <c r="O57" s="86">
        <v>687</v>
      </c>
      <c r="P57" s="87">
        <v>49.9</v>
      </c>
      <c r="Q57" s="88">
        <v>689</v>
      </c>
      <c r="R57" s="89">
        <v>50.1</v>
      </c>
      <c r="S57" s="86">
        <v>742</v>
      </c>
      <c r="T57" s="87">
        <v>52.4</v>
      </c>
      <c r="U57" s="88">
        <v>675</v>
      </c>
      <c r="V57" s="89">
        <v>47.6</v>
      </c>
      <c r="W57" s="86">
        <v>759</v>
      </c>
      <c r="X57" s="87">
        <v>50.8</v>
      </c>
      <c r="Y57" s="88">
        <v>736</v>
      </c>
      <c r="Z57" s="89">
        <v>49.2</v>
      </c>
      <c r="AA57" s="86">
        <v>830</v>
      </c>
      <c r="AB57" s="87">
        <v>48.7</v>
      </c>
      <c r="AC57" s="88">
        <v>876</v>
      </c>
      <c r="AD57" s="89">
        <v>51.3</v>
      </c>
      <c r="AE57" s="86">
        <v>810</v>
      </c>
      <c r="AF57" s="87">
        <v>49.7</v>
      </c>
      <c r="AG57" s="88">
        <v>819</v>
      </c>
      <c r="AH57" s="89">
        <v>50.3</v>
      </c>
      <c r="AI57" s="86">
        <v>655</v>
      </c>
      <c r="AJ57" s="87">
        <v>51.9</v>
      </c>
      <c r="AK57" s="88">
        <v>606</v>
      </c>
      <c r="AL57" s="89">
        <v>48.1</v>
      </c>
      <c r="AM57" s="86">
        <v>830</v>
      </c>
      <c r="AN57" s="87">
        <v>48.5</v>
      </c>
      <c r="AO57" s="88">
        <v>866</v>
      </c>
      <c r="AP57" s="87">
        <v>50.6</v>
      </c>
      <c r="AQ57" s="88">
        <v>14</v>
      </c>
      <c r="AR57" s="87">
        <v>0.8</v>
      </c>
      <c r="AS57" s="86">
        <v>793</v>
      </c>
      <c r="AT57" s="87">
        <v>46.8</v>
      </c>
      <c r="AU57" s="88">
        <v>878</v>
      </c>
      <c r="AV57" s="87">
        <v>51.8</v>
      </c>
      <c r="AW57" s="88">
        <v>24</v>
      </c>
      <c r="AX57" s="654">
        <v>1.4</v>
      </c>
    </row>
    <row r="58" spans="1:50" x14ac:dyDescent="0.25">
      <c r="A58" s="640" t="s">
        <v>145</v>
      </c>
      <c r="B58" s="75" t="s">
        <v>153</v>
      </c>
      <c r="C58" s="90">
        <v>743</v>
      </c>
      <c r="D58" s="91">
        <v>55</v>
      </c>
      <c r="E58" s="92">
        <v>608</v>
      </c>
      <c r="F58" s="93">
        <v>45</v>
      </c>
      <c r="G58" s="90">
        <v>933</v>
      </c>
      <c r="H58" s="91">
        <v>58.3</v>
      </c>
      <c r="I58" s="92">
        <v>668</v>
      </c>
      <c r="J58" s="93">
        <v>41.7</v>
      </c>
      <c r="K58" s="90">
        <v>258</v>
      </c>
      <c r="L58" s="91">
        <v>57.2</v>
      </c>
      <c r="M58" s="92">
        <v>193</v>
      </c>
      <c r="N58" s="93">
        <v>42.8</v>
      </c>
      <c r="O58" s="90">
        <v>281</v>
      </c>
      <c r="P58" s="91">
        <v>56.9</v>
      </c>
      <c r="Q58" s="92">
        <v>213</v>
      </c>
      <c r="R58" s="93">
        <v>43.1</v>
      </c>
      <c r="S58" s="90">
        <v>311</v>
      </c>
      <c r="T58" s="91">
        <v>57.4</v>
      </c>
      <c r="U58" s="92">
        <v>231</v>
      </c>
      <c r="V58" s="93">
        <v>42.6</v>
      </c>
      <c r="W58" s="90">
        <v>271</v>
      </c>
      <c r="X58" s="91">
        <v>56.9</v>
      </c>
      <c r="Y58" s="92">
        <v>205</v>
      </c>
      <c r="Z58" s="93">
        <v>43.1</v>
      </c>
      <c r="AA58" s="90">
        <v>168</v>
      </c>
      <c r="AB58" s="91">
        <v>54.5</v>
      </c>
      <c r="AC58" s="92">
        <v>140</v>
      </c>
      <c r="AD58" s="93">
        <v>45.5</v>
      </c>
      <c r="AE58" s="90">
        <v>856</v>
      </c>
      <c r="AF58" s="91">
        <v>53.3</v>
      </c>
      <c r="AG58" s="92">
        <v>749</v>
      </c>
      <c r="AH58" s="93">
        <v>46.7</v>
      </c>
      <c r="AI58" s="90">
        <v>218</v>
      </c>
      <c r="AJ58" s="91">
        <v>50.3</v>
      </c>
      <c r="AK58" s="92">
        <v>215</v>
      </c>
      <c r="AL58" s="93">
        <v>49.7</v>
      </c>
      <c r="AM58" s="90">
        <v>692</v>
      </c>
      <c r="AN58" s="91">
        <v>49.6</v>
      </c>
      <c r="AO58" s="92">
        <v>683</v>
      </c>
      <c r="AP58" s="91">
        <v>49</v>
      </c>
      <c r="AQ58" s="92">
        <v>19</v>
      </c>
      <c r="AR58" s="91">
        <v>1.4</v>
      </c>
      <c r="AS58" s="90">
        <v>593</v>
      </c>
      <c r="AT58" s="91">
        <v>52.8</v>
      </c>
      <c r="AU58" s="92">
        <v>524</v>
      </c>
      <c r="AV58" s="91">
        <v>46.7</v>
      </c>
      <c r="AW58" s="92">
        <v>6</v>
      </c>
      <c r="AX58" s="655">
        <v>0.5</v>
      </c>
    </row>
    <row r="59" spans="1:50" x14ac:dyDescent="0.25">
      <c r="A59" s="638" t="s">
        <v>154</v>
      </c>
      <c r="B59" s="73" t="s">
        <v>155</v>
      </c>
      <c r="C59" s="86">
        <v>72</v>
      </c>
      <c r="D59" s="87">
        <v>61</v>
      </c>
      <c r="E59" s="88">
        <v>46</v>
      </c>
      <c r="F59" s="89">
        <v>39</v>
      </c>
      <c r="G59" s="86">
        <v>82</v>
      </c>
      <c r="H59" s="87">
        <v>71.3</v>
      </c>
      <c r="I59" s="88">
        <v>33</v>
      </c>
      <c r="J59" s="89">
        <v>28.7</v>
      </c>
      <c r="K59" s="86">
        <v>70</v>
      </c>
      <c r="L59" s="87">
        <v>58.3</v>
      </c>
      <c r="M59" s="88">
        <v>50</v>
      </c>
      <c r="N59" s="89">
        <v>41.7</v>
      </c>
      <c r="O59" s="86">
        <v>70</v>
      </c>
      <c r="P59" s="87">
        <v>57.9</v>
      </c>
      <c r="Q59" s="88">
        <v>51</v>
      </c>
      <c r="R59" s="89">
        <v>42.1</v>
      </c>
      <c r="S59" s="86">
        <v>290</v>
      </c>
      <c r="T59" s="87">
        <v>50.5</v>
      </c>
      <c r="U59" s="88">
        <v>284</v>
      </c>
      <c r="V59" s="89">
        <v>49.5</v>
      </c>
      <c r="W59" s="86">
        <v>77</v>
      </c>
      <c r="X59" s="87">
        <v>50.3</v>
      </c>
      <c r="Y59" s="88">
        <v>76</v>
      </c>
      <c r="Z59" s="89">
        <v>49.7</v>
      </c>
      <c r="AA59" s="86">
        <v>82</v>
      </c>
      <c r="AB59" s="87">
        <v>46.6</v>
      </c>
      <c r="AC59" s="88">
        <v>94</v>
      </c>
      <c r="AD59" s="89">
        <v>53.4</v>
      </c>
      <c r="AE59" s="86">
        <v>101</v>
      </c>
      <c r="AF59" s="87">
        <v>52.3</v>
      </c>
      <c r="AG59" s="88">
        <v>92</v>
      </c>
      <c r="AH59" s="89">
        <v>47.7</v>
      </c>
      <c r="AI59" s="86">
        <v>94</v>
      </c>
      <c r="AJ59" s="87">
        <v>45.9</v>
      </c>
      <c r="AK59" s="88">
        <v>111</v>
      </c>
      <c r="AL59" s="89">
        <v>54.1</v>
      </c>
      <c r="AM59" s="86">
        <v>123</v>
      </c>
      <c r="AN59" s="87">
        <v>56.9</v>
      </c>
      <c r="AO59" s="88">
        <v>93</v>
      </c>
      <c r="AP59" s="87">
        <v>43.1</v>
      </c>
      <c r="AQ59" s="88">
        <v>0</v>
      </c>
      <c r="AR59" s="87">
        <v>0</v>
      </c>
      <c r="AS59" s="86">
        <v>123</v>
      </c>
      <c r="AT59" s="87">
        <v>59.4</v>
      </c>
      <c r="AU59" s="88">
        <v>84</v>
      </c>
      <c r="AV59" s="87">
        <v>40.6</v>
      </c>
      <c r="AW59" s="88">
        <v>0</v>
      </c>
      <c r="AX59" s="654">
        <v>0</v>
      </c>
    </row>
    <row r="60" spans="1:50" x14ac:dyDescent="0.25">
      <c r="A60" s="640" t="s">
        <v>157</v>
      </c>
      <c r="B60" s="75" t="s">
        <v>158</v>
      </c>
      <c r="C60" s="90">
        <v>875</v>
      </c>
      <c r="D60" s="91">
        <v>52</v>
      </c>
      <c r="E60" s="92">
        <v>807</v>
      </c>
      <c r="F60" s="93">
        <v>48</v>
      </c>
      <c r="G60" s="90">
        <v>659</v>
      </c>
      <c r="H60" s="91">
        <v>51.4</v>
      </c>
      <c r="I60" s="92">
        <v>624</v>
      </c>
      <c r="J60" s="93">
        <v>48.6</v>
      </c>
      <c r="K60" s="90">
        <v>653</v>
      </c>
      <c r="L60" s="91">
        <v>48.9</v>
      </c>
      <c r="M60" s="92">
        <v>683</v>
      </c>
      <c r="N60" s="93">
        <v>51.1</v>
      </c>
      <c r="O60" s="90">
        <v>753</v>
      </c>
      <c r="P60" s="91">
        <v>50.8</v>
      </c>
      <c r="Q60" s="92">
        <v>729</v>
      </c>
      <c r="R60" s="93">
        <v>49.2</v>
      </c>
      <c r="S60" s="90" t="s">
        <v>238</v>
      </c>
      <c r="T60" s="91" t="s">
        <v>238</v>
      </c>
      <c r="U60" s="92" t="s">
        <v>238</v>
      </c>
      <c r="V60" s="93" t="s">
        <v>238</v>
      </c>
      <c r="W60" s="90" t="s">
        <v>238</v>
      </c>
      <c r="X60" s="91" t="s">
        <v>238</v>
      </c>
      <c r="Y60" s="92" t="s">
        <v>238</v>
      </c>
      <c r="Z60" s="93" t="s">
        <v>238</v>
      </c>
      <c r="AA60" s="90" t="s">
        <v>238</v>
      </c>
      <c r="AB60" s="91" t="s">
        <v>238</v>
      </c>
      <c r="AC60" s="92" t="s">
        <v>238</v>
      </c>
      <c r="AD60" s="93" t="s">
        <v>238</v>
      </c>
      <c r="AE60" s="90" t="s">
        <v>238</v>
      </c>
      <c r="AF60" s="91" t="s">
        <v>238</v>
      </c>
      <c r="AG60" s="92" t="s">
        <v>238</v>
      </c>
      <c r="AH60" s="93" t="s">
        <v>238</v>
      </c>
      <c r="AI60" s="90">
        <v>949</v>
      </c>
      <c r="AJ60" s="91">
        <v>49.8</v>
      </c>
      <c r="AK60" s="92">
        <v>958</v>
      </c>
      <c r="AL60" s="93">
        <v>50.2</v>
      </c>
      <c r="AM60" s="90">
        <v>718</v>
      </c>
      <c r="AN60" s="91">
        <v>45.3</v>
      </c>
      <c r="AO60" s="92">
        <v>838</v>
      </c>
      <c r="AP60" s="91">
        <v>52.8</v>
      </c>
      <c r="AQ60" s="92">
        <v>30</v>
      </c>
      <c r="AR60" s="91">
        <v>1.9</v>
      </c>
      <c r="AS60" s="90">
        <v>635</v>
      </c>
      <c r="AT60" s="91">
        <v>45.7</v>
      </c>
      <c r="AU60" s="92">
        <v>746</v>
      </c>
      <c r="AV60" s="91">
        <v>53.6</v>
      </c>
      <c r="AW60" s="92">
        <v>10</v>
      </c>
      <c r="AX60" s="655">
        <v>0.7</v>
      </c>
    </row>
    <row r="61" spans="1:50" x14ac:dyDescent="0.25">
      <c r="A61" s="638" t="s">
        <v>157</v>
      </c>
      <c r="B61" s="73" t="s">
        <v>161</v>
      </c>
      <c r="C61" s="86">
        <v>120</v>
      </c>
      <c r="D61" s="87">
        <v>57.7</v>
      </c>
      <c r="E61" s="88">
        <v>88</v>
      </c>
      <c r="F61" s="89">
        <v>42.3</v>
      </c>
      <c r="G61" s="86">
        <v>224</v>
      </c>
      <c r="H61" s="87">
        <v>51.6</v>
      </c>
      <c r="I61" s="88">
        <v>210</v>
      </c>
      <c r="J61" s="89">
        <v>48.4</v>
      </c>
      <c r="K61" s="86">
        <v>118</v>
      </c>
      <c r="L61" s="87">
        <v>62.1</v>
      </c>
      <c r="M61" s="88">
        <v>72</v>
      </c>
      <c r="N61" s="89">
        <v>37.9</v>
      </c>
      <c r="O61" s="86">
        <v>116</v>
      </c>
      <c r="P61" s="87">
        <v>63.7</v>
      </c>
      <c r="Q61" s="88">
        <v>66</v>
      </c>
      <c r="R61" s="89">
        <v>36.299999999999997</v>
      </c>
      <c r="S61" s="86">
        <v>153</v>
      </c>
      <c r="T61" s="87">
        <v>60.2</v>
      </c>
      <c r="U61" s="88">
        <v>101</v>
      </c>
      <c r="V61" s="89">
        <v>39.799999999999997</v>
      </c>
      <c r="W61" s="86">
        <v>100</v>
      </c>
      <c r="X61" s="87">
        <v>65.8</v>
      </c>
      <c r="Y61" s="88">
        <v>52</v>
      </c>
      <c r="Z61" s="89">
        <v>34.200000000000003</v>
      </c>
      <c r="AA61" s="86">
        <v>105</v>
      </c>
      <c r="AB61" s="87">
        <v>63.3</v>
      </c>
      <c r="AC61" s="88">
        <v>61</v>
      </c>
      <c r="AD61" s="89">
        <v>36.700000000000003</v>
      </c>
      <c r="AE61" s="86">
        <v>116</v>
      </c>
      <c r="AF61" s="87">
        <v>63</v>
      </c>
      <c r="AG61" s="88">
        <v>68</v>
      </c>
      <c r="AH61" s="89">
        <v>37</v>
      </c>
      <c r="AI61" s="86">
        <v>111</v>
      </c>
      <c r="AJ61" s="87">
        <v>52.4</v>
      </c>
      <c r="AK61" s="88">
        <v>101</v>
      </c>
      <c r="AL61" s="89">
        <v>47.6</v>
      </c>
      <c r="AM61" s="86">
        <v>676</v>
      </c>
      <c r="AN61" s="87">
        <v>51.9</v>
      </c>
      <c r="AO61" s="88">
        <v>610</v>
      </c>
      <c r="AP61" s="87">
        <v>46.8</v>
      </c>
      <c r="AQ61" s="88">
        <v>17</v>
      </c>
      <c r="AR61" s="87">
        <v>1.3</v>
      </c>
      <c r="AS61" s="86">
        <v>752</v>
      </c>
      <c r="AT61" s="87">
        <v>51.1</v>
      </c>
      <c r="AU61" s="88">
        <v>721</v>
      </c>
      <c r="AV61" s="87">
        <v>48.9</v>
      </c>
      <c r="AW61" s="88">
        <v>0</v>
      </c>
      <c r="AX61" s="654">
        <v>0</v>
      </c>
    </row>
    <row r="62" spans="1:50" x14ac:dyDescent="0.25">
      <c r="A62" s="640" t="s">
        <v>163</v>
      </c>
      <c r="B62" s="75" t="s">
        <v>890</v>
      </c>
      <c r="C62" s="90">
        <v>171</v>
      </c>
      <c r="D62" s="91">
        <v>53.3</v>
      </c>
      <c r="E62" s="92">
        <v>150</v>
      </c>
      <c r="F62" s="93">
        <v>46.7</v>
      </c>
      <c r="G62" s="90">
        <v>174</v>
      </c>
      <c r="H62" s="91">
        <v>51.5</v>
      </c>
      <c r="I62" s="92">
        <v>164</v>
      </c>
      <c r="J62" s="93">
        <v>48.5</v>
      </c>
      <c r="K62" s="90">
        <v>128</v>
      </c>
      <c r="L62" s="91">
        <v>48.7</v>
      </c>
      <c r="M62" s="92">
        <v>135</v>
      </c>
      <c r="N62" s="93">
        <v>51.3</v>
      </c>
      <c r="O62" s="90">
        <v>118</v>
      </c>
      <c r="P62" s="91">
        <v>49.6</v>
      </c>
      <c r="Q62" s="92">
        <v>120</v>
      </c>
      <c r="R62" s="93">
        <v>50.4</v>
      </c>
      <c r="S62" s="90">
        <v>117</v>
      </c>
      <c r="T62" s="91">
        <v>52.5</v>
      </c>
      <c r="U62" s="92">
        <v>106</v>
      </c>
      <c r="V62" s="93">
        <v>47.5</v>
      </c>
      <c r="W62" s="90">
        <v>95</v>
      </c>
      <c r="X62" s="91">
        <v>50.3</v>
      </c>
      <c r="Y62" s="92">
        <v>94</v>
      </c>
      <c r="Z62" s="93">
        <v>49.7</v>
      </c>
      <c r="AA62" s="90">
        <v>131</v>
      </c>
      <c r="AB62" s="91">
        <v>55</v>
      </c>
      <c r="AC62" s="92">
        <v>107</v>
      </c>
      <c r="AD62" s="93">
        <v>45</v>
      </c>
      <c r="AE62" s="90">
        <v>158</v>
      </c>
      <c r="AF62" s="91">
        <v>57</v>
      </c>
      <c r="AG62" s="92">
        <v>119</v>
      </c>
      <c r="AH62" s="93">
        <v>43</v>
      </c>
      <c r="AI62" s="90">
        <v>127</v>
      </c>
      <c r="AJ62" s="91">
        <v>52.9</v>
      </c>
      <c r="AK62" s="92">
        <v>113</v>
      </c>
      <c r="AL62" s="93">
        <v>47.1</v>
      </c>
      <c r="AM62" s="90">
        <v>145</v>
      </c>
      <c r="AN62" s="91">
        <v>24.8</v>
      </c>
      <c r="AO62" s="92">
        <v>147</v>
      </c>
      <c r="AP62" s="91">
        <v>25.2</v>
      </c>
      <c r="AQ62" s="92">
        <v>292</v>
      </c>
      <c r="AR62" s="91">
        <v>50</v>
      </c>
      <c r="AS62" s="90">
        <v>135</v>
      </c>
      <c r="AT62" s="91">
        <v>51.1</v>
      </c>
      <c r="AU62" s="92">
        <v>129</v>
      </c>
      <c r="AV62" s="91">
        <v>48.9</v>
      </c>
      <c r="AW62" s="92">
        <v>0</v>
      </c>
      <c r="AX62" s="655">
        <v>0</v>
      </c>
    </row>
    <row r="63" spans="1:50" x14ac:dyDescent="0.25">
      <c r="A63" s="638" t="s">
        <v>163</v>
      </c>
      <c r="B63" s="73" t="s">
        <v>166</v>
      </c>
      <c r="C63" s="86">
        <v>140</v>
      </c>
      <c r="D63" s="87">
        <v>58.3</v>
      </c>
      <c r="E63" s="88">
        <v>100</v>
      </c>
      <c r="F63" s="89">
        <v>41.7</v>
      </c>
      <c r="G63" s="86">
        <v>141</v>
      </c>
      <c r="H63" s="87">
        <v>52.6</v>
      </c>
      <c r="I63" s="88">
        <v>127</v>
      </c>
      <c r="J63" s="89">
        <v>47.4</v>
      </c>
      <c r="K63" s="86">
        <v>124</v>
      </c>
      <c r="L63" s="87">
        <v>46.6</v>
      </c>
      <c r="M63" s="88">
        <v>142</v>
      </c>
      <c r="N63" s="89">
        <v>53.4</v>
      </c>
      <c r="O63" s="86">
        <v>121</v>
      </c>
      <c r="P63" s="87">
        <v>50</v>
      </c>
      <c r="Q63" s="88">
        <v>121</v>
      </c>
      <c r="R63" s="89">
        <v>50</v>
      </c>
      <c r="S63" s="86">
        <v>131</v>
      </c>
      <c r="T63" s="87">
        <v>47.5</v>
      </c>
      <c r="U63" s="88">
        <v>145</v>
      </c>
      <c r="V63" s="89">
        <v>52.5</v>
      </c>
      <c r="W63" s="86">
        <v>135</v>
      </c>
      <c r="X63" s="87">
        <v>51.3</v>
      </c>
      <c r="Y63" s="88">
        <v>128</v>
      </c>
      <c r="Z63" s="89">
        <v>48.7</v>
      </c>
      <c r="AA63" s="86">
        <v>147</v>
      </c>
      <c r="AB63" s="87">
        <v>52.3</v>
      </c>
      <c r="AC63" s="88">
        <v>134</v>
      </c>
      <c r="AD63" s="89">
        <v>47.7</v>
      </c>
      <c r="AE63" s="86">
        <v>153</v>
      </c>
      <c r="AF63" s="87">
        <v>56.5</v>
      </c>
      <c r="AG63" s="88">
        <v>118</v>
      </c>
      <c r="AH63" s="89">
        <v>43.5</v>
      </c>
      <c r="AI63" s="86">
        <v>139</v>
      </c>
      <c r="AJ63" s="87">
        <v>49.5</v>
      </c>
      <c r="AK63" s="88">
        <v>142</v>
      </c>
      <c r="AL63" s="89">
        <v>50.5</v>
      </c>
      <c r="AM63" s="86">
        <v>132</v>
      </c>
      <c r="AN63" s="87">
        <v>45.8</v>
      </c>
      <c r="AO63" s="88">
        <v>156</v>
      </c>
      <c r="AP63" s="87">
        <v>54.2</v>
      </c>
      <c r="AQ63" s="88">
        <v>0</v>
      </c>
      <c r="AR63" s="87">
        <v>0</v>
      </c>
      <c r="AS63" s="86">
        <v>135</v>
      </c>
      <c r="AT63" s="87">
        <v>45.5</v>
      </c>
      <c r="AU63" s="88">
        <v>162</v>
      </c>
      <c r="AV63" s="87">
        <v>54.5</v>
      </c>
      <c r="AW63" s="88">
        <v>0</v>
      </c>
      <c r="AX63" s="654">
        <v>0</v>
      </c>
    </row>
    <row r="64" spans="1:50" x14ac:dyDescent="0.25">
      <c r="A64" s="640" t="s">
        <v>163</v>
      </c>
      <c r="B64" s="75" t="s">
        <v>167</v>
      </c>
      <c r="C64" s="90">
        <v>568</v>
      </c>
      <c r="D64" s="91">
        <v>54</v>
      </c>
      <c r="E64" s="92">
        <v>483</v>
      </c>
      <c r="F64" s="93">
        <v>46</v>
      </c>
      <c r="G64" s="90">
        <v>554</v>
      </c>
      <c r="H64" s="91">
        <v>50.7</v>
      </c>
      <c r="I64" s="92">
        <v>538</v>
      </c>
      <c r="J64" s="93">
        <v>49.3</v>
      </c>
      <c r="K64" s="90">
        <v>500</v>
      </c>
      <c r="L64" s="91">
        <v>47.8</v>
      </c>
      <c r="M64" s="92">
        <v>545</v>
      </c>
      <c r="N64" s="93">
        <v>52.2</v>
      </c>
      <c r="O64" s="90">
        <v>511</v>
      </c>
      <c r="P64" s="91">
        <v>48.9</v>
      </c>
      <c r="Q64" s="92">
        <v>534</v>
      </c>
      <c r="R64" s="93">
        <v>51.1</v>
      </c>
      <c r="S64" s="90">
        <v>535</v>
      </c>
      <c r="T64" s="91">
        <v>50.3</v>
      </c>
      <c r="U64" s="92">
        <v>528</v>
      </c>
      <c r="V64" s="93">
        <v>49.7</v>
      </c>
      <c r="W64" s="90">
        <v>540</v>
      </c>
      <c r="X64" s="91">
        <v>50.1</v>
      </c>
      <c r="Y64" s="92">
        <v>538</v>
      </c>
      <c r="Z64" s="93">
        <v>49.9</v>
      </c>
      <c r="AA64" s="90">
        <v>657</v>
      </c>
      <c r="AB64" s="91">
        <v>50.3</v>
      </c>
      <c r="AC64" s="92">
        <v>650</v>
      </c>
      <c r="AD64" s="93">
        <v>49.7</v>
      </c>
      <c r="AE64" s="90">
        <v>689</v>
      </c>
      <c r="AF64" s="91">
        <v>52.6</v>
      </c>
      <c r="AG64" s="92">
        <v>620</v>
      </c>
      <c r="AH64" s="93">
        <v>47.4</v>
      </c>
      <c r="AI64" s="90">
        <v>700</v>
      </c>
      <c r="AJ64" s="91">
        <v>53.3</v>
      </c>
      <c r="AK64" s="92">
        <v>613</v>
      </c>
      <c r="AL64" s="93">
        <v>46.7</v>
      </c>
      <c r="AM64" s="90">
        <v>618</v>
      </c>
      <c r="AN64" s="91">
        <v>51.6</v>
      </c>
      <c r="AO64" s="92">
        <v>580</v>
      </c>
      <c r="AP64" s="91">
        <v>48.4</v>
      </c>
      <c r="AQ64" s="92">
        <v>0</v>
      </c>
      <c r="AR64" s="91">
        <v>0</v>
      </c>
      <c r="AS64" s="90">
        <v>584</v>
      </c>
      <c r="AT64" s="91">
        <v>52</v>
      </c>
      <c r="AU64" s="92">
        <v>539</v>
      </c>
      <c r="AV64" s="91">
        <v>48</v>
      </c>
      <c r="AW64" s="92">
        <v>0</v>
      </c>
      <c r="AX64" s="655">
        <v>0</v>
      </c>
    </row>
    <row r="65" spans="1:50" ht="15.6" x14ac:dyDescent="0.25">
      <c r="A65" s="638" t="s">
        <v>170</v>
      </c>
      <c r="B65" s="73" t="s">
        <v>441</v>
      </c>
      <c r="C65" s="86" t="s">
        <v>238</v>
      </c>
      <c r="D65" s="87" t="s">
        <v>238</v>
      </c>
      <c r="E65" s="88" t="s">
        <v>238</v>
      </c>
      <c r="F65" s="89" t="s">
        <v>238</v>
      </c>
      <c r="G65" s="86" t="s">
        <v>238</v>
      </c>
      <c r="H65" s="87" t="s">
        <v>238</v>
      </c>
      <c r="I65" s="88" t="s">
        <v>238</v>
      </c>
      <c r="J65" s="89" t="s">
        <v>238</v>
      </c>
      <c r="K65" s="86" t="s">
        <v>238</v>
      </c>
      <c r="L65" s="87" t="s">
        <v>238</v>
      </c>
      <c r="M65" s="88" t="s">
        <v>238</v>
      </c>
      <c r="N65" s="89" t="s">
        <v>238</v>
      </c>
      <c r="O65" s="86" t="s">
        <v>238</v>
      </c>
      <c r="P65" s="87" t="s">
        <v>238</v>
      </c>
      <c r="Q65" s="88" t="s">
        <v>238</v>
      </c>
      <c r="R65" s="89" t="s">
        <v>238</v>
      </c>
      <c r="S65" s="86" t="s">
        <v>238</v>
      </c>
      <c r="T65" s="87" t="s">
        <v>238</v>
      </c>
      <c r="U65" s="88" t="s">
        <v>238</v>
      </c>
      <c r="V65" s="89" t="s">
        <v>238</v>
      </c>
      <c r="W65" s="86">
        <v>671</v>
      </c>
      <c r="X65" s="87">
        <v>70.8</v>
      </c>
      <c r="Y65" s="88">
        <v>277</v>
      </c>
      <c r="Z65" s="89">
        <v>29.2</v>
      </c>
      <c r="AA65" s="86">
        <v>807</v>
      </c>
      <c r="AB65" s="87">
        <v>64.900000000000006</v>
      </c>
      <c r="AC65" s="88">
        <v>437</v>
      </c>
      <c r="AD65" s="89">
        <v>35.1</v>
      </c>
      <c r="AE65" s="86">
        <v>861</v>
      </c>
      <c r="AF65" s="87">
        <v>68.5</v>
      </c>
      <c r="AG65" s="88">
        <v>396</v>
      </c>
      <c r="AH65" s="89">
        <v>31.5</v>
      </c>
      <c r="AI65" s="86">
        <v>328</v>
      </c>
      <c r="AJ65" s="87">
        <v>61.2</v>
      </c>
      <c r="AK65" s="88">
        <v>208</v>
      </c>
      <c r="AL65" s="89">
        <v>38.799999999999997</v>
      </c>
      <c r="AM65" s="86">
        <v>537</v>
      </c>
      <c r="AN65" s="87">
        <v>62.7</v>
      </c>
      <c r="AO65" s="88">
        <v>317</v>
      </c>
      <c r="AP65" s="87">
        <v>37</v>
      </c>
      <c r="AQ65" s="88">
        <v>3</v>
      </c>
      <c r="AR65" s="87">
        <v>0.4</v>
      </c>
      <c r="AS65" s="86">
        <v>881</v>
      </c>
      <c r="AT65" s="87">
        <v>61</v>
      </c>
      <c r="AU65" s="88">
        <v>548</v>
      </c>
      <c r="AV65" s="87">
        <v>38</v>
      </c>
      <c r="AW65" s="88">
        <v>15</v>
      </c>
      <c r="AX65" s="654">
        <v>1</v>
      </c>
    </row>
    <row r="66" spans="1:50" ht="15.6" x14ac:dyDescent="0.25">
      <c r="A66" s="640" t="s">
        <v>170</v>
      </c>
      <c r="B66" s="75" t="s">
        <v>442</v>
      </c>
      <c r="C66" s="90" t="s">
        <v>238</v>
      </c>
      <c r="D66" s="91" t="s">
        <v>238</v>
      </c>
      <c r="E66" s="92" t="s">
        <v>238</v>
      </c>
      <c r="F66" s="93" t="s">
        <v>238</v>
      </c>
      <c r="G66" s="90" t="s">
        <v>238</v>
      </c>
      <c r="H66" s="91" t="s">
        <v>238</v>
      </c>
      <c r="I66" s="92" t="s">
        <v>238</v>
      </c>
      <c r="J66" s="93" t="s">
        <v>238</v>
      </c>
      <c r="K66" s="90" t="s">
        <v>238</v>
      </c>
      <c r="L66" s="91" t="s">
        <v>238</v>
      </c>
      <c r="M66" s="92" t="s">
        <v>238</v>
      </c>
      <c r="N66" s="93" t="s">
        <v>238</v>
      </c>
      <c r="O66" s="90" t="s">
        <v>238</v>
      </c>
      <c r="P66" s="91" t="s">
        <v>238</v>
      </c>
      <c r="Q66" s="92" t="s">
        <v>238</v>
      </c>
      <c r="R66" s="93" t="s">
        <v>238</v>
      </c>
      <c r="S66" s="90" t="s">
        <v>238</v>
      </c>
      <c r="T66" s="91" t="s">
        <v>238</v>
      </c>
      <c r="U66" s="92" t="s">
        <v>238</v>
      </c>
      <c r="V66" s="93" t="s">
        <v>238</v>
      </c>
      <c r="W66" s="90" t="s">
        <v>238</v>
      </c>
      <c r="X66" s="91" t="s">
        <v>238</v>
      </c>
      <c r="Y66" s="92" t="s">
        <v>238</v>
      </c>
      <c r="Z66" s="93" t="s">
        <v>238</v>
      </c>
      <c r="AA66" s="90" t="s">
        <v>238</v>
      </c>
      <c r="AB66" s="91" t="s">
        <v>238</v>
      </c>
      <c r="AC66" s="92" t="s">
        <v>238</v>
      </c>
      <c r="AD66" s="93" t="s">
        <v>238</v>
      </c>
      <c r="AE66" s="90">
        <v>228</v>
      </c>
      <c r="AF66" s="91">
        <v>80</v>
      </c>
      <c r="AG66" s="92">
        <v>57</v>
      </c>
      <c r="AH66" s="93">
        <v>20</v>
      </c>
      <c r="AI66" s="90">
        <v>176</v>
      </c>
      <c r="AJ66" s="91">
        <v>73</v>
      </c>
      <c r="AK66" s="92">
        <v>65</v>
      </c>
      <c r="AL66" s="93">
        <v>27</v>
      </c>
      <c r="AM66" s="90">
        <v>250</v>
      </c>
      <c r="AN66" s="91">
        <v>69.099999999999994</v>
      </c>
      <c r="AO66" s="92">
        <v>108</v>
      </c>
      <c r="AP66" s="91">
        <v>29.8</v>
      </c>
      <c r="AQ66" s="92">
        <v>4</v>
      </c>
      <c r="AR66" s="91">
        <v>1.1000000000000001</v>
      </c>
      <c r="AS66" s="90">
        <v>268</v>
      </c>
      <c r="AT66" s="91">
        <v>70.5</v>
      </c>
      <c r="AU66" s="92">
        <v>110</v>
      </c>
      <c r="AV66" s="91">
        <v>28.9</v>
      </c>
      <c r="AW66" s="92">
        <v>2</v>
      </c>
      <c r="AX66" s="655">
        <v>0.5</v>
      </c>
    </row>
    <row r="67" spans="1:50" x14ac:dyDescent="0.25">
      <c r="A67" s="638" t="s">
        <v>175</v>
      </c>
      <c r="B67" s="73" t="s">
        <v>176</v>
      </c>
      <c r="C67" s="86">
        <v>146</v>
      </c>
      <c r="D67" s="87">
        <v>65.2</v>
      </c>
      <c r="E67" s="88">
        <v>78</v>
      </c>
      <c r="F67" s="89">
        <v>34.799999999999997</v>
      </c>
      <c r="G67" s="86">
        <v>149</v>
      </c>
      <c r="H67" s="87">
        <v>56.2</v>
      </c>
      <c r="I67" s="88">
        <v>116</v>
      </c>
      <c r="J67" s="89">
        <v>43.8</v>
      </c>
      <c r="K67" s="86">
        <v>149</v>
      </c>
      <c r="L67" s="87">
        <v>58.2</v>
      </c>
      <c r="M67" s="88">
        <v>107</v>
      </c>
      <c r="N67" s="89">
        <v>41.8</v>
      </c>
      <c r="O67" s="86" t="s">
        <v>368</v>
      </c>
      <c r="P67" s="87" t="s">
        <v>238</v>
      </c>
      <c r="Q67" s="88" t="s">
        <v>368</v>
      </c>
      <c r="R67" s="89" t="s">
        <v>238</v>
      </c>
      <c r="S67" s="86">
        <v>184</v>
      </c>
      <c r="T67" s="87">
        <v>57.5</v>
      </c>
      <c r="U67" s="88">
        <v>136</v>
      </c>
      <c r="V67" s="89">
        <v>42.5</v>
      </c>
      <c r="W67" s="86" t="s">
        <v>368</v>
      </c>
      <c r="X67" s="89" t="s">
        <v>238</v>
      </c>
      <c r="Y67" s="88" t="s">
        <v>368</v>
      </c>
      <c r="Z67" s="89" t="s">
        <v>238</v>
      </c>
      <c r="AA67" s="86">
        <v>141</v>
      </c>
      <c r="AB67" s="87">
        <v>49.6</v>
      </c>
      <c r="AC67" s="88">
        <v>143</v>
      </c>
      <c r="AD67" s="89">
        <v>50.4</v>
      </c>
      <c r="AE67" s="86">
        <v>139</v>
      </c>
      <c r="AF67" s="87">
        <v>52.7</v>
      </c>
      <c r="AG67" s="88">
        <v>125</v>
      </c>
      <c r="AH67" s="89">
        <v>47.3</v>
      </c>
      <c r="AI67" s="86">
        <v>187</v>
      </c>
      <c r="AJ67" s="87">
        <v>52.8</v>
      </c>
      <c r="AK67" s="88">
        <v>167</v>
      </c>
      <c r="AL67" s="89">
        <v>47.2</v>
      </c>
      <c r="AM67" s="86">
        <v>159</v>
      </c>
      <c r="AN67" s="87">
        <v>53.7</v>
      </c>
      <c r="AO67" s="88">
        <v>137</v>
      </c>
      <c r="AP67" s="87">
        <v>46.3</v>
      </c>
      <c r="AQ67" s="88">
        <v>0</v>
      </c>
      <c r="AR67" s="87">
        <v>0</v>
      </c>
      <c r="AS67" s="86">
        <v>153</v>
      </c>
      <c r="AT67" s="87">
        <v>42.9</v>
      </c>
      <c r="AU67" s="88">
        <v>202</v>
      </c>
      <c r="AV67" s="87">
        <v>56.6</v>
      </c>
      <c r="AW67" s="88">
        <v>2</v>
      </c>
      <c r="AX67" s="654">
        <v>0.6</v>
      </c>
    </row>
    <row r="68" spans="1:50" x14ac:dyDescent="0.25">
      <c r="A68" s="640" t="s">
        <v>177</v>
      </c>
      <c r="B68" s="75" t="s">
        <v>178</v>
      </c>
      <c r="C68" s="90">
        <v>259</v>
      </c>
      <c r="D68" s="91">
        <v>54.5</v>
      </c>
      <c r="E68" s="92">
        <v>216</v>
      </c>
      <c r="F68" s="93">
        <v>45.5</v>
      </c>
      <c r="G68" s="90">
        <v>279</v>
      </c>
      <c r="H68" s="91">
        <v>57.8</v>
      </c>
      <c r="I68" s="92">
        <v>204</v>
      </c>
      <c r="J68" s="93">
        <v>42.2</v>
      </c>
      <c r="K68" s="90">
        <v>105</v>
      </c>
      <c r="L68" s="91">
        <v>58.7</v>
      </c>
      <c r="M68" s="92">
        <v>74</v>
      </c>
      <c r="N68" s="93">
        <v>41.3</v>
      </c>
      <c r="O68" s="90">
        <v>277</v>
      </c>
      <c r="P68" s="91">
        <v>57.7</v>
      </c>
      <c r="Q68" s="92">
        <v>203</v>
      </c>
      <c r="R68" s="93">
        <v>42.3</v>
      </c>
      <c r="S68" s="90">
        <v>96</v>
      </c>
      <c r="T68" s="91">
        <v>52.7</v>
      </c>
      <c r="U68" s="92">
        <v>86</v>
      </c>
      <c r="V68" s="93">
        <v>47.3</v>
      </c>
      <c r="W68" s="90">
        <v>205</v>
      </c>
      <c r="X68" s="91">
        <v>57.4</v>
      </c>
      <c r="Y68" s="92">
        <v>152</v>
      </c>
      <c r="Z68" s="93">
        <v>42.6</v>
      </c>
      <c r="AA68" s="90">
        <v>97</v>
      </c>
      <c r="AB68" s="91">
        <v>64.2</v>
      </c>
      <c r="AC68" s="92">
        <v>54</v>
      </c>
      <c r="AD68" s="93">
        <v>35.799999999999997</v>
      </c>
      <c r="AE68" s="90">
        <v>91</v>
      </c>
      <c r="AF68" s="91">
        <v>55.5</v>
      </c>
      <c r="AG68" s="92">
        <v>73</v>
      </c>
      <c r="AH68" s="93">
        <v>44.5</v>
      </c>
      <c r="AI68" s="90">
        <v>129</v>
      </c>
      <c r="AJ68" s="91">
        <v>54.2</v>
      </c>
      <c r="AK68" s="92">
        <v>109</v>
      </c>
      <c r="AL68" s="93">
        <v>45.8</v>
      </c>
      <c r="AM68" s="90">
        <v>140</v>
      </c>
      <c r="AN68" s="91">
        <v>57.9</v>
      </c>
      <c r="AO68" s="92">
        <v>101</v>
      </c>
      <c r="AP68" s="91">
        <v>41.7</v>
      </c>
      <c r="AQ68" s="92">
        <v>1</v>
      </c>
      <c r="AR68" s="91">
        <v>0.4</v>
      </c>
      <c r="AS68" s="90">
        <v>151</v>
      </c>
      <c r="AT68" s="91">
        <v>57.6</v>
      </c>
      <c r="AU68" s="92">
        <v>109</v>
      </c>
      <c r="AV68" s="91">
        <v>41.6</v>
      </c>
      <c r="AW68" s="92">
        <v>2</v>
      </c>
      <c r="AX68" s="655">
        <v>0.8</v>
      </c>
    </row>
    <row r="69" spans="1:50" x14ac:dyDescent="0.25">
      <c r="A69" s="638" t="s">
        <v>180</v>
      </c>
      <c r="B69" s="73" t="s">
        <v>181</v>
      </c>
      <c r="C69" s="86">
        <v>84</v>
      </c>
      <c r="D69" s="87">
        <v>57.9</v>
      </c>
      <c r="E69" s="88">
        <v>61</v>
      </c>
      <c r="F69" s="89">
        <v>42.1</v>
      </c>
      <c r="G69" s="86">
        <v>89</v>
      </c>
      <c r="H69" s="87">
        <v>56.7</v>
      </c>
      <c r="I69" s="88">
        <v>68</v>
      </c>
      <c r="J69" s="89">
        <v>43.3</v>
      </c>
      <c r="K69" s="86">
        <v>804</v>
      </c>
      <c r="L69" s="87">
        <v>58.7</v>
      </c>
      <c r="M69" s="88">
        <v>566</v>
      </c>
      <c r="N69" s="89">
        <v>41.3</v>
      </c>
      <c r="O69" s="86">
        <v>827</v>
      </c>
      <c r="P69" s="87">
        <v>57.6</v>
      </c>
      <c r="Q69" s="88">
        <v>610</v>
      </c>
      <c r="R69" s="89">
        <v>42.4</v>
      </c>
      <c r="S69" s="86">
        <v>720</v>
      </c>
      <c r="T69" s="87">
        <v>58.7</v>
      </c>
      <c r="U69" s="88">
        <v>507</v>
      </c>
      <c r="V69" s="89">
        <v>41.3</v>
      </c>
      <c r="W69" s="86">
        <v>637</v>
      </c>
      <c r="X69" s="87">
        <v>56.6</v>
      </c>
      <c r="Y69" s="88">
        <v>489</v>
      </c>
      <c r="Z69" s="89">
        <v>43.4</v>
      </c>
      <c r="AA69" s="86">
        <v>642</v>
      </c>
      <c r="AB69" s="87">
        <v>55.4</v>
      </c>
      <c r="AC69" s="88">
        <v>517</v>
      </c>
      <c r="AD69" s="89">
        <v>44.6</v>
      </c>
      <c r="AE69" s="86">
        <v>557</v>
      </c>
      <c r="AF69" s="87">
        <v>53.3</v>
      </c>
      <c r="AG69" s="88">
        <v>488</v>
      </c>
      <c r="AH69" s="89">
        <v>46.7</v>
      </c>
      <c r="AI69" s="86">
        <v>595</v>
      </c>
      <c r="AJ69" s="87">
        <v>54.8</v>
      </c>
      <c r="AK69" s="88">
        <v>491</v>
      </c>
      <c r="AL69" s="89">
        <v>45.2</v>
      </c>
      <c r="AM69" s="86">
        <v>665</v>
      </c>
      <c r="AN69" s="87">
        <v>51.7</v>
      </c>
      <c r="AO69" s="88">
        <v>599</v>
      </c>
      <c r="AP69" s="87">
        <v>46.6</v>
      </c>
      <c r="AQ69" s="88">
        <v>22</v>
      </c>
      <c r="AR69" s="87">
        <v>1.7</v>
      </c>
      <c r="AS69" s="86">
        <v>746</v>
      </c>
      <c r="AT69" s="87">
        <v>52.1</v>
      </c>
      <c r="AU69" s="88">
        <v>667</v>
      </c>
      <c r="AV69" s="87">
        <v>46.6</v>
      </c>
      <c r="AW69" s="88">
        <v>18</v>
      </c>
      <c r="AX69" s="654">
        <v>1.3</v>
      </c>
    </row>
    <row r="70" spans="1:50" x14ac:dyDescent="0.25">
      <c r="A70" s="640" t="s">
        <v>183</v>
      </c>
      <c r="B70" s="75" t="s">
        <v>184</v>
      </c>
      <c r="C70" s="90">
        <v>1850</v>
      </c>
      <c r="D70" s="91">
        <v>62.6</v>
      </c>
      <c r="E70" s="92">
        <v>1105</v>
      </c>
      <c r="F70" s="93">
        <v>37.4</v>
      </c>
      <c r="G70" s="90">
        <v>877</v>
      </c>
      <c r="H70" s="91">
        <v>61.2</v>
      </c>
      <c r="I70" s="92">
        <v>556</v>
      </c>
      <c r="J70" s="93">
        <v>38.799999999999997</v>
      </c>
      <c r="K70" s="90">
        <v>1597</v>
      </c>
      <c r="L70" s="91">
        <v>62</v>
      </c>
      <c r="M70" s="92">
        <v>978</v>
      </c>
      <c r="N70" s="93">
        <v>38</v>
      </c>
      <c r="O70" s="90">
        <v>1831</v>
      </c>
      <c r="P70" s="91">
        <v>60.1</v>
      </c>
      <c r="Q70" s="92">
        <v>1215</v>
      </c>
      <c r="R70" s="93">
        <v>39.9</v>
      </c>
      <c r="S70" s="90">
        <v>1920</v>
      </c>
      <c r="T70" s="91">
        <v>60.4</v>
      </c>
      <c r="U70" s="92">
        <v>1260</v>
      </c>
      <c r="V70" s="93">
        <v>39.6</v>
      </c>
      <c r="W70" s="90">
        <v>1480</v>
      </c>
      <c r="X70" s="91">
        <v>58.2</v>
      </c>
      <c r="Y70" s="92">
        <v>1064</v>
      </c>
      <c r="Z70" s="93">
        <v>41.8</v>
      </c>
      <c r="AA70" s="90">
        <v>1440</v>
      </c>
      <c r="AB70" s="91">
        <v>55.8</v>
      </c>
      <c r="AC70" s="92">
        <v>1142</v>
      </c>
      <c r="AD70" s="93">
        <v>44.2</v>
      </c>
      <c r="AE70" s="90">
        <v>1410</v>
      </c>
      <c r="AF70" s="91">
        <v>56.5</v>
      </c>
      <c r="AG70" s="92">
        <v>1084</v>
      </c>
      <c r="AH70" s="93">
        <v>43.5</v>
      </c>
      <c r="AI70" s="90">
        <v>1310</v>
      </c>
      <c r="AJ70" s="91">
        <v>55.3</v>
      </c>
      <c r="AK70" s="92">
        <v>1058</v>
      </c>
      <c r="AL70" s="93">
        <v>44.7</v>
      </c>
      <c r="AM70" s="90">
        <v>1231</v>
      </c>
      <c r="AN70" s="91">
        <v>54.3</v>
      </c>
      <c r="AO70" s="92">
        <v>1005</v>
      </c>
      <c r="AP70" s="91">
        <v>44.4</v>
      </c>
      <c r="AQ70" s="92">
        <v>30</v>
      </c>
      <c r="AR70" s="91">
        <v>1.3</v>
      </c>
      <c r="AS70" s="90">
        <v>1207</v>
      </c>
      <c r="AT70" s="91">
        <v>52.1</v>
      </c>
      <c r="AU70" s="92">
        <v>1080</v>
      </c>
      <c r="AV70" s="91">
        <v>46.6</v>
      </c>
      <c r="AW70" s="92">
        <v>29</v>
      </c>
      <c r="AX70" s="655">
        <v>1.3</v>
      </c>
    </row>
    <row r="71" spans="1:50" ht="13.8" thickBot="1" x14ac:dyDescent="0.3">
      <c r="A71" s="638" t="s">
        <v>186</v>
      </c>
      <c r="B71" s="73" t="s">
        <v>187</v>
      </c>
      <c r="C71" s="86">
        <v>31</v>
      </c>
      <c r="D71" s="87">
        <v>49.2</v>
      </c>
      <c r="E71" s="88">
        <v>32</v>
      </c>
      <c r="F71" s="89">
        <v>50.8</v>
      </c>
      <c r="G71" s="86">
        <v>22</v>
      </c>
      <c r="H71" s="87">
        <v>38.6</v>
      </c>
      <c r="I71" s="88">
        <v>35</v>
      </c>
      <c r="J71" s="89">
        <v>61.4</v>
      </c>
      <c r="K71" s="86">
        <v>17</v>
      </c>
      <c r="L71" s="87">
        <v>27.9</v>
      </c>
      <c r="M71" s="88">
        <v>44</v>
      </c>
      <c r="N71" s="89">
        <v>72.099999999999994</v>
      </c>
      <c r="O71" s="86">
        <v>27</v>
      </c>
      <c r="P71" s="87">
        <v>35.5</v>
      </c>
      <c r="Q71" s="88">
        <v>49</v>
      </c>
      <c r="R71" s="89">
        <v>64.5</v>
      </c>
      <c r="S71" s="86">
        <v>77</v>
      </c>
      <c r="T71" s="87">
        <v>39.5</v>
      </c>
      <c r="U71" s="88">
        <v>118</v>
      </c>
      <c r="V71" s="89">
        <v>60.5</v>
      </c>
      <c r="W71" s="86">
        <v>48</v>
      </c>
      <c r="X71" s="87">
        <v>37.799999999999997</v>
      </c>
      <c r="Y71" s="88">
        <v>79</v>
      </c>
      <c r="Z71" s="89">
        <v>62.2</v>
      </c>
      <c r="AA71" s="86">
        <v>33</v>
      </c>
      <c r="AB71" s="87">
        <v>32.700000000000003</v>
      </c>
      <c r="AC71" s="88">
        <v>68</v>
      </c>
      <c r="AD71" s="89">
        <v>67.3</v>
      </c>
      <c r="AE71" s="86">
        <v>20</v>
      </c>
      <c r="AF71" s="87">
        <v>29.9</v>
      </c>
      <c r="AG71" s="88">
        <v>47</v>
      </c>
      <c r="AH71" s="89">
        <v>70.099999999999994</v>
      </c>
      <c r="AI71" s="86">
        <v>23</v>
      </c>
      <c r="AJ71" s="87">
        <v>31.9</v>
      </c>
      <c r="AK71" s="88">
        <v>49</v>
      </c>
      <c r="AL71" s="89">
        <v>68.099999999999994</v>
      </c>
      <c r="AM71" s="86">
        <v>17</v>
      </c>
      <c r="AN71" s="87">
        <v>23</v>
      </c>
      <c r="AO71" s="88">
        <v>57</v>
      </c>
      <c r="AP71" s="87">
        <v>77</v>
      </c>
      <c r="AQ71" s="88">
        <v>0</v>
      </c>
      <c r="AR71" s="87">
        <v>0</v>
      </c>
      <c r="AS71" s="86">
        <v>13</v>
      </c>
      <c r="AT71" s="87">
        <v>19.7</v>
      </c>
      <c r="AU71" s="88">
        <v>53</v>
      </c>
      <c r="AV71" s="87">
        <v>80.3</v>
      </c>
      <c r="AW71" s="88">
        <v>0</v>
      </c>
      <c r="AX71" s="654">
        <v>0</v>
      </c>
    </row>
    <row r="72" spans="1:50" ht="13.8" thickBot="1" x14ac:dyDescent="0.3">
      <c r="A72" s="657"/>
      <c r="B72" s="644" t="s">
        <v>246</v>
      </c>
      <c r="C72" s="658">
        <v>23363</v>
      </c>
      <c r="D72" s="659">
        <v>57.7</v>
      </c>
      <c r="E72" s="660">
        <v>17160</v>
      </c>
      <c r="F72" s="661">
        <v>42.3</v>
      </c>
      <c r="G72" s="662">
        <v>30366</v>
      </c>
      <c r="H72" s="663">
        <v>56.9</v>
      </c>
      <c r="I72" s="660">
        <v>23001</v>
      </c>
      <c r="J72" s="661">
        <v>43.1</v>
      </c>
      <c r="K72" s="662">
        <v>27528</v>
      </c>
      <c r="L72" s="664">
        <v>57</v>
      </c>
      <c r="M72" s="660">
        <v>20728</v>
      </c>
      <c r="N72" s="665">
        <v>43</v>
      </c>
      <c r="O72" s="662">
        <v>32039</v>
      </c>
      <c r="P72" s="663">
        <v>55.6</v>
      </c>
      <c r="Q72" s="662">
        <v>25595</v>
      </c>
      <c r="R72" s="661">
        <v>44.4</v>
      </c>
      <c r="S72" s="662">
        <v>32966</v>
      </c>
      <c r="T72" s="659">
        <v>56.6</v>
      </c>
      <c r="U72" s="660">
        <v>25259</v>
      </c>
      <c r="V72" s="661">
        <v>43.4</v>
      </c>
      <c r="W72" s="662">
        <v>36528</v>
      </c>
      <c r="X72" s="659">
        <v>56</v>
      </c>
      <c r="Y72" s="660">
        <v>28746</v>
      </c>
      <c r="Z72" s="665">
        <v>44</v>
      </c>
      <c r="AA72" s="662">
        <v>35397</v>
      </c>
      <c r="AB72" s="659">
        <v>53.8</v>
      </c>
      <c r="AC72" s="660">
        <v>30392</v>
      </c>
      <c r="AD72" s="661">
        <v>46.2</v>
      </c>
      <c r="AE72" s="662">
        <v>36063</v>
      </c>
      <c r="AF72" s="659">
        <v>54.7</v>
      </c>
      <c r="AG72" s="660">
        <v>29816</v>
      </c>
      <c r="AH72" s="661">
        <v>45.3</v>
      </c>
      <c r="AI72" s="662">
        <v>33064</v>
      </c>
      <c r="AJ72" s="659">
        <v>53.4</v>
      </c>
      <c r="AK72" s="660">
        <v>28831</v>
      </c>
      <c r="AL72" s="661">
        <v>46.6</v>
      </c>
      <c r="AM72" s="662">
        <v>37722</v>
      </c>
      <c r="AN72" s="659">
        <v>51.7</v>
      </c>
      <c r="AO72" s="660">
        <v>34341</v>
      </c>
      <c r="AP72" s="666">
        <v>47</v>
      </c>
      <c r="AQ72" s="667">
        <v>934</v>
      </c>
      <c r="AR72" s="659">
        <v>1.3</v>
      </c>
      <c r="AS72" s="658">
        <v>40728</v>
      </c>
      <c r="AT72" s="659">
        <v>50.9</v>
      </c>
      <c r="AU72" s="660">
        <v>38546</v>
      </c>
      <c r="AV72" s="659">
        <v>48.2</v>
      </c>
      <c r="AW72" s="667">
        <v>679</v>
      </c>
      <c r="AX72" s="668">
        <v>0.8</v>
      </c>
    </row>
    <row r="73" spans="1:50" ht="25.5" customHeight="1" x14ac:dyDescent="0.25">
      <c r="A73" s="946" t="s">
        <v>432</v>
      </c>
      <c r="B73" s="946"/>
    </row>
    <row r="74" spans="1:50" x14ac:dyDescent="0.25">
      <c r="A74" s="47" t="s">
        <v>433</v>
      </c>
    </row>
    <row r="75" spans="1:50" x14ac:dyDescent="0.25">
      <c r="A75" s="47" t="s">
        <v>445</v>
      </c>
    </row>
    <row r="76" spans="1:50" x14ac:dyDescent="0.25">
      <c r="A76" s="47"/>
    </row>
    <row r="77" spans="1:50" x14ac:dyDescent="0.25">
      <c r="A77" s="935" t="s">
        <v>430</v>
      </c>
      <c r="B77" s="935"/>
    </row>
    <row r="78" spans="1:50" x14ac:dyDescent="0.25">
      <c r="A78" s="935"/>
      <c r="B78" s="935"/>
    </row>
    <row r="79" spans="1:50" x14ac:dyDescent="0.25">
      <c r="A79" s="47" t="s">
        <v>392</v>
      </c>
    </row>
  </sheetData>
  <mergeCells count="39">
    <mergeCell ref="A2:B2"/>
    <mergeCell ref="A77:B78"/>
    <mergeCell ref="A1:B1"/>
    <mergeCell ref="AM4:AN4"/>
    <mergeCell ref="AO4:AP4"/>
    <mergeCell ref="O4:P4"/>
    <mergeCell ref="Q4:R4"/>
    <mergeCell ref="S4:T4"/>
    <mergeCell ref="U4:V4"/>
    <mergeCell ref="W4:X4"/>
    <mergeCell ref="Y4:Z4"/>
    <mergeCell ref="O3:R3"/>
    <mergeCell ref="A73:B73"/>
    <mergeCell ref="AQ4:AR4"/>
    <mergeCell ref="AS4:AT4"/>
    <mergeCell ref="AU4:AV4"/>
    <mergeCell ref="AW4:AX4"/>
    <mergeCell ref="AA4:AB4"/>
    <mergeCell ref="AC4:AD4"/>
    <mergeCell ref="AE4:AF4"/>
    <mergeCell ref="AG4:AH4"/>
    <mergeCell ref="AI4:AJ4"/>
    <mergeCell ref="AK4:AL4"/>
    <mergeCell ref="AS3:AX3"/>
    <mergeCell ref="C4:D4"/>
    <mergeCell ref="E4:F4"/>
    <mergeCell ref="G4:H4"/>
    <mergeCell ref="I4:J4"/>
    <mergeCell ref="K4:L4"/>
    <mergeCell ref="M4:N4"/>
    <mergeCell ref="S3:V3"/>
    <mergeCell ref="W3:Z3"/>
    <mergeCell ref="AA3:AD3"/>
    <mergeCell ref="AE3:AH3"/>
    <mergeCell ref="AI3:AL3"/>
    <mergeCell ref="AM3:AR3"/>
    <mergeCell ref="C3:F3"/>
    <mergeCell ref="G3:J3"/>
    <mergeCell ref="K3:N3"/>
  </mergeCells>
  <hyperlinks>
    <hyperlink ref="A2:B2" location="TOC!A1" display="Return to Table of Contents"/>
  </hyperlinks>
  <pageMargins left="0.25" right="0.25" top="0.75" bottom="1" header="0.5" footer="0.5"/>
  <pageSetup scale="60" fitToWidth="3" orientation="portrait" r:id="rId1"/>
  <headerFooter>
    <oddHeader>&amp;L2016-17 Survey of Dental Education
Report 1 - Academic Programs, Enrollment, and Graduates</oddHeader>
  </headerFooter>
  <colBreaks count="2" manualBreakCount="2">
    <brk id="18" max="78" man="1"/>
    <brk id="34"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64</vt:i4>
      </vt:variant>
    </vt:vector>
  </HeadingPairs>
  <TitlesOfParts>
    <vt:vector size="109"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Fig11</vt:lpstr>
      <vt:lpstr>Tab24a</vt:lpstr>
      <vt:lpstr>Tab24b</vt:lpstr>
      <vt:lpstr>Tab24c</vt:lpstr>
      <vt:lpstr>Tab24d</vt:lpstr>
      <vt:lpstr>Tab24e</vt:lpstr>
      <vt:lpstr>Notes!_ftn1</vt:lpstr>
      <vt:lpstr>Notes!_ftnref1</vt:lpstr>
      <vt:lpstr>'Fig1'!Print_Area</vt:lpstr>
      <vt:lpstr>'Fig10'!Print_Area</vt:lpstr>
      <vt:lpstr>'Fig11'!Print_Area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Tab11a!Print_Area</vt:lpstr>
      <vt:lpstr>Tab11b!Print_Area</vt:lpstr>
      <vt:lpstr>'Tab12'!Print_Area</vt:lpstr>
      <vt:lpstr>'Tab13'!Print_Area</vt:lpstr>
      <vt:lpstr>'Tab14'!Print_Area</vt:lpstr>
      <vt:lpstr>Tab15a!Print_Area</vt:lpstr>
      <vt:lpstr>Tab15b!Print_Area</vt:lpstr>
      <vt:lpstr>'Tab16'!Print_Area</vt:lpstr>
      <vt:lpstr>'Tab17'!Print_Area</vt:lpstr>
      <vt:lpstr>'Tab19'!Print_Area</vt:lpstr>
      <vt:lpstr>'Tab2'!Print_Area</vt:lpstr>
      <vt:lpstr>'Tab20'!Print_Area</vt:lpstr>
      <vt:lpstr>'Tab21'!Print_Area</vt:lpstr>
      <vt:lpstr>'Tab22'!Print_Area</vt:lpstr>
      <vt:lpstr>'Tab23'!Print_Area</vt:lpstr>
      <vt:lpstr>Tab24a!Print_Area</vt:lpstr>
      <vt:lpstr>Tab24b!Print_Area</vt:lpstr>
      <vt:lpstr>Tab24c!Print_Area</vt:lpstr>
      <vt:lpstr>Tab24d!Print_Area</vt:lpstr>
      <vt:lpstr>Tab24e!Print_Area</vt:lpstr>
      <vt:lpstr>'Tab3'!Print_Area</vt:lpstr>
      <vt:lpstr>'Tab4'!Print_Area</vt:lpstr>
      <vt:lpstr>Tab5a!Print_Area</vt:lpstr>
      <vt:lpstr>Tab5b!Print_Area</vt:lpstr>
      <vt:lpstr>'Tab6'!Print_Area</vt:lpstr>
      <vt:lpstr>'Tab7'!Print_Area</vt:lpstr>
      <vt:lpstr>'Tab8'!Print_Area</vt:lpstr>
      <vt:lpstr>'Tab9'!Print_Area</vt:lpstr>
      <vt:lpstr>TOC!Print_Area</vt:lpstr>
      <vt:lpstr>Glossary!Print_Titles</vt:lpstr>
      <vt:lpstr>'Tab10'!Print_Titles</vt:lpstr>
      <vt:lpstr>Tab11b!Print_Titles</vt:lpstr>
      <vt:lpstr>'Tab12'!Print_Titles</vt:lpstr>
      <vt:lpstr>Tab15a!Print_Titles</vt:lpstr>
      <vt:lpstr>Tab15b!Print_Titles</vt:lpstr>
      <vt:lpstr>'Tab18'!Print_Titles</vt:lpstr>
      <vt:lpstr>'Tab20'!Print_Titles</vt:lpstr>
      <vt:lpstr>'Tab21'!Print_Titles</vt:lpstr>
      <vt:lpstr>'Tab22'!Print_Titles</vt:lpstr>
      <vt:lpstr>Tab24a!Print_Titles</vt:lpstr>
      <vt:lpstr>Tab24b!Print_Titles</vt:lpstr>
      <vt:lpstr>Tab24c!Print_Titles</vt:lpstr>
      <vt:lpstr>Tab24d!Print_Titles</vt:lpstr>
      <vt:lpstr>Tab24e!Print_Titles</vt:lpstr>
      <vt:lpstr>'Tab4'!Print_Titles</vt:lpstr>
      <vt:lpstr>Tab5a!Print_Titles</vt:lpstr>
      <vt:lpstr>'Tab8'!Print_Titles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Dental Education - Report 1</dc:title>
  <dc:creator/>
  <cp:lastModifiedBy/>
  <dcterms:created xsi:type="dcterms:W3CDTF">2017-07-11T18:36:02Z</dcterms:created>
  <dcterms:modified xsi:type="dcterms:W3CDTF">2018-01-22T20:48:19Z</dcterms:modified>
</cp:coreProperties>
</file>