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6.xml" ContentType="application/vnd.openxmlformats-officedocument.themeOverride+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7.xml" ContentType="application/vnd.openxmlformats-officedocument.themeOverride+xml"/>
  <Override PartName="/xl/charts/chart16.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drawings/drawing14.xml" ContentType="application/vnd.openxmlformats-officedocument.drawingml.chartshapes+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drawings/drawing15.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drawings/drawing16.xml" ContentType="application/vnd.openxmlformats-officedocument.drawingml.chartshapes+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drawings/drawing17.xml" ContentType="application/vnd.openxmlformats-officedocument.drawingml.chartshapes+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drawings/drawing18.xml" ContentType="application/vnd.openxmlformats-officedocument.drawingml.chartshapes+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drawings/drawing19.xml" ContentType="application/vnd.openxmlformats-officedocument.drawingml.chartshapes+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style19.xml" ContentType="application/vnd.ms-office.chartstyle+xml"/>
  <Override PartName="/xl/charts/colors19.xml" ContentType="application/vnd.ms-office.chartcolorstyle+xml"/>
  <Override PartName="/xl/charts/chart29.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7.xml" ContentType="application/vnd.openxmlformats-officedocument.themeOverride+xml"/>
  <Override PartName="/xl/charts/chart3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470" windowHeight="11490"/>
  </bookViews>
  <sheets>
    <sheet name="TOC" sheetId="1" r:id="rId1"/>
    <sheet name="Notes" sheetId="2" r:id="rId2"/>
    <sheet name="Glossary" sheetId="3" r:id="rId3"/>
    <sheet name="Tab1" sheetId="4" r:id="rId4"/>
    <sheet name="Tab2" sheetId="5" r:id="rId5"/>
    <sheet name="Fig1a-c" sheetId="36" r:id="rId6"/>
    <sheet name="Tab3" sheetId="7" r:id="rId7"/>
    <sheet name="Tab4" sheetId="8" r:id="rId8"/>
    <sheet name="Tab5" sheetId="9" r:id="rId9"/>
    <sheet name="Fig2" sheetId="10" r:id="rId10"/>
    <sheet name="Tab6a" sheetId="11" r:id="rId11"/>
    <sheet name="Tab6b" sheetId="12" r:id="rId12"/>
    <sheet name="Fig3a-b" sheetId="13" r:id="rId13"/>
    <sheet name="Fig4-7" sheetId="14" r:id="rId14"/>
    <sheet name="Tab7" sheetId="15" r:id="rId15"/>
    <sheet name="Tab8" sheetId="16" r:id="rId16"/>
    <sheet name="Tab9" sheetId="17" r:id="rId17"/>
    <sheet name="Tab10" sheetId="18" r:id="rId18"/>
    <sheet name="Tab11" sheetId="19" r:id="rId19"/>
    <sheet name="Fig8-9" sheetId="20" r:id="rId20"/>
    <sheet name="Tab12" sheetId="21" r:id="rId21"/>
    <sheet name="Tab13a-c" sheetId="22" r:id="rId22"/>
    <sheet name="Tab14a-c" sheetId="23" r:id="rId23"/>
    <sheet name="Fig10-11" sheetId="24" r:id="rId24"/>
    <sheet name="Tab15" sheetId="25" r:id="rId25"/>
    <sheet name="Tab16" sheetId="26" r:id="rId26"/>
    <sheet name="Fig12" sheetId="27" r:id="rId27"/>
    <sheet name="Fig13a-b" sheetId="28" r:id="rId28"/>
    <sheet name="Fig14 | Tab17" sheetId="29" r:id="rId29"/>
    <sheet name="Tab18a-b" sheetId="31" r:id="rId30"/>
    <sheet name="Fig15a-c" sheetId="32" r:id="rId31"/>
    <sheet name="Tab19" sheetId="30" r:id="rId32"/>
    <sheet name="Tab20" sheetId="34" r:id="rId33"/>
    <sheet name="Tab21" sheetId="35" r:id="rId34"/>
  </sheets>
  <definedNames>
    <definedName name="_xlnm._FilterDatabase" localSheetId="17" hidden="1">'Tab10'!$A$3:$M$3</definedName>
    <definedName name="_xlnm._FilterDatabase" localSheetId="18" hidden="1">'Tab11'!$A$4:$L$332</definedName>
    <definedName name="_xlnm._FilterDatabase" localSheetId="20" hidden="1">'Tab12'!$A$3:$H$3</definedName>
    <definedName name="_xlnm._FilterDatabase" localSheetId="10" hidden="1">Tab6a!$C$4:$J$5</definedName>
    <definedName name="_xlnm._FilterDatabase" localSheetId="11" hidden="1">Tab6b!$C$5:$I$5</definedName>
    <definedName name="_xlnm._FilterDatabase" localSheetId="14" hidden="1">'Tab7'!$A$4:$G$4</definedName>
    <definedName name="_xlnm._FilterDatabase" localSheetId="15" hidden="1">'Tab8'!$C$4:$J$5</definedName>
    <definedName name="_xlnm._FilterDatabase" localSheetId="16" hidden="1">'Tab9'!$A$3:$M$330</definedName>
    <definedName name="_xlnm.Print_Area" localSheetId="23">'Fig10-11'!$A$1:$K$60</definedName>
    <definedName name="_xlnm.Print_Area" localSheetId="26">'Fig12'!$A$1:$O$31</definedName>
    <definedName name="_xlnm.Print_Area" localSheetId="27">'Fig13a-b'!$A$1:$M$69</definedName>
    <definedName name="_xlnm.Print_Area" localSheetId="28">'Fig14 | Tab17'!$A$1:$M$40</definedName>
    <definedName name="_xlnm.Print_Area" localSheetId="30">'Fig15a-c'!$A$1:$P$85</definedName>
    <definedName name="_xlnm.Print_Area" localSheetId="5">'Fig1a-c'!$A$1:$N$99</definedName>
    <definedName name="_xlnm.Print_Area" localSheetId="9">'Fig2'!$A$1:$K$27</definedName>
    <definedName name="_xlnm.Print_Area" localSheetId="12">'Fig3a-b'!$A$1:$Q$75</definedName>
    <definedName name="_xlnm.Print_Area" localSheetId="13">'Fig4-7'!$A$1:$L$107</definedName>
    <definedName name="_xlnm.Print_Area" localSheetId="19">'Fig8-9'!$A$1:$N$52</definedName>
    <definedName name="_xlnm.Print_Area" localSheetId="2">Glossary!$A$1:$B$53</definedName>
    <definedName name="_xlnm.Print_Area" localSheetId="1">Notes!$A$1:$A$9</definedName>
    <definedName name="_xlnm.Print_Area" localSheetId="3">'Tab1'!$A$1:$L$13</definedName>
    <definedName name="_xlnm.Print_Area" localSheetId="17">'Tab10'!$A$1:$M$333</definedName>
    <definedName name="_xlnm.Print_Area" localSheetId="20">'Tab12'!$A$1:$H$336</definedName>
    <definedName name="_xlnm.Print_Area" localSheetId="21">'Tab13a-c'!$A$1:$O$49</definedName>
    <definedName name="_xlnm.Print_Area" localSheetId="22">'Tab14a-c'!$A$1:$I$43</definedName>
    <definedName name="_xlnm.Print_Area" localSheetId="24">'Tab15'!$A$1:$L$335</definedName>
    <definedName name="_xlnm.Print_Area" localSheetId="25">'Tab16'!$A$1:$M$335</definedName>
    <definedName name="_xlnm.Print_Area" localSheetId="29">'Tab18a-b'!$A$1:$I$37</definedName>
    <definedName name="_xlnm.Print_Area" localSheetId="31">'Tab19'!$A$1:$E$335</definedName>
    <definedName name="_xlnm.Print_Area" localSheetId="4">'Tab2'!$A$1:$I$20</definedName>
    <definedName name="_xlnm.Print_Area" localSheetId="33">'Tab21'!$A$1:$T$335</definedName>
    <definedName name="_xlnm.Print_Area" localSheetId="6">'Tab3'!$A$1:$L$13</definedName>
    <definedName name="_xlnm.Print_Area" localSheetId="7">'Tab4'!$A$1:$L$13</definedName>
    <definedName name="_xlnm.Print_Area" localSheetId="8">'Tab5'!$A$1:$O$13</definedName>
    <definedName name="_xlnm.Print_Area" localSheetId="10">Tab6a!$A$1:$J$336</definedName>
    <definedName name="_xlnm.Print_Area" localSheetId="11">Tab6b!$A$1:$I$336</definedName>
    <definedName name="_xlnm.Print_Area" localSheetId="15">'Tab8'!$A$1:$J$50</definedName>
    <definedName name="_xlnm.Print_Area" localSheetId="16">'Tab9'!$A$1:$M$333</definedName>
    <definedName name="_xlnm.Print_Area" localSheetId="0">TOC!$A$1:$A$60</definedName>
    <definedName name="_xlnm.Print_Titles" localSheetId="17">'Tab10'!$A:$D,'Tab10'!$1:$3</definedName>
    <definedName name="_xlnm.Print_Titles" localSheetId="18">'Tab11'!$A:$C,'Tab11'!$1:$4</definedName>
    <definedName name="_xlnm.Print_Titles" localSheetId="20">'Tab12'!$A:$B,'Tab12'!$1:$3</definedName>
    <definedName name="_xlnm.Print_Titles" localSheetId="21">'Tab13a-c'!$A:$A</definedName>
    <definedName name="_xlnm.Print_Titles" localSheetId="24">'Tab15'!$A:$B,'Tab15'!$1:$3</definedName>
    <definedName name="_xlnm.Print_Titles" localSheetId="25">'Tab16'!$A:$B,'Tab16'!$1:$4</definedName>
    <definedName name="_xlnm.Print_Titles" localSheetId="31">'Tab19'!$3:$3</definedName>
    <definedName name="_xlnm.Print_Titles" localSheetId="32">'Tab20'!$A:$B,'Tab20'!$1:$3</definedName>
    <definedName name="_xlnm.Print_Titles" localSheetId="33">'Tab21'!$A:$B,'Tab21'!$1:$4</definedName>
    <definedName name="_xlnm.Print_Titles" localSheetId="10">Tab6a!$A:$B,Tab6a!$1:$5</definedName>
    <definedName name="_xlnm.Print_Titles" localSheetId="11">Tab6b!$1:$5</definedName>
    <definedName name="_xlnm.Print_Titles" localSheetId="14">'Tab7'!$1:$4</definedName>
    <definedName name="_xlnm.Print_Titles" localSheetId="15">'Tab8'!$1:$5</definedName>
    <definedName name="_xlnm.Print_Titles" localSheetId="16">'Tab9'!$A:$D,'Tab9'!$1:$3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3" l="1"/>
  <c r="J16" i="13"/>
  <c r="D332" i="35" l="1"/>
  <c r="E332" i="35"/>
  <c r="F332" i="35"/>
  <c r="G332" i="35"/>
  <c r="H332" i="35"/>
  <c r="I332" i="35"/>
  <c r="J332" i="35"/>
  <c r="K332" i="35"/>
  <c r="L332" i="35"/>
  <c r="M332" i="35"/>
  <c r="N332" i="35"/>
  <c r="O332" i="35"/>
  <c r="P332" i="35"/>
  <c r="Q332" i="35"/>
  <c r="R332" i="35"/>
  <c r="S332" i="35"/>
  <c r="T332" i="35"/>
  <c r="C332" i="35"/>
  <c r="D331" i="34"/>
  <c r="E331" i="34"/>
  <c r="F331" i="34"/>
  <c r="G331" i="34"/>
  <c r="H331" i="34"/>
  <c r="I331" i="34"/>
  <c r="J331" i="34"/>
  <c r="K331" i="34"/>
  <c r="C331" i="34"/>
  <c r="G68" i="32"/>
  <c r="F66" i="32" s="1"/>
  <c r="C41" i="32"/>
  <c r="E40" i="32" s="1"/>
  <c r="C13" i="32"/>
  <c r="C11" i="32" s="1"/>
  <c r="H25" i="31"/>
  <c r="H26" i="31"/>
  <c r="H27" i="31"/>
  <c r="H28" i="31"/>
  <c r="H29" i="31"/>
  <c r="H30" i="31"/>
  <c r="H31" i="31"/>
  <c r="H32" i="31"/>
  <c r="H24" i="31"/>
  <c r="G33" i="31"/>
  <c r="G32" i="31"/>
  <c r="G31" i="31"/>
  <c r="G30" i="31"/>
  <c r="G29" i="31"/>
  <c r="G28" i="31"/>
  <c r="G27" i="31"/>
  <c r="G26" i="31"/>
  <c r="G25" i="31"/>
  <c r="G24" i="31"/>
  <c r="H12" i="31"/>
  <c r="H11" i="31"/>
  <c r="H10" i="31"/>
  <c r="H9" i="31"/>
  <c r="H8" i="31"/>
  <c r="H7" i="31"/>
  <c r="D33" i="31"/>
  <c r="E32" i="31" s="1"/>
  <c r="B33" i="31"/>
  <c r="C33" i="31" s="1"/>
  <c r="E27" i="31"/>
  <c r="D13" i="31"/>
  <c r="E9" i="31" s="1"/>
  <c r="B13" i="31"/>
  <c r="C13" i="31" s="1"/>
  <c r="D63" i="28"/>
  <c r="D60" i="28"/>
  <c r="D57" i="28"/>
  <c r="D54" i="28"/>
  <c r="D41" i="28"/>
  <c r="D332" i="30"/>
  <c r="E332" i="30"/>
  <c r="C332" i="30"/>
  <c r="D331" i="30"/>
  <c r="E331" i="30"/>
  <c r="C331" i="30"/>
  <c r="D12" i="29"/>
  <c r="D11" i="29"/>
  <c r="D10" i="29"/>
  <c r="D9" i="29"/>
  <c r="D8" i="29"/>
  <c r="D7" i="29"/>
  <c r="D6" i="29"/>
  <c r="D5" i="29"/>
  <c r="D38" i="28"/>
  <c r="D44" i="28"/>
  <c r="D35" i="28"/>
  <c r="F62" i="32" l="1"/>
  <c r="F63" i="32"/>
  <c r="F64" i="32"/>
  <c r="C8" i="32"/>
  <c r="C10" i="32"/>
  <c r="C9" i="32"/>
  <c r="C7" i="32"/>
  <c r="C12" i="32"/>
  <c r="E38" i="32"/>
  <c r="D41" i="32"/>
  <c r="F65" i="32"/>
  <c r="E37" i="32"/>
  <c r="E35" i="32"/>
  <c r="E39" i="32"/>
  <c r="E36" i="32"/>
  <c r="C27" i="31"/>
  <c r="C25" i="31"/>
  <c r="C7" i="31"/>
  <c r="C29" i="31"/>
  <c r="C8" i="31"/>
  <c r="E8" i="31"/>
  <c r="C24" i="31"/>
  <c r="C26" i="31"/>
  <c r="C32" i="31"/>
  <c r="C10" i="31"/>
  <c r="H33" i="31"/>
  <c r="I32" i="31" s="1"/>
  <c r="C28" i="31"/>
  <c r="C30" i="31"/>
  <c r="C9" i="31"/>
  <c r="C11" i="31"/>
  <c r="E7" i="31"/>
  <c r="E11" i="31"/>
  <c r="E13" i="31"/>
  <c r="E26" i="31"/>
  <c r="E30" i="31"/>
  <c r="E33" i="31"/>
  <c r="E12" i="31"/>
  <c r="E10" i="31"/>
  <c r="E25" i="31"/>
  <c r="E29" i="31"/>
  <c r="E31" i="31"/>
  <c r="F13" i="31"/>
  <c r="G13" i="31" s="1"/>
  <c r="C12" i="31"/>
  <c r="E24" i="31"/>
  <c r="E28" i="31"/>
  <c r="C31" i="31"/>
  <c r="I27" i="31" l="1"/>
  <c r="I33" i="31"/>
  <c r="I28" i="31"/>
  <c r="I24" i="31"/>
  <c r="I29" i="31"/>
  <c r="I25" i="31"/>
  <c r="I31" i="31"/>
  <c r="I26" i="31"/>
  <c r="I30" i="31"/>
  <c r="G12" i="31"/>
  <c r="G7" i="31"/>
  <c r="G8" i="31"/>
  <c r="G10" i="31"/>
  <c r="G9" i="31"/>
  <c r="G11" i="31"/>
  <c r="H13" i="31"/>
  <c r="I9" i="31" s="1"/>
  <c r="I13" i="31" l="1"/>
  <c r="I11" i="31"/>
  <c r="I8" i="31"/>
  <c r="I10" i="31"/>
  <c r="I7" i="31"/>
  <c r="I12" i="31"/>
  <c r="D115" i="28" l="1"/>
  <c r="D114" i="28"/>
  <c r="D113" i="28"/>
  <c r="D112" i="28"/>
  <c r="D111" i="28"/>
  <c r="D110" i="28"/>
  <c r="D109" i="28"/>
  <c r="D108" i="28"/>
  <c r="E11" i="28"/>
  <c r="D11" i="28"/>
  <c r="J24" i="27"/>
  <c r="I24" i="27"/>
  <c r="D10" i="27" s="1"/>
  <c r="N23" i="27"/>
  <c r="D332" i="26"/>
  <c r="E332" i="26"/>
  <c r="F332" i="26"/>
  <c r="G332" i="26"/>
  <c r="I332" i="26"/>
  <c r="J332" i="26"/>
  <c r="K332" i="26"/>
  <c r="L332" i="26"/>
  <c r="M332" i="26"/>
  <c r="C332" i="26"/>
  <c r="D332" i="25"/>
  <c r="E332" i="25"/>
  <c r="F332" i="25"/>
  <c r="G332" i="25"/>
  <c r="H332" i="25"/>
  <c r="I332" i="25"/>
  <c r="J332" i="25"/>
  <c r="K332" i="25"/>
  <c r="L332" i="25"/>
  <c r="C332" i="25"/>
  <c r="D331" i="25"/>
  <c r="E331" i="25"/>
  <c r="F331" i="25"/>
  <c r="G331" i="25"/>
  <c r="H331" i="25"/>
  <c r="I331" i="25"/>
  <c r="J331" i="25"/>
  <c r="K331" i="25"/>
  <c r="L331" i="25"/>
  <c r="C331" i="25"/>
  <c r="D12" i="27" l="1"/>
  <c r="D11" i="27"/>
  <c r="D13" i="27"/>
  <c r="D14" i="27"/>
  <c r="D9" i="27"/>
  <c r="D15" i="27"/>
  <c r="D16" i="27"/>
  <c r="H40" i="23" l="1"/>
  <c r="H39" i="23"/>
  <c r="H38" i="23"/>
  <c r="H37" i="23"/>
  <c r="H36" i="23"/>
  <c r="H35" i="23"/>
  <c r="H34" i="23"/>
  <c r="H33" i="23"/>
  <c r="H32" i="23"/>
  <c r="H23" i="23"/>
  <c r="H22" i="23"/>
  <c r="H21" i="23"/>
  <c r="H20" i="23"/>
  <c r="H19" i="23"/>
  <c r="H18" i="23"/>
  <c r="H9" i="23"/>
  <c r="H8" i="23"/>
  <c r="H7" i="23"/>
  <c r="H6" i="23"/>
  <c r="D41" i="23"/>
  <c r="E40" i="23" s="1"/>
  <c r="B41" i="23"/>
  <c r="C40" i="23" s="1"/>
  <c r="C37" i="23"/>
  <c r="D24" i="23"/>
  <c r="E24" i="23" s="1"/>
  <c r="B24" i="23"/>
  <c r="C23" i="23" s="1"/>
  <c r="F10" i="23"/>
  <c r="G10" i="23" s="1"/>
  <c r="D10" i="23"/>
  <c r="E9" i="23" s="1"/>
  <c r="B10" i="23"/>
  <c r="C10" i="23" s="1"/>
  <c r="H41" i="23" l="1"/>
  <c r="I38" i="23" s="1"/>
  <c r="I36" i="23"/>
  <c r="I33" i="23"/>
  <c r="I37" i="23"/>
  <c r="C35" i="23"/>
  <c r="E6" i="23"/>
  <c r="C33" i="23"/>
  <c r="E8" i="23"/>
  <c r="H10" i="23"/>
  <c r="I10" i="23" s="1"/>
  <c r="H24" i="23"/>
  <c r="I19" i="23" s="1"/>
  <c r="G8" i="23"/>
  <c r="G6" i="23"/>
  <c r="G7" i="23"/>
  <c r="C6" i="23"/>
  <c r="C39" i="23"/>
  <c r="G9" i="23"/>
  <c r="C9" i="23"/>
  <c r="C7" i="23"/>
  <c r="C8" i="23"/>
  <c r="E10" i="23"/>
  <c r="E19" i="23"/>
  <c r="E21" i="23"/>
  <c r="E23" i="23"/>
  <c r="F24" i="23"/>
  <c r="G21" i="23" s="1"/>
  <c r="C41" i="23"/>
  <c r="E7" i="23"/>
  <c r="C32" i="23"/>
  <c r="C34" i="23"/>
  <c r="C36" i="23"/>
  <c r="C38" i="23"/>
  <c r="E18" i="23"/>
  <c r="E20" i="23"/>
  <c r="E22" i="23"/>
  <c r="F41" i="23"/>
  <c r="G38" i="23" s="1"/>
  <c r="I8" i="23"/>
  <c r="I9" i="23"/>
  <c r="C24" i="23"/>
  <c r="E41" i="23"/>
  <c r="C18" i="23"/>
  <c r="C19" i="23"/>
  <c r="C20" i="23"/>
  <c r="C21" i="23"/>
  <c r="C22" i="23"/>
  <c r="E32" i="23"/>
  <c r="E33" i="23"/>
  <c r="E34" i="23"/>
  <c r="E35" i="23"/>
  <c r="E36" i="23"/>
  <c r="E37" i="23"/>
  <c r="E38" i="23"/>
  <c r="E39" i="23"/>
  <c r="I41" i="23" l="1"/>
  <c r="I34" i="23"/>
  <c r="I40" i="23"/>
  <c r="I32" i="23"/>
  <c r="I39" i="23"/>
  <c r="I35" i="23"/>
  <c r="G35" i="23"/>
  <c r="G36" i="23"/>
  <c r="G34" i="23"/>
  <c r="G39" i="23"/>
  <c r="G40" i="23"/>
  <c r="G41" i="23"/>
  <c r="I6" i="23"/>
  <c r="I24" i="23"/>
  <c r="I22" i="23"/>
  <c r="I18" i="23"/>
  <c r="I21" i="23"/>
  <c r="G33" i="23"/>
  <c r="I23" i="23"/>
  <c r="G32" i="23"/>
  <c r="G37" i="23"/>
  <c r="I7" i="23"/>
  <c r="I20" i="23"/>
  <c r="G24" i="23"/>
  <c r="G19" i="23"/>
  <c r="G22" i="23"/>
  <c r="G20" i="23"/>
  <c r="G23" i="23"/>
  <c r="G18" i="23"/>
  <c r="H46" i="22" l="1"/>
  <c r="F46" i="22"/>
  <c r="G46" i="22" s="1"/>
  <c r="D46" i="22"/>
  <c r="L46" i="22" s="1"/>
  <c r="M46" i="22" s="1"/>
  <c r="B46" i="22"/>
  <c r="C46" i="22" s="1"/>
  <c r="L44" i="22"/>
  <c r="J44" i="22"/>
  <c r="G44" i="22"/>
  <c r="L43" i="22"/>
  <c r="J43" i="22"/>
  <c r="I43" i="22"/>
  <c r="L42" i="22"/>
  <c r="J42" i="22"/>
  <c r="G42" i="22"/>
  <c r="E42" i="22"/>
  <c r="L41" i="22"/>
  <c r="J41" i="22"/>
  <c r="N41" i="22" s="1"/>
  <c r="I41" i="22"/>
  <c r="C41" i="22"/>
  <c r="L40" i="22"/>
  <c r="J40" i="22"/>
  <c r="G40" i="22"/>
  <c r="E40" i="22"/>
  <c r="L39" i="22"/>
  <c r="J39" i="22"/>
  <c r="I39" i="22"/>
  <c r="C39" i="22"/>
  <c r="L38" i="22"/>
  <c r="J38" i="22"/>
  <c r="G38" i="22"/>
  <c r="L37" i="22"/>
  <c r="J37" i="22"/>
  <c r="I37" i="22"/>
  <c r="C37" i="22"/>
  <c r="L36" i="22"/>
  <c r="J36" i="22"/>
  <c r="G36" i="22"/>
  <c r="H27" i="22"/>
  <c r="I27" i="22" s="1"/>
  <c r="F27" i="22"/>
  <c r="G25" i="22" s="1"/>
  <c r="D27" i="22"/>
  <c r="L27" i="22" s="1"/>
  <c r="M27" i="22" s="1"/>
  <c r="B27" i="22"/>
  <c r="L25" i="22"/>
  <c r="J25" i="22"/>
  <c r="I25" i="22"/>
  <c r="E25" i="22"/>
  <c r="L24" i="22"/>
  <c r="J24" i="22"/>
  <c r="I24" i="22"/>
  <c r="E24" i="22"/>
  <c r="L23" i="22"/>
  <c r="J23" i="22"/>
  <c r="I23" i="22"/>
  <c r="G23" i="22"/>
  <c r="E23" i="22"/>
  <c r="L22" i="22"/>
  <c r="J22" i="22"/>
  <c r="L21" i="22"/>
  <c r="M21" i="22" s="1"/>
  <c r="J21" i="22"/>
  <c r="I21" i="22"/>
  <c r="G21" i="22"/>
  <c r="E21" i="22"/>
  <c r="L20" i="22"/>
  <c r="J20" i="22"/>
  <c r="N20" i="22" s="1"/>
  <c r="I20" i="22"/>
  <c r="E20" i="22"/>
  <c r="H11" i="22"/>
  <c r="F11" i="22"/>
  <c r="G11" i="22" s="1"/>
  <c r="D11" i="22"/>
  <c r="E8" i="22" s="1"/>
  <c r="B11" i="22"/>
  <c r="C11" i="22" s="1"/>
  <c r="L9" i="22"/>
  <c r="J9" i="22"/>
  <c r="E9" i="22"/>
  <c r="L8" i="22"/>
  <c r="J8" i="22"/>
  <c r="N8" i="22" s="1"/>
  <c r="I8" i="22"/>
  <c r="C8" i="22"/>
  <c r="L7" i="22"/>
  <c r="J7" i="22"/>
  <c r="N7" i="22" s="1"/>
  <c r="G7" i="22"/>
  <c r="E7" i="22"/>
  <c r="L6" i="22"/>
  <c r="J6" i="22"/>
  <c r="I6" i="22"/>
  <c r="C6" i="22"/>
  <c r="N39" i="22" l="1"/>
  <c r="M22" i="22"/>
  <c r="N24" i="22"/>
  <c r="M23" i="22"/>
  <c r="M25" i="22"/>
  <c r="I22" i="22"/>
  <c r="G9" i="22"/>
  <c r="J11" i="22"/>
  <c r="K11" i="22" s="1"/>
  <c r="N37" i="22"/>
  <c r="N43" i="22"/>
  <c r="E36" i="22"/>
  <c r="E38" i="22"/>
  <c r="E44" i="22"/>
  <c r="C43" i="22"/>
  <c r="E22" i="22"/>
  <c r="N22" i="22"/>
  <c r="E27" i="22"/>
  <c r="N9" i="22"/>
  <c r="C27" i="22"/>
  <c r="C25" i="22"/>
  <c r="C23" i="22"/>
  <c r="C21" i="22"/>
  <c r="I44" i="22"/>
  <c r="I42" i="22"/>
  <c r="I40" i="22"/>
  <c r="I38" i="22"/>
  <c r="I36" i="22"/>
  <c r="N6" i="22"/>
  <c r="K7" i="22"/>
  <c r="K9" i="22"/>
  <c r="I9" i="22"/>
  <c r="I7" i="22"/>
  <c r="C20" i="22"/>
  <c r="C24" i="22"/>
  <c r="M36" i="22"/>
  <c r="M38" i="22"/>
  <c r="M40" i="22"/>
  <c r="M42" i="22"/>
  <c r="M44" i="22"/>
  <c r="E43" i="22"/>
  <c r="E41" i="22"/>
  <c r="E39" i="22"/>
  <c r="E37" i="22"/>
  <c r="I46" i="22"/>
  <c r="K6" i="22"/>
  <c r="K8" i="22"/>
  <c r="I11" i="22"/>
  <c r="M20" i="22"/>
  <c r="M24" i="22"/>
  <c r="J27" i="22"/>
  <c r="K27" i="22" s="1"/>
  <c r="E46" i="22"/>
  <c r="E6" i="22"/>
  <c r="E11" i="22"/>
  <c r="L11" i="22"/>
  <c r="M7" i="22" s="1"/>
  <c r="C22" i="22"/>
  <c r="G27" i="22"/>
  <c r="G24" i="22"/>
  <c r="G22" i="22"/>
  <c r="G20" i="22"/>
  <c r="N36" i="22"/>
  <c r="M37" i="22"/>
  <c r="N38" i="22"/>
  <c r="M39" i="22"/>
  <c r="N40" i="22"/>
  <c r="M41" i="22"/>
  <c r="N42" i="22"/>
  <c r="M43" i="22"/>
  <c r="N44" i="22"/>
  <c r="N21" i="22"/>
  <c r="N23" i="22"/>
  <c r="N25" i="22"/>
  <c r="J46" i="22"/>
  <c r="K37" i="22" s="1"/>
  <c r="G6" i="22"/>
  <c r="C7" i="22"/>
  <c r="G8" i="22"/>
  <c r="C9" i="22"/>
  <c r="C36" i="22"/>
  <c r="G37" i="22"/>
  <c r="C38" i="22"/>
  <c r="G39" i="22"/>
  <c r="C40" i="22"/>
  <c r="G41" i="22"/>
  <c r="C42" i="22"/>
  <c r="G43" i="22"/>
  <c r="C44" i="22"/>
  <c r="K24" i="22" l="1"/>
  <c r="K21" i="22"/>
  <c r="K39" i="22"/>
  <c r="K43" i="22"/>
  <c r="N27" i="22"/>
  <c r="O27" i="22" s="1"/>
  <c r="M11" i="22"/>
  <c r="M8" i="22"/>
  <c r="M6" i="22"/>
  <c r="N11" i="22"/>
  <c r="O6" i="22" s="1"/>
  <c r="K22" i="22"/>
  <c r="M9" i="22"/>
  <c r="K41" i="22"/>
  <c r="K20" i="22"/>
  <c r="K46" i="22"/>
  <c r="K44" i="22"/>
  <c r="K42" i="22"/>
  <c r="K40" i="22"/>
  <c r="K38" i="22"/>
  <c r="K36" i="22"/>
  <c r="N46" i="22"/>
  <c r="K23" i="22"/>
  <c r="K25" i="22"/>
  <c r="O25" i="22" l="1"/>
  <c r="O22" i="22"/>
  <c r="O20" i="22"/>
  <c r="O23" i="22"/>
  <c r="O26" i="22"/>
  <c r="O21" i="22"/>
  <c r="O24" i="22"/>
  <c r="O46" i="22"/>
  <c r="O45" i="22"/>
  <c r="O43" i="22"/>
  <c r="O41" i="22"/>
  <c r="O37" i="22"/>
  <c r="O39" i="22"/>
  <c r="O40" i="22"/>
  <c r="O38" i="22"/>
  <c r="O11" i="22"/>
  <c r="O10" i="22"/>
  <c r="O7" i="22"/>
  <c r="O8" i="22"/>
  <c r="O9" i="22"/>
  <c r="O44" i="22"/>
  <c r="O42" i="22"/>
  <c r="O36" i="22"/>
  <c r="D47" i="16" l="1"/>
  <c r="E47" i="16"/>
  <c r="F47" i="16"/>
  <c r="G47" i="16"/>
  <c r="H47" i="16"/>
  <c r="I47" i="16"/>
  <c r="J47" i="16"/>
  <c r="C47" i="16"/>
  <c r="D332" i="15" l="1"/>
  <c r="E332" i="15"/>
  <c r="F332" i="15"/>
  <c r="G332" i="15"/>
  <c r="C332" i="15"/>
  <c r="O48" i="13" l="1"/>
  <c r="O47" i="13"/>
  <c r="N48" i="13"/>
  <c r="M48" i="13"/>
  <c r="L48" i="13"/>
  <c r="K48" i="13"/>
  <c r="J48" i="13"/>
  <c r="I48" i="13"/>
  <c r="H48" i="13"/>
  <c r="G48" i="13"/>
  <c r="F48" i="13"/>
  <c r="E48" i="13"/>
  <c r="N47" i="13"/>
  <c r="M47" i="13"/>
  <c r="L47" i="13"/>
  <c r="K47" i="13"/>
  <c r="J47" i="13"/>
  <c r="I47" i="13"/>
  <c r="H47" i="13"/>
  <c r="G47" i="13"/>
  <c r="F47" i="13"/>
  <c r="E47" i="13"/>
  <c r="I333" i="12"/>
  <c r="H333" i="12"/>
  <c r="G333" i="12"/>
  <c r="F333" i="12"/>
  <c r="E333" i="12"/>
  <c r="D333" i="12"/>
  <c r="C333" i="12"/>
  <c r="D333" i="11" l="1"/>
  <c r="E333" i="11"/>
  <c r="F333" i="11"/>
  <c r="G333" i="11"/>
  <c r="H333" i="11"/>
  <c r="I333" i="11"/>
  <c r="J333" i="11"/>
  <c r="C333" i="11"/>
  <c r="K8" i="9" l="1"/>
  <c r="I8" i="9"/>
  <c r="G8" i="9"/>
  <c r="E8" i="9"/>
  <c r="C8" i="9"/>
  <c r="M7" i="9"/>
  <c r="K7" i="9"/>
  <c r="I7" i="9"/>
  <c r="G7" i="9"/>
  <c r="E7" i="9"/>
  <c r="C7" i="9"/>
  <c r="M6" i="9"/>
  <c r="K6" i="9"/>
  <c r="I6" i="9"/>
  <c r="G6" i="9"/>
  <c r="E6" i="9"/>
  <c r="C6" i="9"/>
  <c r="L9" i="8"/>
  <c r="L7" i="8"/>
  <c r="L5" i="8"/>
  <c r="K9" i="8"/>
  <c r="J9" i="8"/>
  <c r="I9" i="8"/>
  <c r="H9" i="8"/>
  <c r="G9" i="8"/>
  <c r="F9" i="8"/>
  <c r="E9" i="8"/>
  <c r="K7" i="8"/>
  <c r="J7" i="8"/>
  <c r="I7" i="8"/>
  <c r="H7" i="8"/>
  <c r="G7" i="8"/>
  <c r="F7" i="8"/>
  <c r="E7" i="8"/>
  <c r="K5" i="8"/>
  <c r="J5" i="8"/>
  <c r="I5" i="8"/>
  <c r="H5" i="8"/>
  <c r="G5" i="8"/>
  <c r="F5" i="8"/>
  <c r="E5" i="8"/>
  <c r="L9" i="7"/>
  <c r="L7" i="7"/>
  <c r="L5" i="7"/>
  <c r="K9" i="7"/>
  <c r="J9" i="7"/>
  <c r="I9" i="7"/>
  <c r="H9" i="7"/>
  <c r="G9" i="7"/>
  <c r="F9" i="7"/>
  <c r="E9" i="7"/>
  <c r="K7" i="7"/>
  <c r="J7" i="7"/>
  <c r="I7" i="7"/>
  <c r="H7" i="7"/>
  <c r="G7" i="7"/>
  <c r="F7" i="7"/>
  <c r="E7" i="7"/>
  <c r="K5" i="7"/>
  <c r="J5" i="7"/>
  <c r="I5" i="7"/>
  <c r="H5" i="7"/>
  <c r="G5" i="7"/>
  <c r="F5" i="7"/>
  <c r="E5" i="7"/>
  <c r="O8" i="9" l="1"/>
  <c r="O7" i="9"/>
  <c r="O6" i="9"/>
  <c r="L9" i="4" l="1"/>
  <c r="L7" i="4"/>
  <c r="L5" i="4"/>
  <c r="K9" i="4"/>
  <c r="J9" i="4"/>
  <c r="I9" i="4"/>
  <c r="H9" i="4"/>
  <c r="G9" i="4"/>
  <c r="F9" i="4"/>
  <c r="E9" i="4"/>
  <c r="K7" i="4"/>
  <c r="J7" i="4"/>
  <c r="I7" i="4"/>
  <c r="H7" i="4"/>
  <c r="G7" i="4"/>
  <c r="F7" i="4"/>
  <c r="E7" i="4"/>
  <c r="K5" i="4"/>
  <c r="J5" i="4"/>
  <c r="I5" i="4"/>
  <c r="H5" i="4"/>
  <c r="G5" i="4"/>
  <c r="F5" i="4"/>
  <c r="E5" i="4"/>
  <c r="D5" i="4"/>
  <c r="C5" i="4"/>
</calcChain>
</file>

<file path=xl/sharedStrings.xml><?xml version="1.0" encoding="utf-8"?>
<sst xmlns="http://schemas.openxmlformats.org/spreadsheetml/2006/main" count="26762" uniqueCount="913">
  <si>
    <t>Report 1 - Dental Hygiene Education Programs</t>
  </si>
  <si>
    <t>Table of Contents</t>
  </si>
  <si>
    <t>Notes to Reader</t>
  </si>
  <si>
    <t>Glossary of Terms</t>
  </si>
  <si>
    <t>Dental Hygiene Programs</t>
  </si>
  <si>
    <t>2018-19 Survey of Allied Dental Education</t>
  </si>
  <si>
    <t>Table 2: Comparison of First-Year Student Capacity Versus Enrollment by Educational Setting, 2018-19</t>
  </si>
  <si>
    <t>Table 5: Number of Institutions Awarding Degrees in Allied Dental Education Programs, 2018-19</t>
  </si>
  <si>
    <t>Figure 2: Classification of Institutions Offering Dental Hygiene Education, 2018-19</t>
  </si>
  <si>
    <t>Table 6a: Grade Criteria Used in the Admission Process at Accredited Dental Hygiene Education Programs, 2018-19</t>
  </si>
  <si>
    <t>Table 6b: Other Criteria Used in the Admission Process at Accredited Dental Hygiene Education Programs, 2018-19</t>
  </si>
  <si>
    <t>Figure 4: Minimum Educational Requirements Needed to Enroll in Accredited Dental Hygiene Programs, 2018-19</t>
  </si>
  <si>
    <t>Figure 5: Percentage of Accredited Dental Hygiene Education Programs Offering Advanced Placement, 2018-19</t>
  </si>
  <si>
    <t>Figure 6: Methods Used to Award Advanced Placement in Accredited Dental Hygiene Programs, 2018-19</t>
  </si>
  <si>
    <t>Figure 7: Percentage of Accredited Dental Hygiene Programs Requiring Prerequisite College Courses, 2018-19</t>
  </si>
  <si>
    <t>Table 7: Advanced Placement Provision and Methods Used to Award Advanced Placement and the Source of Previous Training, 2018-19</t>
  </si>
  <si>
    <t>Table 8: Number of Dental Hygiene Students Awarded Advanced Placement and the Source of Previous Training, 2018-19</t>
  </si>
  <si>
    <t>Table 9: Number of Credit Hours in Prerequisite General Education College Courses Required for Accredited Dental Hygiene Programs, 2018-19</t>
  </si>
  <si>
    <t>Table 10: Number of Credit Hours in Prerequisite Basic Science College Courses Required for Accredited Dental Hygiene Programs, 2018-19</t>
  </si>
  <si>
    <t>Table 11: Admission Policies at Accredited Dental Hygiene Education Programs, 2018-19</t>
  </si>
  <si>
    <t>Figure 9: Average First Year In-District Tuition in Accredited Dental Hygiene Programs by Educational Setting, 2018-19</t>
  </si>
  <si>
    <t>Table 12: First-Year In-District Tuition and Fees and Accredited Dental Hygiene Education Programs, 2018-19</t>
  </si>
  <si>
    <t>Table 13a: Total Enrollment in Accredited Dental Hygiene Programs by Citizenship and Gender, 2018-19</t>
  </si>
  <si>
    <t>Table 13b: Total Enrollment in Accredited Dental Hygiene Programs by Age and Gender, 2018-19</t>
  </si>
  <si>
    <t>Table 13c: Total Enrollment in Accredited Dental Hygiene Programs by Ethnicity/Race and Gender, 2018-19</t>
  </si>
  <si>
    <t>Figure 10: Number of Dental Hygiene Students Who Have Completed Other Allied Dental Education Programs, 2018-19</t>
  </si>
  <si>
    <t>Figure 11: Number of Dental Hygiene Students with Job/Family Care Responsibilities and Financial Assistance, 2018-19</t>
  </si>
  <si>
    <t>Table 15: Highest Level of Education Completed by First-Year Dental Hygiene Students, 2018-19</t>
  </si>
  <si>
    <t>Figure 14 &amp; Table 17: Hours Spent Weekly in Program Activities by Dental Hygiene Program Administrators, 2018-19</t>
  </si>
  <si>
    <t>Table 18a:Faculty of Accredited Dental Hygiene Programs by Age and Gender, 2018-19</t>
  </si>
  <si>
    <t>Table 18b: Faculty of Accredited Dental Hygiene Programs by Ethnicty/Race and Gender, 2018-19</t>
  </si>
  <si>
    <t>Figure 15a: Highest Academic Degree Earned by Dental Hygiene Faculty, 2018-19</t>
  </si>
  <si>
    <t>Figure 15b: Academic Rank of Dental Hygiene Faculty, 2018-19</t>
  </si>
  <si>
    <t>Figure 15c: Occupational Discipline of Dental Hygiene Faculty, 2018-19</t>
  </si>
  <si>
    <t>Table 19: Number of Faculty Members in Accredited Dental Hygiene Education Programs, 2018-19</t>
  </si>
  <si>
    <t>Table 20: Non-Traditional Designs Offered by Accredited Dental Hygiene Education Programs, 2018-19</t>
  </si>
  <si>
    <t>Table 21: Instruction Methods at Accredited Dental Hygiene Education Programs, 2018-19</t>
  </si>
  <si>
    <t>Table 1: First-Year Enrollment in Allied Dental Education Programs, 2008-09 to 2018-19</t>
  </si>
  <si>
    <t>Figure 1a: First-Year Student Capacity Versus Enrollment, by Number of Dental Hygiene Education Programs, 2008-09 to 2018-19</t>
  </si>
  <si>
    <t>Figure 1b: First-Year Student Capacity Versus Enrollment, by Number of Dental Assisting Education Programs, 2008-09 to 2018-19</t>
  </si>
  <si>
    <t>Figure 1c: First Year Student Capacity Versus Enrollment, by Number of Dental Laboratory Technology Education Programs, 2008-09 to 2018-19</t>
  </si>
  <si>
    <t>Table 3: Total Enrollment in Allied Dental Education Programs, 2008-09 to 2018-19</t>
  </si>
  <si>
    <t>Figure 3a: Number of Applications and Number of Students Accepted into Accredited Dental Hygiene Programs, 2008-09 to 2018-19</t>
  </si>
  <si>
    <t>Figure 3b: Number of Applications per Program and Number of Dental Hygiene Students Accepted per Program, 2008-09 to 2018-19</t>
  </si>
  <si>
    <t>Figure 8: Average Total Costs for Tuition and Fees in Accredited Dental Hygiene Programs, 2008-09 to 2018-19</t>
  </si>
  <si>
    <t>Table 4: Graduates of Allied Dental Education Programs, 2008 to 2018</t>
  </si>
  <si>
    <t>Table 14b: Graduates of Accredited Dental Hygiene Programs by Age and Gender, 2018</t>
  </si>
  <si>
    <t>Table 14c: Graduates of Accredited Dental Hygiene Programs by  Ethnicity/Race and Gender, 2018</t>
  </si>
  <si>
    <t>Table 16: 2018-19 Enrollment and 2018 Graduates at Accredited Dental Hygiene Education Programs</t>
  </si>
  <si>
    <t>Figure 12: 2018 Dental Hygiene Graduates by Occupational Category</t>
  </si>
  <si>
    <t>Figure 13a: Outcomes Assessment for Dental Hygiene Class of 2017</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</si>
  <si>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</si>
  <si>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</si>
  <si>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</si>
  <si>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This report summarizes information gathered by the annual </t>
    </r>
    <r>
      <rPr>
        <i/>
        <sz val="10"/>
        <color rgb="FF000000"/>
        <rFont val="Arial"/>
        <family val="2"/>
      </rPr>
      <t>Survey of Dental Hygiene Education Programs</t>
    </r>
    <r>
      <rPr>
        <sz val="10"/>
        <color rgb="FF000000"/>
        <rFont val="Arial"/>
        <family val="2"/>
      </rPr>
      <t xml:space="preserve"> for 2018-19. The purpose of this report is to present information regarding admissions, enrollment, graduates, tuition and fees, and methods of enrollment from dental hygiene education programs accredited by the Commission on Dental Accreditation (CODA). </t>
    </r>
  </si>
  <si>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</si>
  <si>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</si>
  <si>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</si>
  <si>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</si>
  <si>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</si>
  <si>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</si>
  <si>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</si>
  <si>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</si>
  <si>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</si>
  <si>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</si>
  <si>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</si>
  <si>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</si>
  <si>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</si>
  <si>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</si>
  <si>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</si>
  <si>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</si>
  <si>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</si>
  <si>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</si>
  <si>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</si>
  <si>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</si>
  <si>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</si>
  <si>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</si>
  <si>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</si>
  <si>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</si>
  <si>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</si>
  <si>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</si>
  <si>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</si>
  <si>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</si>
  <si>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</si>
  <si>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</si>
  <si>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</si>
  <si>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</si>
  <si>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</si>
  <si>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</si>
  <si>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</si>
  <si>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</si>
  <si>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</si>
  <si>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</si>
  <si>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</si>
  <si>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</si>
  <si>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</si>
  <si>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</si>
  <si>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</si>
  <si>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</si>
  <si>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2008-09</t>
  </si>
  <si>
    <t>2009-10</t>
  </si>
  <si>
    <t>2010-11</t>
  </si>
  <si>
    <t>2011-12</t>
  </si>
  <si>
    <t>2012-13</t>
  </si>
  <si>
    <t>2013-14</t>
  </si>
  <si>
    <t>2014-15</t>
  </si>
  <si>
    <t>2015-16</t>
  </si>
  <si>
    <t>2016-17</t>
  </si>
  <si>
    <t>2017-18</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</si>
  <si>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</si>
  <si>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</si>
  <si>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</si>
  <si>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</si>
  <si>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</si>
  <si>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</si>
  <si>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2018-19</t>
  </si>
  <si>
    <r>
      <t xml:space="preserve">Requests to complete the 2018-19 </t>
    </r>
    <r>
      <rPr>
        <i/>
        <sz val="10"/>
        <rFont val="Arial"/>
        <family val="2"/>
      </rPr>
      <t>Survey of Dental Hygiene Education Programs</t>
    </r>
    <r>
      <rPr>
        <sz val="10"/>
        <rFont val="Arial"/>
        <family val="2"/>
      </rPr>
      <t xml:space="preserve"> were sent to 327 dental hygiene education programs in September 2018.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</si>
  <si>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</si>
  <si>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</si>
  <si>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</si>
  <si>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</si>
  <si>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</si>
  <si>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</si>
  <si>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</si>
  <si>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</si>
  <si>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</si>
  <si>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</si>
  <si>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</si>
  <si>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</si>
  <si>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2002-03 to 2012-13</t>
  </si>
  <si>
    <t>Academic Year</t>
  </si>
  <si>
    <t>First-year capacity</t>
  </si>
  <si>
    <t>First-year enrollment</t>
  </si>
  <si>
    <t>Number of Programs</t>
  </si>
  <si>
    <t>2004-05</t>
  </si>
  <si>
    <t>2005-06</t>
  </si>
  <si>
    <t>2006-07</t>
  </si>
  <si>
    <t>2007-08</t>
  </si>
  <si>
    <r>
      <t xml:space="preserve">Source: American Dental Association, Health Policy Institute, </t>
    </r>
    <r>
      <rPr>
        <i/>
        <sz val="8"/>
        <rFont val="Arial"/>
        <family val="2"/>
      </rPr>
      <t>Surveys of Dental Hygiene Education Programs.</t>
    </r>
  </si>
  <si>
    <t>©2013 American Dental Association</t>
  </si>
  <si>
    <r>
      <t xml:space="preserve">Source: American Dental Association, Health Policy Institute, </t>
    </r>
    <r>
      <rPr>
        <i/>
        <sz val="8"/>
        <rFont val="Arial"/>
        <family val="2"/>
      </rPr>
      <t>Surveys of Dental Assisting Education Programs.</t>
    </r>
  </si>
  <si>
    <t>Year</t>
  </si>
  <si>
    <r>
      <t>Source: American Dental Association, Health Policy Institute,</t>
    </r>
    <r>
      <rPr>
        <i/>
        <sz val="8"/>
        <rFont val="Arial"/>
        <family val="2"/>
      </rPr>
      <t xml:space="preserve"> Surveys of Dental Laboratory Technology Education Programs.</t>
    </r>
  </si>
  <si>
    <t>N</t>
  </si>
  <si>
    <t>Figure 1a: First-Year Student Capacity Versus Enrollment by Number of Dental Hygiene Programs, 2008-09 to 2018-19</t>
  </si>
  <si>
    <t>Figure 1b: First-Year Student Capacity Versus Enrollment by Number of Dental Assisting Programs, 2008-09 to 2018-19</t>
  </si>
  <si>
    <t>Figure 1c: First-Year Student Capacity Versus Enrollment by Number of Dental Laboratory Technology Education Programs, 2008-09 to 2018-19</t>
  </si>
  <si>
    <t xml:space="preserve">Source: American Dental Association, Health Policy Institute, 2018-19 Survey of Dental Hygiene Education Programs, 2018-19 Survey of Dental Assisting Education Programs, </t>
  </si>
  <si>
    <t xml:space="preserve">and 2018-19 Survey of Dental Laboratory Technology Education Programs. </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</si>
  <si>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</si>
  <si>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</si>
  <si>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Baccalaureate Degree</t>
  </si>
  <si>
    <t>Bacc. Degree</t>
  </si>
  <si>
    <t>Diploma</t>
  </si>
  <si>
    <t>Certificate</t>
  </si>
  <si>
    <t>Associate Degree</t>
  </si>
  <si>
    <t>in Dental Hygiene</t>
  </si>
  <si>
    <t>Total</t>
  </si>
  <si>
    <t>%</t>
  </si>
  <si>
    <t>* Program graduated last class with Associate Degree in 2018; moving forward, program will award a Baccalaureate Degree upon completion.</t>
  </si>
  <si>
    <t>Public</t>
  </si>
  <si>
    <t>Private non-profit</t>
  </si>
  <si>
    <t>Private for-profit</t>
  </si>
  <si>
    <t>Private, state-related</t>
  </si>
  <si>
    <t>The FREQ Procedure</t>
  </si>
  <si>
    <t>TYPETAG</t>
  </si>
  <si>
    <t>Frequency</t>
  </si>
  <si>
    <t>Percent</t>
  </si>
  <si>
    <t>Cumulative</t>
  </si>
  <si>
    <t>PUBLIC</t>
  </si>
  <si>
    <t>PRIVATE NON-PROFIT</t>
  </si>
  <si>
    <t>PRIVATE FOR-PROFIT</t>
  </si>
  <si>
    <t>OTHER</t>
  </si>
  <si>
    <r>
      <t xml:space="preserve">Source: American Dental Association, Health Policy Institute, 2018-19 </t>
    </r>
    <r>
      <rPr>
        <i/>
        <sz val="8"/>
        <rFont val="Arial"/>
        <family val="2"/>
      </rPr>
      <t>Survey of Dental Hygiene Education Programs</t>
    </r>
    <r>
      <rPr>
        <sz val="8"/>
        <rFont val="Arial"/>
        <family val="2"/>
      </rPr>
      <t>.</t>
    </r>
  </si>
  <si>
    <t>Table 6a: Grade Criteria Used in the Admission Process of Accredited Dental Hygiene Education Programs, 2018-19</t>
  </si>
  <si>
    <t>HIGH SCHOOL GRADES</t>
  </si>
  <si>
    <t>COLLEGE GRADES</t>
  </si>
  <si>
    <t>ST</t>
  </si>
  <si>
    <t>INSTITUTION</t>
  </si>
  <si>
    <t>SCIENCE GPA</t>
  </si>
  <si>
    <t>NON-SCIENCE GPA</t>
  </si>
  <si>
    <t>OVERALL GPA</t>
  </si>
  <si>
    <t>AL</t>
  </si>
  <si>
    <t>FORTIS INSTITUTE - BIRMINGHAM</t>
  </si>
  <si>
    <t>YES</t>
  </si>
  <si>
    <t>NO</t>
  </si>
  <si>
    <t>WALLACE STATE COMMUNITY COLLEGE</t>
  </si>
  <si>
    <t>AK</t>
  </si>
  <si>
    <t>UNIVERSITY OF ALASKA, ANCHORAGE - COLLEGE OF HEALTH</t>
  </si>
  <si>
    <t>AZ</t>
  </si>
  <si>
    <t>CARRINGTON COLLEGE - MESA</t>
  </si>
  <si>
    <t>FORTIS COLLEGE - PHOENIX</t>
  </si>
  <si>
    <t>MESA COMMUNITY COLLEGE</t>
  </si>
  <si>
    <t>MOHAVE COMMUNITY COLLEGE</t>
  </si>
  <si>
    <t>NORTHERN ARIZONA UNIVERSITY, SCHOOL OF HEALTH PROFESSIONS</t>
  </si>
  <si>
    <t>PHOENIX COLLEGE</t>
  </si>
  <si>
    <t>PIMA COUNTY COMMUNITY COLLEGE</t>
  </si>
  <si>
    <t>RIO SALADO COLLEGE</t>
  </si>
  <si>
    <t>AR</t>
  </si>
  <si>
    <t>UNIV. OF ARKANSAS - FORT SMITH, HEALTH SCIENCES</t>
  </si>
  <si>
    <t>UNIV. OF ARKANSAS, COLLEGE OF HEALTH PROFESSIONS</t>
  </si>
  <si>
    <t>CA</t>
  </si>
  <si>
    <t>CABRILLO COLLEGE</t>
  </si>
  <si>
    <t>CARRINGTON COLLEGE</t>
  </si>
  <si>
    <t>CARRINGTON COLLEGE AT SAN JOSE</t>
  </si>
  <si>
    <t>CERRITOS COLLEGE</t>
  </si>
  <si>
    <t>CHABOT COLLEGE</t>
  </si>
  <si>
    <t>CONCORDE CAREER COLLEGE - GARDEN GROVE</t>
  </si>
  <si>
    <t>CONCORDE CAREER COLLEGE - SAN BERNARDINO</t>
  </si>
  <si>
    <t>CONCORDE CAREER COLLEGE - SAN DIEGO</t>
  </si>
  <si>
    <t>CYPRESS COLLEGE</t>
  </si>
  <si>
    <t>DIABLO VALLEY COLLEGE</t>
  </si>
  <si>
    <t>FOOTHILL COLLEGE</t>
  </si>
  <si>
    <t>FRESNO CITY COLLEGE</t>
  </si>
  <si>
    <t>HERMAN OSTROW SCHOOL OF DENTISTRY OF USC</t>
  </si>
  <si>
    <t>LOMA LINDA UNIVERSITY SCHOOL OF DENTISTRY</t>
  </si>
  <si>
    <t>MORENO VALLEY COLLEGE</t>
  </si>
  <si>
    <t>OXNARD COLLEGE</t>
  </si>
  <si>
    <t>PASADENA CITY COLLEGE</t>
  </si>
  <si>
    <t>SACRAMENTO CITY COLLEGE</t>
  </si>
  <si>
    <t>SAN JOAQUIN VALLEY COLLEGE-VISALIA CAMPUS</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</si>
  <si>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</si>
  <si>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</si>
  <si>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</si>
  <si>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</si>
  <si>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</si>
  <si>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</si>
  <si>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</si>
  <si>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</si>
  <si>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</si>
  <si>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</si>
  <si>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</si>
  <si>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</si>
  <si>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</si>
  <si>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GOODWIN COLLEGE</t>
  </si>
  <si>
    <t>LINCOLN COLLEGE OF NEW ENGLAND</t>
  </si>
  <si>
    <t>TUNXIS COMMUNITY COLLEGE - ALLIED HEALTH</t>
  </si>
  <si>
    <t>UNIVERSITY OF BRIDGEPORT/FONES SCHOOL OF DENTAL HYGIENE</t>
  </si>
  <si>
    <t>UNIVERSITY OF NEW HAVEN</t>
  </si>
  <si>
    <t>DE</t>
  </si>
  <si>
    <t>DELAWARE TECHNICAL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</si>
  <si>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</si>
  <si>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</si>
  <si>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</si>
  <si>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</si>
  <si>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</si>
  <si>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</si>
  <si>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</si>
  <si>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</si>
  <si>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</si>
  <si>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</si>
  <si>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</si>
  <si>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MIAMI-DADE COLLEGE</t>
  </si>
  <si>
    <t>PALM BEACH STATE COLLEGE</t>
  </si>
  <si>
    <t>PASCO-HERNANDO STATE COLLEGE</t>
  </si>
  <si>
    <t>PENSACOLA STATE COLLEGE</t>
  </si>
  <si>
    <t>SANTA FE COLLEGE-FLORIDA</t>
  </si>
  <si>
    <t>SOUTH FLORIDA STATE COLLEGE</t>
  </si>
  <si>
    <t>ST. PETERSBURG COLLEGE</t>
  </si>
  <si>
    <t>STATE COLLEGE OF FLORIDA- MANATEE-SARASOTA</t>
  </si>
  <si>
    <t>TALLAHASSEE COMMUNITY COLLEGE</t>
  </si>
  <si>
    <t>VALENCIA COLLEGE</t>
  </si>
  <si>
    <t>GA</t>
  </si>
  <si>
    <t>ALBANY STATE UNIVERSITY</t>
  </si>
  <si>
    <t>ATHENS TECHNICAL COLLEGE-ALLIED HEALTH AND NURSING</t>
  </si>
  <si>
    <t>ATLANTA TECHNICAL COLLEGE</t>
  </si>
  <si>
    <t>AUGUSTA UNIVERSITY- COLLEGE OF ALLIED HEALTH SCIENCES</t>
  </si>
  <si>
    <t>CENTRAL GEORGIA TECHNICAL COLLEGE - SOUTH CAMPUS</t>
  </si>
  <si>
    <t>CLAYTON STATE UNIVERSITY</t>
  </si>
  <si>
    <t>COLUMBUS TECHNICAL COLLEGE</t>
  </si>
  <si>
    <t>FORTIS COLLEGE-SMYRNA</t>
  </si>
  <si>
    <t>GEORGIA HIGHLANDS COLLEGE</t>
  </si>
  <si>
    <t>LANIER TECHNICAL COLLEGE</t>
  </si>
  <si>
    <t>PERIMETER COLLEGE OF GEORGIA STATE UNIVERSITY</t>
  </si>
  <si>
    <t>SAVANNAH TECHNICAL COLLEGE</t>
  </si>
  <si>
    <t>SOUTHEASTERN TECHNICAL COLLEGE</t>
  </si>
  <si>
    <t>WEST GEORGIA TECHNICAL COLLEGE</t>
  </si>
  <si>
    <t>WIREGRASS GEORGIA TECHNICAL COLLEGE</t>
  </si>
  <si>
    <t>HI</t>
  </si>
  <si>
    <t>UNIVERSITY OF HAWAII AT MANOA</t>
  </si>
  <si>
    <t>UNIVERSITY OF HAWAII MAUI COLLEGE</t>
  </si>
  <si>
    <t>ID</t>
  </si>
  <si>
    <t>CARRINGTON COLLEGE OF BOISE</t>
  </si>
  <si>
    <t>COLLEGE OF SOUTHERN IDAHO</t>
  </si>
  <si>
    <t>IDAHO STATE UNIVERSITY COLLEGE OF HEALTH PROFESSIONS</t>
  </si>
  <si>
    <t>IL</t>
  </si>
  <si>
    <t>CARL SANDBURG COLLEGE</t>
  </si>
  <si>
    <t>COLLEGE OF DUPAGE</t>
  </si>
  <si>
    <t>COLLEGE OF LAKE COUNTY</t>
  </si>
  <si>
    <t>FOX COLLEGE</t>
  </si>
  <si>
    <t>ILLINOIS CENTRAL COLLEGE</t>
  </si>
  <si>
    <t>LAKE LAND COLLEGE</t>
  </si>
  <si>
    <t>LEWIS &amp; CLARK COMMUNITY COLLEGE</t>
  </si>
  <si>
    <t>MALCOLM X COLLEGE</t>
  </si>
  <si>
    <t>PARKLAND COLLEGE</t>
  </si>
  <si>
    <t>PRAIRIE STATE COLLEGE</t>
  </si>
  <si>
    <t>ROCK VALLEY COLLEGE</t>
  </si>
  <si>
    <t>SOUTHERN ILLINOIS UNIVERSITY CARBONDALE</t>
  </si>
  <si>
    <t>WILLIAM RAINEY HARPER COLLEGE</t>
  </si>
  <si>
    <t>IN</t>
  </si>
  <si>
    <t>INDIANA UNIVERSITY NORTHWEST</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</si>
  <si>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</si>
  <si>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</si>
  <si>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</si>
  <si>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</si>
  <si>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</si>
  <si>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</si>
  <si>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</si>
  <si>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</si>
  <si>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</si>
  <si>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</si>
  <si>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</si>
  <si>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</si>
  <si>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</si>
  <si>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</si>
  <si>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</si>
  <si>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MANHATTAN AREA TECHNICAL COLLEGE</t>
  </si>
  <si>
    <t>WICHITA STATE UNIVERSITY</t>
  </si>
  <si>
    <t>KY</t>
  </si>
  <si>
    <t>BIG SANDY COMMUNITY AND TECH COLLEGE</t>
  </si>
  <si>
    <t>BLUEGRASS COMMUNITY AND TECHNICAL COLLEGE - COOPER CAMPUS</t>
  </si>
  <si>
    <t>HENDERSON COMMUNITY COLLEGE</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</si>
  <si>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</si>
  <si>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</si>
  <si>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</si>
  <si>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</si>
  <si>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</si>
  <si>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</si>
  <si>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</si>
  <si>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</si>
  <si>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</si>
  <si>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</si>
  <si>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</si>
  <si>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</si>
  <si>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</si>
  <si>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</si>
  <si>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</si>
  <si>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</si>
  <si>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</si>
  <si>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</si>
  <si>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</si>
  <si>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</si>
  <si>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</si>
  <si>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</si>
  <si>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WACHUSETT COMMUNITY COLLEGE</t>
  </si>
  <si>
    <t>QUINSIGAMOND COMMUNITY COLLEGE</t>
  </si>
  <si>
    <t>REGIS COLLEGE</t>
  </si>
  <si>
    <t>SPRINGFIELD TECHNICAL COMMUNITY COLLEGE</t>
  </si>
  <si>
    <t>MI</t>
  </si>
  <si>
    <t>BAKER COLLEGE OF CLINTON TOWNSHIP</t>
  </si>
  <si>
    <t>DELTA COLLEGE</t>
  </si>
  <si>
    <t>FERRIS STATE UNIVERSITY</t>
  </si>
  <si>
    <t>GRAND RAPIDS COMMUNITY COLLEGE</t>
  </si>
  <si>
    <t>JACKSON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</si>
  <si>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</si>
  <si>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</si>
  <si>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</si>
  <si>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</si>
  <si>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</si>
  <si>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</si>
  <si>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</si>
  <si>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</si>
  <si>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</si>
  <si>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ARGOSY UNIVERSITY</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</si>
  <si>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</si>
  <si>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</si>
  <si>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</si>
  <si>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</si>
  <si>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</si>
  <si>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</si>
  <si>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</si>
  <si>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</si>
  <si>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</si>
  <si>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</si>
  <si>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</si>
  <si>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</si>
  <si>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</si>
  <si>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</si>
  <si>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DENTISTRY</t>
  </si>
  <si>
    <t>MO</t>
  </si>
  <si>
    <t>CONCORDE CAREER COLLEGE-KANSAS CITY</t>
  </si>
  <si>
    <t>MISSOURI SOUTHERN STATE UNIVERSITY</t>
  </si>
  <si>
    <t>NORTH CENTRAL MISSOURI COLLEGE</t>
  </si>
  <si>
    <t>OZARKS TECHNICAL COMMUNITY COLLEGE</t>
  </si>
  <si>
    <t>ST. LOUIS COMMUNITY COLLEGE, FOREST PARK</t>
  </si>
  <si>
    <t>STATE FAIR COMMUNITY COLLEGE</t>
  </si>
  <si>
    <t>UNIVERSITY OF MISSOURI - 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</si>
  <si>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</si>
  <si>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</si>
  <si>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</si>
  <si>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</si>
  <si>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</si>
  <si>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</si>
  <si>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</si>
  <si>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</si>
  <si>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</si>
  <si>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</si>
  <si>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</si>
  <si>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</si>
  <si>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</si>
  <si>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</si>
  <si>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MIDDLESEX COUNTY COLLEGE</t>
  </si>
  <si>
    <t>ROWAN COLLEGE AT BURLINGTON COUNTY</t>
  </si>
  <si>
    <t>NM</t>
  </si>
  <si>
    <t>NEW MEXICO STATE UNIVERSITY-DONA ANA COMMUNITY COLLEGE</t>
  </si>
  <si>
    <t>PIMA MEDICAL INSTITUTE</t>
  </si>
  <si>
    <t>SAN JUAN COLLEGE</t>
  </si>
  <si>
    <t>UNIVERSITY OF NEW MEXICO HEALTH SCIENCES CENTER</t>
  </si>
  <si>
    <t>NY</t>
  </si>
  <si>
    <t>BROOME COMMUNITY COLLEGE</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</si>
  <si>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</si>
  <si>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</si>
  <si>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</si>
  <si>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</si>
  <si>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</si>
  <si>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</si>
  <si>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</si>
  <si>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</si>
  <si>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PLAZA COLLEGE</t>
  </si>
  <si>
    <t>SUNY AT CANTON SCHOOL OF SCIENCES, HEALTH AND CRIMINAL JUSTICE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</si>
  <si>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</si>
  <si>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</si>
  <si>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</si>
  <si>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</si>
  <si>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</si>
  <si>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</si>
  <si>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</si>
  <si>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</si>
  <si>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</si>
  <si>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</si>
  <si>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</si>
  <si>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UNIVERSITY OF NORTH CAROLINA AT CHAPEL HILL SCHOOL OF DENTISTRY</t>
  </si>
  <si>
    <t>WAKE TECHNICAL COMMUNITY COLLEGE</t>
  </si>
  <si>
    <t>WAYNE COMMUNITY COLLEGE</t>
  </si>
  <si>
    <t>ND</t>
  </si>
  <si>
    <t>NORTH DAKOTA STATE COLLEGE OF SCIENCE</t>
  </si>
  <si>
    <t>OH</t>
  </si>
  <si>
    <t>COLUMBUS STATE COMMUNITY COLLEGE</t>
  </si>
  <si>
    <t>CUYAHOGA COMMUNITY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</si>
  <si>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</si>
  <si>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</si>
  <si>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</si>
  <si>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</si>
  <si>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</si>
  <si>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</si>
  <si>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</si>
  <si>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</si>
  <si>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</si>
  <si>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</si>
  <si>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</si>
  <si>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</si>
  <si>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</si>
  <si>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</si>
  <si>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</si>
  <si>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</si>
  <si>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</si>
  <si>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</si>
  <si>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</si>
  <si>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</si>
  <si>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</si>
  <si>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COMMUNITY COLLEGE OF PHILADELPHIA</t>
  </si>
  <si>
    <t>FORTIS INSTITUTE</t>
  </si>
  <si>
    <t>FORTIS INSTITUTE-ERIE</t>
  </si>
  <si>
    <t>HARCUM COLLEGE</t>
  </si>
  <si>
    <t>HARRISBURG AREA COMMUNITY COLLEGE</t>
  </si>
  <si>
    <t>LANCASTER COUNTY CAREER AND TECHNOLOGY CENTER</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</si>
  <si>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</si>
  <si>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</si>
  <si>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</si>
  <si>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</si>
  <si>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</si>
  <si>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</si>
  <si>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</si>
  <si>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</si>
  <si>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</si>
  <si>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</si>
  <si>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</si>
  <si>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</si>
  <si>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</si>
  <si>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</si>
  <si>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</si>
  <si>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</si>
  <si>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</si>
  <si>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</si>
  <si>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</si>
  <si>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</si>
  <si>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</si>
  <si>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</si>
  <si>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HIWASSEE COLLEGE</t>
  </si>
  <si>
    <t>REMINGTON COLLEGE</t>
  </si>
  <si>
    <t>ROANE STATE COMMUNITY COLLEGE</t>
  </si>
  <si>
    <t>TENNESSEE STATE UNIVERSITY</t>
  </si>
  <si>
    <t>UNIVERSITY OF TENNESSEE COLLEGE OF DENTISTRY</t>
  </si>
  <si>
    <t>TX</t>
  </si>
  <si>
    <t>AMARILLO COLLEGE</t>
  </si>
  <si>
    <t>AUSTIN COMMUNITY COLLEGE</t>
  </si>
  <si>
    <t>BLINN COLLEGE-DENTAL HYGIENE</t>
  </si>
  <si>
    <t>COASTAL BEND COLLEGE</t>
  </si>
  <si>
    <t>COLEMAN COLLEGE FOR HEALTH SCIENCES, HOUSTON COMMUNITY COLLEGE SYSTEM</t>
  </si>
  <si>
    <t>COLLIN COUNTY COMMUNITY COLLEGE</t>
  </si>
  <si>
    <t>CONCORDE CAREER COLLEGE - DALLAS</t>
  </si>
  <si>
    <t>CONCORDE CAREER COLLEGE - SAN ANTONIO</t>
  </si>
  <si>
    <t>DEL MAR COLLEGE</t>
  </si>
  <si>
    <t>EL CENTRO COLLEGE</t>
  </si>
  <si>
    <t>EL PASO COMMUNITY COLLEGE</t>
  </si>
  <si>
    <t>HOWARD COLLEGE</t>
  </si>
  <si>
    <t>LAMAR INSTITUTE OF TECHNOLOGY</t>
  </si>
  <si>
    <t>LONE STAR COLLEGE -KINGWOOD</t>
  </si>
  <si>
    <t>MIDWESTERN STATE UNIVERSITY</t>
  </si>
  <si>
    <t>PIMA MEDICAL INSTITUTE- HOUSTON</t>
  </si>
  <si>
    <t>TARRANT COUNTY COLLEGE</t>
  </si>
  <si>
    <t>TEMPLE COLLEGE</t>
  </si>
  <si>
    <t>TEXAS A&amp;M UNIVERSITY</t>
  </si>
  <si>
    <t>TEXAS STATE TECHNICAL COLLEGE AT HARLINGEN</t>
  </si>
  <si>
    <t>TEXAS WOMAN'S UNIVERSITY</t>
  </si>
  <si>
    <t>THE UNIVERSITY OF TEXAS SCHOOL OF DENTISTRY AT HOUSTON</t>
  </si>
  <si>
    <t>TYLER JUNIOR COLLEGE</t>
  </si>
  <si>
    <t>UT HEALTH SCIENCE CENTER SCHOOL OF DENTISTRY, SAN ANTONIO</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</si>
  <si>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</si>
  <si>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</si>
  <si>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</si>
  <si>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</si>
  <si>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</si>
  <si>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</si>
  <si>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</si>
  <si>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</si>
  <si>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</si>
  <si>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COLLEGE</t>
  </si>
  <si>
    <t>VA</t>
  </si>
  <si>
    <t>NORTHERN VIRGINIA COMMUNITY COLLEGE</t>
  </si>
  <si>
    <t>OLD DOMINION UNIVERSITY</t>
  </si>
  <si>
    <t>THOMAS NELSON COMMUNITY COLLEGE</t>
  </si>
  <si>
    <t>VIRGINIA COMMONWEALTH UNIVERSITY SCHOOL OF DENTISTRY</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</si>
  <si>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</si>
  <si>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</si>
  <si>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</si>
  <si>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</si>
  <si>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</si>
  <si>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</si>
  <si>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</si>
  <si>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</si>
  <si>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</si>
  <si>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</si>
  <si>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</si>
  <si>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</si>
  <si>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</si>
  <si>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</si>
  <si>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</si>
  <si>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</si>
  <si>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</si>
  <si>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</si>
  <si>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CHIPPEWA VALLEY TECHNICAL COLLEGE DENTAL DEPT</t>
  </si>
  <si>
    <t>FOX VALLEY TECHNICAL COLLEGE</t>
  </si>
  <si>
    <t>MADISON AREA TECHNICAL COLLEGE</t>
  </si>
  <si>
    <t>MILWAUKEE AREA TECHNICAL COLLEGE</t>
  </si>
  <si>
    <t>NICOLET AREA TECHNICAL COLLEGE</t>
  </si>
  <si>
    <t>NORTHCENTRAL TECHNICAL COLLEGE</t>
  </si>
  <si>
    <t>NORTHEAST WISCONSIN TECHNICAL COLLEGE</t>
  </si>
  <si>
    <t>WAUKESHA COUNTY TECHNICAL COLLEGE</t>
  </si>
  <si>
    <t>WY</t>
  </si>
  <si>
    <t>LARAMIE COUNTY COMMUNITY COLLEGE</t>
  </si>
  <si>
    <t>SHERIDAN COLLEGE</t>
  </si>
  <si>
    <t>Table 6b: Other Criteria Used in the Admission Process of Accredited Dental Hygiene Education Programs, 2018-19</t>
  </si>
  <si>
    <t>TEST SCORES</t>
  </si>
  <si>
    <t>MANUAL DEXTERITY EXAM</t>
  </si>
  <si>
    <t>PRE-ADMISSION INTERVIEW</t>
  </si>
  <si>
    <t>LETTERS OF RECOMMENDATION</t>
  </si>
  <si>
    <t>DENTAL OFFICE EXPERIENCE</t>
  </si>
  <si>
    <t>TOTAL USING OTHER CRITERIA:</t>
  </si>
  <si>
    <t>TOTAL USING GRADE CRITERIA:</t>
  </si>
  <si>
    <t>©2019 American Dental Association</t>
  </si>
  <si>
    <t>Students Accepted</t>
  </si>
  <si>
    <t>Applications</t>
  </si>
  <si>
    <t>Number of programs</t>
  </si>
  <si>
    <r>
      <t>Source: American Dental Association, Health Policy Institute,</t>
    </r>
    <r>
      <rPr>
        <i/>
        <sz val="8"/>
        <rFont val="Arial"/>
        <family val="2"/>
      </rPr>
      <t xml:space="preserve"> Surveys of Dental Hygiene Education Programs.</t>
    </r>
  </si>
  <si>
    <t>Accepted per program</t>
  </si>
  <si>
    <t>Applications per program</t>
  </si>
  <si>
    <t>Variable</t>
  </si>
  <si>
    <t>Sum</t>
  </si>
  <si>
    <t>Maximum</t>
  </si>
  <si>
    <t>Minimum</t>
  </si>
  <si>
    <t>NAPP</t>
  </si>
  <si>
    <t>ADOFF</t>
  </si>
  <si>
    <t>GED/High school diploma</t>
  </si>
  <si>
    <t>Less than 1 year of college</t>
  </si>
  <si>
    <t>1 year of college</t>
  </si>
  <si>
    <t>2 years of college</t>
  </si>
  <si>
    <t>MINUM</t>
  </si>
  <si>
    <t>Yes</t>
  </si>
  <si>
    <t>No</t>
  </si>
  <si>
    <t>AP</t>
  </si>
  <si>
    <t>Transfer of credit</t>
  </si>
  <si>
    <t>Equivalency examinations</t>
  </si>
  <si>
    <t>Challenge examinations</t>
  </si>
  <si>
    <t>PREQ</t>
  </si>
  <si>
    <t>Source: American Dental Association, Health Policy Institute, 2018-19 Survey of Dental Hygiene Education Programs.</t>
  </si>
  <si>
    <t>Figure 6: Methods Used to Award Advanced Placement in Accredited Dental Hygiene Education Programs, 2018-19</t>
  </si>
  <si>
    <t>Source: American Dental Association, Health Policy Institute, 2018-19 Survey of Dental Hygiene Education Programs</t>
  </si>
  <si>
    <t>Yes, general education and science</t>
  </si>
  <si>
    <t>Yes, general education only</t>
  </si>
  <si>
    <t>Yes, science only</t>
  </si>
  <si>
    <t>Table 14a: Graduates of Accredited Dental Hygiene Programs by Citizenship and Gender, 2018</t>
  </si>
  <si>
    <t>METHOD OF ADVANCED PLACEMENT</t>
  </si>
  <si>
    <t>PROVISION FOR ADVANCED PLACEMENT</t>
  </si>
  <si>
    <t>TRANSFER OF CREDIT</t>
  </si>
  <si>
    <t>EQUIVALENCY EXAMINATIONS</t>
  </si>
  <si>
    <t>CHALLENGE EXAMINATIONS</t>
  </si>
  <si>
    <t>---</t>
  </si>
  <si>
    <t>TOTAL OFFERING ADVANCED PLACEMENT PROVISION</t>
  </si>
  <si>
    <t>Table 8: Number of Dental Hygiene Students Awarded Advanced Placement and Source of Previous Training, 2018-19</t>
  </si>
  <si>
    <t>SOURCE OF PREVIOUS TRAINING</t>
  </si>
  <si>
    <t>NUMBER AWARDED ADVANCED PLACEMENT</t>
  </si>
  <si>
    <t>MILITARY PROGRAMS</t>
  </si>
  <si>
    <t>CODA DENTAL HYGIENE PROGRAM</t>
  </si>
  <si>
    <t>NON-ACCREDITED DENTAL HYGIENE PROGRAM</t>
  </si>
  <si>
    <t>DENTAL OFFICE OR CLINIC</t>
  </si>
  <si>
    <t>PREVIOUS COLLEGE COURSES</t>
  </si>
  <si>
    <t>DENTAL HYGIENE PROGRAM OUTSIDE THE U.S. OR CANADA</t>
  </si>
  <si>
    <t>TOTAL</t>
  </si>
  <si>
    <t>PRE-REQUISITES REQUIRED</t>
  </si>
  <si>
    <t>TYPE OF CREDITS</t>
  </si>
  <si>
    <t>ENGLISH</t>
  </si>
  <si>
    <t>SPEECH</t>
  </si>
  <si>
    <t>MATH</t>
  </si>
  <si>
    <t>ALGEBRA</t>
  </si>
  <si>
    <t>NON-SPECIFIC</t>
  </si>
  <si>
    <t>NOT REQUIRED</t>
  </si>
  <si>
    <t>QUARTER</t>
  </si>
  <si>
    <t>GENERAL EDUCATION AND SCIENCE</t>
  </si>
  <si>
    <t>SEMESTER</t>
  </si>
  <si>
    <t>MODULE/TERM</t>
  </si>
  <si>
    <t>TRIMESTER</t>
  </si>
  <si>
    <t>SCIENCE ONLY</t>
  </si>
  <si>
    <t>GENERAL EDUCATION ONLY</t>
  </si>
  <si>
    <t>PSYCHO-LOGY</t>
  </si>
  <si>
    <t>SOCIO-LOGY</t>
  </si>
  <si>
    <t>COMMUN-ICATION</t>
  </si>
  <si>
    <t>OTHER GENERAL EDUCATION</t>
  </si>
  <si>
    <t>Table 10: Number of Credit Hours in Prerequisite Basic Science Courses Required for Accredited Dental Hygiene Programs, 2018-19</t>
  </si>
  <si>
    <t>GENERAL CHEMISTRY</t>
  </si>
  <si>
    <t>ANATOMY</t>
  </si>
  <si>
    <t>PHYSIOLOGY</t>
  </si>
  <si>
    <t>PATHOLOGY</t>
  </si>
  <si>
    <t>NUTRITION</t>
  </si>
  <si>
    <t>PHARMACOLOGY</t>
  </si>
  <si>
    <t>OTHER BASIC SCIENCE</t>
  </si>
  <si>
    <t>BIOCHEM-ISTRY</t>
  </si>
  <si>
    <t>MICROBIO-LOGY</t>
  </si>
  <si>
    <t>Table 11: Admission Policies at Accredited Dental Hygiene Programs, 2018-19</t>
  </si>
  <si>
    <t>AWARD GRANTED</t>
  </si>
  <si>
    <t>INSTRUCTION TERM</t>
  </si>
  <si>
    <t>WEEKS PER TERM</t>
  </si>
  <si>
    <t>NO. OF TERMS</t>
  </si>
  <si>
    <t>NO. OF SUMMER SESSIONS</t>
  </si>
  <si>
    <t>MINIMUM EDUCATIONAL REQUIREMENT</t>
  </si>
  <si>
    <t>IN DISTRICT</t>
  </si>
  <si>
    <t>OUT OF DISTRICT</t>
  </si>
  <si>
    <t>OUT OF STATE</t>
  </si>
  <si>
    <t>ASSOCIATE DEGREE</t>
  </si>
  <si>
    <t>GED/HS DIPLOMA</t>
  </si>
  <si>
    <t>1 YEAR OF COLLEGE</t>
  </si>
  <si>
    <t>2 YEARS OF COLLEGE</t>
  </si>
  <si>
    <t>LESS THAN 1 YR/COLL</t>
  </si>
  <si>
    <t>DIPLOMA</t>
  </si>
  <si>
    <t>CERTIFICATE</t>
  </si>
  <si>
    <t>BACC DEGREE - ARTS, APPL SCI, ETC</t>
  </si>
  <si>
    <r>
      <t>TOTAL COST</t>
    </r>
    <r>
      <rPr>
        <b/>
        <vertAlign val="superscript"/>
        <sz val="10"/>
        <color rgb="FFFFFFFF"/>
        <rFont val="Arial"/>
        <family val="2"/>
      </rPr>
      <t xml:space="preserve"> </t>
    </r>
    <r>
      <rPr>
        <b/>
        <sz val="10"/>
        <color rgb="FFFFFFFF"/>
        <rFont val="Arial"/>
        <family val="2"/>
      </rPr>
      <t>TO STUDENT</t>
    </r>
    <r>
      <rPr>
        <b/>
        <vertAlign val="superscript"/>
        <sz val="10"/>
        <color rgb="FFFFFFFF"/>
        <rFont val="Arial"/>
        <family val="2"/>
      </rPr>
      <t xml:space="preserve">1 </t>
    </r>
  </si>
  <si>
    <t>NO. OF INTER-SESSIONS</t>
  </si>
  <si>
    <t>BACC DEGREE IN DENTAL HYGIENE</t>
  </si>
  <si>
    <r>
      <rPr>
        <vertAlign val="superscript"/>
        <sz val="8"/>
        <rFont val="Arial"/>
        <family val="2"/>
      </rPr>
      <t>1</t>
    </r>
    <r>
      <rPr>
        <sz val="8"/>
        <rFont val="Arial"/>
        <family val="2"/>
      </rPr>
      <t xml:space="preserve"> See Glossary for definition of total cost to student.</t>
    </r>
  </si>
  <si>
    <t>In-District</t>
  </si>
  <si>
    <t>Out-of-District</t>
  </si>
  <si>
    <t>Out-of-State</t>
  </si>
  <si>
    <t>Mean</t>
  </si>
  <si>
    <t>totalID</t>
  </si>
  <si>
    <t>totalOD</t>
  </si>
  <si>
    <t>totalOS</t>
  </si>
  <si>
    <r>
      <rPr>
        <vertAlign val="superscript"/>
        <sz val="8"/>
        <rFont val="Arial"/>
        <family val="2"/>
      </rPr>
      <t xml:space="preserve">1 </t>
    </r>
    <r>
      <rPr>
        <sz val="8"/>
        <rFont val="Arial"/>
        <family val="2"/>
      </rPr>
      <t>Excludes programs that reported tuition but had no enrollment.</t>
    </r>
  </si>
  <si>
    <r>
      <t>Figure 8: Average Total Costs for Tuition and Fees in Accredited Dental Hygiene Programs, 2008-09 to 2018-19</t>
    </r>
    <r>
      <rPr>
        <b/>
        <vertAlign val="superscript"/>
        <sz val="10"/>
        <color theme="1"/>
        <rFont val="Arial"/>
        <family val="2"/>
      </rPr>
      <t>1</t>
    </r>
  </si>
  <si>
    <r>
      <t>Figure 9: Average First-Year In-District Tuition in Accredited Dental Hygiene Programs by Educational Setting, 2018-19</t>
    </r>
    <r>
      <rPr>
        <b/>
        <vertAlign val="superscript"/>
        <sz val="10"/>
        <color theme="1"/>
        <rFont val="Arial"/>
        <family val="2"/>
      </rPr>
      <t>1</t>
    </r>
  </si>
  <si>
    <t>Univ/Four Year College: School of Health Sciences
(N = 41)</t>
  </si>
  <si>
    <t>Univ/Four Year College: Dental School/Separate Dental Dept./Other Univ. Setting
(N = 41)</t>
  </si>
  <si>
    <t>Community College
(N = 176)</t>
  </si>
  <si>
    <t>Technical College/Institute
(N =32)</t>
  </si>
  <si>
    <t>Vocational School or Career College
(N = 21)</t>
  </si>
  <si>
    <t>Other
(N = 6)</t>
  </si>
  <si>
    <r>
      <rPr>
        <vertAlign val="superscript"/>
        <sz val="8"/>
        <color theme="1"/>
        <rFont val="Arial"/>
        <family val="2"/>
      </rPr>
      <t xml:space="preserve">1 </t>
    </r>
    <r>
      <rPr>
        <sz val="8"/>
        <color theme="1"/>
        <rFont val="Arial"/>
        <family val="2"/>
      </rPr>
      <t>Excludes ten programs that either had no first-year enrollment, or whose in-district tuition is $0.</t>
    </r>
  </si>
  <si>
    <t>Table 12: First Year In-District Tuition and Fees at Accredited Dental Hygiene Programs, 2018-19</t>
  </si>
  <si>
    <t>TUITION</t>
  </si>
  <si>
    <t>SUPPLIES AND INSTRUMENTS</t>
  </si>
  <si>
    <t>UNIFORMS</t>
  </si>
  <si>
    <t>OTHER FIXED COSTS</t>
  </si>
  <si>
    <t>TEXT-BOOKS</t>
  </si>
  <si>
    <t>LABOR-ATORY FEES</t>
  </si>
  <si>
    <r>
      <rPr>
        <vertAlign val="superscript"/>
        <sz val="8"/>
        <rFont val="Arial"/>
        <family val="2"/>
      </rPr>
      <t xml:space="preserve">1 </t>
    </r>
    <r>
      <rPr>
        <sz val="8"/>
        <rFont val="Arial"/>
        <family val="2"/>
      </rPr>
      <t>Program had no first-year enrollment in 2018-19.</t>
    </r>
  </si>
  <si>
    <t>N/A</t>
  </si>
  <si>
    <r>
      <t>N/A</t>
    </r>
    <r>
      <rPr>
        <vertAlign val="superscript"/>
        <sz val="10"/>
        <color rgb="FF000000"/>
        <rFont val="Arial"/>
        <family val="2"/>
      </rPr>
      <t>1</t>
    </r>
  </si>
  <si>
    <r>
      <t>N/A</t>
    </r>
    <r>
      <rPr>
        <vertAlign val="superscript"/>
        <sz val="10"/>
        <color theme="1"/>
        <rFont val="Arial"/>
        <family val="2"/>
      </rPr>
      <t>1</t>
    </r>
  </si>
  <si>
    <t>NUMBER OF NON-ZERO ENTRIES</t>
  </si>
  <si>
    <t>MEAN OF NON-ZERO ENTRIES</t>
  </si>
  <si>
    <t>Table 13: Total Enrollment in Accredited Dental Hygiene Programs:</t>
  </si>
  <si>
    <t>First-Year</t>
  </si>
  <si>
    <r>
      <t>Second to Fourth Year</t>
    </r>
    <r>
      <rPr>
        <b/>
        <u/>
        <vertAlign val="superscript"/>
        <sz val="10"/>
        <color theme="0"/>
        <rFont val="Arial"/>
        <family val="2"/>
      </rPr>
      <t xml:space="preserve"> </t>
    </r>
  </si>
  <si>
    <t>All Students</t>
  </si>
  <si>
    <t>Male</t>
  </si>
  <si>
    <t>Female</t>
  </si>
  <si>
    <t>CITIZENSHIP</t>
  </si>
  <si>
    <t>United States</t>
  </si>
  <si>
    <t>Canadian</t>
  </si>
  <si>
    <t>Unknown</t>
  </si>
  <si>
    <t>Citizenship and gender not available</t>
  </si>
  <si>
    <t>--</t>
  </si>
  <si>
    <t>Second to Fourth Year</t>
  </si>
  <si>
    <t>AGE</t>
  </si>
  <si>
    <t>23 and under</t>
  </si>
  <si>
    <t>24 - 29</t>
  </si>
  <si>
    <t>30 - 34</t>
  </si>
  <si>
    <t>35 - 39</t>
  </si>
  <si>
    <t>40 and over</t>
  </si>
  <si>
    <t>Age and gender not available</t>
  </si>
  <si>
    <t>ETHNICITY/RACE</t>
  </si>
  <si>
    <t>Hispanic/Latino (any race)</t>
  </si>
  <si>
    <t>White</t>
  </si>
  <si>
    <t>Black or African American</t>
  </si>
  <si>
    <t>Amer. Indian/Alaska Native</t>
  </si>
  <si>
    <t>Asian</t>
  </si>
  <si>
    <t>Nat. Hawaiian/Oth. Pac. Islander</t>
  </si>
  <si>
    <t>Two or more races (not Hisp)</t>
  </si>
  <si>
    <t>Nonresident Alien</t>
  </si>
  <si>
    <t>Ethnicity/race and gender not available</t>
  </si>
  <si>
    <t>a. by Citizenship and Gender, 2018-19</t>
  </si>
  <si>
    <t>b. by Age and Gender, 2018-19</t>
  </si>
  <si>
    <t>c. by Race/Ethnicity and Gender, 2018-19</t>
  </si>
  <si>
    <t>The MEANS Procedure</t>
  </si>
  <si>
    <t>Graduates</t>
  </si>
  <si>
    <t>ETHNICITY / RACE</t>
  </si>
  <si>
    <t>Table 14c: Graduates of Accredited Dental Hygiene Programs by Race/Ethnicity and Gender, 2018</t>
  </si>
  <si>
    <t>Received Financial Aid</t>
  </si>
  <si>
    <t>Requested Financial Aid</t>
  </si>
  <si>
    <t>Job and/or Family Care Responsibilities</t>
  </si>
  <si>
    <t>Total Enrollment</t>
  </si>
  <si>
    <t>Number of Dental Hygiene Students</t>
  </si>
  <si>
    <t>Non-Accredited Dental Lab Tech</t>
  </si>
  <si>
    <t>Non-Accredited Dental Assisting</t>
  </si>
  <si>
    <t>Accredited Dental Lab Tech</t>
  </si>
  <si>
    <t>Accredited Dental Assisting</t>
  </si>
  <si>
    <t>Total Enrollment in Dental Hygiene Programs</t>
  </si>
  <si>
    <t>Type of Program Completed</t>
  </si>
  <si>
    <t>&lt; 1 YEAR OF COLLEGE</t>
  </si>
  <si>
    <t>1 YEAR OF COLLEGE (NO DEGREE)</t>
  </si>
  <si>
    <t>2 YEARS OF COLLEGE (NO DEGREE)</t>
  </si>
  <si>
    <t>3 YEARS OF COLLEGE (NO DEGREE)</t>
  </si>
  <si>
    <t>4 YEARS OF COLLEGE (NO DEGREE)</t>
  </si>
  <si>
    <t>TOTAL FIRST YEAR</t>
  </si>
  <si>
    <t>GED/ HS DIPLOMA</t>
  </si>
  <si>
    <t>BACCA-LAUREATE DEGREE</t>
  </si>
  <si>
    <t>OTHER, UNKNOWN, OR NOT AVAILABLE</t>
  </si>
  <si>
    <t>PERCENT OF TOTAL</t>
  </si>
  <si>
    <r>
      <t>Source: American Dental Association, Health Policy Institute, 2018-19</t>
    </r>
    <r>
      <rPr>
        <i/>
        <sz val="8"/>
        <rFont val="Arial"/>
        <family val="2"/>
      </rPr>
      <t xml:space="preserve"> Survey of Dental Hygiene Education Programs</t>
    </r>
    <r>
      <rPr>
        <sz val="8"/>
        <rFont val="Arial"/>
        <family val="2"/>
      </rPr>
      <t>.</t>
    </r>
  </si>
  <si>
    <t>1ST YEAR CAPACITY</t>
  </si>
  <si>
    <t>1ST YEAR</t>
  </si>
  <si>
    <t>2ND YEAR</t>
  </si>
  <si>
    <t>TOTAL ENROLLMENT</t>
  </si>
  <si>
    <t>CERTIFICATE &amp; ASSOCIATE DEGREE</t>
  </si>
  <si>
    <t>TOTAL GRADUATES</t>
  </si>
  <si>
    <t>3RD/4TH YEAR</t>
  </si>
  <si>
    <t>DIPLOMA/ CERTIFICATE</t>
  </si>
  <si>
    <t>2018-19 FULL- AND PART-TIME ENROLLMENT</t>
  </si>
  <si>
    <t>2018 GRADUATES</t>
  </si>
  <si>
    <r>
      <t xml:space="preserve">Source: American Dental Association, Health Policy Institute, 2018-19 </t>
    </r>
    <r>
      <rPr>
        <i/>
        <sz val="8"/>
        <rFont val="Arial"/>
        <family val="2"/>
      </rPr>
      <t>Survey of Dental Hygiene Education Programs.</t>
    </r>
  </si>
  <si>
    <t>Figure 12: 2017 Dental Hygiene Graduates by Occupational Category</t>
  </si>
  <si>
    <t>cps1</t>
  </si>
  <si>
    <t>Employed in private dental office</t>
  </si>
  <si>
    <t>other</t>
  </si>
  <si>
    <t>CPS1</t>
  </si>
  <si>
    <t>cps13</t>
  </si>
  <si>
    <t>CPS2</t>
  </si>
  <si>
    <t>cps12</t>
  </si>
  <si>
    <t>Awaiting opportunity to take national/state boards</t>
  </si>
  <si>
    <t>cps2</t>
  </si>
  <si>
    <t>CPS3</t>
  </si>
  <si>
    <t>cps3</t>
  </si>
  <si>
    <t>Employed in a private dental office and continuing education toward an advanced degree</t>
  </si>
  <si>
    <t>CPS4</t>
  </si>
  <si>
    <t>cps11</t>
  </si>
  <si>
    <t>cps4</t>
  </si>
  <si>
    <t>CPS5</t>
  </si>
  <si>
    <t>cps2,4,5,7,8,9,10,14</t>
  </si>
  <si>
    <t>cps5</t>
  </si>
  <si>
    <t>CPS6</t>
  </si>
  <si>
    <t>cps6</t>
  </si>
  <si>
    <t>Continuing education toward an advanced degree</t>
  </si>
  <si>
    <t>CPS7</t>
  </si>
  <si>
    <t>cps7</t>
  </si>
  <si>
    <t>CPS8</t>
  </si>
  <si>
    <t>cps8</t>
  </si>
  <si>
    <t>CPS9</t>
  </si>
  <si>
    <t>cps9</t>
  </si>
  <si>
    <t>CPS10</t>
  </si>
  <si>
    <t>cps10</t>
  </si>
  <si>
    <t>CPS11</t>
  </si>
  <si>
    <t>CPS12</t>
  </si>
  <si>
    <t>CPS13</t>
  </si>
  <si>
    <t>CPS14</t>
  </si>
  <si>
    <t>cps14</t>
  </si>
  <si>
    <t>totcps</t>
  </si>
  <si>
    <t>Unemployed</t>
  </si>
  <si>
    <t>oaf1</t>
  </si>
  <si>
    <t>Originally enrolled</t>
  </si>
  <si>
    <t>Completed program</t>
  </si>
  <si>
    <t>In dental-related activity</t>
  </si>
  <si>
    <t>Not passed</t>
  </si>
  <si>
    <t>Did not take/not required</t>
  </si>
  <si>
    <t>Passed</t>
  </si>
  <si>
    <t>Outcomes - Exams not required</t>
  </si>
  <si>
    <t>oa1</t>
  </si>
  <si>
    <t>oa2</t>
  </si>
  <si>
    <t>OA3PASS</t>
  </si>
  <si>
    <t>OA3NP</t>
  </si>
  <si>
    <t>OA3DNT</t>
  </si>
  <si>
    <t>OA3UNK</t>
  </si>
  <si>
    <t>OA4PASS</t>
  </si>
  <si>
    <t>OA4NP</t>
  </si>
  <si>
    <t>OA4DNT</t>
  </si>
  <si>
    <t>OA4UNK</t>
  </si>
  <si>
    <t>Figure 13b: Graduate State/National Certification Outcomes, Dental Hygiene Class of 2017</t>
  </si>
  <si>
    <t>OA5IDRA</t>
  </si>
  <si>
    <t>OA5NDRA</t>
  </si>
  <si>
    <t>OA5UNK</t>
  </si>
  <si>
    <t>oa3</t>
  </si>
  <si>
    <t>OA3P</t>
  </si>
  <si>
    <t>Program Activities</t>
  </si>
  <si>
    <t>Average hours per week</t>
  </si>
  <si>
    <t>Administrative activities</t>
  </si>
  <si>
    <t>Class preparation</t>
  </si>
  <si>
    <t>Student counseling</t>
  </si>
  <si>
    <t>Committee activities</t>
  </si>
  <si>
    <t>Admission activities</t>
  </si>
  <si>
    <t>Recruitment activities</t>
  </si>
  <si>
    <t>Teaching responsibilties</t>
  </si>
  <si>
    <t>Median</t>
  </si>
  <si>
    <r>
      <t xml:space="preserve">Source: American Dental Association, Health Policy Institute, 2016-17 </t>
    </r>
    <r>
      <rPr>
        <i/>
        <sz val="8"/>
        <rFont val="Arial"/>
        <family val="2"/>
      </rPr>
      <t>Survey of Dental Assisting Education Programs.</t>
    </r>
  </si>
  <si>
    <t>©2017 American Dental Association</t>
  </si>
  <si>
    <t>Figure 14: Hours Spent Weekly in Program Activities by Dental Hygiene Program Administrators, 2018-19</t>
  </si>
  <si>
    <t>Table 17: Hours Spent Weekly in Program Activities by Dental Hygiene Program Administrators, 2018-19</t>
  </si>
  <si>
    <t>Table 19: Number of Faculty Members Accredited Dental Hygiene Education Programs, 2018-19</t>
  </si>
  <si>
    <t>NUMBER FULL-TIME</t>
  </si>
  <si>
    <t>NUMBER PART-TIME</t>
  </si>
  <si>
    <t>TOTAL FACULTY</t>
  </si>
  <si>
    <t>Table 18a: Faculty of Accredited Dental Hygiene Programs by Age</t>
  </si>
  <si>
    <t>29 and under</t>
  </si>
  <si>
    <t>30-39</t>
  </si>
  <si>
    <t>40-49</t>
  </si>
  <si>
    <t>50-59</t>
  </si>
  <si>
    <t>60 and over</t>
  </si>
  <si>
    <t>Education Programs.</t>
  </si>
  <si>
    <t>Table 18b: Faculty of Accredited Dental Hygiene Programs by Race/Ethnicity</t>
  </si>
  <si>
    <t>ETHNICTY/RACE</t>
  </si>
  <si>
    <t>and Gender, 2018-19</t>
  </si>
  <si>
    <t>Source: American Dental Association, Health Policy Institute, 2018-19 Survey of Dental Hygiene</t>
  </si>
  <si>
    <t>Dental Hygiene Faculty</t>
  </si>
  <si>
    <t>Highest degree</t>
  </si>
  <si>
    <t>Bachelors degree</t>
  </si>
  <si>
    <t>Masters degree</t>
  </si>
  <si>
    <t>DDS/DMD</t>
  </si>
  <si>
    <t>Associate degree</t>
  </si>
  <si>
    <t>Doctorate degree</t>
  </si>
  <si>
    <t>Certificate/Diploma/Other</t>
  </si>
  <si>
    <t>Academic Rank</t>
  </si>
  <si>
    <t>Clinical instructor</t>
  </si>
  <si>
    <t>Instructor</t>
  </si>
  <si>
    <t>Assistant professor</t>
  </si>
  <si>
    <t>Professor</t>
  </si>
  <si>
    <t>Associate professor</t>
  </si>
  <si>
    <t xml:space="preserve">Dental assistant  </t>
  </si>
  <si>
    <t>Dental hygienist</t>
  </si>
  <si>
    <t>Both dental assistant and hygienist</t>
  </si>
  <si>
    <t>Dentist</t>
  </si>
  <si>
    <t>Dental laboratory technician/Other</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</si>
  <si>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</si>
  <si>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</si>
  <si>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</si>
  <si>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</si>
  <si>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</si>
  <si>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</si>
  <si>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</si>
  <si>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</si>
  <si>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</si>
  <si>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"YES" RESPONSES</t>
  </si>
  <si>
    <t>TOTAL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</si>
  <si>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</si>
  <si>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</si>
  <si>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</si>
  <si>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</si>
  <si>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</si>
  <si>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</si>
  <si>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</si>
  <si>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</si>
  <si>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</si>
  <si>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</si>
  <si>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</si>
  <si>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</si>
  <si>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</si>
  <si>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</si>
  <si>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</si>
  <si>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MULTIPLE SITES AWAY FROM CAMPUS FOR:</t>
  </si>
  <si>
    <t>VIRTUAL METHODS:</t>
  </si>
  <si>
    <t>CORRESPOND-ENCE</t>
  </si>
  <si>
    <t>TELECOURSE, ITV OR VIDEOCONFER-ENCE</t>
  </si>
  <si>
    <r>
      <t xml:space="preserve">State/Regional Boards, Outcomes for Dental Hygiene Class of 2017: </t>
    </r>
    <r>
      <rPr>
        <b/>
        <i/>
        <sz val="10"/>
        <color theme="0"/>
        <rFont val="Arial"/>
        <family val="2"/>
      </rPr>
      <t xml:space="preserve"> (Percentages based on 7,234 students for whom information was provided.)</t>
    </r>
  </si>
  <si>
    <r>
      <t>Written National Boards, Outcomes for Dental Hygiene Class of 2017:</t>
    </r>
    <r>
      <rPr>
        <b/>
        <sz val="10"/>
        <color theme="0"/>
        <rFont val="Arial"/>
        <family val="2"/>
      </rPr>
      <t xml:space="preserve"> </t>
    </r>
    <r>
      <rPr>
        <b/>
        <i/>
        <sz val="10"/>
        <color theme="0"/>
        <rFont val="Arial"/>
        <family val="2"/>
      </rPr>
      <t>(Percentages based on 7,234 students for whom information was provided.)</t>
    </r>
  </si>
  <si>
    <t>©2020 American Dental Association</t>
  </si>
  <si>
    <t>Originally published 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</si>
</sst>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quot;-&quot;"/>
    <numFmt numFmtId="168" formatCode="_(&quot;$&quot;* #,##0_);_(&quot;$&quot;* \(#,##0\);_(&quot;$&quot;* &quot;-&quot;??_);_(@_)"/>
    <numFmt numFmtId="169" formatCode="&quot;$&quot;#,##0"/>
    <numFmt numFmtId="170" formatCode="#,##0.0;\-#,##0.0;&quot;-&quot;"/>
  </numFmts>
  <fonts count="46"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i/>
      <sz val="10"/>
      <color theme="1"/>
      <name val="Arial"/>
      <family val="2"/>
    </font>
    <font>
      <u/>
      <sz val="10"/>
      <color rgb="FF0563C1"/>
      <name val="Arial"/>
      <family val="2"/>
    </font>
    <font>
      <sz val="10"/>
      <color rgb="FF000000"/>
      <name val="Arial"/>
      <family val="2"/>
    </font>
    <font>
      <i/>
      <sz val="10"/>
      <color rgb="FF000000"/>
      <name val="Arial"/>
      <family val="2"/>
    </font>
    <font>
      <sz val="10"/>
      <color theme="1"/>
      <name val="Times New Roman"/>
      <family val="1"/>
    </font>
    <font>
      <sz val="10"/>
      <name val="Arial"/>
      <family val="2"/>
    </font>
    <font>
      <i/>
      <sz val="10"/>
      <name val="Arial"/>
      <family val="2"/>
    </font>
    <font>
      <sz val="10"/>
      <color theme="1"/>
      <name val="Symbol"/>
      <family val="1"/>
      <charset val="2"/>
    </font>
    <font>
      <sz val="7"/>
      <color theme="1"/>
      <name val="Times New Roman"/>
      <family val="1"/>
    </font>
    <font>
      <b/>
      <sz val="10"/>
      <color rgb="FFFF0000"/>
      <name val="Arial"/>
      <family val="2"/>
    </font>
    <font>
      <b/>
      <sz val="10"/>
      <name val="Arial"/>
      <family val="2"/>
    </font>
    <font>
      <sz val="8"/>
      <name val="Arial"/>
      <family val="2"/>
    </font>
    <font>
      <i/>
      <sz val="8"/>
      <name val="Arial"/>
      <family val="2"/>
    </font>
    <font>
      <sz val="8"/>
      <color theme="1"/>
      <name val="Arial"/>
      <family val="2"/>
    </font>
    <font>
      <i/>
      <sz val="8"/>
      <color theme="1"/>
      <name val="Arial"/>
      <family val="2"/>
    </font>
    <font>
      <b/>
      <sz val="10"/>
      <color rgb="FF000000"/>
      <name val="Arial"/>
      <family val="2"/>
    </font>
    <font>
      <sz val="11"/>
      <color theme="1"/>
      <name val="Calibri"/>
      <family val="2"/>
      <scheme val="minor"/>
    </font>
    <font>
      <sz val="10"/>
      <color rgb="FF003399"/>
      <name val="Arial"/>
      <family val="2"/>
    </font>
    <font>
      <b/>
      <sz val="10"/>
      <color rgb="FFFFFFFF"/>
      <name val="Arial"/>
      <family val="2"/>
    </font>
    <font>
      <b/>
      <sz val="8"/>
      <color rgb="FFFFFFFF"/>
      <name val="Arial"/>
      <family val="2"/>
    </font>
    <font>
      <b/>
      <sz val="9"/>
      <color rgb="FFFFFFFF"/>
      <name val="Arial"/>
      <family val="2"/>
    </font>
    <font>
      <b/>
      <vertAlign val="superscript"/>
      <sz val="10"/>
      <color rgb="FFFFFFFF"/>
      <name val="Arial"/>
      <family val="2"/>
    </font>
    <font>
      <vertAlign val="superscript"/>
      <sz val="8"/>
      <name val="Arial"/>
      <family val="2"/>
    </font>
    <font>
      <b/>
      <vertAlign val="superscript"/>
      <sz val="10"/>
      <color theme="1"/>
      <name val="Arial"/>
      <family val="2"/>
    </font>
    <font>
      <vertAlign val="superscript"/>
      <sz val="8"/>
      <color theme="1"/>
      <name val="Arial"/>
      <family val="2"/>
    </font>
    <font>
      <vertAlign val="superscript"/>
      <sz val="10"/>
      <color rgb="FF000000"/>
      <name val="Arial"/>
      <family val="2"/>
    </font>
    <font>
      <vertAlign val="superscript"/>
      <sz val="10"/>
      <color theme="1"/>
      <name val="Arial"/>
      <family val="2"/>
    </font>
    <font>
      <sz val="10"/>
      <color rgb="FF9C0006"/>
      <name val="Arial"/>
      <family val="2"/>
    </font>
    <font>
      <b/>
      <u/>
      <sz val="10"/>
      <color rgb="FFFF0000"/>
      <name val="Arial"/>
      <family val="2"/>
    </font>
    <font>
      <b/>
      <u/>
      <sz val="10"/>
      <color theme="0"/>
      <name val="Arial"/>
      <family val="2"/>
    </font>
    <font>
      <b/>
      <u/>
      <vertAlign val="superscript"/>
      <sz val="10"/>
      <color theme="0"/>
      <name val="Arial"/>
      <family val="2"/>
    </font>
    <font>
      <sz val="10"/>
      <color theme="9"/>
      <name val="Arial"/>
      <family val="2"/>
    </font>
    <font>
      <b/>
      <u/>
      <sz val="10"/>
      <color rgb="FFFFFFFF"/>
      <name val="Arial"/>
      <family val="2"/>
    </font>
    <font>
      <b/>
      <sz val="12"/>
      <color theme="0"/>
      <name val="Arial"/>
      <family val="2"/>
    </font>
    <font>
      <b/>
      <sz val="10"/>
      <color rgb="FFC00000"/>
      <name val="Arial"/>
      <family val="2"/>
    </font>
    <font>
      <b/>
      <i/>
      <sz val="8"/>
      <color theme="1"/>
      <name val="Arial"/>
      <family val="2"/>
    </font>
    <font>
      <b/>
      <sz val="8.5"/>
      <color rgb="FFFFFFFF"/>
      <name val="Arial"/>
      <family val="2"/>
    </font>
    <font>
      <sz val="8"/>
      <color rgb="FF003399"/>
      <name val="Arial"/>
      <family val="2"/>
    </font>
    <font>
      <b/>
      <i/>
      <sz val="10"/>
      <color theme="0"/>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
      <patternFill patternType="solid">
        <fgColor rgb="FF0076BE"/>
        <bgColor indexed="64"/>
      </patternFill>
    </fill>
  </fills>
  <borders count="24">
    <border>
      <left/>
      <right/>
      <top/>
      <bottom/>
      <diagonal/>
    </border>
    <border>
      <left style="thin">
        <color auto="1"/>
      </left>
      <right style="thin">
        <color auto="1"/>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thin">
        <color indexed="64"/>
      </top>
      <bottom/>
      <diagonal/>
    </border>
    <border>
      <left/>
      <right/>
      <top style="medium">
        <color auto="1"/>
      </top>
      <bottom style="medium">
        <color auto="1"/>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C1C1C1"/>
      </left>
      <right/>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xf numFmtId="0" fontId="23" fillId="0" borderId="0"/>
    <xf numFmtId="9" fontId="1" fillId="0" borderId="0" applyFont="0" applyFill="0" applyBorder="0" applyAlignment="0" applyProtection="0"/>
    <xf numFmtId="44" fontId="1" fillId="0" borderId="0" applyFont="0" applyFill="0" applyBorder="0" applyAlignment="0" applyProtection="0"/>
    <xf numFmtId="0" fontId="34" fillId="8" borderId="0" applyNumberFormat="0" applyBorder="0" applyAlignment="0" applyProtection="0"/>
  </cellStyleXfs>
  <cellXfs count="400">
    <xf numFmtId="0" fontId="0" fillId="0" borderId="0" xfId="0"/>
    <xf numFmtId="0" fontId="0" fillId="2" borderId="0" xfId="0" applyFill="1"/>
    <xf numFmtId="0" fontId="4" fillId="2" borderId="0" xfId="0" applyFont="1" applyFill="1"/>
    <xf numFmtId="0" fontId="4" fillId="2" borderId="0" xfId="0" applyFont="1" applyFill="1" applyAlignment="1">
      <alignment horizontal="left" vertical="center"/>
    </xf>
    <xf numFmtId="0" fontId="0" fillId="3" borderId="1" xfId="0" applyNumberFormat="1" applyFont="1" applyFill="1" applyBorder="1" applyAlignment="1" applyProtection="1"/>
    <xf numFmtId="0" fontId="6" fillId="0" borderId="0" xfId="2" applyAlignment="1" applyProtection="1"/>
    <xf numFmtId="0" fontId="2" fillId="3" borderId="1" xfId="0" applyNumberFormat="1" applyFont="1" applyFill="1" applyBorder="1" applyAlignment="1" applyProtection="1">
      <alignment vertical="center"/>
    </xf>
    <xf numFmtId="0" fontId="0" fillId="2" borderId="0" xfId="0" applyFill="1" applyAlignment="1"/>
    <xf numFmtId="0" fontId="7" fillId="2" borderId="0" xfId="0" applyFont="1" applyFill="1"/>
    <xf numFmtId="0" fontId="2" fillId="3" borderId="0" xfId="0" applyFont="1" applyFill="1" applyAlignment="1">
      <alignment vertical="center"/>
    </xf>
    <xf numFmtId="0" fontId="8" fillId="2" borderId="0" xfId="2" applyFont="1" applyFill="1" applyAlignment="1" applyProtection="1"/>
    <xf numFmtId="0" fontId="9" fillId="2" borderId="0" xfId="0" applyFont="1" applyFill="1" applyAlignment="1">
      <alignment vertical="center" wrapText="1"/>
    </xf>
    <xf numFmtId="0" fontId="11" fillId="2" borderId="0" xfId="0" applyFont="1" applyFill="1" applyAlignment="1">
      <alignment vertical="center"/>
    </xf>
    <xf numFmtId="0" fontId="12" fillId="2" borderId="0" xfId="0" applyFont="1" applyFill="1" applyAlignment="1">
      <alignment vertical="center" wrapText="1"/>
    </xf>
    <xf numFmtId="0" fontId="11" fillId="2" borderId="0" xfId="0" applyFont="1" applyFill="1"/>
    <xf numFmtId="0" fontId="4" fillId="2" borderId="0" xfId="0" applyFont="1" applyFill="1" applyAlignment="1">
      <alignment wrapText="1"/>
    </xf>
    <xf numFmtId="0" fontId="0" fillId="2" borderId="0" xfId="0" applyFill="1" applyAlignment="1">
      <alignment wrapText="1"/>
    </xf>
    <xf numFmtId="0" fontId="6" fillId="2" borderId="0" xfId="2"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4" fillId="2" borderId="0" xfId="0" applyFont="1" applyFill="1" applyAlignment="1">
      <alignment horizontal="left" vertical="top" wrapText="1" indent="4"/>
    </xf>
    <xf numFmtId="0" fontId="4" fillId="2" borderId="0" xfId="0" applyFont="1" applyFill="1" applyAlignment="1">
      <alignment vertical="center"/>
    </xf>
    <xf numFmtId="0" fontId="0" fillId="2" borderId="0" xfId="0" applyFill="1" applyAlignment="1">
      <alignment vertical="center"/>
    </xf>
    <xf numFmtId="0" fontId="16" fillId="0" borderId="0" xfId="0" applyFont="1" applyFill="1" applyAlignment="1">
      <alignment vertical="center"/>
    </xf>
    <xf numFmtId="0" fontId="0" fillId="0" borderId="0" xfId="0" applyFill="1" applyAlignment="1">
      <alignment vertical="center"/>
    </xf>
    <xf numFmtId="0" fontId="6" fillId="2" borderId="0" xfId="2" applyFill="1" applyAlignment="1" applyProtection="1"/>
    <xf numFmtId="0" fontId="2" fillId="3" borderId="2" xfId="0" applyFont="1" applyFill="1" applyBorder="1" applyAlignment="1">
      <alignment horizontal="center" vertical="center"/>
    </xf>
    <xf numFmtId="0" fontId="17"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3" xfId="0" applyFill="1" applyBorder="1"/>
    <xf numFmtId="164" fontId="0" fillId="2" borderId="3" xfId="0" applyNumberFormat="1" applyFont="1" applyFill="1" applyBorder="1" applyAlignment="1">
      <alignment horizontal="right" indent="1"/>
    </xf>
    <xf numFmtId="3" fontId="0" fillId="4" borderId="0" xfId="0" applyNumberFormat="1" applyFont="1" applyFill="1" applyAlignment="1">
      <alignment horizontal="right" indent="1"/>
    </xf>
    <xf numFmtId="0" fontId="0" fillId="2" borderId="3"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3" xfId="0" applyNumberFormat="1" applyFont="1" applyFill="1" applyBorder="1" applyAlignment="1">
      <alignment horizontal="right" wrapText="1" indent="1"/>
    </xf>
    <xf numFmtId="0" fontId="18" fillId="2" borderId="0" xfId="3" applyFont="1" applyFill="1" applyAlignment="1">
      <alignment vertical="center"/>
    </xf>
    <xf numFmtId="0" fontId="20" fillId="2" borderId="0" xfId="0" applyFont="1" applyFill="1"/>
    <xf numFmtId="0" fontId="20" fillId="0" borderId="0" xfId="0" applyFont="1" applyFill="1" applyAlignment="1"/>
    <xf numFmtId="0" fontId="0" fillId="2" borderId="0" xfId="0" applyFill="1" applyBorder="1"/>
    <xf numFmtId="0" fontId="5" fillId="3" borderId="0" xfId="0" applyFont="1" applyFill="1"/>
    <xf numFmtId="0" fontId="2" fillId="3" borderId="0" xfId="0" applyFont="1" applyFill="1"/>
    <xf numFmtId="0" fontId="2" fillId="3" borderId="2"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4" borderId="0" xfId="0" applyFill="1"/>
    <xf numFmtId="0" fontId="9"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3" fontId="3" fillId="2" borderId="0" xfId="0" applyNumberFormat="1" applyFont="1" applyFill="1"/>
    <xf numFmtId="0" fontId="9"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22" fillId="2" borderId="0" xfId="0" applyFont="1" applyFill="1" applyBorder="1" applyAlignment="1">
      <alignment horizontal="center" vertical="top" wrapText="1"/>
    </xf>
    <xf numFmtId="0" fontId="0" fillId="2" borderId="3" xfId="0" applyFill="1" applyBorder="1" applyAlignment="1">
      <alignment horizontal="left" indent="2"/>
    </xf>
    <xf numFmtId="3" fontId="0" fillId="2" borderId="3" xfId="0" applyNumberFormat="1" applyFill="1" applyBorder="1" applyAlignment="1">
      <alignment horizontal="right" indent="2"/>
    </xf>
    <xf numFmtId="0" fontId="0" fillId="2" borderId="3" xfId="0" applyFill="1" applyBorder="1" applyAlignment="1">
      <alignment horizontal="right" indent="2"/>
    </xf>
    <xf numFmtId="0" fontId="22"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0" fillId="4" borderId="0" xfId="0" applyFill="1" applyAlignment="1">
      <alignment horizontal="right" indent="2"/>
    </xf>
    <xf numFmtId="0" fontId="23" fillId="2" borderId="0" xfId="4" applyFill="1" applyBorder="1"/>
    <xf numFmtId="0" fontId="16" fillId="2" borderId="0" xfId="0" applyFont="1" applyFill="1" applyAlignment="1">
      <alignment vertical="center"/>
    </xf>
    <xf numFmtId="0" fontId="16" fillId="2" borderId="0" xfId="0" applyFont="1" applyFill="1"/>
    <xf numFmtId="165" fontId="0" fillId="2" borderId="0" xfId="1" applyNumberFormat="1" applyFont="1" applyFill="1"/>
    <xf numFmtId="0" fontId="12" fillId="2" borderId="0" xfId="0" applyFont="1" applyFill="1"/>
    <xf numFmtId="0" fontId="3" fillId="2" borderId="0" xfId="0" applyFont="1" applyFill="1"/>
    <xf numFmtId="0" fontId="20" fillId="2" borderId="0" xfId="0" applyFont="1" applyFill="1" applyAlignment="1"/>
    <xf numFmtId="0" fontId="9" fillId="2" borderId="0" xfId="0" applyFont="1" applyFill="1" applyBorder="1" applyAlignment="1">
      <alignment vertical="top" wrapText="1"/>
    </xf>
    <xf numFmtId="0" fontId="0" fillId="2" borderId="0" xfId="0" applyFill="1" applyBorder="1" applyAlignment="1">
      <alignment vertical="center"/>
    </xf>
    <xf numFmtId="165" fontId="0" fillId="2" borderId="0" xfId="0" applyNumberFormat="1" applyFill="1"/>
    <xf numFmtId="0" fontId="5" fillId="2" borderId="0" xfId="0" applyFont="1" applyFill="1"/>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0" borderId="0" xfId="0" applyFont="1"/>
    <xf numFmtId="0" fontId="2" fillId="3" borderId="0" xfId="0" applyFont="1" applyFill="1" applyBorder="1"/>
    <xf numFmtId="0" fontId="2" fillId="3" borderId="4"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2" xfId="0" applyFont="1" applyFill="1" applyBorder="1"/>
    <xf numFmtId="0" fontId="2" fillId="3" borderId="2" xfId="0" applyFont="1" applyFill="1" applyBorder="1" applyAlignment="1">
      <alignment horizontal="center"/>
    </xf>
    <xf numFmtId="0" fontId="2" fillId="3" borderId="5" xfId="0" applyFont="1" applyFill="1" applyBorder="1" applyAlignment="1">
      <alignment horizontal="center"/>
    </xf>
    <xf numFmtId="0" fontId="4" fillId="4" borderId="0" xfId="0" applyFont="1" applyFill="1" applyBorder="1"/>
    <xf numFmtId="0" fontId="0" fillId="4" borderId="6" xfId="0" applyFill="1" applyBorder="1" applyAlignment="1">
      <alignment horizontal="right" indent="2"/>
    </xf>
    <xf numFmtId="164" fontId="0" fillId="4" borderId="6" xfId="0" applyNumberFormat="1" applyFill="1" applyBorder="1" applyAlignment="1">
      <alignment horizontal="right" indent="2"/>
    </xf>
    <xf numFmtId="164" fontId="0" fillId="4" borderId="7"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4" xfId="0" applyNumberFormat="1" applyFill="1" applyBorder="1" applyAlignment="1">
      <alignment horizontal="right" indent="2"/>
    </xf>
    <xf numFmtId="0" fontId="4" fillId="4" borderId="3" xfId="0" applyFont="1" applyFill="1" applyBorder="1"/>
    <xf numFmtId="0" fontId="0" fillId="4" borderId="3" xfId="0" applyFill="1" applyBorder="1" applyAlignment="1">
      <alignment horizontal="right" indent="2"/>
    </xf>
    <xf numFmtId="164" fontId="0" fillId="4" borderId="3" xfId="0" applyNumberFormat="1" applyFill="1" applyBorder="1" applyAlignment="1">
      <alignment horizontal="right" indent="2"/>
    </xf>
    <xf numFmtId="0" fontId="0" fillId="4" borderId="3" xfId="0" quotePrefix="1" applyFill="1" applyBorder="1" applyAlignment="1">
      <alignment horizontal="right" indent="2"/>
    </xf>
    <xf numFmtId="164" fontId="0" fillId="4" borderId="8" xfId="0" applyNumberFormat="1" applyFill="1" applyBorder="1" applyAlignment="1">
      <alignment horizontal="right" indent="2"/>
    </xf>
    <xf numFmtId="0" fontId="21" fillId="2" borderId="0" xfId="0" applyFont="1" applyFill="1"/>
    <xf numFmtId="166" fontId="9" fillId="2" borderId="0" xfId="5" applyNumberFormat="1" applyFont="1" applyFill="1"/>
    <xf numFmtId="166" fontId="0" fillId="2" borderId="0" xfId="5" applyNumberFormat="1" applyFont="1" applyFill="1"/>
    <xf numFmtId="0" fontId="9" fillId="0" borderId="0" xfId="0" applyFont="1" applyAlignment="1">
      <alignment vertical="center"/>
    </xf>
    <xf numFmtId="0" fontId="9" fillId="0" borderId="0" xfId="0" applyFont="1" applyAlignment="1">
      <alignment horizontal="center" vertical="center"/>
    </xf>
    <xf numFmtId="0" fontId="22" fillId="0" borderId="0" xfId="0" applyFont="1" applyAlignment="1">
      <alignment horizontal="center" vertical="top" wrapText="1"/>
    </xf>
    <xf numFmtId="0" fontId="9" fillId="0" borderId="0" xfId="0" applyFont="1" applyAlignment="1">
      <alignment vertical="top"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4" fillId="5" borderId="0" xfId="0" applyFont="1" applyFill="1" applyAlignment="1">
      <alignment horizontal="center"/>
    </xf>
    <xf numFmtId="0" fontId="25" fillId="6" borderId="0" xfId="0" applyFont="1" applyFill="1" applyBorder="1" applyAlignment="1">
      <alignment horizontal="center" wrapText="1"/>
    </xf>
    <xf numFmtId="0" fontId="25" fillId="6" borderId="0" xfId="0" applyFont="1" applyFill="1" applyBorder="1" applyAlignment="1">
      <alignment horizontal="left" wrapText="1"/>
    </xf>
    <xf numFmtId="0" fontId="0" fillId="2" borderId="0" xfId="0" applyFill="1" applyAlignment="1">
      <alignment horizontal="center"/>
    </xf>
    <xf numFmtId="0" fontId="18" fillId="2" borderId="0" xfId="3" applyFont="1" applyFill="1" applyAlignment="1">
      <alignment horizontal="left" vertical="center"/>
    </xf>
    <xf numFmtId="0" fontId="20" fillId="0" borderId="0" xfId="0" applyFont="1" applyFill="1" applyAlignment="1">
      <alignment horizontal="left"/>
    </xf>
    <xf numFmtId="0" fontId="0" fillId="2" borderId="13" xfId="0" applyFill="1" applyBorder="1" applyAlignment="1">
      <alignment horizontal="center"/>
    </xf>
    <xf numFmtId="0" fontId="4" fillId="2" borderId="13" xfId="0" applyFont="1" applyFill="1" applyBorder="1"/>
    <xf numFmtId="0" fontId="4" fillId="2" borderId="13" xfId="0" applyFont="1" applyFill="1" applyBorder="1" applyAlignment="1">
      <alignment horizontal="center"/>
    </xf>
    <xf numFmtId="0" fontId="25" fillId="6" borderId="0" xfId="0" applyFont="1" applyFill="1" applyBorder="1" applyAlignment="1">
      <alignment horizontal="center" wrapText="1"/>
    </xf>
    <xf numFmtId="0" fontId="22" fillId="2" borderId="0" xfId="0" applyFont="1" applyFill="1" applyBorder="1" applyAlignment="1">
      <alignment horizontal="center" vertical="top" wrapText="1"/>
    </xf>
    <xf numFmtId="0" fontId="9" fillId="7" borderId="0" xfId="0" applyFont="1" applyFill="1" applyBorder="1" applyAlignment="1">
      <alignment horizontal="center" vertical="top" wrapText="1"/>
    </xf>
    <xf numFmtId="0" fontId="9" fillId="7" borderId="0" xfId="0" applyFont="1" applyFill="1" applyBorder="1" applyAlignment="1">
      <alignment horizontal="left" vertical="top" wrapText="1"/>
    </xf>
    <xf numFmtId="0" fontId="9" fillId="5" borderId="0" xfId="0" applyFont="1" applyFill="1" applyBorder="1" applyAlignment="1">
      <alignment horizontal="center" vertical="top" wrapText="1"/>
    </xf>
    <xf numFmtId="0" fontId="9" fillId="5" borderId="0" xfId="0" applyFont="1" applyFill="1" applyBorder="1" applyAlignment="1">
      <alignment horizontal="left" vertical="top" wrapText="1"/>
    </xf>
    <xf numFmtId="0" fontId="4" fillId="2" borderId="0" xfId="0" applyFont="1" applyFill="1" applyBorder="1" applyAlignment="1">
      <alignment horizontal="center"/>
    </xf>
    <xf numFmtId="0" fontId="22" fillId="0" borderId="0" xfId="0" applyFont="1"/>
    <xf numFmtId="164" fontId="0" fillId="2" borderId="0" xfId="0" applyNumberFormat="1" applyFill="1"/>
    <xf numFmtId="0" fontId="4" fillId="0" borderId="0" xfId="0" applyFont="1" applyAlignment="1">
      <alignment horizontal="center" vertical="top" wrapText="1"/>
    </xf>
    <xf numFmtId="0" fontId="0" fillId="0" borderId="0" xfId="0" applyAlignment="1">
      <alignment vertical="top" wrapText="1"/>
    </xf>
    <xf numFmtId="0" fontId="24" fillId="5" borderId="0" xfId="0" applyFont="1" applyFill="1" applyBorder="1" applyAlignment="1">
      <alignment horizontal="center"/>
    </xf>
    <xf numFmtId="0" fontId="9" fillId="7" borderId="2" xfId="0" applyFont="1" applyFill="1" applyBorder="1" applyAlignment="1">
      <alignment horizontal="center" vertical="top" wrapText="1"/>
    </xf>
    <xf numFmtId="0" fontId="9" fillId="7" borderId="2" xfId="0" applyFont="1" applyFill="1" applyBorder="1" applyAlignment="1">
      <alignment horizontal="left" vertical="top" wrapText="1"/>
    </xf>
    <xf numFmtId="0" fontId="24" fillId="5" borderId="2" xfId="0" applyFont="1" applyFill="1" applyBorder="1" applyAlignment="1">
      <alignment horizontal="center"/>
    </xf>
    <xf numFmtId="0" fontId="17" fillId="5" borderId="2" xfId="0" applyFont="1" applyFill="1" applyBorder="1" applyAlignment="1">
      <alignment horizontal="left"/>
    </xf>
    <xf numFmtId="0" fontId="17" fillId="5" borderId="2" xfId="0" applyFont="1" applyFill="1" applyBorder="1" applyAlignment="1">
      <alignment horizontal="center"/>
    </xf>
    <xf numFmtId="0" fontId="24" fillId="5" borderId="0" xfId="0" applyFont="1" applyFill="1" applyAlignment="1">
      <alignment horizontal="left"/>
    </xf>
    <xf numFmtId="0" fontId="17" fillId="5" borderId="13" xfId="0" applyFont="1" applyFill="1" applyBorder="1" applyAlignment="1">
      <alignment horizontal="center"/>
    </xf>
    <xf numFmtId="0" fontId="17" fillId="5" borderId="13" xfId="0" applyFont="1" applyFill="1" applyBorder="1" applyAlignment="1">
      <alignment horizontal="left"/>
    </xf>
    <xf numFmtId="165" fontId="9" fillId="7" borderId="0" xfId="0" applyNumberFormat="1" applyFont="1" applyFill="1" applyBorder="1" applyAlignment="1">
      <alignment horizontal="center" vertical="top" wrapText="1"/>
    </xf>
    <xf numFmtId="165" fontId="9" fillId="5" borderId="0" xfId="0" applyNumberFormat="1" applyFont="1" applyFill="1" applyBorder="1" applyAlignment="1">
      <alignment horizontal="center" vertical="top" wrapText="1"/>
    </xf>
    <xf numFmtId="0" fontId="17" fillId="5" borderId="13" xfId="0" applyFont="1" applyFill="1" applyBorder="1" applyAlignment="1">
      <alignment horizontal="right"/>
    </xf>
    <xf numFmtId="165" fontId="9" fillId="7" borderId="0" xfId="0" applyNumberFormat="1" applyFont="1" applyFill="1" applyBorder="1" applyAlignment="1">
      <alignment horizontal="right" vertical="top" wrapText="1"/>
    </xf>
    <xf numFmtId="165" fontId="9" fillId="5" borderId="0" xfId="0" applyNumberFormat="1" applyFont="1" applyFill="1" applyBorder="1" applyAlignment="1">
      <alignment horizontal="right" vertical="top" wrapText="1"/>
    </xf>
    <xf numFmtId="0" fontId="26" fillId="6" borderId="0" xfId="0" applyFont="1" applyFill="1" applyBorder="1" applyAlignment="1">
      <alignment horizontal="left" wrapText="1"/>
    </xf>
    <xf numFmtId="41" fontId="26" fillId="6" borderId="0" xfId="0" applyNumberFormat="1" applyFont="1" applyFill="1" applyBorder="1" applyAlignment="1">
      <alignment horizontal="left" wrapText="1"/>
    </xf>
    <xf numFmtId="165" fontId="9" fillId="7" borderId="2" xfId="0" applyNumberFormat="1" applyFont="1" applyFill="1" applyBorder="1" applyAlignment="1">
      <alignment horizontal="right" vertical="top" wrapText="1"/>
    </xf>
    <xf numFmtId="0" fontId="24" fillId="5" borderId="0" xfId="0" applyFont="1" applyFill="1" applyAlignment="1">
      <alignment horizontal="center" vertical="center"/>
    </xf>
    <xf numFmtId="0" fontId="25" fillId="6" borderId="0" xfId="0" applyFont="1" applyFill="1" applyBorder="1" applyAlignment="1">
      <alignment horizontal="center" wrapText="1"/>
    </xf>
    <xf numFmtId="0" fontId="22" fillId="5" borderId="0" xfId="0" applyFont="1" applyFill="1" applyAlignment="1">
      <alignment horizontal="left"/>
    </xf>
    <xf numFmtId="0" fontId="6" fillId="2" borderId="0" xfId="2" applyFill="1" applyAlignment="1" applyProtection="1"/>
    <xf numFmtId="0" fontId="22" fillId="2" borderId="0" xfId="0" applyFont="1" applyFill="1" applyBorder="1" applyAlignment="1">
      <alignment horizontal="center" vertical="top" wrapText="1"/>
    </xf>
    <xf numFmtId="0" fontId="22" fillId="0" borderId="9" xfId="0" applyFont="1" applyBorder="1" applyAlignment="1">
      <alignment horizontal="center" vertical="top" wrapText="1"/>
    </xf>
    <xf numFmtId="0" fontId="22" fillId="0" borderId="10" xfId="0" applyFont="1" applyBorder="1" applyAlignment="1">
      <alignment horizontal="center" vertical="top" wrapText="1"/>
    </xf>
    <xf numFmtId="0" fontId="25" fillId="6" borderId="0" xfId="0" applyFont="1" applyFill="1" applyBorder="1" applyAlignment="1">
      <alignment horizontal="center" wrapText="1"/>
    </xf>
    <xf numFmtId="165" fontId="25" fillId="6" borderId="0" xfId="1" applyNumberFormat="1" applyFont="1" applyFill="1" applyBorder="1" applyAlignment="1">
      <alignment horizontal="center" wrapText="1"/>
    </xf>
    <xf numFmtId="0" fontId="27" fillId="6" borderId="0" xfId="0" applyFont="1" applyFill="1" applyBorder="1" applyAlignment="1">
      <alignment horizontal="center" wrapText="1"/>
    </xf>
    <xf numFmtId="0" fontId="27" fillId="6" borderId="0" xfId="0" applyFont="1" applyFill="1" applyBorder="1" applyAlignment="1">
      <alignment horizontal="left" wrapText="1"/>
    </xf>
    <xf numFmtId="165" fontId="27" fillId="6" borderId="0" xfId="1" applyNumberFormat="1" applyFont="1" applyFill="1" applyBorder="1" applyAlignment="1">
      <alignment horizontal="center" wrapText="1"/>
    </xf>
    <xf numFmtId="167" fontId="9" fillId="7" borderId="0" xfId="0" applyNumberFormat="1" applyFont="1" applyFill="1" applyBorder="1" applyAlignment="1">
      <alignment horizontal="center" vertical="top" wrapText="1"/>
    </xf>
    <xf numFmtId="168" fontId="9" fillId="7" borderId="0" xfId="6" applyNumberFormat="1" applyFont="1" applyFill="1" applyBorder="1" applyAlignment="1">
      <alignment horizontal="right" vertical="top" wrapText="1"/>
    </xf>
    <xf numFmtId="167" fontId="9" fillId="5" borderId="0" xfId="0" applyNumberFormat="1" applyFont="1" applyFill="1" applyBorder="1" applyAlignment="1">
      <alignment horizontal="center" vertical="top" wrapText="1"/>
    </xf>
    <xf numFmtId="165" fontId="9" fillId="5" borderId="0" xfId="1" applyNumberFormat="1" applyFont="1" applyFill="1" applyBorder="1" applyAlignment="1">
      <alignment horizontal="right" vertical="top" wrapText="1"/>
    </xf>
    <xf numFmtId="49" fontId="9" fillId="7" borderId="0" xfId="1" applyNumberFormat="1" applyFont="1" applyFill="1" applyBorder="1" applyAlignment="1">
      <alignment horizontal="center" vertical="top" wrapText="1"/>
    </xf>
    <xf numFmtId="165" fontId="9" fillId="7" borderId="0" xfId="1" applyNumberFormat="1" applyFont="1" applyFill="1" applyBorder="1" applyAlignment="1">
      <alignment horizontal="right" wrapText="1"/>
    </xf>
    <xf numFmtId="165" fontId="9" fillId="7" borderId="0" xfId="1" applyNumberFormat="1" applyFont="1" applyFill="1" applyBorder="1" applyAlignment="1">
      <alignment horizontal="right" vertical="top" wrapText="1"/>
    </xf>
    <xf numFmtId="167" fontId="9" fillId="7" borderId="2" xfId="0" applyNumberFormat="1" applyFont="1" applyFill="1" applyBorder="1" applyAlignment="1">
      <alignment horizontal="center" vertical="top" wrapText="1"/>
    </xf>
    <xf numFmtId="165" fontId="9" fillId="7" borderId="2" xfId="1" applyNumberFormat="1" applyFont="1" applyFill="1" applyBorder="1" applyAlignment="1">
      <alignment horizontal="right" vertical="top" wrapText="1"/>
    </xf>
    <xf numFmtId="49" fontId="18" fillId="5" borderId="0" xfId="0" applyNumberFormat="1" applyFont="1" applyFill="1" applyBorder="1" applyAlignment="1">
      <alignment horizontal="left"/>
    </xf>
    <xf numFmtId="0" fontId="6" fillId="2" borderId="0" xfId="2" applyFill="1" applyAlignment="1" applyProtection="1"/>
    <xf numFmtId="0" fontId="22" fillId="2" borderId="0" xfId="0" applyFont="1" applyFill="1" applyBorder="1" applyAlignment="1">
      <alignment horizontal="center" vertical="top" wrapText="1"/>
    </xf>
    <xf numFmtId="0" fontId="18" fillId="2" borderId="0" xfId="0" applyFont="1" applyFill="1"/>
    <xf numFmtId="0" fontId="18" fillId="2" borderId="0" xfId="0" applyNumberFormat="1" applyFont="1" applyFill="1"/>
    <xf numFmtId="169" fontId="18" fillId="2" borderId="0" xfId="0" applyNumberFormat="1" applyFont="1" applyFill="1"/>
    <xf numFmtId="168" fontId="18" fillId="2" borderId="0" xfId="6" applyNumberFormat="1" applyFont="1" applyFill="1" applyAlignment="1">
      <alignment vertical="top" wrapText="1"/>
    </xf>
    <xf numFmtId="168" fontId="20" fillId="2" borderId="0" xfId="6" applyNumberFormat="1" applyFont="1" applyFill="1"/>
    <xf numFmtId="0" fontId="4" fillId="0" borderId="11" xfId="0" applyFont="1" applyBorder="1" applyAlignment="1">
      <alignment horizontal="center" vertical="top" wrapText="1"/>
    </xf>
    <xf numFmtId="0" fontId="22" fillId="2" borderId="0" xfId="0" applyFont="1" applyFill="1" applyBorder="1" applyAlignment="1">
      <alignment horizontal="left" vertical="top" wrapText="1"/>
    </xf>
    <xf numFmtId="0" fontId="22" fillId="2" borderId="0" xfId="0" applyFont="1" applyFill="1" applyBorder="1" applyAlignment="1">
      <alignment vertical="top" wrapText="1"/>
    </xf>
    <xf numFmtId="0" fontId="12" fillId="2" borderId="0" xfId="0" applyNumberFormat="1" applyFont="1" applyFill="1" applyAlignment="1">
      <alignment wrapText="1"/>
    </xf>
    <xf numFmtId="168" fontId="9" fillId="0" borderId="0" xfId="6" applyNumberFormat="1" applyFont="1" applyAlignment="1">
      <alignment vertical="top" wrapText="1"/>
    </xf>
    <xf numFmtId="168" fontId="9" fillId="0" borderId="0" xfId="6" applyNumberFormat="1" applyFont="1"/>
    <xf numFmtId="168" fontId="0" fillId="2" borderId="0" xfId="6" applyNumberFormat="1" applyFont="1" applyFill="1"/>
    <xf numFmtId="0" fontId="20" fillId="2" borderId="0" xfId="0" applyFont="1" applyFill="1" applyAlignment="1">
      <alignment horizontal="left"/>
    </xf>
    <xf numFmtId="0" fontId="0" fillId="7" borderId="0" xfId="0" applyFill="1" applyAlignment="1">
      <alignment horizontal="right"/>
    </xf>
    <xf numFmtId="0" fontId="0" fillId="2" borderId="0" xfId="0" applyFill="1" applyAlignment="1">
      <alignment horizontal="right"/>
    </xf>
    <xf numFmtId="0" fontId="0" fillId="2" borderId="0" xfId="0" applyFill="1" applyBorder="1" applyAlignment="1">
      <alignment horizontal="center"/>
    </xf>
    <xf numFmtId="165" fontId="4" fillId="2" borderId="0" xfId="1" applyNumberFormat="1" applyFont="1" applyFill="1" applyBorder="1"/>
    <xf numFmtId="0" fontId="0" fillId="2" borderId="14" xfId="0" applyFill="1" applyBorder="1" applyAlignment="1">
      <alignment horizontal="center"/>
    </xf>
    <xf numFmtId="0" fontId="4" fillId="2" borderId="14" xfId="0" applyFont="1" applyFill="1" applyBorder="1"/>
    <xf numFmtId="168" fontId="4" fillId="2" borderId="14" xfId="6" applyNumberFormat="1" applyFont="1" applyFill="1" applyBorder="1"/>
    <xf numFmtId="0" fontId="18" fillId="5" borderId="0" xfId="0" applyFont="1" applyFill="1" applyAlignment="1">
      <alignment horizontal="left"/>
    </xf>
    <xf numFmtId="0" fontId="0" fillId="0" borderId="0" xfId="0" applyAlignment="1">
      <alignment horizontal="right"/>
    </xf>
    <xf numFmtId="0" fontId="6" fillId="2" borderId="0" xfId="2" applyFill="1" applyAlignment="1" applyProtection="1"/>
    <xf numFmtId="0" fontId="22" fillId="2" borderId="0" xfId="0" applyFont="1" applyFill="1" applyBorder="1" applyAlignment="1">
      <alignment horizontal="center" vertical="top" wrapText="1"/>
    </xf>
    <xf numFmtId="0" fontId="22" fillId="0" borderId="9" xfId="0" applyFont="1" applyBorder="1" applyAlignment="1">
      <alignment horizontal="center" vertical="top" wrapText="1"/>
    </xf>
    <xf numFmtId="0" fontId="22" fillId="0" borderId="10" xfId="0" applyFont="1" applyBorder="1" applyAlignment="1">
      <alignment horizontal="center" vertical="top" wrapText="1"/>
    </xf>
    <xf numFmtId="0" fontId="4" fillId="2" borderId="0" xfId="0" applyFont="1" applyFill="1" applyAlignment="1">
      <alignment horizontal="left"/>
    </xf>
    <xf numFmtId="0" fontId="35" fillId="2" borderId="0" xfId="0" applyFont="1" applyFill="1"/>
    <xf numFmtId="0" fontId="38" fillId="2" borderId="0" xfId="0" applyFont="1" applyFill="1" applyBorder="1"/>
    <xf numFmtId="0" fontId="2" fillId="3" borderId="17" xfId="0" applyFont="1" applyFill="1" applyBorder="1"/>
    <xf numFmtId="0" fontId="4" fillId="2" borderId="0" xfId="0" applyFont="1" applyFill="1" applyAlignment="1">
      <alignment horizontal="center"/>
    </xf>
    <xf numFmtId="164" fontId="0" fillId="2" borderId="0" xfId="0" applyNumberFormat="1" applyFont="1" applyFill="1" applyBorder="1"/>
    <xf numFmtId="3" fontId="0" fillId="2" borderId="17" xfId="0" applyNumberFormat="1" applyFill="1" applyBorder="1"/>
    <xf numFmtId="0" fontId="0" fillId="2" borderId="17" xfId="0" applyFill="1" applyBorder="1"/>
    <xf numFmtId="3" fontId="0" fillId="2" borderId="0" xfId="0" applyNumberFormat="1" applyFill="1" applyBorder="1"/>
    <xf numFmtId="164" fontId="0" fillId="2" borderId="8" xfId="0" quotePrefix="1" applyNumberFormat="1" applyFont="1" applyFill="1" applyBorder="1" applyAlignment="1">
      <alignment horizontal="right"/>
    </xf>
    <xf numFmtId="164" fontId="0" fillId="2" borderId="3" xfId="0" quotePrefix="1" applyNumberFormat="1" applyFont="1" applyFill="1" applyBorder="1" applyAlignment="1">
      <alignment horizontal="right"/>
    </xf>
    <xf numFmtId="3" fontId="0" fillId="2" borderId="18" xfId="0" applyNumberFormat="1" applyFill="1" applyBorder="1"/>
    <xf numFmtId="0" fontId="4" fillId="2" borderId="0" xfId="0" applyFont="1" applyFill="1" applyBorder="1" applyAlignment="1">
      <alignment vertical="top" wrapText="1"/>
    </xf>
    <xf numFmtId="166" fontId="17" fillId="2" borderId="0" xfId="5" applyNumberFormat="1" applyFont="1" applyFill="1" applyBorder="1"/>
    <xf numFmtId="164" fontId="0" fillId="2" borderId="0" xfId="0" applyNumberFormat="1" applyFill="1" applyBorder="1"/>
    <xf numFmtId="0" fontId="3" fillId="2" borderId="0" xfId="0" applyFont="1" applyFill="1" applyBorder="1"/>
    <xf numFmtId="3" fontId="0" fillId="2" borderId="17" xfId="0" applyNumberFormat="1" applyFill="1" applyBorder="1" applyAlignment="1">
      <alignment horizontal="right"/>
    </xf>
    <xf numFmtId="164" fontId="4" fillId="2" borderId="0" xfId="0" applyNumberFormat="1" applyFont="1" applyFill="1" applyBorder="1"/>
    <xf numFmtId="0" fontId="0" fillId="2" borderId="0" xfId="0" applyFont="1" applyFill="1" applyBorder="1"/>
    <xf numFmtId="0" fontId="0" fillId="2" borderId="0" xfId="0" applyFont="1" applyFill="1"/>
    <xf numFmtId="164" fontId="0" fillId="2" borderId="3" xfId="0" applyNumberFormat="1" applyFont="1" applyFill="1" applyBorder="1" applyAlignment="1">
      <alignment horizontal="right"/>
    </xf>
    <xf numFmtId="0" fontId="0" fillId="2" borderId="18" xfId="0" applyFill="1" applyBorder="1" applyAlignment="1">
      <alignment horizontal="right"/>
    </xf>
    <xf numFmtId="3" fontId="0" fillId="2" borderId="18" xfId="0" applyNumberFormat="1" applyFill="1" applyBorder="1" applyAlignment="1">
      <alignment horizontal="right"/>
    </xf>
    <xf numFmtId="0" fontId="22" fillId="2" borderId="0" xfId="0" applyFont="1" applyFill="1" applyBorder="1" applyAlignment="1">
      <alignment horizontal="center" vertical="top" wrapText="1"/>
    </xf>
    <xf numFmtId="0" fontId="22" fillId="0" borderId="9" xfId="0" applyFont="1" applyBorder="1" applyAlignment="1">
      <alignment horizontal="center" vertical="top" wrapText="1"/>
    </xf>
    <xf numFmtId="0" fontId="22" fillId="0" borderId="10" xfId="0" applyFont="1" applyBorder="1" applyAlignment="1">
      <alignment horizontal="center" vertical="top" wrapText="1"/>
    </xf>
    <xf numFmtId="0" fontId="25" fillId="6" borderId="0" xfId="0" applyFont="1" applyFill="1" applyBorder="1" applyAlignment="1">
      <alignment horizontal="center" wrapText="1"/>
    </xf>
    <xf numFmtId="0" fontId="16" fillId="2" borderId="0" xfId="0" applyFont="1" applyFill="1" applyBorder="1" applyAlignment="1">
      <alignment horizontal="center" vertical="top" wrapText="1"/>
    </xf>
    <xf numFmtId="0" fontId="3" fillId="2" borderId="0" xfId="0" applyFont="1" applyFill="1" applyBorder="1" applyAlignment="1">
      <alignment vertical="top" wrapText="1"/>
    </xf>
    <xf numFmtId="164" fontId="0" fillId="2" borderId="4" xfId="0" applyNumberFormat="1" applyFill="1" applyBorder="1"/>
    <xf numFmtId="0" fontId="18" fillId="2" borderId="0" xfId="3" applyFont="1" applyFill="1" applyAlignment="1"/>
    <xf numFmtId="0" fontId="3" fillId="2" borderId="0" xfId="0" applyFont="1" applyFill="1" applyBorder="1" applyAlignment="1">
      <alignment vertical="center"/>
    </xf>
    <xf numFmtId="0" fontId="20" fillId="2" borderId="0" xfId="0" applyFont="1" applyFill="1" applyBorder="1" applyAlignment="1">
      <alignment horizontal="left" wrapText="1"/>
    </xf>
    <xf numFmtId="166" fontId="20" fillId="2" borderId="0" xfId="5" applyNumberFormat="1" applyFont="1" applyFill="1" applyBorder="1" applyAlignment="1">
      <alignment horizontal="left" wrapText="1"/>
    </xf>
    <xf numFmtId="1" fontId="0" fillId="2" borderId="0" xfId="0" applyNumberFormat="1" applyFill="1"/>
    <xf numFmtId="1" fontId="0" fillId="2" borderId="0" xfId="1" applyNumberFormat="1" applyFont="1" applyFill="1"/>
    <xf numFmtId="1" fontId="22" fillId="2" borderId="0" xfId="1" applyNumberFormat="1" applyFont="1" applyFill="1" applyBorder="1" applyAlignment="1">
      <alignment horizontal="center" vertical="top" wrapText="1"/>
    </xf>
    <xf numFmtId="1" fontId="22" fillId="2" borderId="0" xfId="0" applyNumberFormat="1" applyFont="1" applyFill="1" applyBorder="1" applyAlignment="1">
      <alignment horizontal="center" vertical="top" wrapText="1"/>
    </xf>
    <xf numFmtId="49" fontId="0" fillId="2" borderId="0" xfId="0" applyNumberFormat="1" applyFill="1"/>
    <xf numFmtId="0" fontId="6" fillId="2" borderId="0" xfId="2" applyFill="1" applyAlignment="1" applyProtection="1"/>
    <xf numFmtId="0" fontId="22" fillId="2" borderId="0" xfId="0" applyFont="1" applyFill="1" applyBorder="1" applyAlignment="1">
      <alignment horizontal="center" vertical="top" wrapText="1"/>
    </xf>
    <xf numFmtId="0" fontId="2" fillId="3" borderId="0" xfId="0" applyFont="1" applyFill="1" applyBorder="1" applyAlignment="1">
      <alignment horizontal="center" wrapText="1"/>
    </xf>
    <xf numFmtId="0" fontId="22" fillId="0" borderId="9" xfId="0" applyFont="1" applyBorder="1" applyAlignment="1">
      <alignment horizontal="center" vertical="top" wrapText="1"/>
    </xf>
    <xf numFmtId="0" fontId="22" fillId="0" borderId="10" xfId="0" applyFont="1" applyBorder="1" applyAlignment="1">
      <alignment horizontal="center" vertical="top" wrapText="1"/>
    </xf>
    <xf numFmtId="0" fontId="25" fillId="6" borderId="0" xfId="0" applyFont="1" applyFill="1" applyBorder="1" applyAlignment="1">
      <alignment horizontal="center" wrapText="1"/>
    </xf>
    <xf numFmtId="0" fontId="3" fillId="2" borderId="0" xfId="0" applyFont="1" applyFill="1" applyBorder="1" applyAlignment="1">
      <alignment horizontal="center" vertical="center"/>
    </xf>
    <xf numFmtId="0" fontId="26" fillId="6" borderId="0" xfId="0" applyFont="1" applyFill="1" applyBorder="1" applyAlignment="1">
      <alignment horizontal="center" wrapText="1"/>
    </xf>
    <xf numFmtId="0" fontId="17" fillId="5" borderId="0" xfId="0" applyFont="1" applyFill="1" applyAlignment="1">
      <alignment horizontal="left"/>
    </xf>
    <xf numFmtId="0" fontId="9" fillId="7" borderId="14" xfId="0" applyFont="1" applyFill="1" applyBorder="1" applyAlignment="1">
      <alignment horizontal="center" vertical="top" wrapText="1"/>
    </xf>
    <xf numFmtId="0" fontId="22" fillId="7" borderId="14" xfId="0" applyFont="1" applyFill="1" applyBorder="1" applyAlignment="1">
      <alignment horizontal="left" vertical="top" wrapText="1"/>
    </xf>
    <xf numFmtId="167" fontId="17" fillId="5" borderId="0" xfId="0" applyNumberFormat="1" applyFont="1" applyFill="1" applyAlignment="1">
      <alignment horizontal="center"/>
    </xf>
    <xf numFmtId="170" fontId="22" fillId="7" borderId="14" xfId="0" applyNumberFormat="1" applyFont="1" applyFill="1" applyBorder="1" applyAlignment="1">
      <alignment horizontal="center" vertical="top" wrapText="1"/>
    </xf>
    <xf numFmtId="0" fontId="25" fillId="6" borderId="0" xfId="0" applyFont="1" applyFill="1" applyBorder="1" applyAlignment="1">
      <alignment wrapText="1"/>
    </xf>
    <xf numFmtId="167" fontId="17" fillId="5" borderId="13" xfId="0" applyNumberFormat="1" applyFont="1" applyFill="1" applyBorder="1" applyAlignment="1">
      <alignment horizontal="center"/>
    </xf>
    <xf numFmtId="0" fontId="22" fillId="2" borderId="9" xfId="0" applyFont="1" applyFill="1" applyBorder="1" applyAlignment="1">
      <alignment horizontal="center" vertical="top" wrapText="1"/>
    </xf>
    <xf numFmtId="0" fontId="22" fillId="2" borderId="10" xfId="0" applyFont="1" applyFill="1" applyBorder="1" applyAlignment="1">
      <alignment horizontal="center" vertical="top" wrapText="1"/>
    </xf>
    <xf numFmtId="0" fontId="0" fillId="0" borderId="9" xfId="0" applyBorder="1" applyAlignment="1">
      <alignment vertical="top" wrapText="1"/>
    </xf>
    <xf numFmtId="0" fontId="4" fillId="2" borderId="11" xfId="0" applyFont="1" applyFill="1" applyBorder="1" applyAlignment="1">
      <alignment horizontal="center" vertical="top" wrapText="1"/>
    </xf>
    <xf numFmtId="0" fontId="0" fillId="2" borderId="0" xfId="0" applyFill="1" applyAlignment="1">
      <alignment vertical="top" wrapText="1"/>
    </xf>
    <xf numFmtId="0" fontId="0" fillId="0" borderId="11" xfId="0" applyBorder="1" applyAlignment="1">
      <alignment vertical="top" wrapText="1"/>
    </xf>
    <xf numFmtId="166" fontId="0" fillId="2" borderId="0" xfId="0" applyNumberFormat="1" applyFill="1"/>
    <xf numFmtId="0" fontId="6" fillId="2" borderId="0" xfId="2" applyFill="1" applyBorder="1" applyAlignment="1" applyProtection="1"/>
    <xf numFmtId="0" fontId="16" fillId="2" borderId="0" xfId="0" applyFont="1" applyFill="1" applyBorder="1"/>
    <xf numFmtId="166" fontId="0" fillId="2" borderId="0" xfId="5" applyNumberFormat="1" applyFont="1" applyFill="1" applyBorder="1"/>
    <xf numFmtId="165" fontId="22" fillId="2" borderId="0" xfId="1" applyNumberFormat="1" applyFont="1" applyFill="1" applyBorder="1" applyAlignment="1">
      <alignment horizontal="center" vertical="top" wrapText="1"/>
    </xf>
    <xf numFmtId="165" fontId="0" fillId="2" borderId="0" xfId="0" applyNumberFormat="1" applyFill="1" applyBorder="1"/>
    <xf numFmtId="0" fontId="18" fillId="2" borderId="0" xfId="3" applyFont="1" applyFill="1" applyBorder="1" applyAlignment="1">
      <alignment vertical="center"/>
    </xf>
    <xf numFmtId="0" fontId="20" fillId="2" borderId="0" xfId="0" applyFont="1" applyFill="1" applyBorder="1"/>
    <xf numFmtId="0" fontId="40" fillId="9" borderId="0" xfId="0" applyFont="1" applyFill="1" applyBorder="1" applyAlignment="1"/>
    <xf numFmtId="0" fontId="0" fillId="9" borderId="0" xfId="0" applyFill="1" applyBorder="1"/>
    <xf numFmtId="166" fontId="0" fillId="2" borderId="0" xfId="0" applyNumberFormat="1" applyFill="1" applyBorder="1"/>
    <xf numFmtId="2" fontId="0" fillId="2" borderId="0" xfId="0" applyNumberFormat="1" applyFill="1" applyBorder="1"/>
    <xf numFmtId="0" fontId="40" fillId="9" borderId="0" xfId="0" applyFont="1" applyFill="1" applyBorder="1" applyAlignment="1">
      <alignment vertical="center"/>
    </xf>
    <xf numFmtId="0" fontId="0" fillId="2" borderId="0" xfId="0" applyFill="1" applyBorder="1" applyAlignment="1">
      <alignment horizontal="left"/>
    </xf>
    <xf numFmtId="0" fontId="41" fillId="2" borderId="0" xfId="0" applyFont="1" applyFill="1" applyBorder="1"/>
    <xf numFmtId="0" fontId="9" fillId="2" borderId="0" xfId="0" applyFont="1" applyFill="1" applyAlignment="1">
      <alignment vertical="top" wrapText="1"/>
    </xf>
    <xf numFmtId="166" fontId="0" fillId="2" borderId="0" xfId="5" applyNumberFormat="1" applyFont="1" applyFill="1" applyBorder="1" applyAlignment="1">
      <alignment horizont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22" fillId="2" borderId="0" xfId="0" applyFont="1" applyFill="1" applyAlignment="1">
      <alignment horizontal="center" vertical="top" wrapText="1"/>
    </xf>
    <xf numFmtId="0" fontId="4" fillId="2" borderId="0" xfId="0" applyFont="1" applyFill="1" applyAlignment="1">
      <alignment horizontal="center" vertical="top" wrapText="1"/>
    </xf>
    <xf numFmtId="9" fontId="0" fillId="2" borderId="0" xfId="5" applyFont="1" applyFill="1" applyBorder="1"/>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6" fillId="2" borderId="0" xfId="2" applyFill="1" applyAlignment="1" applyProtection="1"/>
    <xf numFmtId="0" fontId="22" fillId="2" borderId="0" xfId="0" applyFont="1" applyFill="1" applyBorder="1" applyAlignment="1">
      <alignment horizontal="center" vertical="top" wrapText="1"/>
    </xf>
    <xf numFmtId="0" fontId="0" fillId="2" borderId="11" xfId="0" applyFont="1" applyFill="1" applyBorder="1" applyAlignment="1">
      <alignment horizontal="left" vertical="top" wrapText="1"/>
    </xf>
    <xf numFmtId="0" fontId="0" fillId="2" borderId="0" xfId="0" applyFill="1" applyAlignment="1">
      <alignment horizontal="center" vertical="top" wrapText="1"/>
    </xf>
    <xf numFmtId="0" fontId="0" fillId="2" borderId="0" xfId="0" applyFill="1" applyBorder="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2" xfId="0" applyFill="1" applyBorder="1" applyAlignment="1">
      <alignment horizontal="center" vertical="top" wrapText="1"/>
    </xf>
    <xf numFmtId="0" fontId="0" fillId="2" borderId="14" xfId="0" applyFill="1" applyBorder="1" applyAlignment="1">
      <alignment horizontal="center" vertical="top" wrapText="1"/>
    </xf>
    <xf numFmtId="0" fontId="2" fillId="3" borderId="0" xfId="0" applyFont="1" applyFill="1" applyBorder="1" applyAlignment="1">
      <alignment horizontal="left" wrapText="1"/>
    </xf>
    <xf numFmtId="0" fontId="0" fillId="2" borderId="0" xfId="0" applyFill="1" applyAlignment="1">
      <alignment horizontal="center" vertical="center" wrapText="1"/>
    </xf>
    <xf numFmtId="0" fontId="0" fillId="2" borderId="19" xfId="0" applyFont="1" applyFill="1" applyBorder="1" applyAlignment="1">
      <alignment horizontal="left" vertical="top" wrapText="1"/>
    </xf>
    <xf numFmtId="0" fontId="42" fillId="2" borderId="0" xfId="0" applyFont="1" applyFill="1"/>
    <xf numFmtId="0" fontId="22" fillId="5" borderId="0" xfId="0" applyFont="1" applyFill="1" applyBorder="1" applyAlignment="1">
      <alignment horizontal="left"/>
    </xf>
    <xf numFmtId="0" fontId="17" fillId="5" borderId="0" xfId="0" applyFont="1" applyFill="1" applyBorder="1" applyAlignment="1">
      <alignment horizontal="left"/>
    </xf>
    <xf numFmtId="167" fontId="17" fillId="5" borderId="0" xfId="1" applyNumberFormat="1" applyFont="1" applyFill="1" applyBorder="1" applyAlignment="1">
      <alignment horizontal="center"/>
    </xf>
    <xf numFmtId="0" fontId="22" fillId="7" borderId="2" xfId="0" applyFont="1" applyFill="1" applyBorder="1" applyAlignment="1">
      <alignment horizontal="center" vertical="top" wrapText="1"/>
    </xf>
    <xf numFmtId="0" fontId="22" fillId="7" borderId="2" xfId="0" applyFont="1" applyFill="1" applyBorder="1" applyAlignment="1">
      <alignment horizontal="left" vertical="top" wrapText="1"/>
    </xf>
    <xf numFmtId="170" fontId="22" fillId="7" borderId="2" xfId="0" applyNumberFormat="1" applyFont="1" applyFill="1" applyBorder="1" applyAlignment="1">
      <alignment horizontal="center" vertical="top" wrapText="1"/>
    </xf>
    <xf numFmtId="0" fontId="2" fillId="6" borderId="17" xfId="0" applyFont="1" applyFill="1" applyBorder="1"/>
    <xf numFmtId="0" fontId="2" fillId="6" borderId="4" xfId="0" applyFont="1" applyFill="1" applyBorder="1"/>
    <xf numFmtId="165" fontId="0" fillId="2" borderId="17" xfId="1" applyNumberFormat="1" applyFont="1" applyFill="1" applyBorder="1" applyAlignment="1">
      <alignment horizontal="right"/>
    </xf>
    <xf numFmtId="0" fontId="19" fillId="2" borderId="0" xfId="3" applyFont="1" applyFill="1" applyAlignment="1">
      <alignment vertical="center"/>
    </xf>
    <xf numFmtId="0" fontId="6" fillId="2" borderId="3" xfId="2" applyFill="1" applyBorder="1" applyAlignment="1" applyProtection="1"/>
    <xf numFmtId="0" fontId="22" fillId="2" borderId="3" xfId="0" applyFont="1" applyFill="1" applyBorder="1" applyAlignment="1">
      <alignment horizontal="center" vertical="top" wrapText="1"/>
    </xf>
    <xf numFmtId="0" fontId="0" fillId="2" borderId="0" xfId="0" applyFill="1" applyBorder="1" applyAlignment="1">
      <alignment vertical="center" wrapText="1"/>
    </xf>
    <xf numFmtId="0" fontId="22" fillId="2" borderId="0" xfId="0" applyFont="1" applyFill="1" applyBorder="1" applyAlignment="1">
      <alignment horizontal="center" vertical="center" wrapText="1"/>
    </xf>
    <xf numFmtId="0" fontId="4" fillId="2" borderId="3" xfId="0" applyFont="1" applyFill="1" applyBorder="1"/>
    <xf numFmtId="41" fontId="0" fillId="2" borderId="17" xfId="0" applyNumberFormat="1" applyFill="1" applyBorder="1" applyAlignment="1">
      <alignment horizontal="right" vertical="center"/>
    </xf>
    <xf numFmtId="41" fontId="0" fillId="2" borderId="17" xfId="0" applyNumberFormat="1" applyFill="1" applyBorder="1"/>
    <xf numFmtId="0" fontId="43" fillId="6" borderId="0" xfId="0" applyFont="1" applyFill="1" applyBorder="1" applyAlignment="1">
      <alignment horizontal="center" wrapText="1"/>
    </xf>
    <xf numFmtId="0" fontId="24" fillId="5" borderId="20" xfId="0" applyFont="1" applyFill="1" applyBorder="1" applyAlignment="1">
      <alignment horizontal="center"/>
    </xf>
    <xf numFmtId="0" fontId="17" fillId="5" borderId="20" xfId="0" applyFont="1" applyFill="1" applyBorder="1" applyAlignment="1">
      <alignment horizontal="left"/>
    </xf>
    <xf numFmtId="0" fontId="17" fillId="5" borderId="20" xfId="0" applyFont="1" applyFill="1" applyBorder="1" applyAlignment="1">
      <alignment horizontal="center"/>
    </xf>
    <xf numFmtId="0" fontId="44" fillId="5" borderId="0" xfId="0" applyFont="1" applyFill="1" applyBorder="1" applyAlignment="1">
      <alignment horizontal="center"/>
    </xf>
    <xf numFmtId="0" fontId="24" fillId="2" borderId="20" xfId="0" applyFont="1" applyFill="1" applyBorder="1" applyAlignment="1">
      <alignment horizontal="center"/>
    </xf>
    <xf numFmtId="0" fontId="17" fillId="2" borderId="20" xfId="0" applyFont="1" applyFill="1" applyBorder="1" applyAlignment="1">
      <alignment horizontal="left"/>
    </xf>
    <xf numFmtId="0" fontId="17" fillId="2" borderId="20" xfId="0" applyFont="1" applyFill="1" applyBorder="1" applyAlignment="1">
      <alignment horizontal="center"/>
    </xf>
    <xf numFmtId="0" fontId="24" fillId="2" borderId="0" xfId="0" applyFont="1" applyFill="1" applyAlignment="1">
      <alignment horizontal="center"/>
    </xf>
    <xf numFmtId="0" fontId="6" fillId="0" borderId="3" xfId="2" applyBorder="1" applyAlignment="1" applyProtection="1"/>
    <xf numFmtId="0" fontId="0" fillId="2" borderId="0" xfId="0" applyFont="1" applyFill="1" applyAlignment="1">
      <alignment vertical="top" wrapText="1"/>
    </xf>
    <xf numFmtId="0" fontId="1" fillId="2" borderId="0" xfId="0" applyFont="1" applyFill="1" applyAlignment="1">
      <alignment vertical="top" wrapText="1"/>
    </xf>
    <xf numFmtId="0" fontId="25" fillId="6" borderId="0" xfId="0" applyFont="1" applyFill="1" applyBorder="1" applyAlignment="1">
      <alignment horizontal="center" wrapText="1"/>
    </xf>
    <xf numFmtId="0" fontId="22" fillId="0" borderId="0" xfId="0" applyFont="1" applyAlignment="1">
      <alignment horizontal="center" vertical="top" wrapText="1"/>
    </xf>
    <xf numFmtId="0" fontId="2" fillId="3" borderId="0" xfId="0" applyFont="1" applyFill="1" applyBorder="1" applyAlignment="1">
      <alignment horizontal="center"/>
    </xf>
    <xf numFmtId="0" fontId="2" fillId="3" borderId="4" xfId="0" applyFont="1" applyFill="1" applyBorder="1" applyAlignment="1">
      <alignment horizontal="center"/>
    </xf>
    <xf numFmtId="0" fontId="25" fillId="6" borderId="0" xfId="0" applyFont="1" applyFill="1" applyBorder="1" applyAlignment="1">
      <alignment horizontal="center" wrapText="1"/>
    </xf>
    <xf numFmtId="0" fontId="2" fillId="3" borderId="17" xfId="0" applyFont="1" applyFill="1" applyBorder="1" applyAlignment="1">
      <alignment horizontal="center"/>
    </xf>
    <xf numFmtId="0" fontId="2" fillId="6" borderId="17" xfId="0" applyFont="1" applyFill="1" applyBorder="1" applyAlignment="1">
      <alignment horizontal="center"/>
    </xf>
    <xf numFmtId="0" fontId="2" fillId="6" borderId="0" xfId="0" applyFont="1" applyFill="1" applyBorder="1" applyAlignment="1">
      <alignment horizontal="center"/>
    </xf>
    <xf numFmtId="0" fontId="2" fillId="6" borderId="4" xfId="0" applyFont="1" applyFill="1" applyBorder="1" applyAlignment="1">
      <alignment horizontal="center"/>
    </xf>
    <xf numFmtId="0" fontId="9" fillId="2" borderId="0" xfId="0" applyFont="1" applyFill="1" applyAlignment="1">
      <alignment vertical="top"/>
    </xf>
    <xf numFmtId="0" fontId="4" fillId="3" borderId="15" xfId="0" applyFont="1" applyFill="1" applyBorder="1"/>
    <xf numFmtId="0" fontId="4" fillId="3" borderId="17" xfId="0" applyFont="1" applyFill="1" applyBorder="1"/>
    <xf numFmtId="164" fontId="0" fillId="2" borderId="4" xfId="0" applyNumberFormat="1" applyFont="1" applyFill="1" applyBorder="1"/>
    <xf numFmtId="0" fontId="0" fillId="2" borderId="0" xfId="0" applyFill="1" applyBorder="1" applyAlignment="1">
      <alignment horizontal="right"/>
    </xf>
    <xf numFmtId="164" fontId="0" fillId="2" borderId="8" xfId="0" applyNumberFormat="1" applyFont="1" applyFill="1" applyBorder="1"/>
    <xf numFmtId="0" fontId="4" fillId="2" borderId="21" xfId="0" applyFont="1" applyFill="1" applyBorder="1"/>
    <xf numFmtId="165" fontId="17" fillId="2" borderId="22" xfId="1" applyNumberFormat="1" applyFont="1" applyFill="1" applyBorder="1"/>
    <xf numFmtId="164" fontId="4" fillId="2" borderId="23" xfId="0" applyNumberFormat="1" applyFont="1" applyFill="1" applyBorder="1"/>
    <xf numFmtId="164" fontId="4" fillId="2" borderId="22" xfId="0" applyNumberFormat="1" applyFont="1" applyFill="1" applyBorder="1"/>
    <xf numFmtId="3" fontId="4" fillId="2" borderId="21" xfId="0" applyNumberFormat="1" applyFont="1" applyFill="1" applyBorder="1"/>
    <xf numFmtId="0" fontId="4" fillId="2" borderId="22" xfId="0" applyFont="1" applyFill="1" applyBorder="1"/>
    <xf numFmtId="164" fontId="4" fillId="2" borderId="3" xfId="0" applyNumberFormat="1" applyFont="1" applyFill="1" applyBorder="1"/>
    <xf numFmtId="165" fontId="4" fillId="2" borderId="21" xfId="1" applyNumberFormat="1" applyFont="1" applyFill="1" applyBorder="1"/>
    <xf numFmtId="164" fontId="4" fillId="2" borderId="8" xfId="0" applyNumberFormat="1" applyFont="1" applyFill="1" applyBorder="1"/>
    <xf numFmtId="165" fontId="4" fillId="2" borderId="3" xfId="1" applyNumberFormat="1" applyFont="1" applyFill="1" applyBorder="1"/>
    <xf numFmtId="0" fontId="17" fillId="0" borderId="18" xfId="7" applyFont="1" applyFill="1" applyBorder="1"/>
    <xf numFmtId="3" fontId="17" fillId="0" borderId="18" xfId="7" applyNumberFormat="1" applyFont="1" applyFill="1" applyBorder="1"/>
    <xf numFmtId="0" fontId="4" fillId="2" borderId="18" xfId="0" applyFont="1" applyFill="1" applyBorder="1"/>
    <xf numFmtId="3" fontId="4" fillId="2" borderId="18" xfId="0" applyNumberFormat="1" applyFont="1" applyFill="1" applyBorder="1"/>
    <xf numFmtId="41" fontId="4" fillId="2" borderId="21" xfId="0" applyNumberFormat="1" applyFont="1" applyFill="1" applyBorder="1"/>
    <xf numFmtId="3" fontId="17" fillId="2" borderId="21" xfId="7" applyNumberFormat="1" applyFont="1" applyFill="1" applyBorder="1"/>
    <xf numFmtId="0" fontId="4" fillId="6" borderId="15" xfId="0" applyFont="1" applyFill="1" applyBorder="1" applyAlignment="1">
      <alignment vertical="center"/>
    </xf>
    <xf numFmtId="0" fontId="4" fillId="6" borderId="17" xfId="0" applyFont="1" applyFill="1" applyBorder="1"/>
    <xf numFmtId="165" fontId="4" fillId="2" borderId="22" xfId="1" applyNumberFormat="1" applyFont="1" applyFill="1" applyBorder="1"/>
    <xf numFmtId="165" fontId="4" fillId="2" borderId="21" xfId="1" applyNumberFormat="1" applyFont="1" applyFill="1" applyBorder="1" applyAlignment="1">
      <alignment horizontal="right"/>
    </xf>
    <xf numFmtId="41" fontId="4" fillId="2" borderId="22" xfId="1" applyNumberFormat="1" applyFont="1" applyFill="1" applyBorder="1"/>
    <xf numFmtId="0" fontId="4" fillId="2" borderId="0" xfId="0" applyFont="1" applyFill="1" applyAlignment="1">
      <alignment horizontal="left" vertical="top" wrapText="1"/>
    </xf>
    <xf numFmtId="0" fontId="22" fillId="2" borderId="0" xfId="0" applyFont="1" applyFill="1" applyBorder="1" applyAlignment="1">
      <alignment horizontal="center" vertical="top" wrapText="1"/>
    </xf>
    <xf numFmtId="0" fontId="2" fillId="3" borderId="3" xfId="0" applyFont="1" applyFill="1" applyBorder="1" applyAlignment="1">
      <alignment horizontal="center"/>
    </xf>
    <xf numFmtId="0" fontId="6" fillId="2" borderId="0" xfId="2" applyFill="1" applyAlignment="1" applyProtection="1"/>
    <xf numFmtId="0" fontId="0" fillId="0" borderId="0" xfId="0" applyAlignment="1"/>
    <xf numFmtId="0" fontId="2" fillId="3" borderId="0"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wrapText="1"/>
    </xf>
    <xf numFmtId="0" fontId="22" fillId="0" borderId="9" xfId="0" applyFont="1" applyBorder="1" applyAlignment="1">
      <alignment horizontal="center" vertical="top" wrapText="1"/>
    </xf>
    <xf numFmtId="0" fontId="22" fillId="0" borderId="11" xfId="0" applyFont="1" applyBorder="1" applyAlignment="1">
      <alignment horizontal="center" vertical="top"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25" fillId="6" borderId="12" xfId="0" applyFont="1" applyFill="1" applyBorder="1" applyAlignment="1">
      <alignment horizontal="center" wrapText="1"/>
    </xf>
    <xf numFmtId="0" fontId="25" fillId="6" borderId="0" xfId="0" applyFont="1" applyFill="1" applyBorder="1" applyAlignment="1">
      <alignment horizontal="center" wrapText="1"/>
    </xf>
    <xf numFmtId="0" fontId="6" fillId="5" borderId="0" xfId="2" applyFill="1" applyAlignment="1" applyProtection="1">
      <alignment horizontal="left"/>
    </xf>
    <xf numFmtId="0" fontId="22" fillId="5" borderId="0" xfId="0" applyFont="1" applyFill="1" applyAlignment="1">
      <alignment horizontal="left" wrapText="1"/>
    </xf>
    <xf numFmtId="0" fontId="25" fillId="6" borderId="3" xfId="0" applyFont="1" applyFill="1" applyBorder="1" applyAlignment="1">
      <alignment horizontal="center" wrapText="1"/>
    </xf>
    <xf numFmtId="0" fontId="22" fillId="0" borderId="0" xfId="0" applyFont="1" applyAlignment="1">
      <alignment horizontal="center" vertical="top" wrapText="1"/>
    </xf>
    <xf numFmtId="0" fontId="6" fillId="2" borderId="0" xfId="2" applyFill="1" applyAlignment="1" applyProtection="1">
      <alignment horizontal="left"/>
    </xf>
    <xf numFmtId="0" fontId="22" fillId="5" borderId="0" xfId="0" applyFont="1" applyFill="1" applyBorder="1" applyAlignment="1">
      <alignment horizontal="left" wrapText="1"/>
    </xf>
    <xf numFmtId="0" fontId="6" fillId="5" borderId="0" xfId="2" applyFill="1" applyBorder="1" applyAlignment="1" applyProtection="1">
      <alignment horizontal="left"/>
    </xf>
    <xf numFmtId="165" fontId="26" fillId="6" borderId="0" xfId="1" applyNumberFormat="1" applyFont="1" applyFill="1" applyBorder="1" applyAlignment="1">
      <alignment horizontal="center" wrapText="1"/>
    </xf>
    <xf numFmtId="165" fontId="25" fillId="6" borderId="0" xfId="1" applyNumberFormat="1" applyFont="1" applyFill="1" applyBorder="1" applyAlignment="1">
      <alignment horizontal="center" wrapText="1"/>
    </xf>
    <xf numFmtId="165" fontId="25" fillId="6" borderId="3" xfId="1" applyNumberFormat="1" applyFont="1" applyFill="1" applyBorder="1" applyAlignment="1">
      <alignment horizontal="center" vertical="center" wrapText="1"/>
    </xf>
    <xf numFmtId="165" fontId="25" fillId="6" borderId="0" xfId="1" applyNumberFormat="1" applyFont="1" applyFill="1" applyBorder="1" applyAlignment="1">
      <alignment horizontal="left" wrapText="1"/>
    </xf>
    <xf numFmtId="49" fontId="25" fillId="6" borderId="3" xfId="1" applyNumberFormat="1" applyFont="1" applyFill="1" applyBorder="1" applyAlignment="1">
      <alignment horizontal="center" wrapText="1"/>
    </xf>
    <xf numFmtId="0" fontId="36" fillId="3" borderId="12" xfId="0" applyFont="1" applyFill="1" applyBorder="1" applyAlignment="1">
      <alignment horizontal="center"/>
    </xf>
    <xf numFmtId="0" fontId="36" fillId="3" borderId="15" xfId="0" applyFont="1" applyFill="1" applyBorder="1" applyAlignment="1">
      <alignment horizontal="center"/>
    </xf>
    <xf numFmtId="0" fontId="36" fillId="3" borderId="16" xfId="0" applyFont="1" applyFill="1" applyBorder="1" applyAlignment="1">
      <alignment horizontal="center"/>
    </xf>
    <xf numFmtId="0" fontId="2" fillId="3" borderId="17" xfId="0" applyFont="1" applyFill="1" applyBorder="1" applyAlignment="1">
      <alignment horizontal="center"/>
    </xf>
    <xf numFmtId="0" fontId="39" fillId="6" borderId="0" xfId="0" applyFont="1" applyFill="1" applyBorder="1" applyAlignment="1">
      <alignment horizontal="center" wrapText="1"/>
    </xf>
    <xf numFmtId="0" fontId="2" fillId="2" borderId="0" xfId="0" applyFont="1" applyFill="1" applyBorder="1" applyAlignment="1">
      <alignment horizontal="center"/>
    </xf>
    <xf numFmtId="0" fontId="36" fillId="6" borderId="12" xfId="0" applyFont="1" applyFill="1" applyBorder="1" applyAlignment="1">
      <alignment horizontal="center" vertical="center"/>
    </xf>
    <xf numFmtId="0" fontId="2" fillId="6" borderId="0" xfId="0" applyFont="1" applyFill="1" applyBorder="1" applyAlignment="1">
      <alignment horizontal="center"/>
    </xf>
    <xf numFmtId="0" fontId="2" fillId="6" borderId="17" xfId="0" applyFont="1" applyFill="1" applyBorder="1" applyAlignment="1">
      <alignment horizontal="center"/>
    </xf>
    <xf numFmtId="0" fontId="36" fillId="6" borderId="16" xfId="0" applyFont="1" applyFill="1" applyBorder="1" applyAlignment="1">
      <alignment horizontal="center" vertical="center"/>
    </xf>
    <xf numFmtId="0" fontId="2" fillId="6" borderId="4" xfId="0" applyFont="1" applyFill="1" applyBorder="1" applyAlignment="1">
      <alignment horizontal="center"/>
    </xf>
  </cellXfs>
  <cellStyles count="8">
    <cellStyle name="Bad" xfId="7" builtinId="27"/>
    <cellStyle name="Comma" xfId="1" builtinId="3"/>
    <cellStyle name="Currency" xfId="6" builtinId="4"/>
    <cellStyle name="Hyperlink" xfId="2" builtinId="8"/>
    <cellStyle name="Normal" xfId="0" builtinId="0"/>
    <cellStyle name="Normal 2" xfId="3"/>
    <cellStyle name="Normal 5" xfId="4"/>
    <cellStyle name="Percent" xfId="5" builtinId="5"/>
  </cellStyles>
  <dxfs count="3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rgb="FFC5D9F1"/>
        </patternFill>
      </fill>
    </dxf>
    <dxf>
      <fill>
        <patternFill>
          <bgColor rgb="FFC5D9F1"/>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9933"/>
      <color rgb="FF0076BE"/>
      <color rgb="FFC81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19.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20.xml"/></Relationships>
</file>

<file path=xl/charts/_rels/chart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'Fig1a-c'!$C$12:$C$22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'Fig1a-c'!$D$12:$D$22</c:f>
              <c:numCache>
                <c:formatCode>_(* #,##0_);_(* \(#,##0\);_(* "-"??_);_(@_)</c:formatCode>
                <c:ptCount val="11"/>
                <c:pt idx="0">
                  <c:v>8690</c:v>
                </c:pt>
                <c:pt idx="1">
                  <c:v>8620</c:v>
                </c:pt>
                <c:pt idx="2">
                  <c:v>9185</c:v>
                </c:pt>
                <c:pt idx="3">
                  <c:v>9479</c:v>
                </c:pt>
                <c:pt idx="4">
                  <c:v>9613</c:v>
                </c:pt>
                <c:pt idx="5">
                  <c:v>9534</c:v>
                </c:pt>
                <c:pt idx="6">
                  <c:v>9484</c:v>
                </c:pt>
                <c:pt idx="7">
                  <c:v>9510</c:v>
                </c:pt>
                <c:pt idx="8" formatCode="General">
                  <c:v>9295</c:v>
                </c:pt>
                <c:pt idx="9" formatCode="General">
                  <c:v>9171</c:v>
                </c:pt>
                <c:pt idx="10" formatCode="General">
                  <c:v>9156</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'Fig1a-c'!$C$12:$C$22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'Fig1a-c'!$E$12:$E$22</c:f>
              <c:numCache>
                <c:formatCode>_(* #,##0_);_(* \(#,##0\);_(* "-"??_);_(@_)</c:formatCode>
                <c:ptCount val="11"/>
                <c:pt idx="0">
                  <c:v>7690</c:v>
                </c:pt>
                <c:pt idx="1">
                  <c:v>7784</c:v>
                </c:pt>
                <c:pt idx="2">
                  <c:v>8007</c:v>
                </c:pt>
                <c:pt idx="3">
                  <c:v>8110</c:v>
                </c:pt>
                <c:pt idx="4">
                  <c:v>8258</c:v>
                </c:pt>
                <c:pt idx="5">
                  <c:v>8287</c:v>
                </c:pt>
                <c:pt idx="6">
                  <c:v>8472</c:v>
                </c:pt>
                <c:pt idx="7" formatCode="General">
                  <c:v>8279</c:v>
                </c:pt>
                <c:pt idx="8" formatCode="General">
                  <c:v>8370</c:v>
                </c:pt>
                <c:pt idx="9" formatCode="General">
                  <c:v>8265</c:v>
                </c:pt>
                <c:pt idx="10" formatCode="General">
                  <c:v>8288</c:v>
                </c:pt>
              </c:numCache>
            </c:numRef>
          </c:val>
        </c:ser>
        <c:dLbls>
          <c:showLegendKey val="0"/>
          <c:showVal val="0"/>
          <c:showCatName val="0"/>
          <c:showSerName val="0"/>
          <c:showPercent val="0"/>
          <c:showBubbleSize val="0"/>
        </c:dLbls>
        <c:gapWidth val="150"/>
        <c:axId val="205012336"/>
        <c:axId val="205008416"/>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'Fig1a-c'!$C$12:$C$22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'Fig1a-c'!$F$12:$F$22</c:f>
              <c:numCache>
                <c:formatCode>General</c:formatCode>
                <c:ptCount val="11"/>
                <c:pt idx="0">
                  <c:v>301</c:v>
                </c:pt>
                <c:pt idx="1">
                  <c:v>309</c:v>
                </c:pt>
                <c:pt idx="2">
                  <c:v>323</c:v>
                </c:pt>
                <c:pt idx="3">
                  <c:v>332</c:v>
                </c:pt>
                <c:pt idx="4">
                  <c:v>335</c:v>
                </c:pt>
                <c:pt idx="5">
                  <c:v>334</c:v>
                </c:pt>
                <c:pt idx="6">
                  <c:v>335</c:v>
                </c:pt>
                <c:pt idx="7">
                  <c:v>335</c:v>
                </c:pt>
                <c:pt idx="8">
                  <c:v>333</c:v>
                </c:pt>
                <c:pt idx="9">
                  <c:v>330</c:v>
                </c:pt>
                <c:pt idx="10">
                  <c:v>327</c:v>
                </c:pt>
              </c:numCache>
            </c:numRef>
          </c:val>
          <c:smooth val="0"/>
        </c:ser>
        <c:dLbls>
          <c:showLegendKey val="0"/>
          <c:showVal val="0"/>
          <c:showCatName val="0"/>
          <c:showSerName val="0"/>
          <c:showPercent val="0"/>
          <c:showBubbleSize val="0"/>
        </c:dLbls>
        <c:marker val="1"/>
        <c:smooth val="0"/>
        <c:axId val="205004888"/>
        <c:axId val="205007240"/>
      </c:lineChart>
      <c:catAx>
        <c:axId val="205012336"/>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5008416"/>
        <c:crosses val="autoZero"/>
        <c:auto val="1"/>
        <c:lblAlgn val="ctr"/>
        <c:lblOffset val="100"/>
        <c:noMultiLvlLbl val="0"/>
      </c:catAx>
      <c:valAx>
        <c:axId val="205008416"/>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05012336"/>
        <c:crosses val="autoZero"/>
        <c:crossBetween val="between"/>
        <c:majorUnit val="2000"/>
      </c:valAx>
      <c:valAx>
        <c:axId val="205007240"/>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05004888"/>
        <c:crosses val="max"/>
        <c:crossBetween val="between"/>
        <c:majorUnit val="100"/>
      </c:valAx>
      <c:catAx>
        <c:axId val="205004888"/>
        <c:scaling>
          <c:orientation val="minMax"/>
        </c:scaling>
        <c:delete val="1"/>
        <c:axPos val="b"/>
        <c:numFmt formatCode="General" sourceLinked="1"/>
        <c:majorTickMark val="out"/>
        <c:minorTickMark val="none"/>
        <c:tickLblPos val="none"/>
        <c:crossAx val="20500724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4846725658607"/>
          <c:y val="4.0157619554850074E-2"/>
          <c:w val="0.86284121637477573"/>
          <c:h val="0.79607855112293791"/>
        </c:manualLayout>
      </c:layout>
      <c:barChart>
        <c:barDir val="col"/>
        <c:grouping val="clustered"/>
        <c:varyColors val="0"/>
        <c:ser>
          <c:idx val="0"/>
          <c:order val="0"/>
          <c:tx>
            <c:strRef>
              <c:f>'Fig4-7'!$B$61</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4.585052728106373E-3"/>
                  <c:y val="0.22811671087533156"/>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5391104997707475"/>
                      <c:h val="0.1786030061892131"/>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'Fig4-7'!$C$60</c:f>
              <c:strCache>
                <c:ptCount val="1"/>
                <c:pt idx="0">
                  <c:v>2018-19</c:v>
                </c:pt>
              </c:strCache>
            </c:strRef>
          </c:cat>
          <c:val>
            <c:numRef>
              <c:f>'Fig4-7'!$C$61</c:f>
              <c:numCache>
                <c:formatCode>General</c:formatCode>
                <c:ptCount val="1"/>
                <c:pt idx="0">
                  <c:v>87</c:v>
                </c:pt>
              </c:numCache>
            </c:numRef>
          </c:val>
        </c:ser>
        <c:ser>
          <c:idx val="1"/>
          <c:order val="1"/>
          <c:tx>
            <c:strRef>
              <c:f>'Fig4-7'!$B$62</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0.12367802167965065"/>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9335174574980049"/>
                      <c:h val="0.1130680813439434"/>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'Fig4-7'!$C$60</c:f>
              <c:strCache>
                <c:ptCount val="1"/>
                <c:pt idx="0">
                  <c:v>2018-19</c:v>
                </c:pt>
              </c:strCache>
            </c:strRef>
          </c:cat>
          <c:val>
            <c:numRef>
              <c:f>'Fig4-7'!$C$62</c:f>
              <c:numCache>
                <c:formatCode>General</c:formatCode>
                <c:ptCount val="1"/>
                <c:pt idx="0">
                  <c:v>31</c:v>
                </c:pt>
              </c:numCache>
            </c:numRef>
          </c:val>
        </c:ser>
        <c:ser>
          <c:idx val="2"/>
          <c:order val="2"/>
          <c:tx>
            <c:strRef>
              <c:f>'Fig4-7'!$B$63</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9.170105456212074E-4"/>
                  <c:y val="0.1856234814149556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175387436955525"/>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'Fig4-7'!$C$60</c:f>
              <c:strCache>
                <c:ptCount val="1"/>
                <c:pt idx="0">
                  <c:v>2018-19</c:v>
                </c:pt>
              </c:strCache>
            </c:strRef>
          </c:cat>
          <c:val>
            <c:numRef>
              <c:f>'Fig4-7'!$C$63</c:f>
              <c:numCache>
                <c:formatCode>General</c:formatCode>
                <c:ptCount val="1"/>
                <c:pt idx="0">
                  <c:v>37</c:v>
                </c:pt>
              </c:numCache>
            </c:numRef>
          </c:val>
        </c:ser>
        <c:ser>
          <c:idx val="3"/>
          <c:order val="3"/>
          <c:tx>
            <c:strRef>
              <c:f>'Fig4-7'!$B$64</c:f>
              <c:strCache>
                <c:ptCount val="1"/>
                <c:pt idx="0">
                  <c:v>Other</c:v>
                </c:pt>
              </c:strCache>
            </c:strRef>
          </c:tx>
          <c:spPr>
            <a:solidFill>
              <a:srgbClr val="C8102E">
                <a:alpha val="85000"/>
              </a:srgbClr>
            </a:solidFill>
            <a:ln w="9525" cap="flat" cmpd="sng" algn="ctr">
              <a:no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'Fig4-7'!$C$60</c:f>
              <c:strCache>
                <c:ptCount val="1"/>
                <c:pt idx="0">
                  <c:v>2018-19</c:v>
                </c:pt>
              </c:strCache>
            </c:strRef>
          </c:cat>
          <c:val>
            <c:numRef>
              <c:f>'Fig4-7'!$C$64</c:f>
              <c:numCache>
                <c:formatCode>General</c:formatCode>
                <c:ptCount val="1"/>
                <c:pt idx="0">
                  <c:v>20</c:v>
                </c:pt>
              </c:numCache>
            </c:numRef>
          </c:val>
        </c:ser>
        <c:dLbls>
          <c:dLblPos val="inEnd"/>
          <c:showLegendKey val="0"/>
          <c:showVal val="1"/>
          <c:showCatName val="0"/>
          <c:showSerName val="0"/>
          <c:showPercent val="0"/>
          <c:showBubbleSize val="0"/>
        </c:dLbls>
        <c:gapWidth val="65"/>
        <c:axId val="203756320"/>
        <c:axId val="200952080"/>
      </c:barChart>
      <c:catAx>
        <c:axId val="20375632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0952080"/>
        <c:crosses val="autoZero"/>
        <c:auto val="1"/>
        <c:lblAlgn val="ctr"/>
        <c:lblOffset val="100"/>
        <c:noMultiLvlLbl val="0"/>
      </c:catAx>
      <c:valAx>
        <c:axId val="200952080"/>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 Hygiene Programs</a:t>
                </a:r>
              </a:p>
            </c:rich>
          </c:tx>
          <c:layout>
            <c:manualLayout>
              <c:xMode val="edge"/>
              <c:yMode val="edge"/>
              <c:x val="3.3536591970020256E-2"/>
              <c:y val="0.1137759769418742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03756320"/>
        <c:crosses val="autoZero"/>
        <c:crossBetween val="between"/>
        <c:majorUnit val="20"/>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259335027772E-2"/>
          <c:y val="1.9325480515745581E-2"/>
          <c:w val="0.79751086434491836"/>
          <c:h val="0.80708210216481557"/>
        </c:manualLayout>
      </c:layout>
      <c:lineChart>
        <c:grouping val="standard"/>
        <c:varyColors val="0"/>
        <c:ser>
          <c:idx val="0"/>
          <c:order val="0"/>
          <c:tx>
            <c:strRef>
              <c:f>'Fig8-9'!$B$10</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'Fig8-9'!$C$9:$M$9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'Fig8-9'!$C$10:$M$10</c:f>
              <c:numCache>
                <c:formatCode>"$"#,##0</c:formatCode>
                <c:ptCount val="11"/>
                <c:pt idx="0">
                  <c:v>17839.696666666667</c:v>
                </c:pt>
                <c:pt idx="1">
                  <c:v>19215</c:v>
                </c:pt>
                <c:pt idx="2">
                  <c:v>20571</c:v>
                </c:pt>
                <c:pt idx="3" formatCode="_(&quot;$&quot;* #,##0_);_(&quot;$&quot;* \(#,##0\);_(&quot;$&quot;* &quot;-&quot;??_);_(@_)">
                  <c:v>22415</c:v>
                </c:pt>
                <c:pt idx="4" formatCode="_(&quot;$&quot;* #,##0_);_(&quot;$&quot;* \(#,##0\);_(&quot;$&quot;* &quot;-&quot;??_);_(@_)">
                  <c:v>24931</c:v>
                </c:pt>
                <c:pt idx="5" formatCode="_(&quot;$&quot;* #,##0_);_(&quot;$&quot;* \(#,##0\);_(&quot;$&quot;* &quot;-&quot;??_);_(@_)">
                  <c:v>25114.27</c:v>
                </c:pt>
                <c:pt idx="6" formatCode="_(&quot;$&quot;* #,##0_);_(&quot;$&quot;* \(#,##0\);_(&quot;$&quot;* &quot;-&quot;??_);_(@_)">
                  <c:v>26541.34</c:v>
                </c:pt>
                <c:pt idx="7" formatCode="_(&quot;$&quot;* #,##0_);_(&quot;$&quot;* \(#,##0\);_(&quot;$&quot;* &quot;-&quot;??_);_(@_)">
                  <c:v>27404</c:v>
                </c:pt>
                <c:pt idx="8" formatCode="_(&quot;$&quot;* #,##0_);_(&quot;$&quot;* \(#,##0\);_(&quot;$&quot;* &quot;-&quot;??_);_(@_)">
                  <c:v>27646</c:v>
                </c:pt>
                <c:pt idx="9" formatCode="_(&quot;$&quot;* #,##0_);_(&quot;$&quot;* \(#,##0\);_(&quot;$&quot;* &quot;-&quot;??_);_(@_)">
                  <c:v>28476</c:v>
                </c:pt>
                <c:pt idx="10" formatCode="_(&quot;$&quot;* #,##0_);_(&quot;$&quot;* \(#,##0\);_(&quot;$&quot;* &quot;-&quot;??_);_(@_)">
                  <c:v>29018</c:v>
                </c:pt>
              </c:numCache>
            </c:numRef>
          </c:val>
          <c:smooth val="0"/>
        </c:ser>
        <c:ser>
          <c:idx val="1"/>
          <c:order val="1"/>
          <c:tx>
            <c:strRef>
              <c:f>'Fig8-9'!$B$11</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'Fig8-9'!$C$9:$M$9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'Fig8-9'!$C$11:$M$11</c:f>
              <c:numCache>
                <c:formatCode>"$"#,##0</c:formatCode>
                <c:ptCount val="11"/>
                <c:pt idx="0">
                  <c:v>19521.650000000001</c:v>
                </c:pt>
                <c:pt idx="1">
                  <c:v>20726</c:v>
                </c:pt>
                <c:pt idx="2">
                  <c:v>22365</c:v>
                </c:pt>
                <c:pt idx="3" formatCode="_(&quot;$&quot;* #,##0_);_(&quot;$&quot;* \(#,##0\);_(&quot;$&quot;* &quot;-&quot;??_);_(@_)">
                  <c:v>24032</c:v>
                </c:pt>
                <c:pt idx="4" formatCode="_(&quot;$&quot;* #,##0_);_(&quot;$&quot;* \(#,##0\);_(&quot;$&quot;* &quot;-&quot;??_);_(@_)">
                  <c:v>26619</c:v>
                </c:pt>
                <c:pt idx="5" formatCode="_(&quot;$&quot;* #,##0_);_(&quot;$&quot;* \(#,##0\);_(&quot;$&quot;* &quot;-&quot;??_);_(@_)">
                  <c:v>27148.6</c:v>
                </c:pt>
                <c:pt idx="6" formatCode="_(&quot;$&quot;* #,##0_);_(&quot;$&quot;* \(#,##0\);_(&quot;$&quot;* &quot;-&quot;??_);_(@_)">
                  <c:v>29465.87</c:v>
                </c:pt>
                <c:pt idx="7" formatCode="_(&quot;$&quot;* #,##0_);_(&quot;$&quot;* \(#,##0\);_(&quot;$&quot;* &quot;-&quot;??_);_(@_)">
                  <c:v>29909</c:v>
                </c:pt>
                <c:pt idx="8" formatCode="_(&quot;$&quot;* #,##0_);_(&quot;$&quot;* \(#,##0\);_(&quot;$&quot;* &quot;-&quot;??_);_(@_)">
                  <c:v>30599</c:v>
                </c:pt>
                <c:pt idx="9" formatCode="_(&quot;$&quot;* #,##0_);_(&quot;$&quot;* \(#,##0\);_(&quot;$&quot;* &quot;-&quot;??_);_(@_)">
                  <c:v>30996</c:v>
                </c:pt>
                <c:pt idx="10" formatCode="_(&quot;$&quot;* #,##0_);_(&quot;$&quot;* \(#,##0\);_(&quot;$&quot;* &quot;-&quot;??_);_(@_)">
                  <c:v>32325</c:v>
                </c:pt>
              </c:numCache>
            </c:numRef>
          </c:val>
          <c:smooth val="0"/>
        </c:ser>
        <c:ser>
          <c:idx val="2"/>
          <c:order val="2"/>
          <c:tx>
            <c:strRef>
              <c:f>'Fig8-9'!$B$12</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'Fig8-9'!$C$9:$M$9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'Fig8-9'!$C$12:$M$12</c:f>
              <c:numCache>
                <c:formatCode>"$"#,##0</c:formatCode>
                <c:ptCount val="11"/>
                <c:pt idx="0">
                  <c:v>27363.58</c:v>
                </c:pt>
                <c:pt idx="1">
                  <c:v>28831</c:v>
                </c:pt>
                <c:pt idx="2">
                  <c:v>29989</c:v>
                </c:pt>
                <c:pt idx="3" formatCode="_(&quot;$&quot;* #,##0_);_(&quot;$&quot;* \(#,##0\);_(&quot;$&quot;* &quot;-&quot;??_);_(@_)">
                  <c:v>32100</c:v>
                </c:pt>
                <c:pt idx="4" formatCode="_(&quot;$&quot;* #,##0_);_(&quot;$&quot;* \(#,##0\);_(&quot;$&quot;* &quot;-&quot;??_);_(@_)">
                  <c:v>34327</c:v>
                </c:pt>
                <c:pt idx="5" formatCode="_(&quot;$&quot;* #,##0_);_(&quot;$&quot;* \(#,##0\);_(&quot;$&quot;* &quot;-&quot;??_);_(@_)">
                  <c:v>35532.25</c:v>
                </c:pt>
                <c:pt idx="6" formatCode="_(&quot;$&quot;* #,##0_);_(&quot;$&quot;* \(#,##0\);_(&quot;$&quot;* &quot;-&quot;??_);_(@_)">
                  <c:v>38243.800000000003</c:v>
                </c:pt>
                <c:pt idx="7" formatCode="_(&quot;$&quot;* #,##0_);_(&quot;$&quot;* \(#,##0\);_(&quot;$&quot;* &quot;-&quot;??_);_(@_)">
                  <c:v>39391</c:v>
                </c:pt>
                <c:pt idx="8" formatCode="_(&quot;$&quot;* #,##0_);_(&quot;$&quot;* \(#,##0\);_(&quot;$&quot;* &quot;-&quot;??_);_(@_)">
                  <c:v>39943</c:v>
                </c:pt>
                <c:pt idx="9" formatCode="_(&quot;$&quot;* #,##0_);_(&quot;$&quot;* \(#,##0\);_(&quot;$&quot;* &quot;-&quot;??_);_(@_)">
                  <c:v>41398</c:v>
                </c:pt>
                <c:pt idx="10" formatCode="_(&quot;$&quot;* #,##0_);_(&quot;$&quot;* \(#,##0\);_(&quot;$&quot;* &quot;-&quot;??_);_(@_)">
                  <c:v>42839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00954432"/>
        <c:axId val="200954040"/>
      </c:lineChart>
      <c:catAx>
        <c:axId val="20095443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0954040"/>
        <c:crosses val="autoZero"/>
        <c:auto val="1"/>
        <c:lblAlgn val="ctr"/>
        <c:lblOffset val="100"/>
        <c:noMultiLvlLbl val="0"/>
      </c:catAx>
      <c:valAx>
        <c:axId val="200954040"/>
        <c:scaling>
          <c:orientation val="minMax"/>
          <c:max val="50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0954432"/>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layout>
        <c:manualLayout>
          <c:xMode val="edge"/>
          <c:yMode val="edge"/>
          <c:x val="0.79313012544435368"/>
          <c:y val="0.5394282608118951"/>
          <c:w val="0.12421406563513526"/>
          <c:h val="0.16270060749728837"/>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2.1534317280187468E-2"/>
          <c:w val="0.92185081384600931"/>
          <c:h val="0.67801900106767254"/>
        </c:manualLayout>
      </c:layout>
      <c:barChart>
        <c:barDir val="col"/>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dPt>
          <c:dPt>
            <c:idx val="1"/>
            <c:invertIfNegative val="0"/>
            <c:bubble3D val="0"/>
            <c:spPr>
              <a:solidFill>
                <a:srgbClr val="0070C0"/>
              </a:solidFill>
              <a:ln>
                <a:noFill/>
              </a:ln>
              <a:effectLst/>
            </c:spPr>
          </c:dPt>
          <c:dPt>
            <c:idx val="2"/>
            <c:invertIfNegative val="0"/>
            <c:bubble3D val="0"/>
            <c:spPr>
              <a:solidFill>
                <a:srgbClr val="0070C0"/>
              </a:solidFill>
              <a:ln>
                <a:noFill/>
              </a:ln>
              <a:effectLst/>
            </c:spPr>
          </c:dPt>
          <c:dPt>
            <c:idx val="3"/>
            <c:invertIfNegative val="0"/>
            <c:bubble3D val="0"/>
            <c:spPr>
              <a:solidFill>
                <a:srgbClr val="0070C0"/>
              </a:solidFill>
              <a:ln>
                <a:noFill/>
              </a:ln>
              <a:effectLst/>
            </c:spPr>
          </c:dPt>
          <c:dPt>
            <c:idx val="5"/>
            <c:invertIfNegative val="0"/>
            <c:bubble3D val="0"/>
            <c:spPr>
              <a:solidFill>
                <a:srgbClr val="0070C0"/>
              </a:solidFill>
              <a:ln>
                <a:noFill/>
              </a:ln>
              <a:effectLst/>
            </c:spPr>
          </c:dPt>
          <c:dLbls>
            <c:dLbl>
              <c:idx val="1"/>
              <c:layout>
                <c:manualLayout>
                  <c:x val="-5.5970368977697757E-3"/>
                  <c:y val="2.1183836395450566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'Fig8-9'!$B$38:$G$38</c:f>
              <c:strCache>
                <c:ptCount val="6"/>
                <c:pt idx="0">
                  <c:v>Univ/Four Year College: School of Health Sciences
(N = 41)</c:v>
                </c:pt>
                <c:pt idx="1">
                  <c:v>Univ/Four Year College: Dental School/Separate Dental Dept./Other Univ. Setting
(N = 41)</c:v>
                </c:pt>
                <c:pt idx="2">
                  <c:v>Community College
(N = 176)</c:v>
                </c:pt>
                <c:pt idx="3">
                  <c:v>Technical College/Institute
(N =32)</c:v>
                </c:pt>
                <c:pt idx="4">
                  <c:v>Vocational School or Career College
(N = 21)</c:v>
                </c:pt>
                <c:pt idx="5">
                  <c:v>Other
(N = 6)</c:v>
                </c:pt>
              </c:strCache>
            </c:strRef>
          </c:cat>
          <c:val>
            <c:numRef>
              <c:f>'Fig8-9'!$B$39:$G$39</c:f>
              <c:numCache>
                <c:formatCode>_("$"* #,##0_);_("$"* \(#,##0\);_("$"* "-"??_);_(@_)</c:formatCode>
                <c:ptCount val="6"/>
                <c:pt idx="0">
                  <c:v>13411</c:v>
                </c:pt>
                <c:pt idx="1">
                  <c:v>17500.78</c:v>
                </c:pt>
                <c:pt idx="2">
                  <c:v>4612</c:v>
                </c:pt>
                <c:pt idx="3">
                  <c:v>6889</c:v>
                </c:pt>
                <c:pt idx="4">
                  <c:v>26436</c:v>
                </c:pt>
                <c:pt idx="5">
                  <c:v>11984</c:v>
                </c:pt>
              </c:numCache>
            </c:numRef>
          </c:val>
        </c:ser>
        <c:dLbls>
          <c:showLegendKey val="0"/>
          <c:showVal val="0"/>
          <c:showCatName val="0"/>
          <c:showSerName val="0"/>
          <c:showPercent val="0"/>
          <c:showBubbleSize val="0"/>
        </c:dLbls>
        <c:gapWidth val="64"/>
        <c:overlap val="-27"/>
        <c:axId val="200954824"/>
        <c:axId val="200953256"/>
      </c:barChart>
      <c:catAx>
        <c:axId val="2009548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53256"/>
        <c:crosses val="autoZero"/>
        <c:auto val="1"/>
        <c:lblAlgn val="ctr"/>
        <c:lblOffset val="100"/>
        <c:noMultiLvlLbl val="0"/>
      </c:catAx>
      <c:valAx>
        <c:axId val="200953256"/>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54824"/>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00955216"/>
        <c:axId val="200950512"/>
      </c:barChart>
      <c:catAx>
        <c:axId val="20095521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0950512"/>
        <c:crosses val="autoZero"/>
        <c:auto val="0"/>
        <c:lblAlgn val="ctr"/>
        <c:lblOffset val="100"/>
        <c:tickMarkSkip val="1"/>
        <c:noMultiLvlLbl val="0"/>
      </c:catAx>
      <c:valAx>
        <c:axId val="20095051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09552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00951688"/>
        <c:axId val="200955608"/>
      </c:barChart>
      <c:catAx>
        <c:axId val="2009516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0955608"/>
        <c:crosses val="autoZero"/>
        <c:auto val="0"/>
        <c:lblAlgn val="ctr"/>
        <c:lblOffset val="100"/>
        <c:tickMarkSkip val="1"/>
        <c:noMultiLvlLbl val="0"/>
      </c:catAx>
      <c:valAx>
        <c:axId val="20095560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09516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1.8369692225690713E-2"/>
          <c:w val="0.88488318154861512"/>
          <c:h val="0.79575409394627039"/>
        </c:manualLayout>
      </c:layout>
      <c:barChart>
        <c:barDir val="col"/>
        <c:grouping val="clustered"/>
        <c:varyColors val="0"/>
        <c:ser>
          <c:idx val="0"/>
          <c:order val="0"/>
          <c:tx>
            <c:strRef>
              <c:f>'Fig10-11'!$C$5</c:f>
              <c:strCache>
                <c:ptCount val="1"/>
                <c:pt idx="0">
                  <c:v>Number of Dental Hygiene Students</c:v>
                </c:pt>
              </c:strCache>
            </c:strRef>
          </c:tx>
          <c:spPr>
            <a:solidFill>
              <a:srgbClr val="F26522"/>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'Fig10-11'!$B$6:$B$10</c:f>
              <c:strCache>
                <c:ptCount val="5"/>
                <c:pt idx="0">
                  <c:v>Total Enrollment in Dental Hygiene Programs</c:v>
                </c:pt>
                <c:pt idx="1">
                  <c:v>Accredited Dental Assisting</c:v>
                </c:pt>
                <c:pt idx="2">
                  <c:v>Accredited Dental Lab Tech</c:v>
                </c:pt>
                <c:pt idx="3">
                  <c:v>Non-Accredited Dental Assisting</c:v>
                </c:pt>
                <c:pt idx="4">
                  <c:v>Non-Accredited Dental Lab Tech</c:v>
                </c:pt>
              </c:strCache>
            </c:strRef>
          </c:cat>
          <c:val>
            <c:numRef>
              <c:f>'Fig10-11'!$C$6:$C$10</c:f>
              <c:numCache>
                <c:formatCode>General</c:formatCode>
                <c:ptCount val="5"/>
                <c:pt idx="0">
                  <c:v>16134</c:v>
                </c:pt>
                <c:pt idx="1">
                  <c:v>1849</c:v>
                </c:pt>
                <c:pt idx="2">
                  <c:v>73</c:v>
                </c:pt>
                <c:pt idx="3">
                  <c:v>1390</c:v>
                </c:pt>
                <c:pt idx="4">
                  <c:v>122</c:v>
                </c:pt>
              </c:numCache>
            </c:numRef>
          </c:val>
        </c:ser>
        <c:dLbls>
          <c:showLegendKey val="0"/>
          <c:showVal val="0"/>
          <c:showCatName val="0"/>
          <c:showSerName val="0"/>
          <c:showPercent val="0"/>
          <c:showBubbleSize val="0"/>
        </c:dLbls>
        <c:gapWidth val="65"/>
        <c:axId val="200952864"/>
        <c:axId val="200952472"/>
      </c:barChart>
      <c:catAx>
        <c:axId val="200952864"/>
        <c:scaling>
          <c:orientation val="minMax"/>
        </c:scaling>
        <c:delete val="0"/>
        <c:axPos val="b"/>
        <c:title>
          <c:tx>
            <c:rich>
              <a:bodyPr/>
              <a:lstStyle/>
              <a:p>
                <a:pPr>
                  <a:defRPr/>
                </a:pPr>
                <a:r>
                  <a:rPr lang="en-US"/>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crossAx val="200952472"/>
        <c:crosses val="autoZero"/>
        <c:auto val="1"/>
        <c:lblAlgn val="ctr"/>
        <c:lblOffset val="100"/>
        <c:noMultiLvlLbl val="0"/>
      </c:catAx>
      <c:valAx>
        <c:axId val="200952472"/>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200952864"/>
        <c:crosses val="autoZero"/>
        <c:crossBetween val="between"/>
      </c:valAx>
      <c:spPr>
        <a:gradFill flip="none" rotWithShape="1">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'Fig10-11'!$C$35</c:f>
              <c:strCache>
                <c:ptCount val="1"/>
                <c:pt idx="0">
                  <c:v>Number of Dental Hygiene Students</c:v>
                </c:pt>
              </c:strCache>
            </c:strRef>
          </c:tx>
          <c:spPr>
            <a:solidFill>
              <a:srgbClr val="F2652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'Fig10-11'!$B$36:$B$39</c:f>
              <c:strCache>
                <c:ptCount val="4"/>
                <c:pt idx="0">
                  <c:v>Total Enrollment</c:v>
                </c:pt>
                <c:pt idx="1">
                  <c:v>Job and/or Family Care Responsibilities</c:v>
                </c:pt>
                <c:pt idx="2">
                  <c:v>Requested Financial Aid</c:v>
                </c:pt>
                <c:pt idx="3">
                  <c:v>Received Financial Aid</c:v>
                </c:pt>
              </c:strCache>
            </c:strRef>
          </c:cat>
          <c:val>
            <c:numRef>
              <c:f>'Fig10-11'!$C$36:$C$39</c:f>
              <c:numCache>
                <c:formatCode>0</c:formatCode>
                <c:ptCount val="4"/>
                <c:pt idx="0" formatCode="General">
                  <c:v>16134</c:v>
                </c:pt>
                <c:pt idx="1">
                  <c:v>9456</c:v>
                </c:pt>
                <c:pt idx="2" formatCode="General">
                  <c:v>11963</c:v>
                </c:pt>
                <c:pt idx="3" formatCode="General">
                  <c:v>10678</c:v>
                </c:pt>
              </c:numCache>
            </c:numRef>
          </c:val>
        </c:ser>
        <c:dLbls>
          <c:showLegendKey val="0"/>
          <c:showVal val="0"/>
          <c:showCatName val="0"/>
          <c:showSerName val="0"/>
          <c:showPercent val="0"/>
          <c:showBubbleSize val="0"/>
        </c:dLbls>
        <c:gapWidth val="65"/>
        <c:axId val="200948944"/>
        <c:axId val="200950120"/>
      </c:barChart>
      <c:catAx>
        <c:axId val="200948944"/>
        <c:scaling>
          <c:orientation val="minMax"/>
        </c:scaling>
        <c:delete val="0"/>
        <c:axPos val="b"/>
        <c:numFmt formatCode="General" sourceLinked="0"/>
        <c:majorTickMark val="out"/>
        <c:minorTickMark val="none"/>
        <c:tickLblPos val="nextTo"/>
        <c:crossAx val="200950120"/>
        <c:crosses val="autoZero"/>
        <c:auto val="1"/>
        <c:lblAlgn val="ctr"/>
        <c:lblOffset val="100"/>
        <c:noMultiLvlLbl val="0"/>
      </c:catAx>
      <c:valAx>
        <c:axId val="200950120"/>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200948944"/>
        <c:crosses val="autoZero"/>
        <c:crossBetween val="between"/>
      </c:valAx>
      <c:spPr>
        <a:gradFill>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32211346411113E-2"/>
          <c:y val="7.8879968013826268E-2"/>
          <c:w val="0.87858979881344157"/>
          <c:h val="0.83568805742034091"/>
        </c:manualLayout>
      </c:layout>
      <c:ofPieChart>
        <c:ofPieType val="pie"/>
        <c:varyColors val="1"/>
        <c:ser>
          <c:idx val="0"/>
          <c:order val="0"/>
          <c:explosion val="11"/>
          <c:dPt>
            <c:idx val="0"/>
            <c:bubble3D val="0"/>
            <c:spPr>
              <a:solidFill>
                <a:srgbClr val="0076BE"/>
              </a:solidFill>
              <a:ln>
                <a:noFill/>
              </a:ln>
              <a:effectLst>
                <a:outerShdw blurRad="57150" dist="19050" dir="5400000" algn="ctr" rotWithShape="0">
                  <a:srgbClr val="000000">
                    <a:alpha val="63000"/>
                  </a:srgbClr>
                </a:outerShdw>
              </a:effectLst>
            </c:spPr>
          </c:dPt>
          <c:dPt>
            <c:idx val="1"/>
            <c:bubble3D val="0"/>
            <c:spPr>
              <a:solidFill>
                <a:srgbClr val="C8102E"/>
              </a:solidFill>
              <a:ln>
                <a:noFill/>
              </a:ln>
              <a:effectLst>
                <a:outerShdw blurRad="57150" dist="19050" dir="5400000" algn="ctr" rotWithShape="0">
                  <a:srgbClr val="000000">
                    <a:alpha val="63000"/>
                  </a:srgbClr>
                </a:outerShdw>
              </a:effectLst>
            </c:spPr>
          </c:dPt>
          <c:dPt>
            <c:idx val="2"/>
            <c:bubble3D val="0"/>
            <c:spPr>
              <a:solidFill>
                <a:srgbClr val="339933"/>
              </a:soli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solidFill>
                <a:srgbClr val="993366"/>
              </a:solidFill>
              <a:ln>
                <a:noFill/>
              </a:ln>
              <a:effectLst>
                <a:outerShdw blurRad="57150" dist="19050" dir="5400000" algn="ctr" rotWithShape="0">
                  <a:srgbClr val="000000">
                    <a:alpha val="63000"/>
                  </a:srgbClr>
                </a:outerShdw>
              </a:effectLst>
            </c:spPr>
          </c:dPt>
          <c:dPt>
            <c:idx val="5"/>
            <c:bubble3D val="0"/>
            <c:spPr>
              <a:solidFill>
                <a:srgbClr val="009999"/>
              </a:solidFill>
              <a:ln>
                <a:noFill/>
              </a:ln>
              <a:effectLst>
                <a:outerShdw blurRad="57150" dist="19050" dir="5400000" algn="ctr" rotWithShape="0">
                  <a:srgbClr val="000000">
                    <a:alpha val="63000"/>
                  </a:srgbClr>
                </a:outerShdw>
              </a:effectLst>
            </c:spPr>
          </c:dPt>
          <c:dPt>
            <c:idx val="6"/>
            <c:bubble3D val="0"/>
            <c:spPr>
              <a:solidFill>
                <a:srgbClr val="F26522"/>
              </a:solidFill>
              <a:ln>
                <a:noFill/>
              </a:ln>
              <a:effectLst>
                <a:outerShdw blurRad="57150" dist="19050" dir="5400000" algn="ctr" rotWithShape="0">
                  <a:srgbClr val="000000">
                    <a:alpha val="63000"/>
                  </a:srgbClr>
                </a:outerShdw>
              </a:effectLst>
            </c:spPr>
          </c:dPt>
          <c:dPt>
            <c:idx val="7"/>
            <c:bubble3D val="0"/>
            <c:spPr>
              <a:solidFill>
                <a:srgbClr val="CCCCCC"/>
              </a:solidFill>
              <a:ln>
                <a:noFill/>
              </a:ln>
              <a:effectLst>
                <a:outerShdw blurRad="57150" dist="19050" dir="5400000" algn="ctr" rotWithShape="0">
                  <a:srgbClr val="000000">
                    <a:alpha val="63000"/>
                  </a:srgbClr>
                </a:outerShdw>
              </a:effectLst>
            </c:spPr>
          </c:dPt>
          <c:dLbls>
            <c:dLbl>
              <c:idx val="0"/>
              <c:layout>
                <c:manualLayout>
                  <c:x val="7.1723443328707975E-2"/>
                  <c:y val="-5.302855618798227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175004584280979"/>
                      <c:h val="0.26676850151236875"/>
                    </c:manualLayout>
                  </c15:layout>
                </c:ext>
              </c:extLst>
            </c:dLbl>
            <c:dLbl>
              <c:idx val="1"/>
              <c:layout>
                <c:manualLayout>
                  <c:x val="0.10025644604643387"/>
                  <c:y val="-0.1535346996175131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5.3674075412106434E-2"/>
                  <c:y val="2.77136258660508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6761083696654705"/>
                      <c:h val="0.25129590902753784"/>
                    </c:manualLayout>
                  </c15:layout>
                </c:ext>
              </c:extLst>
            </c:dLbl>
            <c:dLbl>
              <c:idx val="3"/>
              <c:layout>
                <c:manualLayout>
                  <c:x val="-1.0197356717271757E-2"/>
                  <c:y val="2.4016536039230662E-2"/>
                </c:manualLayout>
              </c:layout>
              <c:spPr>
                <a:noFill/>
                <a:ln>
                  <a:noFill/>
                </a:ln>
                <a:effectLst/>
              </c:spPr>
              <c:txPr>
                <a:bodyPr rot="0" spcFirstLastPara="1" vertOverflow="clip" horzOverflow="clip" vert="horz" wrap="square" lIns="36576" tIns="18288" rIns="36576" bIns="18288"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borderCallout2">
                      <a:avLst/>
                    </a:prstGeom>
                    <a:noFill/>
                    <a:ln>
                      <a:noFill/>
                    </a:ln>
                  </c15:spPr>
                  <c15:layout>
                    <c:manualLayout>
                      <c:w val="0.19666666666666666"/>
                      <c:h val="0.19907407407407407"/>
                    </c:manualLayout>
                  </c15:layout>
                </c:ext>
              </c:extLst>
            </c:dLbl>
            <c:dLbl>
              <c:idx val="4"/>
              <c:layout>
                <c:manualLayout>
                  <c:x val="-8.6019174610472964E-3"/>
                  <c:y val="8.839785904360107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2228989624472124"/>
                      <c:h val="0.14734047389572835"/>
                    </c:manualLayout>
                  </c15:layout>
                </c:ext>
              </c:extLst>
            </c:dLbl>
            <c:dLbl>
              <c:idx val="5"/>
              <c:layout>
                <c:manualLayout>
                  <c:x val="-0.11487622441355415"/>
                  <c:y val="1.585495808405006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9.7825873955536574E-2"/>
                      <c:h val="9.8071805689415842E-2"/>
                    </c:manualLayout>
                  </c15:layout>
                </c:ext>
              </c:extLst>
            </c:dLbl>
            <c:dLbl>
              <c:idx val="6"/>
              <c:layout>
                <c:manualLayout>
                  <c:x val="-4.1710114702817472E-3"/>
                  <c:y val="-8.64965782279524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rot="0" spcFirstLastPara="1" vertOverflow="clip" horzOverflow="clip" vert="horz" wrap="square" lIns="36576" tIns="18288" rIns="36576" bIns="18288"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ellipse">
                    <a:avLst/>
                  </a:prstGeom>
                  <a:noFill/>
                  <a:ln>
                    <a:noFill/>
                  </a:ln>
                </c15:spPr>
              </c:ext>
            </c:extLst>
          </c:dLbls>
          <c:cat>
            <c:strRef>
              <c:f>'Fig12'!$C$9:$C$15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c:v>
                </c:pt>
                <c:pt idx="5">
                  <c:v>Other</c:v>
                </c:pt>
                <c:pt idx="6">
                  <c:v>Continuing education toward an advanced degree</c:v>
                </c:pt>
              </c:strCache>
            </c:strRef>
          </c:cat>
          <c:val>
            <c:numRef>
              <c:f>'Fig12'!$D$9:$D$15</c:f>
              <c:numCache>
                <c:formatCode>0.0%</c:formatCode>
                <c:ptCount val="7"/>
                <c:pt idx="0">
                  <c:v>0.71560254846143423</c:v>
                </c:pt>
                <c:pt idx="1">
                  <c:v>0.13162532194659077</c:v>
                </c:pt>
                <c:pt idx="2">
                  <c:v>3.1720211468076451E-2</c:v>
                </c:pt>
                <c:pt idx="3">
                  <c:v>3.6464687542361394E-2</c:v>
                </c:pt>
                <c:pt idx="4">
                  <c:v>1.938457367493561E-2</c:v>
                </c:pt>
                <c:pt idx="5">
                  <c:v>4.5818083231665988E-2</c:v>
                </c:pt>
                <c:pt idx="6">
                  <c:v>1.938457367493561E-2</c:v>
                </c:pt>
              </c:numCache>
            </c:numRef>
          </c:val>
        </c:ser>
        <c:dLbls>
          <c:showLegendKey val="0"/>
          <c:showVal val="0"/>
          <c:showCatName val="0"/>
          <c:showSerName val="0"/>
          <c:showPercent val="0"/>
          <c:showBubbleSize val="0"/>
          <c:showLeaderLines val="0"/>
        </c:dLbls>
        <c:gapWidth val="88"/>
        <c:splitType val="pos"/>
        <c:splitPos val="6"/>
        <c:secondPieSize val="75"/>
        <c:serLines>
          <c:spPr>
            <a:ln w="9525" cap="flat" cmpd="sng" algn="ctr">
              <a:solidFill>
                <a:schemeClr val="tx1">
                  <a:lumMod val="75000"/>
                  <a:lumOff val="25000"/>
                  <a:alpha val="8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87.2% of</a:t>
                    </a:r>
                    <a:r>
                      <a:rPr lang="en-US" baseline="0"/>
                      <a:t> 8,144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8.6819225721784777E-4"/>
                  <c:y val="1.5624999999999969E-2"/>
                </c:manualLayout>
              </c:layout>
              <c:tx>
                <c:rich>
                  <a:bodyPr/>
                  <a:lstStyle/>
                  <a:p>
                    <a:fld id="{87A3A343-EF30-42B5-AF7B-973D0E0D2E6B}" type="VALUE">
                      <a:rPr lang="en-US"/>
                      <a:pPr/>
                      <a:t>[VALUE]</a:t>
                    </a:fld>
                    <a:endParaRPr lang="en-US"/>
                  </a:p>
                  <a:p>
                    <a:r>
                      <a:rPr lang="en-US"/>
                      <a:t>87.0% of</a:t>
                    </a:r>
                    <a:r>
                      <a:rPr lang="en-US" baseline="0"/>
                      <a:t> 7,105</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'Fig13a-b'!$C$9:$E$9</c:f>
              <c:strCache>
                <c:ptCount val="3"/>
                <c:pt idx="0">
                  <c:v>Originally enrolled</c:v>
                </c:pt>
                <c:pt idx="1">
                  <c:v>Completed program</c:v>
                </c:pt>
                <c:pt idx="2">
                  <c:v>In dental-related activity</c:v>
                </c:pt>
              </c:strCache>
            </c:strRef>
          </c:cat>
          <c:val>
            <c:numRef>
              <c:f>'Fig13a-b'!$C$10:$E$10</c:f>
              <c:numCache>
                <c:formatCode>_(* #,##0_);_(* \(#,##0\);_(* "-"??_);_(@_)</c:formatCode>
                <c:ptCount val="3"/>
                <c:pt idx="0">
                  <c:v>8144</c:v>
                </c:pt>
                <c:pt idx="1">
                  <c:v>7105</c:v>
                </c:pt>
                <c:pt idx="2">
                  <c:v>6179</c:v>
                </c:pt>
              </c:numCache>
            </c:numRef>
          </c:val>
        </c:ser>
        <c:dLbls>
          <c:showLegendKey val="0"/>
          <c:showVal val="0"/>
          <c:showCatName val="0"/>
          <c:showSerName val="0"/>
          <c:showPercent val="0"/>
          <c:showBubbleSize val="0"/>
        </c:dLbls>
        <c:gapWidth val="150"/>
        <c:axId val="201219168"/>
        <c:axId val="201220344"/>
      </c:barChart>
      <c:catAx>
        <c:axId val="201219168"/>
        <c:scaling>
          <c:orientation val="minMax"/>
        </c:scaling>
        <c:delete val="0"/>
        <c:axPos val="b"/>
        <c:numFmt formatCode="General" sourceLinked="0"/>
        <c:majorTickMark val="out"/>
        <c:minorTickMark val="none"/>
        <c:tickLblPos val="nextTo"/>
        <c:crossAx val="201220344"/>
        <c:crosses val="autoZero"/>
        <c:auto val="1"/>
        <c:lblAlgn val="ctr"/>
        <c:lblOffset val="100"/>
        <c:noMultiLvlLbl val="0"/>
      </c:catAx>
      <c:valAx>
        <c:axId val="201220344"/>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201219168"/>
        <c:crosses val="autoZero"/>
        <c:crossBetween val="between"/>
        <c:majorUnit val="1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'Fig13a-b'!$A$44:$A$45</c:f>
              <c:strCache>
                <c:ptCount val="2"/>
                <c:pt idx="0">
                  <c:v>Passed</c:v>
                </c:pt>
                <c:pt idx="1">
                  <c:v>Other</c:v>
                </c:pt>
              </c:strCache>
            </c:strRef>
          </c:cat>
          <c:val>
            <c:numRef>
              <c:f>'Fig13a-b'!$B$44:$B$45</c:f>
              <c:numCache>
                <c:formatCode>0.0%</c:formatCode>
                <c:ptCount val="2"/>
                <c:pt idx="0">
                  <c:v>0.98599999999999999</c:v>
                </c:pt>
                <c:pt idx="1">
                  <c:v>1.4E-2</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'Fig1a-c'!$C$42:$C$52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'Fig1a-c'!$D$42:$D$52</c:f>
              <c:numCache>
                <c:formatCode>_(* #,##0_);_(* \(#,##0\);_(* "-"??_);_(@_)</c:formatCode>
                <c:ptCount val="11"/>
                <c:pt idx="0">
                  <c:v>14596</c:v>
                </c:pt>
                <c:pt idx="1">
                  <c:v>15149</c:v>
                </c:pt>
                <c:pt idx="2">
                  <c:v>15122</c:v>
                </c:pt>
                <c:pt idx="3">
                  <c:v>15784</c:v>
                </c:pt>
                <c:pt idx="4">
                  <c:v>13330</c:v>
                </c:pt>
                <c:pt idx="5">
                  <c:v>11660</c:v>
                </c:pt>
                <c:pt idx="6">
                  <c:v>11323</c:v>
                </c:pt>
                <c:pt idx="7">
                  <c:v>9725</c:v>
                </c:pt>
                <c:pt idx="8">
                  <c:v>9015</c:v>
                </c:pt>
                <c:pt idx="9">
                  <c:v>8595</c:v>
                </c:pt>
                <c:pt idx="10">
                  <c:v>8111</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'Fig1a-c'!$C$42:$C$52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'Fig1a-c'!$E$42:$E$52</c:f>
              <c:numCache>
                <c:formatCode>_(* #,##0_);_(* \(#,##0\);_(* "-"??_);_(@_)</c:formatCode>
                <c:ptCount val="11"/>
                <c:pt idx="0">
                  <c:v>8633</c:v>
                </c:pt>
                <c:pt idx="1">
                  <c:v>10054</c:v>
                </c:pt>
                <c:pt idx="2">
                  <c:v>10390</c:v>
                </c:pt>
                <c:pt idx="3">
                  <c:v>9620</c:v>
                </c:pt>
                <c:pt idx="4">
                  <c:v>8198</c:v>
                </c:pt>
                <c:pt idx="5">
                  <c:v>7397</c:v>
                </c:pt>
                <c:pt idx="6">
                  <c:v>7601</c:v>
                </c:pt>
                <c:pt idx="7">
                  <c:v>6875</c:v>
                </c:pt>
                <c:pt idx="8">
                  <c:v>6080</c:v>
                </c:pt>
                <c:pt idx="9">
                  <c:v>5962</c:v>
                </c:pt>
                <c:pt idx="10">
                  <c:v>5775</c:v>
                </c:pt>
              </c:numCache>
            </c:numRef>
          </c:val>
        </c:ser>
        <c:dLbls>
          <c:showLegendKey val="0"/>
          <c:showVal val="0"/>
          <c:showCatName val="0"/>
          <c:showSerName val="0"/>
          <c:showPercent val="0"/>
          <c:showBubbleSize val="0"/>
        </c:dLbls>
        <c:gapWidth val="150"/>
        <c:axId val="205011944"/>
        <c:axId val="205006456"/>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'Fig1a-c'!$C$42:$C$52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'Fig1a-c'!$F$42:$F$52</c:f>
              <c:numCache>
                <c:formatCode>General</c:formatCode>
                <c:ptCount val="11"/>
                <c:pt idx="0">
                  <c:v>272</c:v>
                </c:pt>
                <c:pt idx="1">
                  <c:v>277</c:v>
                </c:pt>
                <c:pt idx="2">
                  <c:v>279</c:v>
                </c:pt>
                <c:pt idx="3">
                  <c:v>287</c:v>
                </c:pt>
                <c:pt idx="4">
                  <c:v>278</c:v>
                </c:pt>
                <c:pt idx="5">
                  <c:v>273</c:v>
                </c:pt>
                <c:pt idx="6">
                  <c:v>272</c:v>
                </c:pt>
                <c:pt idx="7">
                  <c:v>264</c:v>
                </c:pt>
                <c:pt idx="8">
                  <c:v>257</c:v>
                </c:pt>
                <c:pt idx="9">
                  <c:v>256</c:v>
                </c:pt>
                <c:pt idx="10">
                  <c:v>251</c:v>
                </c:pt>
              </c:numCache>
            </c:numRef>
          </c:val>
          <c:smooth val="0"/>
        </c:ser>
        <c:dLbls>
          <c:showLegendKey val="0"/>
          <c:showVal val="0"/>
          <c:showCatName val="0"/>
          <c:showSerName val="0"/>
          <c:showPercent val="0"/>
          <c:showBubbleSize val="0"/>
        </c:dLbls>
        <c:marker val="1"/>
        <c:smooth val="0"/>
        <c:axId val="205005280"/>
        <c:axId val="205009984"/>
      </c:lineChart>
      <c:catAx>
        <c:axId val="205011944"/>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5006456"/>
        <c:crosses val="autoZero"/>
        <c:auto val="1"/>
        <c:lblAlgn val="ctr"/>
        <c:lblOffset val="100"/>
        <c:noMultiLvlLbl val="0"/>
      </c:catAx>
      <c:valAx>
        <c:axId val="205006456"/>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05011944"/>
        <c:crosses val="autoZero"/>
        <c:crossBetween val="between"/>
        <c:majorUnit val="2000"/>
      </c:valAx>
      <c:valAx>
        <c:axId val="205009984"/>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05005280"/>
        <c:crosses val="max"/>
        <c:crossBetween val="between"/>
        <c:majorUnit val="100"/>
      </c:valAx>
      <c:catAx>
        <c:axId val="205005280"/>
        <c:scaling>
          <c:orientation val="minMax"/>
        </c:scaling>
        <c:delete val="1"/>
        <c:axPos val="b"/>
        <c:numFmt formatCode="General" sourceLinked="1"/>
        <c:majorTickMark val="out"/>
        <c:minorTickMark val="none"/>
        <c:tickLblPos val="none"/>
        <c:crossAx val="205009984"/>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layout>
        <c:manualLayout>
          <c:xMode val="edge"/>
          <c:yMode val="edge"/>
          <c:x val="0.32406299054846693"/>
          <c:y val="2.008031334775584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488188976378"/>
          <c:y val="0.1579995725725124"/>
          <c:w val="0.73761518271754489"/>
          <c:h val="0.76248388798728406"/>
        </c:manualLayout>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'Fig13a-b'!$A$38:$A$39</c:f>
              <c:strCache>
                <c:ptCount val="2"/>
                <c:pt idx="0">
                  <c:v>Not passed</c:v>
                </c:pt>
                <c:pt idx="1">
                  <c:v>Other</c:v>
                </c:pt>
              </c:strCache>
            </c:strRef>
          </c:cat>
          <c:val>
            <c:numRef>
              <c:f>'Fig13a-b'!$B$38:$B$39</c:f>
              <c:numCache>
                <c:formatCode>0.0%</c:formatCode>
                <c:ptCount val="2"/>
                <c:pt idx="0">
                  <c:v>8.0000000000000002E-3</c:v>
                </c:pt>
                <c:pt idx="1">
                  <c:v>0.99199999999999999</c:v>
                </c:pt>
              </c:numCache>
            </c:numRef>
          </c:val>
        </c:ser>
        <c:dLbls>
          <c:showLegendKey val="0"/>
          <c:showVal val="0"/>
          <c:showCatName val="0"/>
          <c:showSerName val="0"/>
          <c:showPercent val="0"/>
          <c:showBubbleSize val="0"/>
          <c:showLeaderLines val="1"/>
        </c:dLbls>
        <c:firstSliceAng val="8"/>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'Fig13a-b'!$A$41:$A$42</c:f>
              <c:strCache>
                <c:ptCount val="2"/>
                <c:pt idx="0">
                  <c:v>Did not take/not required</c:v>
                </c:pt>
                <c:pt idx="1">
                  <c:v>Other</c:v>
                </c:pt>
              </c:strCache>
            </c:strRef>
          </c:cat>
          <c:val>
            <c:numRef>
              <c:f>'Fig13a-b'!$B$41:$B$42</c:f>
              <c:numCache>
                <c:formatCode>0.0%</c:formatCode>
                <c:ptCount val="2"/>
                <c:pt idx="0">
                  <c:v>5.0000000000000001E-3</c:v>
                </c:pt>
                <c:pt idx="1">
                  <c:v>0.995</c:v>
                </c:pt>
              </c:numCache>
            </c:numRef>
          </c:val>
        </c:ser>
        <c:dLbls>
          <c:showLegendKey val="0"/>
          <c:showVal val="0"/>
          <c:showCatName val="0"/>
          <c:showSerName val="0"/>
          <c:showPercent val="0"/>
          <c:showBubbleSize val="0"/>
          <c:showLeaderLines val="1"/>
        </c:dLbls>
        <c:firstSliceAng val="1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'Fig13a-b'!$A$35:$A$36</c:f>
              <c:strCache>
                <c:ptCount val="2"/>
                <c:pt idx="0">
                  <c:v>Unknown</c:v>
                </c:pt>
                <c:pt idx="1">
                  <c:v>Other</c:v>
                </c:pt>
              </c:strCache>
            </c:strRef>
          </c:cat>
          <c:val>
            <c:numRef>
              <c:f>'Fig13a-b'!$B$35:$B$36</c:f>
              <c:numCache>
                <c:formatCode>0.0%</c:formatCode>
                <c:ptCount val="2"/>
                <c:pt idx="0">
                  <c:v>1E-3</c:v>
                </c:pt>
                <c:pt idx="1">
                  <c:v>0.999</c:v>
                </c:pt>
              </c:numCache>
            </c:numRef>
          </c:val>
        </c:ser>
        <c:dLbls>
          <c:showLegendKey val="0"/>
          <c:showVal val="0"/>
          <c:showCatName val="0"/>
          <c:showSerName val="0"/>
          <c:showPercent val="0"/>
          <c:showBubbleSize val="0"/>
          <c:showLeaderLines val="1"/>
        </c:dLbls>
        <c:firstSliceAng val="5"/>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'Fig13a-b'!$A$63:$A$64</c:f>
              <c:strCache>
                <c:ptCount val="2"/>
                <c:pt idx="0">
                  <c:v>Passed</c:v>
                </c:pt>
                <c:pt idx="1">
                  <c:v>Other</c:v>
                </c:pt>
              </c:strCache>
            </c:strRef>
          </c:cat>
          <c:val>
            <c:numRef>
              <c:f>'Fig13a-b'!$B$63:$B$64</c:f>
              <c:numCache>
                <c:formatCode>0.0%</c:formatCode>
                <c:ptCount val="2"/>
                <c:pt idx="0">
                  <c:v>0.97599999999999998</c:v>
                </c:pt>
                <c:pt idx="1">
                  <c:v>2.4E-2</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'Fig13a-b'!$A$57:$A$58</c:f>
              <c:strCache>
                <c:ptCount val="2"/>
                <c:pt idx="0">
                  <c:v>Not passed</c:v>
                </c:pt>
                <c:pt idx="1">
                  <c:v>Other</c:v>
                </c:pt>
              </c:strCache>
            </c:strRef>
          </c:cat>
          <c:val>
            <c:numRef>
              <c:f>'Fig13a-b'!$B$57:$B$58</c:f>
              <c:numCache>
                <c:formatCode>0.0%</c:formatCode>
                <c:ptCount val="2"/>
                <c:pt idx="0">
                  <c:v>1.6E-2</c:v>
                </c:pt>
                <c:pt idx="1">
                  <c:v>0.98399999999999999</c:v>
                </c:pt>
              </c:numCache>
            </c:numRef>
          </c:val>
        </c:ser>
        <c:dLbls>
          <c:showLegendKey val="0"/>
          <c:showVal val="0"/>
          <c:showCatName val="0"/>
          <c:showSerName val="0"/>
          <c:showPercent val="0"/>
          <c:showBubbleSize val="0"/>
          <c:showLeaderLines val="1"/>
        </c:dLbls>
        <c:firstSliceAng val="2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'Fig13a-b'!$A$60:$A$61</c:f>
              <c:strCache>
                <c:ptCount val="2"/>
                <c:pt idx="0">
                  <c:v>Did not take/not required</c:v>
                </c:pt>
                <c:pt idx="1">
                  <c:v>Other</c:v>
                </c:pt>
              </c:strCache>
            </c:strRef>
          </c:cat>
          <c:val>
            <c:numRef>
              <c:f>'Fig13a-b'!$B$60:$B$61</c:f>
              <c:numCache>
                <c:formatCode>0.0%</c:formatCode>
                <c:ptCount val="2"/>
                <c:pt idx="0">
                  <c:v>5.0000000000000001E-3</c:v>
                </c:pt>
                <c:pt idx="1">
                  <c:v>0.995</c:v>
                </c:pt>
              </c:numCache>
            </c:numRef>
          </c:val>
        </c:ser>
        <c:dLbls>
          <c:showLegendKey val="0"/>
          <c:showVal val="0"/>
          <c:showCatName val="0"/>
          <c:showSerName val="0"/>
          <c:showPercent val="0"/>
          <c:showBubbleSize val="0"/>
          <c:showLeaderLines val="1"/>
        </c:dLbls>
        <c:firstSliceAng val="14"/>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'Fig13a-b'!$A$54:$A$55</c:f>
              <c:strCache>
                <c:ptCount val="2"/>
                <c:pt idx="0">
                  <c:v>Unknown</c:v>
                </c:pt>
                <c:pt idx="1">
                  <c:v>Other</c:v>
                </c:pt>
              </c:strCache>
            </c:strRef>
          </c:cat>
          <c:val>
            <c:numRef>
              <c:f>'Fig13a-b'!$B$54:$B$55</c:f>
              <c:numCache>
                <c:formatCode>0.0%</c:formatCode>
                <c:ptCount val="2"/>
                <c:pt idx="0">
                  <c:v>2E-3</c:v>
                </c:pt>
                <c:pt idx="1">
                  <c:v>0.998</c:v>
                </c:pt>
              </c:numCache>
            </c:numRef>
          </c:val>
        </c:ser>
        <c:dLbls>
          <c:showLegendKey val="0"/>
          <c:showVal val="0"/>
          <c:showCatName val="0"/>
          <c:showSerName val="0"/>
          <c:showPercent val="0"/>
          <c:showBubbleSize val="0"/>
          <c:showLeaderLines val="1"/>
        </c:dLbls>
        <c:firstSliceAng val="9"/>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'Fig14 | Tab17'!$B$4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 | Tab17'!$A$5:$A$11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'Fig14 | Tab17'!$B$5:$B$11</c:f>
              <c:numCache>
                <c:formatCode>General</c:formatCode>
                <c:ptCount val="7"/>
                <c:pt idx="0">
                  <c:v>18.7</c:v>
                </c:pt>
                <c:pt idx="1">
                  <c:v>4.5999999999999996</c:v>
                </c:pt>
                <c:pt idx="2" formatCode="0.0">
                  <c:v>3.3</c:v>
                </c:pt>
                <c:pt idx="3" formatCode="0.0">
                  <c:v>2.2999999999999998</c:v>
                </c:pt>
                <c:pt idx="4" formatCode="0.0">
                  <c:v>1.7</c:v>
                </c:pt>
                <c:pt idx="5" formatCode="0.0">
                  <c:v>1.2</c:v>
                </c:pt>
                <c:pt idx="6">
                  <c:v>9.1999999999999993</c:v>
                </c:pt>
              </c:numCache>
            </c:numRef>
          </c:val>
        </c:ser>
        <c:ser>
          <c:idx val="1"/>
          <c:order val="1"/>
          <c:tx>
            <c:strRef>
              <c:f>'Fig14 | Tab17'!$C$4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50656570493309E-3"/>
                  <c:y val="-0.18835727079179479"/>
                </c:manualLayout>
              </c:layout>
              <c:tx>
                <c:rich>
                  <a:bodyPr/>
                  <a:lstStyle/>
                  <a:p>
                    <a:r>
                      <a:rPr lang="en-US"/>
                      <a:t>Max</a:t>
                    </a:r>
                    <a:r>
                      <a:rPr lang="en-US" baseline="0"/>
                      <a:t>=40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6313129897908669E-3"/>
                  <c:y val="-0.1443087209406742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8.8251885629473921E-4"/>
                  <c:y val="-0.11273838185293314"/>
                </c:manualLayout>
              </c:layout>
              <c:tx>
                <c:rich>
                  <a:bodyPr/>
                  <a:lstStyle/>
                  <a:p>
                    <a:r>
                      <a:rPr lang="en-US"/>
                      <a:t>Max=14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1.9107673167613637E-3"/>
                  <c:y val="-9.3954918725288092E-2"/>
                </c:manualLayout>
              </c:layout>
              <c:tx>
                <c:rich>
                  <a:bodyPr/>
                  <a:lstStyle/>
                  <a:p>
                    <a:r>
                      <a:rPr lang="en-US"/>
                      <a:t>Max=11</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8.2135418126115024E-4"/>
                  <c:y val="-9.187503439203205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Max=10</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ext>
              </c:extLst>
            </c:dLbl>
            <c:dLbl>
              <c:idx val="5"/>
              <c:layout>
                <c:manualLayout>
                  <c:x val="-1.0039803389565811E-3"/>
                  <c:y val="-7.9685489957532135E-2"/>
                </c:manualLayout>
              </c:layout>
              <c:tx>
                <c:rich>
                  <a:bodyPr/>
                  <a:lstStyle/>
                  <a:p>
                    <a:r>
                      <a:rPr lang="en-US"/>
                      <a:t>Max=8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107798357945471E-3"/>
                  <c:y val="-0.18171273312243594"/>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 | Tab17'!$A$5:$A$11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'Fig14 | Tab17'!$C$5:$C$11</c:f>
              <c:numCache>
                <c:formatCode>General</c:formatCode>
                <c:ptCount val="7"/>
                <c:pt idx="0">
                  <c:v>21.3</c:v>
                </c:pt>
                <c:pt idx="1">
                  <c:v>15.4</c:v>
                </c:pt>
                <c:pt idx="2">
                  <c:v>10.7</c:v>
                </c:pt>
                <c:pt idx="3">
                  <c:v>8.6999999999999993</c:v>
                </c:pt>
                <c:pt idx="4">
                  <c:v>8.3000000000000007</c:v>
                </c:pt>
                <c:pt idx="5">
                  <c:v>6.8</c:v>
                </c:pt>
                <c:pt idx="6">
                  <c:v>20.8</c:v>
                </c:pt>
              </c:numCache>
            </c:numRef>
          </c:val>
        </c:ser>
        <c:dLbls>
          <c:showLegendKey val="0"/>
          <c:showVal val="0"/>
          <c:showCatName val="0"/>
          <c:showSerName val="0"/>
          <c:showPercent val="0"/>
          <c:showBubbleSize val="0"/>
        </c:dLbls>
        <c:gapWidth val="50"/>
        <c:overlap val="100"/>
        <c:axId val="201221520"/>
        <c:axId val="201221912"/>
      </c:barChart>
      <c:catAx>
        <c:axId val="20122152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221912"/>
        <c:crosses val="autoZero"/>
        <c:auto val="1"/>
        <c:lblAlgn val="ctr"/>
        <c:lblOffset val="100"/>
        <c:noMultiLvlLbl val="0"/>
      </c:catAx>
      <c:valAx>
        <c:axId val="201221912"/>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22152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'Fig15a-c'!$B$7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'Fig15a-c'!$C$7</c:f>
              <c:numCache>
                <c:formatCode>0.0%</c:formatCode>
                <c:ptCount val="1"/>
                <c:pt idx="0">
                  <c:v>0.3603318846305808</c:v>
                </c:pt>
              </c:numCache>
            </c:numRef>
          </c:val>
        </c:ser>
        <c:ser>
          <c:idx val="1"/>
          <c:order val="1"/>
          <c:tx>
            <c:strRef>
              <c:f>'Fig15a-c'!$B$8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'Fig15a-c'!$C$8</c:f>
              <c:numCache>
                <c:formatCode>0.0%</c:formatCode>
                <c:ptCount val="1"/>
                <c:pt idx="0">
                  <c:v>0.32497036744369812</c:v>
                </c:pt>
              </c:numCache>
            </c:numRef>
          </c:val>
        </c:ser>
        <c:ser>
          <c:idx val="2"/>
          <c:order val="2"/>
          <c:tx>
            <c:strRef>
              <c:f>'Fig15a-c'!$B$9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'Fig15a-c'!$C$9</c:f>
              <c:numCache>
                <c:formatCode>0.0%</c:formatCode>
                <c:ptCount val="1"/>
                <c:pt idx="0">
                  <c:v>0.17878308968787041</c:v>
                </c:pt>
              </c:numCache>
            </c:numRef>
          </c:val>
        </c:ser>
        <c:ser>
          <c:idx val="3"/>
          <c:order val="3"/>
          <c:tx>
            <c:strRef>
              <c:f>'Fig15a-c'!$B$10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'Fig15a-c'!$C$10</c:f>
              <c:numCache>
                <c:formatCode>0.0%</c:formatCode>
                <c:ptCount val="1"/>
                <c:pt idx="0">
                  <c:v>8.5736862900039512E-2</c:v>
                </c:pt>
              </c:numCache>
            </c:numRef>
          </c:val>
        </c:ser>
        <c:ser>
          <c:idx val="4"/>
          <c:order val="4"/>
          <c:tx>
            <c:strRef>
              <c:f>'Fig15a-c'!$B$11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'Fig15a-c'!$C$11</c:f>
              <c:numCache>
                <c:formatCode>0.0%</c:formatCode>
                <c:ptCount val="1"/>
                <c:pt idx="0">
                  <c:v>4.1485578822599761E-2</c:v>
                </c:pt>
              </c:numCache>
            </c:numRef>
          </c:val>
        </c:ser>
        <c:ser>
          <c:idx val="5"/>
          <c:order val="5"/>
          <c:tx>
            <c:strRef>
              <c:f>'Fig15a-c'!$B$12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'Fig15a-c'!$C$12</c:f>
              <c:numCache>
                <c:formatCode>0.0%</c:formatCode>
                <c:ptCount val="1"/>
                <c:pt idx="0">
                  <c:v>8.6922165152113796E-3</c:v>
                </c:pt>
              </c:numCache>
            </c:numRef>
          </c:val>
        </c:ser>
        <c:dLbls>
          <c:dLblPos val="inEnd"/>
          <c:showLegendKey val="0"/>
          <c:showVal val="1"/>
          <c:showCatName val="0"/>
          <c:showSerName val="0"/>
          <c:showPercent val="0"/>
          <c:showBubbleSize val="0"/>
        </c:dLbls>
        <c:gapWidth val="100"/>
        <c:overlap val="-24"/>
        <c:axId val="201222696"/>
        <c:axId val="201223480"/>
      </c:barChart>
      <c:catAx>
        <c:axId val="201222696"/>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01223480"/>
        <c:crosses val="autoZero"/>
        <c:auto val="1"/>
        <c:lblAlgn val="ctr"/>
        <c:lblOffset val="100"/>
        <c:noMultiLvlLbl val="0"/>
      </c:catAx>
      <c:valAx>
        <c:axId val="20122348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222696"/>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'Fig15a-c'!$B$35</c:f>
              <c:strCache>
                <c:ptCount val="1"/>
                <c:pt idx="0">
                  <c:v>Clinical 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'Fig15a-c'!$C$35</c:f>
              <c:numCache>
                <c:formatCode>0.0%</c:formatCode>
                <c:ptCount val="1"/>
                <c:pt idx="0">
                  <c:v>0.46483603318846306</c:v>
                </c:pt>
              </c:numCache>
            </c:numRef>
          </c:val>
        </c:ser>
        <c:ser>
          <c:idx val="2"/>
          <c:order val="2"/>
          <c:tx>
            <c:strRef>
              <c:f>'Fig15a-c'!$B$36</c:f>
              <c:strCache>
                <c:ptCount val="1"/>
                <c:pt idx="0">
                  <c:v>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'Fig15a-c'!$C$36</c:f>
              <c:numCache>
                <c:formatCode>0.0%</c:formatCode>
                <c:ptCount val="1"/>
                <c:pt idx="0">
                  <c:v>0.22461477676807587</c:v>
                </c:pt>
              </c:numCache>
            </c:numRef>
          </c:val>
        </c:ser>
        <c:ser>
          <c:idx val="3"/>
          <c:order val="3"/>
          <c:tx>
            <c:strRef>
              <c:f>'Fig15a-c'!$B$37</c:f>
              <c:strCache>
                <c:ptCount val="1"/>
                <c:pt idx="0">
                  <c:v>Assistant 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'Fig15a-c'!$C$37</c:f>
              <c:numCache>
                <c:formatCode>0.0%</c:formatCode>
                <c:ptCount val="1"/>
                <c:pt idx="0">
                  <c:v>8.3563808771236661E-2</c:v>
                </c:pt>
              </c:numCache>
            </c:numRef>
          </c:val>
        </c:ser>
        <c:ser>
          <c:idx val="4"/>
          <c:order val="4"/>
          <c:tx>
            <c:strRef>
              <c:f>'Fig15a-c'!$B$38</c:f>
              <c:strCache>
                <c:ptCount val="1"/>
                <c:pt idx="0">
                  <c:v>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'Fig15a-c'!$C$38</c:f>
              <c:numCache>
                <c:formatCode>0.0%</c:formatCode>
                <c:ptCount val="1"/>
                <c:pt idx="0">
                  <c:v>7.0130383247728176E-2</c:v>
                </c:pt>
              </c:numCache>
            </c:numRef>
          </c:val>
        </c:ser>
        <c:ser>
          <c:idx val="5"/>
          <c:order val="5"/>
          <c:tx>
            <c:strRef>
              <c:f>'Fig15a-c'!$B$39</c:f>
              <c:strCache>
                <c:ptCount val="1"/>
                <c:pt idx="0">
                  <c:v>Associate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'Fig15a-c'!$C$39</c:f>
              <c:numCache>
                <c:formatCode>0.0%</c:formatCode>
                <c:ptCount val="1"/>
                <c:pt idx="0">
                  <c:v>6.9735282497036741E-2</c:v>
                </c:pt>
              </c:numCache>
            </c:numRef>
          </c:val>
        </c:ser>
        <c:ser>
          <c:idx val="6"/>
          <c:order val="6"/>
          <c:tx>
            <c:strRef>
              <c:f>'Fig15a-c'!$B$40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'Fig15a-c'!$C$40</c:f>
              <c:numCache>
                <c:formatCode>0.0%</c:formatCode>
                <c:ptCount val="1"/>
                <c:pt idx="0">
                  <c:v>8.7119715527459507E-2</c:v>
                </c:pt>
              </c:numCache>
            </c:numRef>
          </c:val>
        </c:ser>
        <c:dLbls>
          <c:dLblPos val="inEnd"/>
          <c:showLegendKey val="0"/>
          <c:showVal val="1"/>
          <c:showCatName val="0"/>
          <c:showSerName val="0"/>
          <c:showPercent val="0"/>
          <c:showBubbleSize val="0"/>
        </c:dLbls>
        <c:gapWidth val="100"/>
        <c:overlap val="-24"/>
        <c:axId val="201224264"/>
        <c:axId val="201223872"/>
        <c:extLst>
          <c:ext xmlns:c15="http://schemas.microsoft.com/office/drawing/2012/chart" uri="{02D57815-91ED-43cb-92C2-25804820EDAC}">
            <c15:filteredBarSeries>
              <c15:ser>
                <c:idx val="0"/>
                <c:order val="0"/>
                <c:tx>
                  <c:strRef>
                    <c:extLst>
                      <c:ext uri="{02D57815-91ED-43cb-92C2-25804820EDAC}">
                        <c15:formulaRef>
                          <c15:sqref>'Fig15a-c'!$B$34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'Fig15a-c'!$C$34</c15:sqref>
                        </c15:formulaRef>
                      </c:ext>
                    </c:extLst>
                    <c:numCache>
                      <c:formatCode>General</c:formatCode>
                      <c:ptCount val="1"/>
                      <c:pt idx="0">
                        <c:v>0</c:v>
                      </c:pt>
                    </c:numCache>
                  </c:numRef>
                </c:val>
              </c15:ser>
            </c15:filteredBarSeries>
          </c:ext>
        </c:extLst>
      </c:barChart>
      <c:catAx>
        <c:axId val="20122426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201223872"/>
        <c:crosses val="autoZero"/>
        <c:auto val="1"/>
        <c:lblAlgn val="ctr"/>
        <c:lblOffset val="100"/>
        <c:noMultiLvlLbl val="0"/>
      </c:catAx>
      <c:valAx>
        <c:axId val="20122387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1224264"/>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'Fig1a-c'!$C$74:$C$84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'Fig1a-c'!$D$74:$D$84</c:f>
              <c:numCache>
                <c:formatCode>General</c:formatCode>
                <c:ptCount val="11"/>
                <c:pt idx="0">
                  <c:v>482</c:v>
                </c:pt>
                <c:pt idx="1">
                  <c:v>502</c:v>
                </c:pt>
                <c:pt idx="2">
                  <c:v>659</c:v>
                </c:pt>
                <c:pt idx="3">
                  <c:v>582</c:v>
                </c:pt>
                <c:pt idx="4">
                  <c:v>555</c:v>
                </c:pt>
                <c:pt idx="5">
                  <c:v>551</c:v>
                </c:pt>
                <c:pt idx="6">
                  <c:v>559</c:v>
                </c:pt>
                <c:pt idx="7">
                  <c:v>472</c:v>
                </c:pt>
                <c:pt idx="8">
                  <c:v>487</c:v>
                </c:pt>
                <c:pt idx="9">
                  <c:v>455</c:v>
                </c:pt>
                <c:pt idx="10">
                  <c:v>446</c:v>
                </c:pt>
              </c:numCache>
            </c:numRef>
          </c:val>
        </c:ser>
        <c:ser>
          <c:idx val="1"/>
          <c:order val="1"/>
          <c:tx>
            <c:strRef>
              <c:f>'Fig1a-c'!$E$70</c:f>
              <c:strCache>
                <c:ptCount val="1"/>
                <c:pt idx="0">
                  <c:v>First-year enrollment</c:v>
                </c:pt>
              </c:strCache>
            </c:strRef>
          </c:tx>
          <c:spPr>
            <a:solidFill>
              <a:srgbClr val="F0B323"/>
            </a:solidFill>
          </c:spPr>
          <c:invertIfNegative val="0"/>
          <c:dLbls>
            <c:dLbl>
              <c:idx val="8"/>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'Fig1a-c'!$C$74:$C$84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'Fig1a-c'!$E$74:$E$84</c:f>
              <c:numCache>
                <c:formatCode>General</c:formatCode>
                <c:ptCount val="11"/>
                <c:pt idx="0">
                  <c:v>380</c:v>
                </c:pt>
                <c:pt idx="1">
                  <c:v>416</c:v>
                </c:pt>
                <c:pt idx="2">
                  <c:v>431</c:v>
                </c:pt>
                <c:pt idx="3">
                  <c:v>421</c:v>
                </c:pt>
                <c:pt idx="4">
                  <c:v>435</c:v>
                </c:pt>
                <c:pt idx="5">
                  <c:v>402</c:v>
                </c:pt>
                <c:pt idx="6">
                  <c:v>320</c:v>
                </c:pt>
                <c:pt idx="7">
                  <c:v>303</c:v>
                </c:pt>
                <c:pt idx="8">
                  <c:v>324</c:v>
                </c:pt>
                <c:pt idx="9">
                  <c:v>303</c:v>
                </c:pt>
                <c:pt idx="10">
                  <c:v>319</c:v>
                </c:pt>
              </c:numCache>
            </c:numRef>
          </c:val>
        </c:ser>
        <c:dLbls>
          <c:showLegendKey val="0"/>
          <c:showVal val="0"/>
          <c:showCatName val="0"/>
          <c:showSerName val="0"/>
          <c:showPercent val="0"/>
          <c:showBubbleSize val="0"/>
        </c:dLbls>
        <c:gapWidth val="150"/>
        <c:axId val="205010768"/>
        <c:axId val="205011552"/>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'Fig1a-c'!$C$74:$C$84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'Fig1a-c'!$F$74:$F$84</c:f>
              <c:numCache>
                <c:formatCode>General</c:formatCode>
                <c:ptCount val="11"/>
                <c:pt idx="0">
                  <c:v>20</c:v>
                </c:pt>
                <c:pt idx="1">
                  <c:v>20</c:v>
                </c:pt>
                <c:pt idx="2">
                  <c:v>20</c:v>
                </c:pt>
                <c:pt idx="3">
                  <c:v>19</c:v>
                </c:pt>
                <c:pt idx="4">
                  <c:v>19</c:v>
                </c:pt>
                <c:pt idx="5">
                  <c:v>19</c:v>
                </c:pt>
                <c:pt idx="6">
                  <c:v>19</c:v>
                </c:pt>
                <c:pt idx="7">
                  <c:v>17</c:v>
                </c:pt>
                <c:pt idx="8">
                  <c:v>17</c:v>
                </c:pt>
                <c:pt idx="9">
                  <c:v>15</c:v>
                </c:pt>
                <c:pt idx="10">
                  <c:v>14</c:v>
                </c:pt>
              </c:numCache>
            </c:numRef>
          </c:val>
          <c:smooth val="0"/>
        </c:ser>
        <c:dLbls>
          <c:showLegendKey val="0"/>
          <c:showVal val="0"/>
          <c:showCatName val="0"/>
          <c:showSerName val="0"/>
          <c:showPercent val="0"/>
          <c:showBubbleSize val="0"/>
        </c:dLbls>
        <c:marker val="1"/>
        <c:smooth val="0"/>
        <c:axId val="205008024"/>
        <c:axId val="205006064"/>
      </c:lineChart>
      <c:catAx>
        <c:axId val="205010768"/>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5011552"/>
        <c:crosses val="autoZero"/>
        <c:auto val="1"/>
        <c:lblAlgn val="ctr"/>
        <c:lblOffset val="100"/>
        <c:noMultiLvlLbl val="0"/>
      </c:catAx>
      <c:valAx>
        <c:axId val="205011552"/>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05010768"/>
        <c:crosses val="autoZero"/>
        <c:crossBetween val="between"/>
        <c:majorUnit val="100"/>
      </c:valAx>
      <c:valAx>
        <c:axId val="20500606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05008024"/>
        <c:crosses val="max"/>
        <c:crossBetween val="between"/>
        <c:majorUnit val="20"/>
      </c:valAx>
      <c:catAx>
        <c:axId val="205008024"/>
        <c:scaling>
          <c:orientation val="minMax"/>
        </c:scaling>
        <c:delete val="1"/>
        <c:axPos val="b"/>
        <c:numFmt formatCode="General" sourceLinked="1"/>
        <c:majorTickMark val="out"/>
        <c:minorTickMark val="none"/>
        <c:tickLblPos val="none"/>
        <c:crossAx val="205006064"/>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FFF00"/>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1401921205591289"/>
                  <c:y val="-0.10268751209686185"/>
                </c:manualLayout>
              </c:layout>
              <c:showLegendKey val="0"/>
              <c:showVal val="0"/>
              <c:showCatName val="1"/>
              <c:showSerName val="0"/>
              <c:showPercent val="1"/>
              <c:showBubbleSize val="0"/>
              <c:extLst>
                <c:ext xmlns:c15="http://schemas.microsoft.com/office/drawing/2012/chart" uri="{CE6537A1-D6FC-4f65-9D91-7224C49458BB}">
                  <c15:layout>
                    <c:manualLayout>
                      <c:w val="0.15720129621809134"/>
                      <c:h val="8.7958272080468192E-2"/>
                    </c:manualLayout>
                  </c15:layout>
                </c:ext>
              </c:extLst>
            </c:dLbl>
            <c:dLbl>
              <c:idx val="1"/>
              <c:layout>
                <c:manualLayout>
                  <c:x val="1.9063839138556204E-2"/>
                  <c:y val="-9.6269542590808541E-3"/>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9.4117651708761546E-2"/>
                  <c:y val="8.3433603578700222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2.2694952487630356E-3"/>
                  <c:y val="9.6269542590807951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2004491473894478"/>
                  <c:y val="2.7276496738711332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606538787114084"/>
                      <c:h val="0.14982749811882745"/>
                    </c:manualLayout>
                  </c15:layout>
                </c:ext>
              </c:extLst>
            </c:dLbl>
            <c:dLbl>
              <c:idx val="5"/>
              <c:layout>
                <c:manualLayout>
                  <c:x val="-0.10895472738047318"/>
                  <c:y val="-0.10268751209686183"/>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'Fig15a-c'!$C$62:$C$67</c:f>
              <c:strCache>
                <c:ptCount val="5"/>
                <c:pt idx="0">
                  <c:v>Dental assistant  </c:v>
                </c:pt>
                <c:pt idx="1">
                  <c:v>Dental hygienist</c:v>
                </c:pt>
                <c:pt idx="2">
                  <c:v>Both dental assistant and hygienist</c:v>
                </c:pt>
                <c:pt idx="3">
                  <c:v>Dentist</c:v>
                </c:pt>
                <c:pt idx="4">
                  <c:v>Dental laboratory technician/Other</c:v>
                </c:pt>
              </c:strCache>
            </c:strRef>
          </c:cat>
          <c:val>
            <c:numRef>
              <c:f>'Fig15a-c'!$F$62:$F$67</c:f>
              <c:numCache>
                <c:formatCode>0.0%</c:formatCode>
                <c:ptCount val="6"/>
                <c:pt idx="0">
                  <c:v>7.7044646384828129E-3</c:v>
                </c:pt>
                <c:pt idx="1">
                  <c:v>0.71770051363097587</c:v>
                </c:pt>
                <c:pt idx="2">
                  <c:v>5.9857763729751087E-2</c:v>
                </c:pt>
                <c:pt idx="3">
                  <c:v>0.1876728565784275</c:v>
                </c:pt>
                <c:pt idx="4">
                  <c:v>2.7064401422362702E-2</c:v>
                </c:pt>
              </c:numCache>
            </c:numRef>
          </c:val>
        </c:ser>
        <c:dLbls>
          <c:showLegendKey val="0"/>
          <c:showVal val="0"/>
          <c:showCatName val="0"/>
          <c:showSerName val="0"/>
          <c:showPercent val="1"/>
          <c:showBubbleSize val="0"/>
          <c:showLeaderLines val="1"/>
        </c:dLbls>
        <c:firstSliceAng val="299"/>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'Fig15a-c'!$C$62:$C$67</c15:sqref>
                        </c15:formulaRef>
                      </c:ext>
                    </c:extLst>
                    <c:strCache>
                      <c:ptCount val="5"/>
                      <c:pt idx="0">
                        <c:v>Dental assistant  </c:v>
                      </c:pt>
                      <c:pt idx="1">
                        <c:v>Dental hygienist</c:v>
                      </c:pt>
                      <c:pt idx="2">
                        <c:v>Both dental assistant and hygienist</c:v>
                      </c:pt>
                      <c:pt idx="3">
                        <c:v>Dentist</c:v>
                      </c:pt>
                      <c:pt idx="4">
                        <c:v>Dental laboratory technician/Other</c:v>
                      </c:pt>
                    </c:strCache>
                  </c:strRef>
                </c:cat>
                <c:val>
                  <c:numRef>
                    <c:extLst>
                      <c:ext uri="{02D57815-91ED-43cb-92C2-25804820EDAC}">
                        <c15:formulaRef>
                          <c15:sqref>'Fig15a-c'!$D$62:$D$67</c15:sqref>
                        </c15:formulaRef>
                      </c:ext>
                    </c:extLst>
                    <c:numCache>
                      <c:formatCode>General</c:formatCode>
                      <c:ptCount val="6"/>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'Fig15a-c'!$C$62:$C$67</c15:sqref>
                        </c15:formulaRef>
                      </c:ext>
                    </c:extLst>
                    <c:strCache>
                      <c:ptCount val="5"/>
                      <c:pt idx="0">
                        <c:v>Dental assistant  </c:v>
                      </c:pt>
                      <c:pt idx="1">
                        <c:v>Dental hygienist</c:v>
                      </c:pt>
                      <c:pt idx="2">
                        <c:v>Both dental assistant and hygienist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'Fig15a-c'!$E$62:$E$67</c15:sqref>
                        </c15:formulaRef>
                      </c:ext>
                    </c:extLst>
                    <c:numCache>
                      <c:formatCode>General</c:formatCode>
                      <c:ptCount val="6"/>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2"/>
              <c:layout>
                <c:manualLayout>
                  <c:x val="0"/>
                  <c:y val="-2.8797696184305256E-2"/>
                </c:manualLayout>
              </c:layout>
              <c:showLegendKey val="0"/>
              <c:showVal val="0"/>
              <c:showCatName val="0"/>
              <c:showSerName val="0"/>
              <c:showPercent val="1"/>
              <c:showBubbleSize val="0"/>
              <c:separator>
</c:separator>
              <c:extLst>
                <c:ext xmlns:c15="http://schemas.microsoft.com/office/drawing/2012/chart" uri="{CE6537A1-D6FC-4f65-9D91-7224C49458BB}"/>
              </c:extLst>
            </c:dLbl>
            <c:dLbl>
              <c:idx val="3"/>
              <c:layout>
                <c:manualLayout>
                  <c:x val="2.2122951081076661E-2"/>
                  <c:y val="6.3133454472037148E-3"/>
                </c:manualLayout>
              </c:layout>
              <c:showLegendKey val="0"/>
              <c:showVal val="0"/>
              <c:showCatName val="0"/>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'Fig2'!$C$8:$C$11</c:f>
              <c:strCache>
                <c:ptCount val="4"/>
                <c:pt idx="0">
                  <c:v>Public</c:v>
                </c:pt>
                <c:pt idx="1">
                  <c:v>Private non-profit</c:v>
                </c:pt>
                <c:pt idx="2">
                  <c:v>Private for-profit</c:v>
                </c:pt>
                <c:pt idx="3">
                  <c:v>Private, state-related</c:v>
                </c:pt>
              </c:strCache>
            </c:strRef>
          </c:cat>
          <c:val>
            <c:numRef>
              <c:f>'Fig2'!$D$8:$D$11</c:f>
              <c:numCache>
                <c:formatCode>0.0%</c:formatCode>
                <c:ptCount val="4"/>
                <c:pt idx="0">
                  <c:v>0.84099999999999997</c:v>
                </c:pt>
                <c:pt idx="1">
                  <c:v>6.7299999999999999E-2</c:v>
                </c:pt>
                <c:pt idx="2">
                  <c:v>8.8700000000000001E-2</c:v>
                </c:pt>
                <c:pt idx="3">
                  <c:v>3.0999999999999999E-3</c:v>
                </c:pt>
              </c:numCache>
            </c:numRef>
          </c:val>
        </c:ser>
        <c:dLbls>
          <c:showLegendKey val="0"/>
          <c:showVal val="0"/>
          <c:showCatName val="0"/>
          <c:showSerName val="0"/>
          <c:showPercent val="1"/>
          <c:showBubbleSize val="0"/>
          <c:showLeaderLines val="0"/>
        </c:dLbls>
        <c:firstSliceAng val="82"/>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192490633327324"/>
          <c:h val="0.77099678768136692"/>
        </c:manualLayout>
      </c:layout>
      <c:barChart>
        <c:barDir val="bar"/>
        <c:grouping val="clustered"/>
        <c:varyColors val="0"/>
        <c:ser>
          <c:idx val="0"/>
          <c:order val="0"/>
          <c:tx>
            <c:strRef>
              <c:f>'Fig3a-b'!$D$47</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'Fig3a-b'!$E$46:$O$46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'Fig3a-b'!$E$47:$O$47</c:f>
              <c:numCache>
                <c:formatCode>0.0</c:formatCode>
                <c:ptCount val="11"/>
                <c:pt idx="0">
                  <c:v>32.325581395348834</c:v>
                </c:pt>
                <c:pt idx="1">
                  <c:v>32.404530744336569</c:v>
                </c:pt>
                <c:pt idx="2">
                  <c:v>30.405572755417957</c:v>
                </c:pt>
                <c:pt idx="3">
                  <c:v>30.096385542168676</c:v>
                </c:pt>
                <c:pt idx="4">
                  <c:v>30.402985074626866</c:v>
                </c:pt>
                <c:pt idx="5">
                  <c:v>29.95508982035928</c:v>
                </c:pt>
                <c:pt idx="6">
                  <c:v>30.235820895522387</c:v>
                </c:pt>
                <c:pt idx="7">
                  <c:v>31.265861027190333</c:v>
                </c:pt>
                <c:pt idx="8">
                  <c:v>30.93030303030303</c:v>
                </c:pt>
                <c:pt idx="9">
                  <c:v>30.62037037037037</c:v>
                </c:pt>
                <c:pt idx="10">
                  <c:v>31.865203761755485</c:v>
                </c:pt>
              </c:numCache>
            </c:numRef>
          </c:val>
        </c:ser>
        <c:ser>
          <c:idx val="1"/>
          <c:order val="1"/>
          <c:tx>
            <c:strRef>
              <c:f>'Fig3a-b'!$D$48</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'Fig3a-b'!$E$46:$O$46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'Fig3a-b'!$E$48:$O$48</c:f>
              <c:numCache>
                <c:formatCode>0.0</c:formatCode>
                <c:ptCount val="11"/>
                <c:pt idx="0">
                  <c:v>112.79069767441861</c:v>
                </c:pt>
                <c:pt idx="1">
                  <c:v>112.44336569579288</c:v>
                </c:pt>
                <c:pt idx="2">
                  <c:v>105.62538699690403</c:v>
                </c:pt>
                <c:pt idx="3">
                  <c:v>102.32530120481928</c:v>
                </c:pt>
                <c:pt idx="4">
                  <c:v>97.602985074626872</c:v>
                </c:pt>
                <c:pt idx="5">
                  <c:v>96.374251497005986</c:v>
                </c:pt>
                <c:pt idx="6">
                  <c:v>98.826865671641798</c:v>
                </c:pt>
                <c:pt idx="7">
                  <c:v>98.936555891238669</c:v>
                </c:pt>
                <c:pt idx="8">
                  <c:v>103.73939393939393</c:v>
                </c:pt>
                <c:pt idx="9">
                  <c:v>106.20370370370371</c:v>
                </c:pt>
                <c:pt idx="10">
                  <c:v>110.64890282131661</c:v>
                </c:pt>
              </c:numCache>
            </c:numRef>
          </c:val>
        </c:ser>
        <c:dLbls>
          <c:dLblPos val="inEnd"/>
          <c:showLegendKey val="0"/>
          <c:showVal val="1"/>
          <c:showCatName val="0"/>
          <c:showSerName val="0"/>
          <c:showPercent val="0"/>
          <c:showBubbleSize val="0"/>
        </c:dLbls>
        <c:gapWidth val="50"/>
        <c:axId val="205010376"/>
        <c:axId val="205011160"/>
      </c:barChart>
      <c:catAx>
        <c:axId val="2050103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11160"/>
        <c:crosses val="autoZero"/>
        <c:auto val="1"/>
        <c:lblAlgn val="ctr"/>
        <c:lblOffset val="100"/>
        <c:tickLblSkip val="1"/>
        <c:tickMarkSkip val="1"/>
        <c:noMultiLvlLbl val="0"/>
      </c:catAx>
      <c:valAx>
        <c:axId val="2050111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1037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9.0300556032391691E-2"/>
          <c:y val="0.90940626739839359"/>
          <c:w val="0.34693595054172732"/>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192490633327324"/>
          <c:h val="0.77099678768136692"/>
        </c:manualLayout>
      </c:layout>
      <c:barChart>
        <c:barDir val="bar"/>
        <c:grouping val="clustered"/>
        <c:varyColors val="0"/>
        <c:ser>
          <c:idx val="0"/>
          <c:order val="0"/>
          <c:tx>
            <c:strRef>
              <c:f>'Fig3a-b'!$C$11</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'Fig3a-b'!$D$10:$N$10</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'Fig3a-b'!$D$11:$N$11</c:f>
              <c:numCache>
                <c:formatCode>General</c:formatCode>
                <c:ptCount val="11"/>
                <c:pt idx="0">
                  <c:v>9730</c:v>
                </c:pt>
                <c:pt idx="1">
                  <c:v>10013</c:v>
                </c:pt>
                <c:pt idx="2">
                  <c:v>9821</c:v>
                </c:pt>
                <c:pt idx="3">
                  <c:v>9992</c:v>
                </c:pt>
                <c:pt idx="4">
                  <c:v>10185</c:v>
                </c:pt>
                <c:pt idx="5">
                  <c:v>10005</c:v>
                </c:pt>
                <c:pt idx="6">
                  <c:v>10129</c:v>
                </c:pt>
                <c:pt idx="7">
                  <c:v>10349</c:v>
                </c:pt>
                <c:pt idx="8">
                  <c:v>10207</c:v>
                </c:pt>
                <c:pt idx="9">
                  <c:v>9921</c:v>
                </c:pt>
                <c:pt idx="10">
                  <c:v>10165</c:v>
                </c:pt>
              </c:numCache>
            </c:numRef>
          </c:val>
        </c:ser>
        <c:ser>
          <c:idx val="1"/>
          <c:order val="1"/>
          <c:tx>
            <c:strRef>
              <c:f>'Fig3a-b'!$C$12</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'Fig3a-b'!$D$10:$N$10</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'Fig3a-b'!$D$12:$N$12</c:f>
              <c:numCache>
                <c:formatCode>General</c:formatCode>
                <c:ptCount val="11"/>
                <c:pt idx="0">
                  <c:v>33950</c:v>
                </c:pt>
                <c:pt idx="1">
                  <c:v>34745</c:v>
                </c:pt>
                <c:pt idx="2">
                  <c:v>34117</c:v>
                </c:pt>
                <c:pt idx="3">
                  <c:v>33972</c:v>
                </c:pt>
                <c:pt idx="4">
                  <c:v>32697</c:v>
                </c:pt>
                <c:pt idx="5">
                  <c:v>32189</c:v>
                </c:pt>
                <c:pt idx="6">
                  <c:v>33107</c:v>
                </c:pt>
                <c:pt idx="7">
                  <c:v>32748</c:v>
                </c:pt>
                <c:pt idx="8">
                  <c:v>34234</c:v>
                </c:pt>
                <c:pt idx="9">
                  <c:v>34410</c:v>
                </c:pt>
                <c:pt idx="10">
                  <c:v>35297</c:v>
                </c:pt>
              </c:numCache>
            </c:numRef>
          </c:val>
        </c:ser>
        <c:dLbls>
          <c:dLblPos val="inEnd"/>
          <c:showLegendKey val="0"/>
          <c:showVal val="1"/>
          <c:showCatName val="0"/>
          <c:showSerName val="0"/>
          <c:showPercent val="0"/>
          <c:showBubbleSize val="0"/>
        </c:dLbls>
        <c:gapWidth val="50"/>
        <c:axId val="203755144"/>
        <c:axId val="203756712"/>
      </c:barChart>
      <c:catAx>
        <c:axId val="203755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3756712"/>
        <c:crosses val="autoZero"/>
        <c:auto val="1"/>
        <c:lblAlgn val="ctr"/>
        <c:lblOffset val="100"/>
        <c:tickLblSkip val="1"/>
        <c:tickMarkSkip val="1"/>
        <c:noMultiLvlLbl val="0"/>
      </c:catAx>
      <c:valAx>
        <c:axId val="2037567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375514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12947907274949408"/>
          <c:y val="0.90688101487314088"/>
          <c:w val="0.26731512727575718"/>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5368912219311E-2"/>
          <c:y val="8.6613079615048119E-2"/>
          <c:w val="0.88331000291630202"/>
          <c:h val="0.68964494021580791"/>
        </c:manualLayout>
      </c:layout>
      <c:barChart>
        <c:barDir val="col"/>
        <c:grouping val="clustered"/>
        <c:varyColors val="0"/>
        <c:ser>
          <c:idx val="0"/>
          <c:order val="0"/>
          <c:tx>
            <c:strRef>
              <c:f>'Fig4-7'!$C$5</c:f>
              <c:strCache>
                <c:ptCount val="1"/>
                <c:pt idx="0">
                  <c:v>GED/High school diploma</c:v>
                </c:pt>
              </c:strCache>
            </c:strRef>
          </c:tx>
          <c:spPr>
            <a:solidFill>
              <a:srgbClr val="0076BE"/>
            </a:solidFill>
            <a:ln w="9525" cap="flat" cmpd="sng" algn="ctr">
              <a:noFill/>
              <a:round/>
            </a:ln>
            <a:effectLst/>
          </c:spPr>
          <c:invertIfNegative val="0"/>
          <c:dLbls>
            <c:dLbl>
              <c:idx val="0"/>
              <c:layout>
                <c:manualLayout>
                  <c:x val="0"/>
                  <c:y val="0.204756944444444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8F0765A2-71F4-42C7-A85D-D72CDF036933}"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endParaRPr lang="en-US" sz="1000" baseline="0">
                      <a:latin typeface="Arial" panose="020B0604020202020204" pitchFamily="34" charset="0"/>
                      <a:cs typeface="Arial" panose="020B0604020202020204" pitchFamily="34" charset="0"/>
                    </a:endParaRPr>
                  </a:p>
                  <a:p>
                    <a:pPr>
                      <a:defRPr sz="1000">
                        <a:latin typeface="Arial" panose="020B0604020202020204" pitchFamily="34" charset="0"/>
                        <a:cs typeface="Arial" panose="020B0604020202020204" pitchFamily="34" charset="0"/>
                      </a:defRPr>
                    </a:pPr>
                    <a:fld id="{4E52832A-40D6-468E-B123-BF776048BD68}"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37037037037037"/>
                      <c:h val="0.2047569444444444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'Fig4-7'!$C$6</c:f>
              <c:numCache>
                <c:formatCode>General</c:formatCode>
                <c:ptCount val="1"/>
                <c:pt idx="0">
                  <c:v>0.28129999999999999</c:v>
                </c:pt>
              </c:numCache>
            </c:numRef>
          </c:val>
        </c:ser>
        <c:ser>
          <c:idx val="1"/>
          <c:order val="1"/>
          <c:tx>
            <c:strRef>
              <c:f>'Fig4-7'!$D$5</c:f>
              <c:strCache>
                <c:ptCount val="1"/>
                <c:pt idx="0">
                  <c:v>Less than 1 year of college</c:v>
                </c:pt>
              </c:strCache>
            </c:strRef>
          </c:tx>
          <c:spPr>
            <a:solidFill>
              <a:srgbClr val="F26522"/>
            </a:solidFill>
            <a:ln w="9525" cap="flat" cmpd="sng" algn="ctr">
              <a:noFill/>
              <a:round/>
            </a:ln>
            <a:effectLst/>
          </c:spPr>
          <c:invertIfNegative val="0"/>
          <c:dLbls>
            <c:dLbl>
              <c:idx val="0"/>
              <c:layout>
                <c:manualLayout>
                  <c:x val="1.458151064450277E-7"/>
                  <c:y val="0.1788193077427821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51A420C6-FA71-49EE-8E53-C7777663D00A}"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41E30E35-AA44-4C81-97F3-97646CF22C00}"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5185185185186"/>
                      <c:h val="0.20833333333333334"/>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'Fig4-7'!$D$6</c:f>
              <c:numCache>
                <c:formatCode>General</c:formatCode>
                <c:ptCount val="1"/>
                <c:pt idx="0">
                  <c:v>0.1651</c:v>
                </c:pt>
              </c:numCache>
            </c:numRef>
          </c:val>
        </c:ser>
        <c:ser>
          <c:idx val="2"/>
          <c:order val="2"/>
          <c:tx>
            <c:strRef>
              <c:f>'Fig4-7'!$E$5</c:f>
              <c:strCache>
                <c:ptCount val="1"/>
                <c:pt idx="0">
                  <c:v>1 year of college</c:v>
                </c:pt>
              </c:strCache>
            </c:strRef>
          </c:tx>
          <c:spPr>
            <a:solidFill>
              <a:srgbClr val="7F7770"/>
            </a:solidFill>
            <a:ln w="9525" cap="flat" cmpd="sng" algn="ctr">
              <a:noFill/>
              <a:round/>
            </a:ln>
            <a:effectLst/>
          </c:spPr>
          <c:invertIfNegative val="0"/>
          <c:dLbls>
            <c:dLbl>
              <c:idx val="0"/>
              <c:layout>
                <c:manualLayout>
                  <c:x val="-1.8518518518518519E-3"/>
                  <c:y val="0.1926563867016622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E457B9BE-E54C-415F-A651-0BA9EC8029E1}"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a:t>
                    </a:r>
                  </a:p>
                  <a:p>
                    <a:pPr>
                      <a:defRPr sz="1000">
                        <a:latin typeface="Arial" panose="020B0604020202020204" pitchFamily="34" charset="0"/>
                        <a:cs typeface="Arial" panose="020B0604020202020204" pitchFamily="34" charset="0"/>
                      </a:defRPr>
                    </a:pPr>
                    <a:fld id="{DE18845D-0136-43A5-896F-DD0E819306A2}"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841659375911345"/>
                      <c:h val="0.1561980533683289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'Fig4-7'!$E$6</c:f>
              <c:numCache>
                <c:formatCode>General</c:formatCode>
                <c:ptCount val="1"/>
                <c:pt idx="0">
                  <c:v>0.29970000000000002</c:v>
                </c:pt>
              </c:numCache>
            </c:numRef>
          </c:val>
        </c:ser>
        <c:ser>
          <c:idx val="3"/>
          <c:order val="3"/>
          <c:tx>
            <c:strRef>
              <c:f>'Fig4-7'!$F$5</c:f>
              <c:strCache>
                <c:ptCount val="1"/>
                <c:pt idx="0">
                  <c:v>2 years of college</c:v>
                </c:pt>
              </c:strCache>
            </c:strRef>
          </c:tx>
          <c:spPr>
            <a:solidFill>
              <a:srgbClr val="339933"/>
            </a:solidFill>
            <a:ln w="9525" cap="flat" cmpd="sng" algn="ctr">
              <a:noFill/>
              <a:round/>
            </a:ln>
            <a:effectLst/>
          </c:spPr>
          <c:invertIfNegative val="0"/>
          <c:dLbls>
            <c:dLbl>
              <c:idx val="0"/>
              <c:layout>
                <c:manualLayout>
                  <c:x val="-2.7777048702245554E-3"/>
                  <c:y val="0.1527777777777777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90A63A0F-E329-4D34-9D10-5DD7C8445BB7}"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D00A285E-E99C-4A2F-822E-6DC02581744D}"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20370370370369"/>
                      <c:h val="0.15277777777777779"/>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'Fig4-7'!$F$6</c:f>
              <c:numCache>
                <c:formatCode>General</c:formatCode>
                <c:ptCount val="1"/>
                <c:pt idx="0">
                  <c:v>0.16819999999999999</c:v>
                </c:pt>
              </c:numCache>
            </c:numRef>
          </c:val>
        </c:ser>
        <c:ser>
          <c:idx val="4"/>
          <c:order val="4"/>
          <c:tx>
            <c:strRef>
              <c:f>'Fig4-7'!$G$5</c:f>
              <c:strCache>
                <c:ptCount val="1"/>
                <c:pt idx="0">
                  <c:v>Other</c:v>
                </c:pt>
              </c:strCache>
            </c:strRef>
          </c:tx>
          <c:spPr>
            <a:solidFill>
              <a:srgbClr val="C8102E"/>
            </a:solidFill>
            <a:ln w="9525" cap="flat" cmpd="sng" algn="ctr">
              <a:noFill/>
              <a:round/>
            </a:ln>
            <a:effectLst/>
          </c:spPr>
          <c:invertIfNegative val="0"/>
          <c:dLbls>
            <c:dLbl>
              <c:idx val="0"/>
              <c:tx>
                <c:rich>
                  <a:bodyPr/>
                  <a:lstStyle/>
                  <a:p>
                    <a:fld id="{06068168-7298-4A2E-B8BE-4A626F6F9BF4}" type="SERIESNAME">
                      <a:rPr lang="en-US"/>
                      <a:pPr/>
                      <a:t>[SERIES NAME]</a:t>
                    </a:fld>
                    <a:r>
                      <a:rPr lang="en-US" baseline="0"/>
                      <a:t> </a:t>
                    </a:r>
                  </a:p>
                  <a:p>
                    <a:fld id="{C5D9345A-7999-4996-9423-0B5249C72623}" type="VALUE">
                      <a:rPr lang="en-US" baseline="0"/>
                      <a:pPr/>
                      <a:t>[VALUE]</a:t>
                    </a:fld>
                    <a:endParaRPr lang="en-US"/>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'Fig4-7'!$G$6</c:f>
              <c:numCache>
                <c:formatCode>General</c:formatCode>
                <c:ptCount val="1"/>
                <c:pt idx="0">
                  <c:v>8.5599999999999996E-2</c:v>
                </c:pt>
              </c:numCache>
            </c:numRef>
          </c:val>
        </c:ser>
        <c:dLbls>
          <c:dLblPos val="inEnd"/>
          <c:showLegendKey val="0"/>
          <c:showVal val="1"/>
          <c:showCatName val="0"/>
          <c:showSerName val="0"/>
          <c:showPercent val="0"/>
          <c:showBubbleSize val="0"/>
        </c:dLbls>
        <c:gapWidth val="65"/>
        <c:axId val="203754360"/>
        <c:axId val="203755536"/>
      </c:barChart>
      <c:catAx>
        <c:axId val="203754360"/>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Educational Requirements</a:t>
                </a:r>
              </a:p>
            </c:rich>
          </c:tx>
          <c:layout>
            <c:manualLayout>
              <c:xMode val="edge"/>
              <c:yMode val="edge"/>
              <c:x val="0.39275925925925925"/>
              <c:y val="0.846437828083989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crossAx val="203755536"/>
        <c:crosses val="autoZero"/>
        <c:auto val="1"/>
        <c:lblAlgn val="ctr"/>
        <c:lblOffset val="100"/>
        <c:noMultiLvlLbl val="0"/>
      </c:catAx>
      <c:valAx>
        <c:axId val="203755536"/>
        <c:scaling>
          <c:orientation val="minMax"/>
          <c:max val="0.5"/>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203754360"/>
        <c:crosses val="autoZero"/>
        <c:crossBetween val="between"/>
        <c:majorUnit val="0.1"/>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'Fig4-7'!$D$34:$D$35</c:f>
              <c:strCache>
                <c:ptCount val="2"/>
                <c:pt idx="0">
                  <c:v>Yes</c:v>
                </c:pt>
                <c:pt idx="1">
                  <c:v>No</c:v>
                </c:pt>
              </c:strCache>
            </c:strRef>
          </c:cat>
          <c:val>
            <c:numRef>
              <c:f>'Fig4-7'!$E$34:$E$35</c:f>
              <c:numCache>
                <c:formatCode>0.0%</c:formatCode>
                <c:ptCount val="2"/>
                <c:pt idx="0">
                  <c:v>0.30890000000000001</c:v>
                </c:pt>
                <c:pt idx="1">
                  <c:v>0.69110000000000005</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dLbl>
              <c:idx val="0"/>
              <c:layout>
                <c:manualLayout>
                  <c:x val="0.14237779857936142"/>
                  <c:y val="-0.2038652532774489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0.14520605472257303"/>
                  <c:y val="9.3023255813953487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0249839156887508"/>
                  <c:y val="-2.0671834625322936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3"/>
              <c:layout>
                <c:manualLayout>
                  <c:x val="-3.75827435752542E-2"/>
                  <c:y val="-8.2687338501292021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'Fig4-7'!$D$91:$D$94</c:f>
              <c:strCache>
                <c:ptCount val="4"/>
                <c:pt idx="0">
                  <c:v>Yes, general education and science</c:v>
                </c:pt>
                <c:pt idx="1">
                  <c:v>Yes, general education only</c:v>
                </c:pt>
                <c:pt idx="2">
                  <c:v>Yes, science only</c:v>
                </c:pt>
                <c:pt idx="3">
                  <c:v>No</c:v>
                </c:pt>
              </c:strCache>
            </c:strRef>
          </c:cat>
          <c:val>
            <c:numRef>
              <c:f>'Fig4-7'!$E$91:$E$94</c:f>
              <c:numCache>
                <c:formatCode>0.0%</c:formatCode>
                <c:ptCount val="4"/>
                <c:pt idx="0">
                  <c:v>0.67279999999999995</c:v>
                </c:pt>
                <c:pt idx="1">
                  <c:v>3.0999999999999999E-3</c:v>
                </c:pt>
                <c:pt idx="2">
                  <c:v>0.11310000000000001</c:v>
                </c:pt>
                <c:pt idx="3">
                  <c:v>0.21099999999999999</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381000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57150</xdr:rowOff>
    </xdr:from>
    <xdr:to>
      <xdr:col>10</xdr:col>
      <xdr:colOff>419100</xdr:colOff>
      <xdr:row>26</xdr:row>
      <xdr:rowOff>140970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xdr:colOff>
      <xdr:row>32</xdr:row>
      <xdr:rowOff>100964</xdr:rowOff>
    </xdr:from>
    <xdr:to>
      <xdr:col>10</xdr:col>
      <xdr:colOff>432435</xdr:colOff>
      <xdr:row>57</xdr:row>
      <xdr:rowOff>17144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95249</xdr:rowOff>
    </xdr:from>
    <xdr:to>
      <xdr:col>14</xdr:col>
      <xdr:colOff>600075</xdr:colOff>
      <xdr:row>27</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3</xdr:row>
      <xdr:rowOff>41910</xdr:rowOff>
    </xdr:from>
    <xdr:to>
      <xdr:col>9</xdr:col>
      <xdr:colOff>333375</xdr:colOff>
      <xdr:row>25</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76199</xdr:rowOff>
    </xdr:from>
    <xdr:to>
      <xdr:col>2</xdr:col>
      <xdr:colOff>169545</xdr:colOff>
      <xdr:row>67</xdr:row>
      <xdr:rowOff>1576</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880109</xdr:colOff>
      <xdr:row>32</xdr:row>
      <xdr:rowOff>152401</xdr:rowOff>
    </xdr:from>
    <xdr:to>
      <xdr:col>5</xdr:col>
      <xdr:colOff>550545</xdr:colOff>
      <xdr:row>48</xdr:row>
      <xdr:rowOff>38100</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561976</xdr:colOff>
      <xdr:row>32</xdr:row>
      <xdr:rowOff>87631</xdr:rowOff>
    </xdr:from>
    <xdr:to>
      <xdr:col>9</xdr:col>
      <xdr:colOff>689612</xdr:colOff>
      <xdr:row>48</xdr:row>
      <xdr:rowOff>8631</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683895</xdr:colOff>
      <xdr:row>32</xdr:row>
      <xdr:rowOff>133350</xdr:rowOff>
    </xdr:from>
    <xdr:to>
      <xdr:col>12</xdr:col>
      <xdr:colOff>590550</xdr:colOff>
      <xdr:row>48</xdr:row>
      <xdr:rowOff>22860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32</xdr:row>
      <xdr:rowOff>99059</xdr:rowOff>
    </xdr:from>
    <xdr:to>
      <xdr:col>2</xdr:col>
      <xdr:colOff>171450</xdr:colOff>
      <xdr:row>47</xdr:row>
      <xdr:rowOff>118109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990600</xdr:colOff>
      <xdr:row>51</xdr:row>
      <xdr:rowOff>38099</xdr:rowOff>
    </xdr:from>
    <xdr:to>
      <xdr:col>5</xdr:col>
      <xdr:colOff>581025</xdr:colOff>
      <xdr:row>66</xdr:row>
      <xdr:rowOff>123824</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514349</xdr:colOff>
      <xdr:row>51</xdr:row>
      <xdr:rowOff>9525</xdr:rowOff>
    </xdr:from>
    <xdr:to>
      <xdr:col>9</xdr:col>
      <xdr:colOff>600074</xdr:colOff>
      <xdr:row>66</xdr:row>
      <xdr:rowOff>64770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571501</xdr:colOff>
      <xdr:row>51</xdr:row>
      <xdr:rowOff>114301</xdr:rowOff>
    </xdr:from>
    <xdr:to>
      <xdr:col>12</xdr:col>
      <xdr:colOff>598170</xdr:colOff>
      <xdr:row>66</xdr:row>
      <xdr:rowOff>142875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97.6%</a:t>
          </a:r>
        </a:p>
      </cdr:txBody>
    </cdr:sp>
  </cdr:relSizeAnchor>
</c:userShapes>
</file>

<file path=xl/drawings/drawing14.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0.8%</a:t>
          </a:r>
        </a:p>
      </cdr:txBody>
    </cdr:sp>
  </cdr:relSizeAnchor>
</c:userShapes>
</file>

<file path=xl/drawings/drawing15.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0.5%</a:t>
          </a:r>
        </a:p>
      </cdr:txBody>
    </cdr:sp>
  </cdr:relSizeAnchor>
</c:userShapes>
</file>

<file path=xl/drawings/drawing16.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0.1%</a:t>
          </a:r>
        </a:p>
      </cdr:txBody>
    </cdr:sp>
  </cdr:relSizeAnchor>
</c:userShapes>
</file>

<file path=xl/drawings/drawing17.xml><?xml version="1.0" encoding="utf-8"?>
<c:userShapes xmlns:c="http://schemas.openxmlformats.org/drawingml/2006/chart">
  <cdr:relSizeAnchor xmlns:cdr="http://schemas.openxmlformats.org/drawingml/2006/chartDrawing">
    <cdr:from>
      <cdr:x>0.38778</cdr:x>
      <cdr:y>0.44528</cdr:y>
    </cdr:from>
    <cdr:to>
      <cdr:x>0.61516</cdr:x>
      <cdr:y>0.70917</cdr:y>
    </cdr:to>
    <cdr:sp macro="" textlink="">
      <cdr:nvSpPr>
        <cdr:cNvPr id="2" name="TextBox 1"/>
        <cdr:cNvSpPr txBox="1"/>
      </cdr:nvSpPr>
      <cdr:spPr>
        <a:xfrm xmlns:a="http://schemas.openxmlformats.org/drawingml/2006/main">
          <a:off x="1082215" y="1090017"/>
          <a:ext cx="634578" cy="6459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98.6%</a:t>
          </a:r>
        </a:p>
      </cdr:txBody>
    </cdr:sp>
  </cdr:relSizeAnchor>
</c:userShapes>
</file>

<file path=xl/drawings/drawing18.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1.6%</a:t>
          </a:r>
        </a:p>
      </cdr:txBody>
    </cdr:sp>
  </cdr:relSizeAnchor>
</c:userShapes>
</file>

<file path=xl/drawings/drawing19.xml><?xml version="1.0" encoding="utf-8"?>
<c:userShapes xmlns:c="http://schemas.openxmlformats.org/drawingml/2006/chart">
  <cdr:relSizeAnchor xmlns:cdr="http://schemas.openxmlformats.org/drawingml/2006/chartDrawing">
    <cdr:from>
      <cdr:x>0.39331</cdr:x>
      <cdr:y>0.45998</cdr:y>
    </cdr:from>
    <cdr:to>
      <cdr:x>0.64807</cdr:x>
      <cdr:y>0.70304</cdr:y>
    </cdr:to>
    <cdr:sp macro="" textlink="">
      <cdr:nvSpPr>
        <cdr:cNvPr id="2" name="TextBox 1"/>
        <cdr:cNvSpPr txBox="1"/>
      </cdr:nvSpPr>
      <cdr:spPr>
        <a:xfrm xmlns:a="http://schemas.openxmlformats.org/drawingml/2006/main">
          <a:off x="895351" y="1152285"/>
          <a:ext cx="579965" cy="6088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0.5%</a:t>
          </a: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oneCellAnchor>
  <xdr:twoCellAnchor>
    <xdr:from>
      <xdr:col>0</xdr:col>
      <xdr:colOff>0</xdr:colOff>
      <xdr:row>2</xdr:row>
      <xdr:rowOff>38100</xdr:rowOff>
    </xdr:from>
    <xdr:to>
      <xdr:col>13</xdr:col>
      <xdr:colOff>266700</xdr:colOff>
      <xdr:row>29</xdr:row>
      <xdr:rowOff>55245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114299</xdr:rowOff>
    </xdr:from>
    <xdr:to>
      <xdr:col>13</xdr:col>
      <xdr:colOff>266700</xdr:colOff>
      <xdr:row>61</xdr:row>
      <xdr:rowOff>131444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133348</xdr:rowOff>
    </xdr:from>
    <xdr:to>
      <xdr:col>13</xdr:col>
      <xdr:colOff>276225</xdr:colOff>
      <xdr:row>94</xdr:row>
      <xdr:rowOff>150493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0.37148</cdr:x>
      <cdr:y>0.45833</cdr:y>
    </cdr:from>
    <cdr:to>
      <cdr:x>0.66636</cdr:x>
      <cdr:y>0.70139</cdr:y>
    </cdr:to>
    <cdr:sp macro="" textlink="">
      <cdr:nvSpPr>
        <cdr:cNvPr id="2" name="TextBox 1"/>
        <cdr:cNvSpPr txBox="1"/>
      </cdr:nvSpPr>
      <cdr:spPr>
        <a:xfrm xmlns:a="http://schemas.openxmlformats.org/drawingml/2006/main">
          <a:off x="923924" y="1093843"/>
          <a:ext cx="733425" cy="5800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0.2%</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2</xdr:row>
      <xdr:rowOff>102870</xdr:rowOff>
    </xdr:from>
    <xdr:to>
      <xdr:col>12</xdr:col>
      <xdr:colOff>590550</xdr:colOff>
      <xdr:row>23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127635</xdr:colOff>
      <xdr:row>3</xdr:row>
      <xdr:rowOff>432435</xdr:rowOff>
    </xdr:from>
    <xdr:to>
      <xdr:col>9</xdr:col>
      <xdr:colOff>280035</xdr:colOff>
      <xdr:row>8</xdr:row>
      <xdr:rowOff>148590</xdr:rowOff>
    </xdr:to>
    <xdr:sp macro="" textlink="">
      <xdr:nvSpPr>
        <xdr:cNvPr id="3" name="Rounded Rectangle 2"/>
        <xdr:cNvSpPr/>
      </xdr:nvSpPr>
      <xdr:spPr>
        <a:xfrm>
          <a:off x="6042660" y="927735"/>
          <a:ext cx="2552700" cy="10115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(n=88), the average was just</a:t>
          </a:r>
          <a:r>
            <a:rPr lang="en-US" sz="1000" baseline="0">
              <a:latin typeface="Arial" panose="020B0604020202020204" pitchFamily="34" charset="0"/>
              <a:cs typeface="Arial" panose="020B0604020202020204" pitchFamily="34" charset="0"/>
            </a:rPr>
            <a:t> under 5</a:t>
          </a:r>
          <a:r>
            <a:rPr lang="en-US" sz="1000">
              <a:latin typeface="Arial" panose="020B0604020202020204" pitchFamily="34" charset="0"/>
              <a:cs typeface="Arial" panose="020B0604020202020204" pitchFamily="34" charset="0"/>
            </a:rPr>
            <a:t> hours per week, and the maximum was 20 hours</a:t>
          </a:r>
          <a:r>
            <a:rPr lang="en-US" sz="1050">
              <a:latin typeface="Arial" panose="020B0604020202020204" pitchFamily="34" charset="0"/>
              <a:cs typeface="Arial" panose="020B0604020202020204" pitchFamily="34" charset="0"/>
            </a:rPr>
            <a:t>.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47625</xdr:colOff>
      <xdr:row>3</xdr:row>
      <xdr:rowOff>4762</xdr:rowOff>
    </xdr:from>
    <xdr:to>
      <xdr:col>15</xdr:col>
      <xdr:colOff>195263</xdr:colOff>
      <xdr:row>23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109538</xdr:rowOff>
    </xdr:from>
    <xdr:to>
      <xdr:col>15</xdr:col>
      <xdr:colOff>200023</xdr:colOff>
      <xdr:row>51</xdr:row>
      <xdr:rowOff>157162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152399</xdr:rowOff>
    </xdr:from>
    <xdr:to>
      <xdr:col>15</xdr:col>
      <xdr:colOff>247650</xdr:colOff>
      <xdr:row>82</xdr:row>
      <xdr:rowOff>61912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Occupational</a:t>
          </a:r>
          <a:r>
            <a:rPr lang="en-US" sz="1000" b="1">
              <a:solidFill>
                <a:sysClr val="windowText" lastClr="000000"/>
              </a:solidFill>
              <a:latin typeface="Arial" panose="020B0604020202020204" pitchFamily="34" charset="0"/>
              <a:cs typeface="Arial" panose="020B0604020202020204" pitchFamily="34" charset="0"/>
            </a:rPr>
            <a:t> Discipline of Dental</a:t>
          </a:r>
          <a:r>
            <a:rPr lang="en-US" sz="1000" b="1" baseline="0">
              <a:solidFill>
                <a:sysClr val="windowText" lastClr="000000"/>
              </a:solidFill>
              <a:latin typeface="Arial" panose="020B0604020202020204" pitchFamily="34" charset="0"/>
              <a:cs typeface="Arial" panose="020B0604020202020204" pitchFamily="34" charset="0"/>
            </a:rPr>
            <a:t> Hygiene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57149</xdr:rowOff>
    </xdr:from>
    <xdr:to>
      <xdr:col>10</xdr:col>
      <xdr:colOff>590550</xdr:colOff>
      <xdr:row>23</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40</xdr:row>
      <xdr:rowOff>161923</xdr:rowOff>
    </xdr:from>
    <xdr:to>
      <xdr:col>16</xdr:col>
      <xdr:colOff>295275</xdr:colOff>
      <xdr:row>72</xdr:row>
      <xdr:rowOff>9523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123824</xdr:rowOff>
    </xdr:from>
    <xdr:to>
      <xdr:col>16</xdr:col>
      <xdr:colOff>228600</xdr:colOff>
      <xdr:row>32</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33337</xdr:rowOff>
    </xdr:from>
    <xdr:to>
      <xdr:col>11</xdr:col>
      <xdr:colOff>538161</xdr:colOff>
      <xdr:row>23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66674</xdr:rowOff>
    </xdr:from>
    <xdr:to>
      <xdr:col>11</xdr:col>
      <xdr:colOff>352425</xdr:colOff>
      <xdr:row>49</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84</xdr:row>
      <xdr:rowOff>38099</xdr:rowOff>
    </xdr:from>
    <xdr:to>
      <xdr:col>11</xdr:col>
      <xdr:colOff>438150</xdr:colOff>
      <xdr:row>104</xdr:row>
      <xdr:rowOff>123824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55</xdr:row>
      <xdr:rowOff>119062</xdr:rowOff>
    </xdr:from>
    <xdr:to>
      <xdr:col>11</xdr:col>
      <xdr:colOff>390525</xdr:colOff>
      <xdr:row>77</xdr:row>
      <xdr:rowOff>147637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95250</xdr:colOff>
      <xdr:row>70</xdr:row>
      <xdr:rowOff>76200</xdr:rowOff>
    </xdr:from>
    <xdr:to>
      <xdr:col>9</xdr:col>
      <xdr:colOff>600075</xdr:colOff>
      <xdr:row>72</xdr:row>
      <xdr:rowOff>9525</xdr:rowOff>
    </xdr:to>
    <xdr:sp macro="" textlink="">
      <xdr:nvSpPr>
        <xdr:cNvPr id="6" name="TextBox 5"/>
        <xdr:cNvSpPr txBox="1"/>
      </xdr:nvSpPr>
      <xdr:spPr>
        <a:xfrm>
          <a:off x="5786438" y="1200150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a:latin typeface="Arial" panose="020B0604020202020204" pitchFamily="34" charset="0"/>
              <a:cs typeface="Arial" panose="020B0604020202020204" pitchFamily="34" charset="0"/>
            </a:rPr>
            <a:t>20</a:t>
          </a:r>
        </a:p>
        <a:p>
          <a:pPr algn="ctr"/>
          <a:endParaRPr lang="en-US" sz="1000" b="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7.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8.xml><?xml version="1.0" encoding="utf-8"?>
<c:userShapes xmlns:c="http://schemas.openxmlformats.org/drawingml/2006/chart">
  <cdr:relSizeAnchor xmlns:cdr="http://schemas.openxmlformats.org/drawingml/2006/chartDrawing">
    <cdr:from>
      <cdr:x>0.21458</cdr:x>
      <cdr:y>0.28382</cdr:y>
    </cdr:from>
    <cdr:to>
      <cdr:x>0.30399</cdr:x>
      <cdr:y>0.34748</cdr:y>
    </cdr:to>
    <cdr:sp macro="" textlink="">
      <cdr:nvSpPr>
        <cdr:cNvPr id="2" name="TextBox 1"/>
        <cdr:cNvSpPr txBox="1"/>
      </cdr:nvSpPr>
      <cdr:spPr>
        <a:xfrm xmlns:a="http://schemas.openxmlformats.org/drawingml/2006/main">
          <a:off x="1485899" y="1019174"/>
          <a:ext cx="619125" cy="2286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87</a:t>
          </a:r>
        </a:p>
      </cdr:txBody>
    </cdr:sp>
  </cdr:relSizeAnchor>
  <cdr:relSizeAnchor xmlns:cdr="http://schemas.openxmlformats.org/drawingml/2006/chartDrawing">
    <cdr:from>
      <cdr:x>0.4099</cdr:x>
      <cdr:y>0.59416</cdr:y>
    </cdr:from>
    <cdr:to>
      <cdr:x>0.48968</cdr:x>
      <cdr:y>0.66578</cdr:y>
    </cdr:to>
    <cdr:sp macro="" textlink="">
      <cdr:nvSpPr>
        <cdr:cNvPr id="3" name="TextBox 2"/>
        <cdr:cNvSpPr txBox="1"/>
      </cdr:nvSpPr>
      <cdr:spPr>
        <a:xfrm xmlns:a="http://schemas.openxmlformats.org/drawingml/2006/main">
          <a:off x="2838424" y="2133583"/>
          <a:ext cx="552451" cy="25718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31</a:t>
          </a:r>
        </a:p>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0.59422</cdr:x>
      <cdr:y>0.55836</cdr:y>
    </cdr:from>
    <cdr:to>
      <cdr:x>0.67675</cdr:x>
      <cdr:y>0.62069</cdr:y>
    </cdr:to>
    <cdr:sp macro="" textlink="">
      <cdr:nvSpPr>
        <cdr:cNvPr id="4" name="TextBox 3"/>
        <cdr:cNvSpPr txBox="1"/>
      </cdr:nvSpPr>
      <cdr:spPr>
        <a:xfrm xmlns:a="http://schemas.openxmlformats.org/drawingml/2006/main">
          <a:off x="4389288" y="2005013"/>
          <a:ext cx="609619" cy="223838"/>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37</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85727</xdr:colOff>
      <xdr:row>26</xdr:row>
      <xdr:rowOff>138113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114300</xdr:rowOff>
    </xdr:from>
    <xdr:to>
      <xdr:col>13</xdr:col>
      <xdr:colOff>147637</xdr:colOff>
      <xdr:row>48</xdr:row>
      <xdr:rowOff>157162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60"/>
  <sheetViews>
    <sheetView tabSelected="1" workbookViewId="0">
      <pane ySplit="8" topLeftCell="A9" activePane="bottomLeft" state="frozen"/>
      <selection pane="bottomLeft" activeCell="A5" sqref="A5"/>
    </sheetView>
  </sheetViews>
  <sheetFormatPr defaultColWidth="9.1796875" defaultRowHeight="12.5" x14ac:dyDescent="0.25"/>
  <cols>
    <col min="1" max="1" width="123.81640625" style="1" customWidth="1"/>
    <col min="2" max="16384" width="9.1796875" style="1"/>
  </cols>
  <sheetData>
    <row r="4" spans="1:1" ht="34.5" customHeight="1" x14ac:dyDescent="0.25"/>
    <row r="5" spans="1:1" ht="13" x14ac:dyDescent="0.3">
      <c r="A5" s="2" t="s">
        <v>5</v>
      </c>
    </row>
    <row r="6" spans="1:1" ht="13" x14ac:dyDescent="0.3">
      <c r="A6" s="2" t="s">
        <v>0</v>
      </c>
    </row>
    <row r="7" spans="1:1" ht="15.75" customHeight="1" x14ac:dyDescent="0.25">
      <c r="A7" s="3" t="s">
        <v>1</v>
      </c>
    </row>
    <row r="8" spans="1:1" ht="15.75" customHeight="1" x14ac:dyDescent="0.25">
      <c r="A8" s="4"/>
    </row>
    <row r="9" spans="1:1" ht="15" customHeight="1" x14ac:dyDescent="0.25">
      <c r="A9" s="5" t="s">
        <v>2</v>
      </c>
    </row>
    <row r="10" spans="1:1" ht="15" customHeight="1" x14ac:dyDescent="0.25">
      <c r="A10" s="5" t="s">
        <v>3</v>
      </c>
    </row>
    <row r="11" spans="1:1" ht="15" customHeight="1" x14ac:dyDescent="0.25">
      <c r="A11" s="5" t="s">
        <v>37</v>
      </c>
    </row>
    <row r="12" spans="1:1" ht="15" customHeight="1" x14ac:dyDescent="0.25">
      <c r="A12" s="5" t="s">
        <v>38</v>
      </c>
    </row>
    <row r="13" spans="1:1" ht="15" customHeight="1" x14ac:dyDescent="0.25">
      <c r="A13" s="5" t="s">
        <v>39</v>
      </c>
    </row>
    <row r="14" spans="1:1" ht="15" customHeight="1" x14ac:dyDescent="0.25">
      <c r="A14" s="5" t="s">
        <v>40</v>
      </c>
    </row>
    <row r="15" spans="1:1" ht="15" customHeight="1" x14ac:dyDescent="0.25">
      <c r="A15" s="5" t="s">
        <v>6</v>
      </c>
    </row>
    <row r="16" spans="1:1" ht="15" customHeight="1" x14ac:dyDescent="0.25">
      <c r="A16" s="5" t="s">
        <v>41</v>
      </c>
    </row>
    <row r="17" spans="1:1" ht="15" customHeight="1" x14ac:dyDescent="0.25">
      <c r="A17" s="5" t="s">
        <v>45</v>
      </c>
    </row>
    <row r="18" spans="1:1" ht="15" customHeight="1" x14ac:dyDescent="0.25">
      <c r="A18" s="5" t="s">
        <v>7</v>
      </c>
    </row>
    <row r="19" spans="1:1" s="7" customFormat="1" ht="19.5" customHeight="1" x14ac:dyDescent="0.25">
      <c r="A19" s="6" t="s">
        <v>4</v>
      </c>
    </row>
    <row r="20" spans="1:1" ht="15" customHeight="1" x14ac:dyDescent="0.25">
      <c r="A20" s="5" t="s">
        <v>8</v>
      </c>
    </row>
    <row r="21" spans="1:1" ht="15" customHeight="1" x14ac:dyDescent="0.25">
      <c r="A21" s="5" t="s">
        <v>9</v>
      </c>
    </row>
    <row r="22" spans="1:1" ht="15" customHeight="1" x14ac:dyDescent="0.25">
      <c r="A22" s="5" t="s">
        <v>10</v>
      </c>
    </row>
    <row r="23" spans="1:1" ht="15" customHeight="1" x14ac:dyDescent="0.25">
      <c r="A23" s="5" t="s">
        <v>42</v>
      </c>
    </row>
    <row r="24" spans="1:1" ht="15" customHeight="1" x14ac:dyDescent="0.25">
      <c r="A24" s="5" t="s">
        <v>43</v>
      </c>
    </row>
    <row r="25" spans="1:1" ht="15" customHeight="1" x14ac:dyDescent="0.25">
      <c r="A25" s="5" t="s">
        <v>11</v>
      </c>
    </row>
    <row r="26" spans="1:1" ht="15" customHeight="1" x14ac:dyDescent="0.25">
      <c r="A26" s="5" t="s">
        <v>12</v>
      </c>
    </row>
    <row r="27" spans="1:1" ht="15" customHeight="1" x14ac:dyDescent="0.25">
      <c r="A27" s="5" t="s">
        <v>13</v>
      </c>
    </row>
    <row r="28" spans="1:1" ht="15" customHeight="1" x14ac:dyDescent="0.25">
      <c r="A28" s="5" t="s">
        <v>14</v>
      </c>
    </row>
    <row r="29" spans="1:1" ht="15" customHeight="1" x14ac:dyDescent="0.25">
      <c r="A29" s="5" t="s">
        <v>15</v>
      </c>
    </row>
    <row r="30" spans="1:1" ht="15" customHeight="1" x14ac:dyDescent="0.25">
      <c r="A30" s="5" t="s">
        <v>16</v>
      </c>
    </row>
    <row r="31" spans="1:1" ht="15" customHeight="1" x14ac:dyDescent="0.25">
      <c r="A31" s="5" t="s">
        <v>17</v>
      </c>
    </row>
    <row r="32" spans="1:1" ht="15" customHeight="1" x14ac:dyDescent="0.25">
      <c r="A32" s="5" t="s">
        <v>18</v>
      </c>
    </row>
    <row r="33" spans="1:1" ht="15" customHeight="1" x14ac:dyDescent="0.25">
      <c r="A33" s="5" t="s">
        <v>19</v>
      </c>
    </row>
    <row r="34" spans="1:1" ht="15" customHeight="1" x14ac:dyDescent="0.25">
      <c r="A34" s="5" t="s">
        <v>44</v>
      </c>
    </row>
    <row r="35" spans="1:1" ht="15" customHeight="1" x14ac:dyDescent="0.25">
      <c r="A35" s="5" t="s">
        <v>20</v>
      </c>
    </row>
    <row r="36" spans="1:1" ht="15" customHeight="1" x14ac:dyDescent="0.25">
      <c r="A36" s="5" t="s">
        <v>21</v>
      </c>
    </row>
    <row r="37" spans="1:1" ht="15" customHeight="1" x14ac:dyDescent="0.25">
      <c r="A37" s="5" t="s">
        <v>22</v>
      </c>
    </row>
    <row r="38" spans="1:1" ht="15" customHeight="1" x14ac:dyDescent="0.25">
      <c r="A38" s="5" t="s">
        <v>23</v>
      </c>
    </row>
    <row r="39" spans="1:1" ht="15" customHeight="1" x14ac:dyDescent="0.25">
      <c r="A39" s="5" t="s">
        <v>24</v>
      </c>
    </row>
    <row r="40" spans="1:1" ht="15" customHeight="1" x14ac:dyDescent="0.25">
      <c r="A40" s="5" t="s">
        <v>601</v>
      </c>
    </row>
    <row r="41" spans="1:1" ht="15" customHeight="1" x14ac:dyDescent="0.25">
      <c r="A41" s="5" t="s">
        <v>46</v>
      </c>
    </row>
    <row r="42" spans="1:1" ht="15" customHeight="1" x14ac:dyDescent="0.25">
      <c r="A42" s="5" t="s">
        <v>47</v>
      </c>
    </row>
    <row r="43" spans="1:1" ht="15" customHeight="1" x14ac:dyDescent="0.25">
      <c r="A43" s="5" t="s">
        <v>25</v>
      </c>
    </row>
    <row r="44" spans="1:1" ht="15" customHeight="1" x14ac:dyDescent="0.25">
      <c r="A44" s="5" t="s">
        <v>26</v>
      </c>
    </row>
    <row r="45" spans="1:1" ht="15" customHeight="1" x14ac:dyDescent="0.25">
      <c r="A45" s="5" t="s">
        <v>27</v>
      </c>
    </row>
    <row r="46" spans="1:1" ht="15" customHeight="1" x14ac:dyDescent="0.25">
      <c r="A46" s="5" t="s">
        <v>48</v>
      </c>
    </row>
    <row r="47" spans="1:1" ht="15" customHeight="1" x14ac:dyDescent="0.25">
      <c r="A47" s="5" t="s">
        <v>49</v>
      </c>
    </row>
    <row r="48" spans="1:1" ht="15" customHeight="1" x14ac:dyDescent="0.25">
      <c r="A48" s="5" t="s">
        <v>50</v>
      </c>
    </row>
    <row r="49" spans="1:1" ht="15" customHeight="1" x14ac:dyDescent="0.25">
      <c r="A49" s="5" t="s">
        <v>825</v>
      </c>
    </row>
    <row r="50" spans="1:1" ht="15" customHeight="1" x14ac:dyDescent="0.25">
      <c r="A50" s="5" t="s">
        <v>28</v>
      </c>
    </row>
    <row r="51" spans="1:1" ht="15" customHeight="1" x14ac:dyDescent="0.25">
      <c r="A51" s="5" t="s">
        <v>29</v>
      </c>
    </row>
    <row r="52" spans="1:1" ht="15" customHeight="1" x14ac:dyDescent="0.25">
      <c r="A52" s="5" t="s">
        <v>30</v>
      </c>
    </row>
    <row r="53" spans="1:1" ht="15" customHeight="1" x14ac:dyDescent="0.25">
      <c r="A53" s="5" t="s">
        <v>31</v>
      </c>
    </row>
    <row r="54" spans="1:1" ht="15" customHeight="1" x14ac:dyDescent="0.25">
      <c r="A54" s="5" t="s">
        <v>32</v>
      </c>
    </row>
    <row r="55" spans="1:1" ht="15" customHeight="1" x14ac:dyDescent="0.25">
      <c r="A55" s="5" t="s">
        <v>33</v>
      </c>
    </row>
    <row r="56" spans="1:1" ht="15" customHeight="1" x14ac:dyDescent="0.25">
      <c r="A56" s="5" t="s">
        <v>34</v>
      </c>
    </row>
    <row r="57" spans="1:1" ht="15" customHeight="1" x14ac:dyDescent="0.25">
      <c r="A57" s="5" t="s">
        <v>35</v>
      </c>
    </row>
    <row r="58" spans="1:1" ht="15" customHeight="1" x14ac:dyDescent="0.25">
      <c r="A58" s="324" t="s">
        <v>36</v>
      </c>
    </row>
    <row r="60" spans="1:1" ht="13" x14ac:dyDescent="0.3">
      <c r="A60" s="8" t="s">
        <v>912</v>
      </c>
    </row>
  </sheetData>
  <conditionalFormatting sqref="A20:A58">
    <cfRule type="expression" dxfId="37" priority="2">
      <formula>MOD(ROW(),2)=1</formula>
    </cfRule>
  </conditionalFormatting>
  <conditionalFormatting sqref="A9:A18">
    <cfRule type="expression" dxfId="36" priority="3">
      <formula>MOD(ROW(),2)=1</formula>
    </cfRule>
  </conditionalFormatting>
  <hyperlinks>
    <hyperlink ref="A9" location="Notes!A1" display="Notes to Reader"/>
    <hyperlink ref="A10" location="Glossary!A1" display="Glossary of Terms"/>
    <hyperlink ref="A11" location="'Tab1'!A1" display="Table 1: First-Year Enrollment in Allied Dental Education Programs, 2008-09 to 2018-19"/>
    <hyperlink ref="A12" location="'Fig1a-c'!A1" display="Figure 1a: First-Year Student Capacity Versus Enrollment, by Number of Dental Hygiene Education Programs, 2008-09 to 2018-19"/>
    <hyperlink ref="A13" location="'Fig1a-c'!A50" display="Figure 1b: First-Year Student Capacity Versus Enrollment, by Number of Dental Assisting Education Programs, 2008-09 to 2018-19"/>
    <hyperlink ref="A14" location="'Fig1a-c'!A80" display="Figure 1c: First Year Student Capacity Versus Enrollment, by Number of Dental Laboratory Technology Education Programs, 2008-09 to 2018-19"/>
    <hyperlink ref="A15" location="'Tab2'!A1" display="Table 2: Comparison of First-Year Student Capacity Versus Enrollment by Educational Setting, 2018-19"/>
    <hyperlink ref="A16" location="'Tab3'!A1" display="Table 3: Total Enrollment in Allied Dental Education Programs, 2008-09 to 2018-19"/>
    <hyperlink ref="A17" location="'Tab4'!A1" display="Table 4: Graduates of Allied Dental Education Programs, 2008 to 2018"/>
    <hyperlink ref="A18" location="'Tab5'!A1" display="Table 5: Number of Institutions Awarding Degrees in Allied Dental Education Programs, 2018-19"/>
    <hyperlink ref="A20" location="'Fig2'!A1" display="Figure 2: Classification of Institutions Offering Dental Hygiene Education, 2018-19"/>
    <hyperlink ref="A21" location="Tab6a!A1" display="Table 6a: Grade Criteria Used in the Admission Process at Accredited Dental Hygiene Education Programs, 2018-19"/>
    <hyperlink ref="A22" location="Tab6b!A1" display="Table 6b: Other Criteria Used in the Admission Process at Accredited Dental Hygiene Education Programs, 2018-19"/>
    <hyperlink ref="A23" location="'Fig3a-b'!A1" display="Figure 3a: Number of Applications and Number of Students Accepted into Accredited Dental Hygiene Programs, 2008-09 to 2018-19"/>
    <hyperlink ref="A24" location="'Fig3a-b'!A1" display="Figure 3b: Number of Applications per Program and Number of Dental Hygiene Students Accepted per Program, 2008-09 to 2018-19"/>
    <hyperlink ref="A25" location="'Fig4-7'!A1" display="Figure 4: Minimum Educational Requirements Needed to Enroll in Accredited Dental Hygiene Programs, 2018-19"/>
    <hyperlink ref="A26" location="'Fig4-7'!A1" display="Figure 5: Percentage of Accredited Dental Hygiene Education Programs Offering Advanced Placement, 2018-19"/>
    <hyperlink ref="A27" location="'Fig4-7'!A1" display="Figure 6: Methods Used to Award Advanced Placement in Accredited Dental Hygiene Programs, 2018-19"/>
    <hyperlink ref="A28" location="'Fig4-7'!A1" display="Figure 7: Percentage of Accredited Dental Hygiene Programs Requiring Prerequisite College Courses, 2018-19"/>
    <hyperlink ref="A29" location="'Tab7'!A1" display="Table 7: Advanced Placement Provision and Methods Used to Award Advanced Placement and the Source of Previous Training, 2018-19"/>
    <hyperlink ref="A30" location="'Tab8'!A1" display="Table 8: Number of Dental Hygiene Students Awarded Advanced Placement and the Source of Previous Training, 2018-19"/>
    <hyperlink ref="A31" location="'Tab9'!A1" display="Table 9: Number of Credit Hours in Prerequisite General Education College Courses Required for Accredited Dental Hygiene Programs, 2018-19"/>
    <hyperlink ref="A32" location="'Tab10'!A1" display="Table 10: Number of Credit Hours in Prerequisite Basic Science College Courses Required for Accredited Dental Hygiene Programs, 2018-19"/>
    <hyperlink ref="A33" location="'Tab11'!A1" display="Table 11: Admission Policies at Accredited Dental Hygiene Education Programs, 2018-19"/>
    <hyperlink ref="A34" location="'Fig8-9'!A1" display="Figure 8: Average Total Costs for Tuition and Fees in Accredited Dental Hygiene Programs, 2008-09 to 2018-19"/>
    <hyperlink ref="A35" location="'Fig8-9'!A1" display="Figure 9: Average First Year In-District Tuition in Accredited Dental Hygiene Programs by Educational Setting, 2018-19"/>
    <hyperlink ref="A36" location="'Tab12'!A1" display="Table 12: First-Year In-District Tuition and Fees and Accredited Dental Hygiene Education Programs, 2018-19"/>
    <hyperlink ref="A37" location="'Tab13a-c'!A1" display="Table 13a: Total Enrollment in Accredited Dental Hygiene Programs by Citizenship and Gender, 2018-19"/>
    <hyperlink ref="A38" location="'Tab13a-c'!A1" display="Table 13b: Total Enrollment in Accredited Dental Hygiene Programs by Age and Gender, 2018-19"/>
    <hyperlink ref="A39" location="'Tab13a-c'!A1" display="Table 13c: Total Enrollment in Accredited Dental Hygiene Programs by Ethnicity/Race and Gender, 2018-19"/>
    <hyperlink ref="A40" location="'Tab14a-c'!A1" display="Table 14a: Graduates of Accredited Dental Hygiene Programs by Citizenship and Gender, 2018"/>
    <hyperlink ref="A41" location="'Tab14a-c'!A1" display="Table 14b: Graduates of Accredited Dental Hygiene Programs by Age and Gender, 2018"/>
    <hyperlink ref="A42" location="'Tab14a-c'!A1" display="Table 14c: Graduates of Accredited Dental Hygiene Programs by  Ethnicity/Race and Gender, 2018"/>
    <hyperlink ref="A43" location="'Fig10-11'!A1" display="Figure 10: Number of Dental Hygiene Students Who Have Completed Other Allied Dental Education Programs, 2018-19"/>
    <hyperlink ref="A44" location="'Fig10-11'!A1" display="Figure 11: Number of Dental Hygiene Students with Job/Family Care Responsibilities and Financial Assistance, 2018-19"/>
    <hyperlink ref="A45" location="'Tab15'!A1" display="Table 15: Highest Level of Education Completed by First-Year Dental Hygiene Students, 2018-19"/>
    <hyperlink ref="A46" location="'Tab16'!A1" display="Table 16: 2018-19 Enrollment and 2018 Graduates at Accredited Dental Hygiene Education Programs"/>
    <hyperlink ref="A56" location="'Tab19'!A1" display="Table 19: Number of Faculty Members in Accredited Dental Hygiene Education Programs, 2018-19"/>
    <hyperlink ref="A50" location="'Fig14 | Tab17'!A1" display="Figure 14 &amp; Table 17: Hours Spent Weekly in Program Activities by Dental Hygiene Program Administrators, 2018-19"/>
    <hyperlink ref="A47" location="'Fig12'!A1" display="Figure 12: 2018 Dental Hygiene Graduates by Occupational Category"/>
    <hyperlink ref="A48" location="'Fig13a-b'!A1" display="Figure 13a: Outcomes Assessment for Dental Hygiene Class of 2017"/>
    <hyperlink ref="A49" location="'Fig13a-b'!A1" display="Figure 13b: Graduate State/National Certification Outcomes, Dental Hygiene Class of 2017"/>
    <hyperlink ref="A51" location="'Tab18a-b'!A1" display="Table 18a:Faculty of Accredited Dental Hygiene Programs by Age and Gender, 2018-19"/>
    <hyperlink ref="A52" location="'Tab18a-b'!A1" display="Table 18b: Faculty of Accredited Dental Hygiene Programs by Ethnicty/Race and Gender, 2018-19"/>
    <hyperlink ref="A53" location="'Fig15a-c'!A1" display="Figure 15a: Highest Academic Degree Earned by Dental Hygiene Faculty, 2018-19"/>
    <hyperlink ref="A54" location="'Fig15a-c'!A1" display="Figure 15b: Academic Rank of Dental Hygiene Faculty, 2018-19"/>
    <hyperlink ref="A55" location="'Fig15a-c'!A1" display="Figure 15c: Occupational Discipline of Dental Hygiene Faculty, 2018-19"/>
    <hyperlink ref="A57" location="'Tab20'!A1" display="Table 20: Non-Traditional Designs Offered by Accredited Dental Hygiene Education Programs, 2018-19"/>
    <hyperlink ref="A58" location="'Tab21'!A1" display="Table 21: Instruction Methods at Accredited Dental Hygiene Education Programs, 2018-19"/>
  </hyperlinks>
  <pageMargins left="0.25" right="0.25" top="0.75" bottom="0.75" header="0.3" footer="0.3"/>
  <pageSetup scale="77" orientation="portrait" horizontalDpi="4294967295" verticalDpi="4294967295" r:id="rId1"/>
  <headerFooter>
    <oddHeader>&amp;L&amp;"Arial,Bold"2018-19 Survey of Allied Dental Education
Report 1 - Dental Hygiene Education Programs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heetViews>
  <sheetFormatPr defaultColWidth="9.1796875" defaultRowHeight="12.5" x14ac:dyDescent="0.25"/>
  <cols>
    <col min="1" max="16384" width="9.1796875" style="1"/>
  </cols>
  <sheetData>
    <row r="1" spans="1:6" ht="13" x14ac:dyDescent="0.25">
      <c r="A1" s="3" t="s">
        <v>8</v>
      </c>
    </row>
    <row r="2" spans="1:6" x14ac:dyDescent="0.25">
      <c r="A2" s="366" t="s">
        <v>51</v>
      </c>
      <c r="B2" s="367"/>
      <c r="C2" s="367"/>
    </row>
    <row r="8" spans="1:6" x14ac:dyDescent="0.25">
      <c r="C8" s="1" t="s">
        <v>160</v>
      </c>
      <c r="D8" s="102">
        <v>0.84099999999999997</v>
      </c>
    </row>
    <row r="9" spans="1:6" x14ac:dyDescent="0.25">
      <c r="C9" s="1" t="s">
        <v>161</v>
      </c>
      <c r="D9" s="102">
        <v>6.7299999999999999E-2</v>
      </c>
    </row>
    <row r="10" spans="1:6" x14ac:dyDescent="0.25">
      <c r="C10" s="1" t="s">
        <v>162</v>
      </c>
      <c r="D10" s="102">
        <v>8.8700000000000001E-2</v>
      </c>
    </row>
    <row r="11" spans="1:6" x14ac:dyDescent="0.25">
      <c r="C11" s="1" t="s">
        <v>163</v>
      </c>
      <c r="D11" s="103">
        <v>3.0999999999999999E-3</v>
      </c>
    </row>
    <row r="13" spans="1:6" x14ac:dyDescent="0.25">
      <c r="B13" s="104" t="s">
        <v>164</v>
      </c>
      <c r="C13"/>
      <c r="D13"/>
      <c r="E13"/>
      <c r="F13"/>
    </row>
    <row r="14" spans="1:6" ht="13" thickBot="1" x14ac:dyDescent="0.3">
      <c r="B14" s="105"/>
      <c r="C14"/>
      <c r="D14"/>
      <c r="E14"/>
      <c r="F14"/>
    </row>
    <row r="15" spans="1:6" ht="26" x14ac:dyDescent="0.25">
      <c r="B15" s="371" t="s">
        <v>165</v>
      </c>
      <c r="C15" s="373" t="s">
        <v>166</v>
      </c>
      <c r="D15" s="373" t="s">
        <v>167</v>
      </c>
      <c r="E15" s="108" t="s">
        <v>168</v>
      </c>
      <c r="F15" s="108" t="s">
        <v>168</v>
      </c>
    </row>
    <row r="16" spans="1:6" ht="26" x14ac:dyDescent="0.25">
      <c r="B16" s="372"/>
      <c r="C16" s="374"/>
      <c r="D16" s="374"/>
      <c r="E16" s="106" t="s">
        <v>166</v>
      </c>
      <c r="F16" s="106" t="s">
        <v>167</v>
      </c>
    </row>
    <row r="17" spans="1:6" ht="13" x14ac:dyDescent="0.25">
      <c r="B17" s="109" t="s">
        <v>169</v>
      </c>
      <c r="C17" s="107">
        <v>275</v>
      </c>
      <c r="D17" s="107">
        <v>84.1</v>
      </c>
      <c r="E17" s="107">
        <v>275</v>
      </c>
      <c r="F17" s="107">
        <v>84.1</v>
      </c>
    </row>
    <row r="18" spans="1:6" ht="39" x14ac:dyDescent="0.25">
      <c r="B18" s="109" t="s">
        <v>170</v>
      </c>
      <c r="C18" s="107">
        <v>22</v>
      </c>
      <c r="D18" s="107">
        <v>6.73</v>
      </c>
      <c r="E18" s="107">
        <v>297</v>
      </c>
      <c r="F18" s="107">
        <v>90.83</v>
      </c>
    </row>
    <row r="19" spans="1:6" ht="39" x14ac:dyDescent="0.25">
      <c r="B19" s="109" t="s">
        <v>171</v>
      </c>
      <c r="C19" s="107">
        <v>29</v>
      </c>
      <c r="D19" s="107">
        <v>8.8699999999999992</v>
      </c>
      <c r="E19" s="107">
        <v>326</v>
      </c>
      <c r="F19" s="107">
        <v>99.69</v>
      </c>
    </row>
    <row r="20" spans="1:6" ht="13" x14ac:dyDescent="0.25">
      <c r="B20" s="109" t="s">
        <v>172</v>
      </c>
      <c r="C20" s="107">
        <v>1</v>
      </c>
      <c r="D20" s="107">
        <v>0.31</v>
      </c>
      <c r="E20" s="107">
        <v>327</v>
      </c>
      <c r="F20" s="107">
        <v>100</v>
      </c>
    </row>
    <row r="26" spans="1:6" x14ac:dyDescent="0.25">
      <c r="A26" s="40" t="s">
        <v>173</v>
      </c>
    </row>
    <row r="27" spans="1:6" x14ac:dyDescent="0.25">
      <c r="A27" s="71" t="s">
        <v>911</v>
      </c>
    </row>
  </sheetData>
  <mergeCells count="4">
    <mergeCell ref="A2:C2"/>
    <mergeCell ref="B15:B16"/>
    <mergeCell ref="C15:C16"/>
    <mergeCell ref="D15:D16"/>
  </mergeCells>
  <hyperlinks>
    <hyperlink ref="A2" location="TOC!A1" display="Return to Table of Contents"/>
  </hyperlinks>
  <pageMargins left="0.25" right="0.25" top="0.75" bottom="0.75" header="0.3" footer="0.3"/>
  <pageSetup fitToHeight="0" orientation="portrait" r:id="rId1"/>
  <headerFooter>
    <oddHeader>&amp;L&amp;"Arial,Bold"2018-19 Survey of Allied Dental Education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796875" defaultRowHeight="12.5" x14ac:dyDescent="0.25"/>
  <cols>
    <col min="1" max="1" width="5.1796875" style="110" customWidth="1"/>
    <col min="2" max="2" width="80.7265625" style="110" bestFit="1" customWidth="1"/>
    <col min="3" max="10" width="12.81640625" style="110" customWidth="1"/>
    <col min="11" max="16384" width="9.1796875" style="110"/>
  </cols>
  <sheetData>
    <row r="1" spans="1:10" ht="30" customHeight="1" x14ac:dyDescent="0.3">
      <c r="A1" s="378" t="s">
        <v>174</v>
      </c>
      <c r="B1" s="378"/>
    </row>
    <row r="2" spans="1:10" ht="12.75" customHeight="1" x14ac:dyDescent="0.25">
      <c r="A2" s="377" t="s">
        <v>51</v>
      </c>
      <c r="B2" s="377"/>
    </row>
    <row r="3" spans="1:10" ht="12.75" customHeight="1" x14ac:dyDescent="0.3">
      <c r="A3" s="376"/>
      <c r="B3" s="376"/>
      <c r="C3" s="379" t="s">
        <v>175</v>
      </c>
      <c r="D3" s="379"/>
      <c r="E3" s="379"/>
      <c r="F3" s="379"/>
      <c r="G3" s="379" t="s">
        <v>176</v>
      </c>
      <c r="H3" s="379"/>
      <c r="I3" s="379"/>
      <c r="J3" s="379"/>
    </row>
    <row r="4" spans="1:10" ht="12.75" customHeight="1" x14ac:dyDescent="0.3">
      <c r="A4" s="111"/>
      <c r="B4" s="111"/>
      <c r="C4" s="375" t="s">
        <v>179</v>
      </c>
      <c r="D4" s="375" t="s">
        <v>180</v>
      </c>
      <c r="E4" s="375" t="s">
        <v>181</v>
      </c>
      <c r="F4" s="375" t="s">
        <v>172</v>
      </c>
      <c r="G4" s="375" t="s">
        <v>179</v>
      </c>
      <c r="H4" s="375" t="s">
        <v>180</v>
      </c>
      <c r="I4" s="375" t="s">
        <v>181</v>
      </c>
      <c r="J4" s="375" t="s">
        <v>172</v>
      </c>
    </row>
    <row r="5" spans="1:10" ht="13" x14ac:dyDescent="0.3">
      <c r="A5" s="111" t="s">
        <v>177</v>
      </c>
      <c r="B5" s="112" t="s">
        <v>178</v>
      </c>
      <c r="C5" s="376"/>
      <c r="D5" s="376"/>
      <c r="E5" s="376"/>
      <c r="F5" s="376"/>
      <c r="G5" s="376"/>
      <c r="H5" s="376"/>
      <c r="I5" s="376"/>
      <c r="J5" s="376"/>
    </row>
    <row r="6" spans="1:10" x14ac:dyDescent="0.25">
      <c r="A6" s="113" t="s">
        <v>182</v>
      </c>
      <c r="B6" s="1" t="s">
        <v>183</v>
      </c>
      <c r="C6" s="113" t="s">
        <v>184</v>
      </c>
      <c r="D6" s="113" t="s">
        <v>184</v>
      </c>
      <c r="E6" s="113" t="s">
        <v>184</v>
      </c>
      <c r="F6" s="113" t="s">
        <v>185</v>
      </c>
      <c r="G6" s="113" t="s">
        <v>184</v>
      </c>
      <c r="H6" s="113" t="s">
        <v>184</v>
      </c>
      <c r="I6" s="113" t="s">
        <v>184</v>
      </c>
      <c r="J6" s="113" t="s">
        <v>185</v>
      </c>
    </row>
    <row r="7" spans="1:10" x14ac:dyDescent="0.25">
      <c r="A7" s="113" t="s">
        <v>182</v>
      </c>
      <c r="B7" s="1" t="s">
        <v>186</v>
      </c>
      <c r="C7" s="113" t="s">
        <v>185</v>
      </c>
      <c r="D7" s="113" t="s">
        <v>185</v>
      </c>
      <c r="E7" s="113" t="s">
        <v>185</v>
      </c>
      <c r="F7" s="113" t="s">
        <v>185</v>
      </c>
      <c r="G7" s="113" t="s">
        <v>185</v>
      </c>
      <c r="H7" s="113" t="s">
        <v>185</v>
      </c>
      <c r="I7" s="113" t="s">
        <v>185</v>
      </c>
      <c r="J7" s="113" t="s">
        <v>184</v>
      </c>
    </row>
    <row r="8" spans="1:10" x14ac:dyDescent="0.25">
      <c r="A8" s="113" t="s">
        <v>187</v>
      </c>
      <c r="B8" s="1" t="s">
        <v>188</v>
      </c>
      <c r="C8" s="113" t="s">
        <v>185</v>
      </c>
      <c r="D8" s="113" t="s">
        <v>185</v>
      </c>
      <c r="E8" s="113" t="s">
        <v>185</v>
      </c>
      <c r="F8" s="113" t="s">
        <v>185</v>
      </c>
      <c r="G8" s="113" t="s">
        <v>184</v>
      </c>
      <c r="H8" s="113" t="s">
        <v>184</v>
      </c>
      <c r="I8" s="113" t="s">
        <v>185</v>
      </c>
      <c r="J8" s="113" t="s">
        <v>185</v>
      </c>
    </row>
    <row r="9" spans="1:10" x14ac:dyDescent="0.25">
      <c r="A9" s="113" t="s">
        <v>189</v>
      </c>
      <c r="B9" s="1" t="s">
        <v>190</v>
      </c>
      <c r="C9" s="113" t="s">
        <v>185</v>
      </c>
      <c r="D9" s="113" t="s">
        <v>185</v>
      </c>
      <c r="E9" s="113" t="s">
        <v>185</v>
      </c>
      <c r="F9" s="113" t="s">
        <v>185</v>
      </c>
      <c r="G9" s="113" t="s">
        <v>184</v>
      </c>
      <c r="H9" s="113" t="s">
        <v>184</v>
      </c>
      <c r="I9" s="113" t="s">
        <v>185</v>
      </c>
      <c r="J9" s="113" t="s">
        <v>185</v>
      </c>
    </row>
    <row r="10" spans="1:10" x14ac:dyDescent="0.25">
      <c r="A10" s="113" t="s">
        <v>189</v>
      </c>
      <c r="B10" s="1" t="s">
        <v>191</v>
      </c>
      <c r="C10" s="113" t="s">
        <v>184</v>
      </c>
      <c r="D10" s="113" t="s">
        <v>184</v>
      </c>
      <c r="E10" s="113" t="s">
        <v>184</v>
      </c>
      <c r="F10" s="113" t="s">
        <v>185</v>
      </c>
      <c r="G10" s="113" t="s">
        <v>184</v>
      </c>
      <c r="H10" s="113" t="s">
        <v>184</v>
      </c>
      <c r="I10" s="113" t="s">
        <v>184</v>
      </c>
      <c r="J10" s="113" t="s">
        <v>185</v>
      </c>
    </row>
    <row r="11" spans="1:10" x14ac:dyDescent="0.25">
      <c r="A11" s="113" t="s">
        <v>189</v>
      </c>
      <c r="B11" s="1" t="s">
        <v>192</v>
      </c>
      <c r="C11" s="113" t="s">
        <v>185</v>
      </c>
      <c r="D11" s="113" t="s">
        <v>185</v>
      </c>
      <c r="E11" s="113" t="s">
        <v>185</v>
      </c>
      <c r="F11" s="113" t="s">
        <v>185</v>
      </c>
      <c r="G11" s="113" t="s">
        <v>184</v>
      </c>
      <c r="H11" s="113" t="s">
        <v>185</v>
      </c>
      <c r="I11" s="113" t="s">
        <v>184</v>
      </c>
      <c r="J11" s="113" t="s">
        <v>185</v>
      </c>
    </row>
    <row r="12" spans="1:10" x14ac:dyDescent="0.25">
      <c r="A12" s="113" t="s">
        <v>189</v>
      </c>
      <c r="B12" s="1" t="s">
        <v>193</v>
      </c>
      <c r="C12" s="113" t="s">
        <v>185</v>
      </c>
      <c r="D12" s="113" t="s">
        <v>185</v>
      </c>
      <c r="E12" s="113" t="s">
        <v>185</v>
      </c>
      <c r="F12" s="113" t="s">
        <v>185</v>
      </c>
      <c r="G12" s="113" t="s">
        <v>185</v>
      </c>
      <c r="H12" s="113" t="s">
        <v>185</v>
      </c>
      <c r="I12" s="113" t="s">
        <v>185</v>
      </c>
      <c r="J12" s="113" t="s">
        <v>184</v>
      </c>
    </row>
    <row r="13" spans="1:10" x14ac:dyDescent="0.25">
      <c r="A13" s="113" t="s">
        <v>189</v>
      </c>
      <c r="B13" s="1" t="s">
        <v>194</v>
      </c>
      <c r="C13" s="113" t="s">
        <v>185</v>
      </c>
      <c r="D13" s="113" t="s">
        <v>185</v>
      </c>
      <c r="E13" s="113" t="s">
        <v>185</v>
      </c>
      <c r="F13" s="113" t="s">
        <v>185</v>
      </c>
      <c r="G13" s="113" t="s">
        <v>184</v>
      </c>
      <c r="H13" s="113" t="s">
        <v>185</v>
      </c>
      <c r="I13" s="113" t="s">
        <v>184</v>
      </c>
      <c r="J13" s="113" t="s">
        <v>185</v>
      </c>
    </row>
    <row r="14" spans="1:10" x14ac:dyDescent="0.25">
      <c r="A14" s="113" t="s">
        <v>189</v>
      </c>
      <c r="B14" s="1" t="s">
        <v>195</v>
      </c>
      <c r="C14" s="113" t="s">
        <v>185</v>
      </c>
      <c r="D14" s="113" t="s">
        <v>185</v>
      </c>
      <c r="E14" s="113" t="s">
        <v>185</v>
      </c>
      <c r="F14" s="113" t="s">
        <v>185</v>
      </c>
      <c r="G14" s="113" t="s">
        <v>184</v>
      </c>
      <c r="H14" s="113" t="s">
        <v>184</v>
      </c>
      <c r="I14" s="113" t="s">
        <v>185</v>
      </c>
      <c r="J14" s="113" t="s">
        <v>185</v>
      </c>
    </row>
    <row r="15" spans="1:10" x14ac:dyDescent="0.25">
      <c r="A15" s="113" t="s">
        <v>189</v>
      </c>
      <c r="B15" s="1" t="s">
        <v>196</v>
      </c>
      <c r="C15" s="113" t="s">
        <v>185</v>
      </c>
      <c r="D15" s="113" t="s">
        <v>185</v>
      </c>
      <c r="E15" s="113" t="s">
        <v>185</v>
      </c>
      <c r="F15" s="113" t="s">
        <v>185</v>
      </c>
      <c r="G15" s="113" t="s">
        <v>184</v>
      </c>
      <c r="H15" s="113" t="s">
        <v>184</v>
      </c>
      <c r="I15" s="113" t="s">
        <v>184</v>
      </c>
      <c r="J15" s="113" t="s">
        <v>185</v>
      </c>
    </row>
    <row r="16" spans="1:10" x14ac:dyDescent="0.25">
      <c r="A16" s="113" t="s">
        <v>189</v>
      </c>
      <c r="B16" s="1" t="s">
        <v>197</v>
      </c>
      <c r="C16" s="113" t="s">
        <v>185</v>
      </c>
      <c r="D16" s="113" t="s">
        <v>185</v>
      </c>
      <c r="E16" s="113" t="s">
        <v>185</v>
      </c>
      <c r="F16" s="113" t="s">
        <v>185</v>
      </c>
      <c r="G16" s="113" t="s">
        <v>184</v>
      </c>
      <c r="H16" s="113" t="s">
        <v>185</v>
      </c>
      <c r="I16" s="113" t="s">
        <v>184</v>
      </c>
      <c r="J16" s="113" t="s">
        <v>185</v>
      </c>
    </row>
    <row r="17" spans="1:10" x14ac:dyDescent="0.25">
      <c r="A17" s="113" t="s">
        <v>198</v>
      </c>
      <c r="B17" s="1" t="s">
        <v>199</v>
      </c>
      <c r="C17" s="113" t="s">
        <v>185</v>
      </c>
      <c r="D17" s="113" t="s">
        <v>185</v>
      </c>
      <c r="E17" s="113" t="s">
        <v>185</v>
      </c>
      <c r="F17" s="113" t="s">
        <v>185</v>
      </c>
      <c r="G17" s="113" t="s">
        <v>184</v>
      </c>
      <c r="H17" s="113" t="s">
        <v>184</v>
      </c>
      <c r="I17" s="113" t="s">
        <v>184</v>
      </c>
      <c r="J17" s="113" t="s">
        <v>185</v>
      </c>
    </row>
    <row r="18" spans="1:10" x14ac:dyDescent="0.25">
      <c r="A18" s="113" t="s">
        <v>198</v>
      </c>
      <c r="B18" s="1" t="s">
        <v>200</v>
      </c>
      <c r="C18" s="113" t="s">
        <v>185</v>
      </c>
      <c r="D18" s="113" t="s">
        <v>185</v>
      </c>
      <c r="E18" s="113" t="s">
        <v>185</v>
      </c>
      <c r="F18" s="113" t="s">
        <v>185</v>
      </c>
      <c r="G18" s="113" t="s">
        <v>184</v>
      </c>
      <c r="H18" s="113" t="s">
        <v>184</v>
      </c>
      <c r="I18" s="113" t="s">
        <v>184</v>
      </c>
      <c r="J18" s="113" t="s">
        <v>185</v>
      </c>
    </row>
    <row r="19" spans="1:10" x14ac:dyDescent="0.25">
      <c r="A19" s="113" t="s">
        <v>201</v>
      </c>
      <c r="B19" s="1" t="s">
        <v>202</v>
      </c>
      <c r="C19" s="113" t="s">
        <v>185</v>
      </c>
      <c r="D19" s="113" t="s">
        <v>185</v>
      </c>
      <c r="E19" s="113" t="s">
        <v>185</v>
      </c>
      <c r="F19" s="113" t="s">
        <v>185</v>
      </c>
      <c r="G19" s="113" t="s">
        <v>184</v>
      </c>
      <c r="H19" s="113" t="s">
        <v>184</v>
      </c>
      <c r="I19" s="113" t="s">
        <v>185</v>
      </c>
      <c r="J19" s="113" t="s">
        <v>185</v>
      </c>
    </row>
    <row r="20" spans="1:10" x14ac:dyDescent="0.25">
      <c r="A20" s="113" t="s">
        <v>201</v>
      </c>
      <c r="B20" s="1" t="s">
        <v>203</v>
      </c>
      <c r="C20" s="113" t="s">
        <v>185</v>
      </c>
      <c r="D20" s="113" t="s">
        <v>185</v>
      </c>
      <c r="E20" s="113" t="s">
        <v>185</v>
      </c>
      <c r="F20" s="113" t="s">
        <v>185</v>
      </c>
      <c r="G20" s="113" t="s">
        <v>184</v>
      </c>
      <c r="H20" s="113" t="s">
        <v>184</v>
      </c>
      <c r="I20" s="113" t="s">
        <v>184</v>
      </c>
      <c r="J20" s="113" t="s">
        <v>184</v>
      </c>
    </row>
    <row r="21" spans="1:10" x14ac:dyDescent="0.25">
      <c r="A21" s="113" t="s">
        <v>201</v>
      </c>
      <c r="B21" s="1" t="s">
        <v>204</v>
      </c>
      <c r="C21" s="113" t="s">
        <v>185</v>
      </c>
      <c r="D21" s="113" t="s">
        <v>185</v>
      </c>
      <c r="E21" s="113" t="s">
        <v>185</v>
      </c>
      <c r="F21" s="113" t="s">
        <v>185</v>
      </c>
      <c r="G21" s="113" t="s">
        <v>184</v>
      </c>
      <c r="H21" s="113" t="s">
        <v>184</v>
      </c>
      <c r="I21" s="113" t="s">
        <v>184</v>
      </c>
      <c r="J21" s="113" t="s">
        <v>184</v>
      </c>
    </row>
    <row r="22" spans="1:10" x14ac:dyDescent="0.25">
      <c r="A22" s="113" t="s">
        <v>201</v>
      </c>
      <c r="B22" s="1" t="s">
        <v>205</v>
      </c>
      <c r="C22" s="113" t="s">
        <v>185</v>
      </c>
      <c r="D22" s="113" t="s">
        <v>185</v>
      </c>
      <c r="E22" s="113" t="s">
        <v>185</v>
      </c>
      <c r="F22" s="113" t="s">
        <v>185</v>
      </c>
      <c r="G22" s="113" t="s">
        <v>184</v>
      </c>
      <c r="H22" s="113" t="s">
        <v>184</v>
      </c>
      <c r="I22" s="113" t="s">
        <v>184</v>
      </c>
      <c r="J22" s="113" t="s">
        <v>185</v>
      </c>
    </row>
    <row r="23" spans="1:10" x14ac:dyDescent="0.25">
      <c r="A23" s="113" t="s">
        <v>201</v>
      </c>
      <c r="B23" s="1" t="s">
        <v>206</v>
      </c>
      <c r="C23" s="113" t="s">
        <v>185</v>
      </c>
      <c r="D23" s="113" t="s">
        <v>185</v>
      </c>
      <c r="E23" s="113" t="s">
        <v>185</v>
      </c>
      <c r="F23" s="113" t="s">
        <v>185</v>
      </c>
      <c r="G23" s="113" t="s">
        <v>184</v>
      </c>
      <c r="H23" s="113" t="s">
        <v>184</v>
      </c>
      <c r="I23" s="113" t="s">
        <v>184</v>
      </c>
      <c r="J23" s="113" t="s">
        <v>185</v>
      </c>
    </row>
    <row r="24" spans="1:10" x14ac:dyDescent="0.25">
      <c r="A24" s="113" t="s">
        <v>201</v>
      </c>
      <c r="B24" s="1" t="s">
        <v>207</v>
      </c>
      <c r="C24" s="113" t="s">
        <v>184</v>
      </c>
      <c r="D24" s="113" t="s">
        <v>185</v>
      </c>
      <c r="E24" s="113" t="s">
        <v>185</v>
      </c>
      <c r="F24" s="113" t="s">
        <v>184</v>
      </c>
      <c r="G24" s="113" t="s">
        <v>184</v>
      </c>
      <c r="H24" s="113" t="s">
        <v>185</v>
      </c>
      <c r="I24" s="113" t="s">
        <v>185</v>
      </c>
      <c r="J24" s="113" t="s">
        <v>184</v>
      </c>
    </row>
    <row r="25" spans="1:10" x14ac:dyDescent="0.25">
      <c r="A25" s="113" t="s">
        <v>201</v>
      </c>
      <c r="B25" s="1" t="s">
        <v>208</v>
      </c>
      <c r="C25" s="113" t="s">
        <v>185</v>
      </c>
      <c r="D25" s="113" t="s">
        <v>185</v>
      </c>
      <c r="E25" s="113" t="s">
        <v>185</v>
      </c>
      <c r="F25" s="113" t="s">
        <v>185</v>
      </c>
      <c r="G25" s="113" t="s">
        <v>185</v>
      </c>
      <c r="H25" s="113" t="s">
        <v>185</v>
      </c>
      <c r="I25" s="113" t="s">
        <v>185</v>
      </c>
      <c r="J25" s="113" t="s">
        <v>184</v>
      </c>
    </row>
    <row r="26" spans="1:10" x14ac:dyDescent="0.25">
      <c r="A26" s="113" t="s">
        <v>201</v>
      </c>
      <c r="B26" s="1" t="s">
        <v>209</v>
      </c>
      <c r="C26" s="113" t="s">
        <v>184</v>
      </c>
      <c r="D26" s="113" t="s">
        <v>185</v>
      </c>
      <c r="E26" s="113" t="s">
        <v>185</v>
      </c>
      <c r="F26" s="113" t="s">
        <v>185</v>
      </c>
      <c r="G26" s="113" t="s">
        <v>184</v>
      </c>
      <c r="H26" s="113" t="s">
        <v>185</v>
      </c>
      <c r="I26" s="113" t="s">
        <v>185</v>
      </c>
      <c r="J26" s="113" t="s">
        <v>185</v>
      </c>
    </row>
    <row r="27" spans="1:10" x14ac:dyDescent="0.25">
      <c r="A27" s="113" t="s">
        <v>201</v>
      </c>
      <c r="B27" s="1" t="s">
        <v>210</v>
      </c>
      <c r="C27" s="113" t="s">
        <v>185</v>
      </c>
      <c r="D27" s="113" t="s">
        <v>185</v>
      </c>
      <c r="E27" s="113" t="s">
        <v>185</v>
      </c>
      <c r="F27" s="113" t="s">
        <v>184</v>
      </c>
      <c r="G27" s="113" t="s">
        <v>184</v>
      </c>
      <c r="H27" s="113" t="s">
        <v>184</v>
      </c>
      <c r="I27" s="113" t="s">
        <v>184</v>
      </c>
      <c r="J27" s="113" t="s">
        <v>185</v>
      </c>
    </row>
    <row r="28" spans="1:10" x14ac:dyDescent="0.25">
      <c r="A28" s="113" t="s">
        <v>201</v>
      </c>
      <c r="B28" s="1" t="s">
        <v>211</v>
      </c>
      <c r="C28" s="113" t="s">
        <v>185</v>
      </c>
      <c r="D28" s="113" t="s">
        <v>185</v>
      </c>
      <c r="E28" s="113" t="s">
        <v>185</v>
      </c>
      <c r="F28" s="113" t="s">
        <v>185</v>
      </c>
      <c r="G28" s="113" t="s">
        <v>184</v>
      </c>
      <c r="H28" s="113" t="s">
        <v>185</v>
      </c>
      <c r="I28" s="113" t="s">
        <v>184</v>
      </c>
      <c r="J28" s="113" t="s">
        <v>185</v>
      </c>
    </row>
    <row r="29" spans="1:10" x14ac:dyDescent="0.25">
      <c r="A29" s="113" t="s">
        <v>201</v>
      </c>
      <c r="B29" s="1" t="s">
        <v>212</v>
      </c>
      <c r="C29" s="113" t="s">
        <v>185</v>
      </c>
      <c r="D29" s="113" t="s">
        <v>185</v>
      </c>
      <c r="E29" s="113" t="s">
        <v>185</v>
      </c>
      <c r="F29" s="113" t="s">
        <v>185</v>
      </c>
      <c r="G29" s="113" t="s">
        <v>184</v>
      </c>
      <c r="H29" s="113" t="s">
        <v>184</v>
      </c>
      <c r="I29" s="113" t="s">
        <v>184</v>
      </c>
      <c r="J29" s="113" t="s">
        <v>185</v>
      </c>
    </row>
    <row r="30" spans="1:10" x14ac:dyDescent="0.25">
      <c r="A30" s="113" t="s">
        <v>201</v>
      </c>
      <c r="B30" s="1" t="s">
        <v>213</v>
      </c>
      <c r="C30" s="113" t="s">
        <v>185</v>
      </c>
      <c r="D30" s="113" t="s">
        <v>185</v>
      </c>
      <c r="E30" s="113" t="s">
        <v>185</v>
      </c>
      <c r="F30" s="113" t="s">
        <v>185</v>
      </c>
      <c r="G30" s="113" t="s">
        <v>185</v>
      </c>
      <c r="H30" s="113" t="s">
        <v>185</v>
      </c>
      <c r="I30" s="113" t="s">
        <v>184</v>
      </c>
      <c r="J30" s="113" t="s">
        <v>185</v>
      </c>
    </row>
    <row r="31" spans="1:10" x14ac:dyDescent="0.25">
      <c r="A31" s="113" t="s">
        <v>201</v>
      </c>
      <c r="B31" s="1" t="s">
        <v>214</v>
      </c>
      <c r="C31" s="113" t="s">
        <v>185</v>
      </c>
      <c r="D31" s="113" t="s">
        <v>185</v>
      </c>
      <c r="E31" s="113" t="s">
        <v>185</v>
      </c>
      <c r="F31" s="113" t="s">
        <v>185</v>
      </c>
      <c r="G31" s="113" t="s">
        <v>184</v>
      </c>
      <c r="H31" s="113" t="s">
        <v>185</v>
      </c>
      <c r="I31" s="113" t="s">
        <v>184</v>
      </c>
      <c r="J31" s="113" t="s">
        <v>185</v>
      </c>
    </row>
    <row r="32" spans="1:10" x14ac:dyDescent="0.25">
      <c r="A32" s="113" t="s">
        <v>201</v>
      </c>
      <c r="B32" s="1" t="s">
        <v>215</v>
      </c>
      <c r="C32" s="113" t="s">
        <v>185</v>
      </c>
      <c r="D32" s="113" t="s">
        <v>185</v>
      </c>
      <c r="E32" s="113" t="s">
        <v>185</v>
      </c>
      <c r="F32" s="113" t="s">
        <v>185</v>
      </c>
      <c r="G32" s="113" t="s">
        <v>184</v>
      </c>
      <c r="H32" s="113" t="s">
        <v>184</v>
      </c>
      <c r="I32" s="113" t="s">
        <v>184</v>
      </c>
      <c r="J32" s="113" t="s">
        <v>185</v>
      </c>
    </row>
    <row r="33" spans="1:10" x14ac:dyDescent="0.25">
      <c r="A33" s="113" t="s">
        <v>201</v>
      </c>
      <c r="B33" s="1" t="s">
        <v>216</v>
      </c>
      <c r="C33" s="113" t="s">
        <v>185</v>
      </c>
      <c r="D33" s="113" t="s">
        <v>185</v>
      </c>
      <c r="E33" s="113" t="s">
        <v>185</v>
      </c>
      <c r="F33" s="113" t="s">
        <v>185</v>
      </c>
      <c r="G33" s="113" t="s">
        <v>184</v>
      </c>
      <c r="H33" s="113" t="s">
        <v>184</v>
      </c>
      <c r="I33" s="113" t="s">
        <v>185</v>
      </c>
      <c r="J33" s="113" t="s">
        <v>185</v>
      </c>
    </row>
    <row r="34" spans="1:10" x14ac:dyDescent="0.25">
      <c r="A34" s="113" t="s">
        <v>201</v>
      </c>
      <c r="B34" s="1" t="s">
        <v>217</v>
      </c>
      <c r="C34" s="113" t="s">
        <v>185</v>
      </c>
      <c r="D34" s="113" t="s">
        <v>185</v>
      </c>
      <c r="E34" s="113" t="s">
        <v>185</v>
      </c>
      <c r="F34" s="113" t="s">
        <v>185</v>
      </c>
      <c r="G34" s="113" t="s">
        <v>184</v>
      </c>
      <c r="H34" s="113" t="s">
        <v>184</v>
      </c>
      <c r="I34" s="113" t="s">
        <v>184</v>
      </c>
      <c r="J34" s="113" t="s">
        <v>185</v>
      </c>
    </row>
    <row r="35" spans="1:10" x14ac:dyDescent="0.25">
      <c r="A35" s="113" t="s">
        <v>201</v>
      </c>
      <c r="B35" s="1" t="s">
        <v>218</v>
      </c>
      <c r="C35" s="113" t="s">
        <v>185</v>
      </c>
      <c r="D35" s="113" t="s">
        <v>185</v>
      </c>
      <c r="E35" s="113" t="s">
        <v>185</v>
      </c>
      <c r="F35" s="113" t="s">
        <v>185</v>
      </c>
      <c r="G35" s="113" t="s">
        <v>184</v>
      </c>
      <c r="H35" s="113" t="s">
        <v>184</v>
      </c>
      <c r="I35" s="113" t="s">
        <v>185</v>
      </c>
      <c r="J35" s="113" t="s">
        <v>185</v>
      </c>
    </row>
    <row r="36" spans="1:10" x14ac:dyDescent="0.25">
      <c r="A36" s="113" t="s">
        <v>201</v>
      </c>
      <c r="B36" s="1" t="s">
        <v>219</v>
      </c>
      <c r="C36" s="113" t="s">
        <v>185</v>
      </c>
      <c r="D36" s="113" t="s">
        <v>185</v>
      </c>
      <c r="E36" s="113" t="s">
        <v>185</v>
      </c>
      <c r="F36" s="113" t="s">
        <v>185</v>
      </c>
      <c r="G36" s="113" t="s">
        <v>184</v>
      </c>
      <c r="H36" s="113" t="s">
        <v>184</v>
      </c>
      <c r="I36" s="113" t="s">
        <v>185</v>
      </c>
      <c r="J36" s="113" t="s">
        <v>185</v>
      </c>
    </row>
    <row r="37" spans="1:10" x14ac:dyDescent="0.25">
      <c r="A37" s="113" t="s">
        <v>201</v>
      </c>
      <c r="B37" s="1" t="s">
        <v>220</v>
      </c>
      <c r="C37" s="113" t="s">
        <v>185</v>
      </c>
      <c r="D37" s="113" t="s">
        <v>185</v>
      </c>
      <c r="E37" s="113" t="s">
        <v>185</v>
      </c>
      <c r="F37" s="113" t="s">
        <v>185</v>
      </c>
      <c r="G37" s="113" t="s">
        <v>184</v>
      </c>
      <c r="H37" s="113" t="s">
        <v>184</v>
      </c>
      <c r="I37" s="113" t="s">
        <v>185</v>
      </c>
      <c r="J37" s="113" t="s">
        <v>185</v>
      </c>
    </row>
    <row r="38" spans="1:10" x14ac:dyDescent="0.25">
      <c r="A38" s="113" t="s">
        <v>201</v>
      </c>
      <c r="B38" s="1" t="s">
        <v>221</v>
      </c>
      <c r="C38" s="113" t="s">
        <v>185</v>
      </c>
      <c r="D38" s="113" t="s">
        <v>185</v>
      </c>
      <c r="E38" s="113" t="s">
        <v>185</v>
      </c>
      <c r="F38" s="113" t="s">
        <v>185</v>
      </c>
      <c r="G38" s="113" t="s">
        <v>184</v>
      </c>
      <c r="H38" s="113" t="s">
        <v>184</v>
      </c>
      <c r="I38" s="113" t="s">
        <v>184</v>
      </c>
      <c r="J38" s="113" t="s">
        <v>185</v>
      </c>
    </row>
    <row r="39" spans="1:10" x14ac:dyDescent="0.25">
      <c r="A39" s="113" t="s">
        <v>201</v>
      </c>
      <c r="B39" s="1" t="s">
        <v>222</v>
      </c>
      <c r="C39" s="113" t="s">
        <v>185</v>
      </c>
      <c r="D39" s="113" t="s">
        <v>185</v>
      </c>
      <c r="E39" s="113" t="s">
        <v>185</v>
      </c>
      <c r="F39" s="113" t="s">
        <v>185</v>
      </c>
      <c r="G39" s="113" t="s">
        <v>184</v>
      </c>
      <c r="H39" s="113" t="s">
        <v>184</v>
      </c>
      <c r="I39" s="113" t="s">
        <v>184</v>
      </c>
      <c r="J39" s="113" t="s">
        <v>185</v>
      </c>
    </row>
    <row r="40" spans="1:10" x14ac:dyDescent="0.25">
      <c r="A40" s="113" t="s">
        <v>201</v>
      </c>
      <c r="B40" s="1" t="s">
        <v>223</v>
      </c>
      <c r="C40" s="113" t="s">
        <v>185</v>
      </c>
      <c r="D40" s="113" t="s">
        <v>185</v>
      </c>
      <c r="E40" s="113" t="s">
        <v>185</v>
      </c>
      <c r="F40" s="113" t="s">
        <v>185</v>
      </c>
      <c r="G40" s="113" t="s">
        <v>184</v>
      </c>
      <c r="H40" s="113" t="s">
        <v>185</v>
      </c>
      <c r="I40" s="113" t="s">
        <v>185</v>
      </c>
      <c r="J40" s="113" t="s">
        <v>184</v>
      </c>
    </row>
    <row r="41" spans="1:10" x14ac:dyDescent="0.25">
      <c r="A41" s="113" t="s">
        <v>201</v>
      </c>
      <c r="B41" s="1" t="s">
        <v>224</v>
      </c>
      <c r="C41" s="113" t="s">
        <v>185</v>
      </c>
      <c r="D41" s="113" t="s">
        <v>185</v>
      </c>
      <c r="E41" s="113" t="s">
        <v>185</v>
      </c>
      <c r="F41" s="113" t="s">
        <v>185</v>
      </c>
      <c r="G41" s="113" t="s">
        <v>184</v>
      </c>
      <c r="H41" s="113" t="s">
        <v>185</v>
      </c>
      <c r="I41" s="113" t="s">
        <v>184</v>
      </c>
      <c r="J41" s="113" t="s">
        <v>185</v>
      </c>
    </row>
    <row r="42" spans="1:10" x14ac:dyDescent="0.25">
      <c r="A42" s="113" t="s">
        <v>201</v>
      </c>
      <c r="B42" s="1" t="s">
        <v>225</v>
      </c>
      <c r="C42" s="113" t="s">
        <v>185</v>
      </c>
      <c r="D42" s="113" t="s">
        <v>185</v>
      </c>
      <c r="E42" s="113" t="s">
        <v>184</v>
      </c>
      <c r="F42" s="113" t="s">
        <v>185</v>
      </c>
      <c r="G42" s="113" t="s">
        <v>185</v>
      </c>
      <c r="H42" s="113" t="s">
        <v>185</v>
      </c>
      <c r="I42" s="113" t="s">
        <v>184</v>
      </c>
      <c r="J42" s="113" t="s">
        <v>185</v>
      </c>
    </row>
    <row r="43" spans="1:10" x14ac:dyDescent="0.25">
      <c r="A43" s="113" t="s">
        <v>201</v>
      </c>
      <c r="B43" s="1" t="s">
        <v>226</v>
      </c>
      <c r="C43" s="113" t="s">
        <v>185</v>
      </c>
      <c r="D43" s="113" t="s">
        <v>185</v>
      </c>
      <c r="E43" s="113" t="s">
        <v>185</v>
      </c>
      <c r="F43" s="113" t="s">
        <v>185</v>
      </c>
      <c r="G43" s="113" t="s">
        <v>185</v>
      </c>
      <c r="H43" s="113" t="s">
        <v>185</v>
      </c>
      <c r="I43" s="113" t="s">
        <v>185</v>
      </c>
      <c r="J43" s="113" t="s">
        <v>185</v>
      </c>
    </row>
    <row r="44" spans="1:10" x14ac:dyDescent="0.25">
      <c r="A44" s="113" t="s">
        <v>201</v>
      </c>
      <c r="B44" s="1" t="s">
        <v>227</v>
      </c>
      <c r="C44" s="113" t="s">
        <v>185</v>
      </c>
      <c r="D44" s="113" t="s">
        <v>185</v>
      </c>
      <c r="E44" s="113" t="s">
        <v>185</v>
      </c>
      <c r="F44" s="113" t="s">
        <v>185</v>
      </c>
      <c r="G44" s="113" t="s">
        <v>184</v>
      </c>
      <c r="H44" s="113" t="s">
        <v>184</v>
      </c>
      <c r="I44" s="113" t="s">
        <v>184</v>
      </c>
      <c r="J44" s="113" t="s">
        <v>185</v>
      </c>
    </row>
    <row r="45" spans="1:10" x14ac:dyDescent="0.25">
      <c r="A45" s="113" t="s">
        <v>228</v>
      </c>
      <c r="B45" s="1" t="s">
        <v>229</v>
      </c>
      <c r="C45" s="113" t="s">
        <v>185</v>
      </c>
      <c r="D45" s="113" t="s">
        <v>185</v>
      </c>
      <c r="E45" s="113" t="s">
        <v>185</v>
      </c>
      <c r="F45" s="113" t="s">
        <v>185</v>
      </c>
      <c r="G45" s="113" t="s">
        <v>184</v>
      </c>
      <c r="H45" s="113" t="s">
        <v>184</v>
      </c>
      <c r="I45" s="113" t="s">
        <v>184</v>
      </c>
      <c r="J45" s="113" t="s">
        <v>185</v>
      </c>
    </row>
    <row r="46" spans="1:10" x14ac:dyDescent="0.25">
      <c r="A46" s="113" t="s">
        <v>228</v>
      </c>
      <c r="B46" s="1" t="s">
        <v>230</v>
      </c>
      <c r="C46" s="113" t="s">
        <v>185</v>
      </c>
      <c r="D46" s="113" t="s">
        <v>185</v>
      </c>
      <c r="E46" s="113" t="s">
        <v>185</v>
      </c>
      <c r="F46" s="113" t="s">
        <v>185</v>
      </c>
      <c r="G46" s="113" t="s">
        <v>184</v>
      </c>
      <c r="H46" s="113" t="s">
        <v>184</v>
      </c>
      <c r="I46" s="113" t="s">
        <v>184</v>
      </c>
      <c r="J46" s="113" t="s">
        <v>185</v>
      </c>
    </row>
    <row r="47" spans="1:10" x14ac:dyDescent="0.25">
      <c r="A47" s="113" t="s">
        <v>228</v>
      </c>
      <c r="B47" s="1" t="s">
        <v>231</v>
      </c>
      <c r="C47" s="113" t="s">
        <v>185</v>
      </c>
      <c r="D47" s="113" t="s">
        <v>185</v>
      </c>
      <c r="E47" s="113" t="s">
        <v>185</v>
      </c>
      <c r="F47" s="113" t="s">
        <v>185</v>
      </c>
      <c r="G47" s="113" t="s">
        <v>184</v>
      </c>
      <c r="H47" s="113" t="s">
        <v>184</v>
      </c>
      <c r="I47" s="113" t="s">
        <v>184</v>
      </c>
      <c r="J47" s="113" t="s">
        <v>185</v>
      </c>
    </row>
    <row r="48" spans="1:10" x14ac:dyDescent="0.25">
      <c r="A48" s="113" t="s">
        <v>228</v>
      </c>
      <c r="B48" s="1" t="s">
        <v>232</v>
      </c>
      <c r="C48" s="113" t="s">
        <v>185</v>
      </c>
      <c r="D48" s="113" t="s">
        <v>185</v>
      </c>
      <c r="E48" s="113" t="s">
        <v>184</v>
      </c>
      <c r="F48" s="113" t="s">
        <v>185</v>
      </c>
      <c r="G48" s="113" t="s">
        <v>185</v>
      </c>
      <c r="H48" s="113" t="s">
        <v>185</v>
      </c>
      <c r="I48" s="113" t="s">
        <v>184</v>
      </c>
      <c r="J48" s="113" t="s">
        <v>185</v>
      </c>
    </row>
    <row r="49" spans="1:10" x14ac:dyDescent="0.25">
      <c r="A49" s="113" t="s">
        <v>233</v>
      </c>
      <c r="B49" s="1" t="s">
        <v>234</v>
      </c>
      <c r="C49" s="113" t="s">
        <v>185</v>
      </c>
      <c r="D49" s="113" t="s">
        <v>185</v>
      </c>
      <c r="E49" s="113" t="s">
        <v>185</v>
      </c>
      <c r="F49" s="113" t="s">
        <v>185</v>
      </c>
      <c r="G49" s="113" t="s">
        <v>185</v>
      </c>
      <c r="H49" s="113" t="s">
        <v>185</v>
      </c>
      <c r="I49" s="113" t="s">
        <v>184</v>
      </c>
      <c r="J49" s="113" t="s">
        <v>185</v>
      </c>
    </row>
    <row r="50" spans="1:10" x14ac:dyDescent="0.25">
      <c r="A50" s="113" t="s">
        <v>233</v>
      </c>
      <c r="B50" s="1" t="s">
        <v>235</v>
      </c>
      <c r="C50" s="113" t="s">
        <v>185</v>
      </c>
      <c r="D50" s="113" t="s">
        <v>185</v>
      </c>
      <c r="E50" s="113" t="s">
        <v>185</v>
      </c>
      <c r="F50" s="113" t="s">
        <v>185</v>
      </c>
      <c r="G50" s="113" t="s">
        <v>184</v>
      </c>
      <c r="H50" s="113" t="s">
        <v>184</v>
      </c>
      <c r="I50" s="113" t="s">
        <v>184</v>
      </c>
      <c r="J50" s="113" t="s">
        <v>184</v>
      </c>
    </row>
    <row r="51" spans="1:10" x14ac:dyDescent="0.25">
      <c r="A51" s="113" t="s">
        <v>233</v>
      </c>
      <c r="B51" s="1" t="s">
        <v>236</v>
      </c>
      <c r="C51" s="113" t="s">
        <v>185</v>
      </c>
      <c r="D51" s="113" t="s">
        <v>185</v>
      </c>
      <c r="E51" s="113" t="s">
        <v>185</v>
      </c>
      <c r="F51" s="113" t="s">
        <v>185</v>
      </c>
      <c r="G51" s="113" t="s">
        <v>184</v>
      </c>
      <c r="H51" s="113" t="s">
        <v>184</v>
      </c>
      <c r="I51" s="113" t="s">
        <v>185</v>
      </c>
      <c r="J51" s="113" t="s">
        <v>185</v>
      </c>
    </row>
    <row r="52" spans="1:10" x14ac:dyDescent="0.25">
      <c r="A52" s="113" t="s">
        <v>233</v>
      </c>
      <c r="B52" s="1" t="s">
        <v>237</v>
      </c>
      <c r="C52" s="113" t="s">
        <v>184</v>
      </c>
      <c r="D52" s="113" t="s">
        <v>184</v>
      </c>
      <c r="E52" s="113" t="s">
        <v>184</v>
      </c>
      <c r="F52" s="113" t="s">
        <v>185</v>
      </c>
      <c r="G52" s="113" t="s">
        <v>184</v>
      </c>
      <c r="H52" s="113" t="s">
        <v>184</v>
      </c>
      <c r="I52" s="113" t="s">
        <v>184</v>
      </c>
      <c r="J52" s="113" t="s">
        <v>185</v>
      </c>
    </row>
    <row r="53" spans="1:10" x14ac:dyDescent="0.25">
      <c r="A53" s="113" t="s">
        <v>233</v>
      </c>
      <c r="B53" s="1" t="s">
        <v>238</v>
      </c>
      <c r="C53" s="113" t="s">
        <v>184</v>
      </c>
      <c r="D53" s="113" t="s">
        <v>184</v>
      </c>
      <c r="E53" s="113" t="s">
        <v>184</v>
      </c>
      <c r="F53" s="113" t="s">
        <v>184</v>
      </c>
      <c r="G53" s="113" t="s">
        <v>185</v>
      </c>
      <c r="H53" s="113" t="s">
        <v>185</v>
      </c>
      <c r="I53" s="113" t="s">
        <v>184</v>
      </c>
      <c r="J53" s="113" t="s">
        <v>185</v>
      </c>
    </row>
    <row r="54" spans="1:10" x14ac:dyDescent="0.25">
      <c r="A54" s="113" t="s">
        <v>239</v>
      </c>
      <c r="B54" s="1" t="s">
        <v>240</v>
      </c>
      <c r="C54" s="113" t="s">
        <v>184</v>
      </c>
      <c r="D54" s="113" t="s">
        <v>185</v>
      </c>
      <c r="E54" s="113" t="s">
        <v>184</v>
      </c>
      <c r="F54" s="113" t="s">
        <v>185</v>
      </c>
      <c r="G54" s="113" t="s">
        <v>184</v>
      </c>
      <c r="H54" s="113" t="s">
        <v>185</v>
      </c>
      <c r="I54" s="113" t="s">
        <v>184</v>
      </c>
      <c r="J54" s="113" t="s">
        <v>184</v>
      </c>
    </row>
    <row r="55" spans="1:10" x14ac:dyDescent="0.25">
      <c r="A55" s="113" t="s">
        <v>241</v>
      </c>
      <c r="B55" s="1" t="s">
        <v>242</v>
      </c>
      <c r="C55" s="113" t="s">
        <v>185</v>
      </c>
      <c r="D55" s="113" t="s">
        <v>185</v>
      </c>
      <c r="E55" s="113" t="s">
        <v>185</v>
      </c>
      <c r="F55" s="113" t="s">
        <v>185</v>
      </c>
      <c r="G55" s="113" t="s">
        <v>184</v>
      </c>
      <c r="H55" s="113" t="s">
        <v>184</v>
      </c>
      <c r="I55" s="113" t="s">
        <v>184</v>
      </c>
      <c r="J55" s="113" t="s">
        <v>185</v>
      </c>
    </row>
    <row r="56" spans="1:10" x14ac:dyDescent="0.25">
      <c r="A56" s="113" t="s">
        <v>243</v>
      </c>
      <c r="B56" s="1" t="s">
        <v>244</v>
      </c>
      <c r="C56" s="113" t="s">
        <v>185</v>
      </c>
      <c r="D56" s="113" t="s">
        <v>185</v>
      </c>
      <c r="E56" s="113" t="s">
        <v>185</v>
      </c>
      <c r="F56" s="113" t="s">
        <v>185</v>
      </c>
      <c r="G56" s="113" t="s">
        <v>184</v>
      </c>
      <c r="H56" s="113" t="s">
        <v>184</v>
      </c>
      <c r="I56" s="113" t="s">
        <v>184</v>
      </c>
      <c r="J56" s="113" t="s">
        <v>185</v>
      </c>
    </row>
    <row r="57" spans="1:10" x14ac:dyDescent="0.25">
      <c r="A57" s="113" t="s">
        <v>243</v>
      </c>
      <c r="B57" s="1" t="s">
        <v>245</v>
      </c>
      <c r="C57" s="113" t="s">
        <v>185</v>
      </c>
      <c r="D57" s="113" t="s">
        <v>185</v>
      </c>
      <c r="E57" s="113" t="s">
        <v>185</v>
      </c>
      <c r="F57" s="113" t="s">
        <v>185</v>
      </c>
      <c r="G57" s="113" t="s">
        <v>184</v>
      </c>
      <c r="H57" s="113" t="s">
        <v>184</v>
      </c>
      <c r="I57" s="113" t="s">
        <v>185</v>
      </c>
      <c r="J57" s="113" t="s">
        <v>184</v>
      </c>
    </row>
    <row r="58" spans="1:10" x14ac:dyDescent="0.25">
      <c r="A58" s="113" t="s">
        <v>243</v>
      </c>
      <c r="B58" s="1" t="s">
        <v>246</v>
      </c>
      <c r="C58" s="113" t="s">
        <v>185</v>
      </c>
      <c r="D58" s="113" t="s">
        <v>185</v>
      </c>
      <c r="E58" s="113" t="s">
        <v>184</v>
      </c>
      <c r="F58" s="113" t="s">
        <v>185</v>
      </c>
      <c r="G58" s="113" t="s">
        <v>184</v>
      </c>
      <c r="H58" s="113" t="s">
        <v>185</v>
      </c>
      <c r="I58" s="113" t="s">
        <v>184</v>
      </c>
      <c r="J58" s="113" t="s">
        <v>185</v>
      </c>
    </row>
    <row r="59" spans="1:10" x14ac:dyDescent="0.25">
      <c r="A59" s="113" t="s">
        <v>243</v>
      </c>
      <c r="B59" s="1" t="s">
        <v>247</v>
      </c>
      <c r="C59" s="113" t="s">
        <v>185</v>
      </c>
      <c r="D59" s="113" t="s">
        <v>185</v>
      </c>
      <c r="E59" s="113" t="s">
        <v>185</v>
      </c>
      <c r="F59" s="113" t="s">
        <v>185</v>
      </c>
      <c r="G59" s="113" t="s">
        <v>184</v>
      </c>
      <c r="H59" s="113" t="s">
        <v>185</v>
      </c>
      <c r="I59" s="113" t="s">
        <v>184</v>
      </c>
      <c r="J59" s="113" t="s">
        <v>185</v>
      </c>
    </row>
    <row r="60" spans="1:10" x14ac:dyDescent="0.25">
      <c r="A60" s="113" t="s">
        <v>243</v>
      </c>
      <c r="B60" s="1" t="s">
        <v>248</v>
      </c>
      <c r="C60" s="113" t="s">
        <v>185</v>
      </c>
      <c r="D60" s="113" t="s">
        <v>185</v>
      </c>
      <c r="E60" s="113" t="s">
        <v>185</v>
      </c>
      <c r="F60" s="113" t="s">
        <v>185</v>
      </c>
      <c r="G60" s="113" t="s">
        <v>185</v>
      </c>
      <c r="H60" s="113" t="s">
        <v>185</v>
      </c>
      <c r="I60" s="113" t="s">
        <v>184</v>
      </c>
      <c r="J60" s="113" t="s">
        <v>185</v>
      </c>
    </row>
    <row r="61" spans="1:10" x14ac:dyDescent="0.25">
      <c r="A61" s="113" t="s">
        <v>243</v>
      </c>
      <c r="B61" s="1" t="s">
        <v>249</v>
      </c>
      <c r="C61" s="113" t="s">
        <v>185</v>
      </c>
      <c r="D61" s="113" t="s">
        <v>185</v>
      </c>
      <c r="E61" s="113" t="s">
        <v>185</v>
      </c>
      <c r="F61" s="113" t="s">
        <v>185</v>
      </c>
      <c r="G61" s="113" t="s">
        <v>185</v>
      </c>
      <c r="H61" s="113" t="s">
        <v>184</v>
      </c>
      <c r="I61" s="113" t="s">
        <v>184</v>
      </c>
      <c r="J61" s="113" t="s">
        <v>184</v>
      </c>
    </row>
    <row r="62" spans="1:10" x14ac:dyDescent="0.25">
      <c r="A62" s="113" t="s">
        <v>243</v>
      </c>
      <c r="B62" s="1" t="s">
        <v>250</v>
      </c>
      <c r="C62" s="113" t="s">
        <v>185</v>
      </c>
      <c r="D62" s="113" t="s">
        <v>185</v>
      </c>
      <c r="E62" s="113" t="s">
        <v>185</v>
      </c>
      <c r="F62" s="113" t="s">
        <v>185</v>
      </c>
      <c r="G62" s="113" t="s">
        <v>184</v>
      </c>
      <c r="H62" s="113" t="s">
        <v>184</v>
      </c>
      <c r="I62" s="113" t="s">
        <v>185</v>
      </c>
      <c r="J62" s="113" t="s">
        <v>184</v>
      </c>
    </row>
    <row r="63" spans="1:10" x14ac:dyDescent="0.25">
      <c r="A63" s="113" t="s">
        <v>243</v>
      </c>
      <c r="B63" s="1" t="s">
        <v>251</v>
      </c>
      <c r="C63" s="113" t="s">
        <v>185</v>
      </c>
      <c r="D63" s="113" t="s">
        <v>185</v>
      </c>
      <c r="E63" s="113" t="s">
        <v>185</v>
      </c>
      <c r="F63" s="113" t="s">
        <v>185</v>
      </c>
      <c r="G63" s="113" t="s">
        <v>184</v>
      </c>
      <c r="H63" s="113" t="s">
        <v>184</v>
      </c>
      <c r="I63" s="113" t="s">
        <v>184</v>
      </c>
      <c r="J63" s="113" t="s">
        <v>185</v>
      </c>
    </row>
    <row r="64" spans="1:10" x14ac:dyDescent="0.25">
      <c r="A64" s="113" t="s">
        <v>243</v>
      </c>
      <c r="B64" s="1" t="s">
        <v>252</v>
      </c>
      <c r="C64" s="113" t="s">
        <v>185</v>
      </c>
      <c r="D64" s="113" t="s">
        <v>185</v>
      </c>
      <c r="E64" s="113" t="s">
        <v>185</v>
      </c>
      <c r="F64" s="113" t="s">
        <v>185</v>
      </c>
      <c r="G64" s="113" t="s">
        <v>184</v>
      </c>
      <c r="H64" s="113" t="s">
        <v>184</v>
      </c>
      <c r="I64" s="113" t="s">
        <v>184</v>
      </c>
      <c r="J64" s="113" t="s">
        <v>185</v>
      </c>
    </row>
    <row r="65" spans="1:10" x14ac:dyDescent="0.25">
      <c r="A65" s="113" t="s">
        <v>243</v>
      </c>
      <c r="B65" s="1" t="s">
        <v>253</v>
      </c>
      <c r="C65" s="113" t="s">
        <v>185</v>
      </c>
      <c r="D65" s="113" t="s">
        <v>185</v>
      </c>
      <c r="E65" s="113" t="s">
        <v>185</v>
      </c>
      <c r="F65" s="113" t="s">
        <v>185</v>
      </c>
      <c r="G65" s="113" t="s">
        <v>184</v>
      </c>
      <c r="H65" s="113" t="s">
        <v>185</v>
      </c>
      <c r="I65" s="113" t="s">
        <v>185</v>
      </c>
      <c r="J65" s="113" t="s">
        <v>185</v>
      </c>
    </row>
    <row r="66" spans="1:10" x14ac:dyDescent="0.25">
      <c r="A66" s="113" t="s">
        <v>243</v>
      </c>
      <c r="B66" s="1" t="s">
        <v>254</v>
      </c>
      <c r="C66" s="113" t="s">
        <v>185</v>
      </c>
      <c r="D66" s="113" t="s">
        <v>185</v>
      </c>
      <c r="E66" s="113" t="s">
        <v>185</v>
      </c>
      <c r="F66" s="113" t="s">
        <v>185</v>
      </c>
      <c r="G66" s="113" t="s">
        <v>184</v>
      </c>
      <c r="H66" s="113" t="s">
        <v>185</v>
      </c>
      <c r="I66" s="113" t="s">
        <v>184</v>
      </c>
      <c r="J66" s="113" t="s">
        <v>185</v>
      </c>
    </row>
    <row r="67" spans="1:10" x14ac:dyDescent="0.25">
      <c r="A67" s="113" t="s">
        <v>243</v>
      </c>
      <c r="B67" s="1" t="s">
        <v>255</v>
      </c>
      <c r="C67" s="113" t="s">
        <v>185</v>
      </c>
      <c r="D67" s="113" t="s">
        <v>185</v>
      </c>
      <c r="E67" s="113" t="s">
        <v>185</v>
      </c>
      <c r="F67" s="113" t="s">
        <v>185</v>
      </c>
      <c r="G67" s="113" t="s">
        <v>185</v>
      </c>
      <c r="H67" s="113" t="s">
        <v>185</v>
      </c>
      <c r="I67" s="113" t="s">
        <v>184</v>
      </c>
      <c r="J67" s="113" t="s">
        <v>185</v>
      </c>
    </row>
    <row r="68" spans="1:10" x14ac:dyDescent="0.25">
      <c r="A68" s="113" t="s">
        <v>243</v>
      </c>
      <c r="B68" s="1" t="s">
        <v>256</v>
      </c>
      <c r="C68" s="113" t="s">
        <v>185</v>
      </c>
      <c r="D68" s="113" t="s">
        <v>185</v>
      </c>
      <c r="E68" s="113" t="s">
        <v>185</v>
      </c>
      <c r="F68" s="113" t="s">
        <v>185</v>
      </c>
      <c r="G68" s="113" t="s">
        <v>184</v>
      </c>
      <c r="H68" s="113" t="s">
        <v>184</v>
      </c>
      <c r="I68" s="113" t="s">
        <v>184</v>
      </c>
      <c r="J68" s="113" t="s">
        <v>184</v>
      </c>
    </row>
    <row r="69" spans="1:10" x14ac:dyDescent="0.25">
      <c r="A69" s="113" t="s">
        <v>243</v>
      </c>
      <c r="B69" s="1" t="s">
        <v>257</v>
      </c>
      <c r="C69" s="113" t="s">
        <v>185</v>
      </c>
      <c r="D69" s="113" t="s">
        <v>185</v>
      </c>
      <c r="E69" s="113" t="s">
        <v>185</v>
      </c>
      <c r="F69" s="113" t="s">
        <v>185</v>
      </c>
      <c r="G69" s="113" t="s">
        <v>184</v>
      </c>
      <c r="H69" s="113" t="s">
        <v>185</v>
      </c>
      <c r="I69" s="113" t="s">
        <v>185</v>
      </c>
      <c r="J69" s="113" t="s">
        <v>185</v>
      </c>
    </row>
    <row r="70" spans="1:10" x14ac:dyDescent="0.25">
      <c r="A70" s="113" t="s">
        <v>243</v>
      </c>
      <c r="B70" s="1" t="s">
        <v>258</v>
      </c>
      <c r="C70" s="113" t="s">
        <v>185</v>
      </c>
      <c r="D70" s="113" t="s">
        <v>185</v>
      </c>
      <c r="E70" s="113" t="s">
        <v>185</v>
      </c>
      <c r="F70" s="113" t="s">
        <v>185</v>
      </c>
      <c r="G70" s="113" t="s">
        <v>185</v>
      </c>
      <c r="H70" s="113" t="s">
        <v>185</v>
      </c>
      <c r="I70" s="113" t="s">
        <v>185</v>
      </c>
      <c r="J70" s="113" t="s">
        <v>184</v>
      </c>
    </row>
    <row r="71" spans="1:10" x14ac:dyDescent="0.25">
      <c r="A71" s="113" t="s">
        <v>243</v>
      </c>
      <c r="B71" s="1" t="s">
        <v>259</v>
      </c>
      <c r="C71" s="113" t="s">
        <v>185</v>
      </c>
      <c r="D71" s="113" t="s">
        <v>185</v>
      </c>
      <c r="E71" s="113" t="s">
        <v>185</v>
      </c>
      <c r="F71" s="113" t="s">
        <v>185</v>
      </c>
      <c r="G71" s="113" t="s">
        <v>185</v>
      </c>
      <c r="H71" s="113" t="s">
        <v>185</v>
      </c>
      <c r="I71" s="113" t="s">
        <v>185</v>
      </c>
      <c r="J71" s="113" t="s">
        <v>184</v>
      </c>
    </row>
    <row r="72" spans="1:10" x14ac:dyDescent="0.25">
      <c r="A72" s="113" t="s">
        <v>243</v>
      </c>
      <c r="B72" s="1" t="s">
        <v>260</v>
      </c>
      <c r="C72" s="113" t="s">
        <v>185</v>
      </c>
      <c r="D72" s="113" t="s">
        <v>185</v>
      </c>
      <c r="E72" s="113" t="s">
        <v>185</v>
      </c>
      <c r="F72" s="113" t="s">
        <v>185</v>
      </c>
      <c r="G72" s="113" t="s">
        <v>184</v>
      </c>
      <c r="H72" s="113" t="s">
        <v>185</v>
      </c>
      <c r="I72" s="113" t="s">
        <v>184</v>
      </c>
      <c r="J72" s="113" t="s">
        <v>185</v>
      </c>
    </row>
    <row r="73" spans="1:10" x14ac:dyDescent="0.25">
      <c r="A73" s="113" t="s">
        <v>243</v>
      </c>
      <c r="B73" s="1" t="s">
        <v>261</v>
      </c>
      <c r="C73" s="113" t="s">
        <v>185</v>
      </c>
      <c r="D73" s="113" t="s">
        <v>185</v>
      </c>
      <c r="E73" s="113" t="s">
        <v>185</v>
      </c>
      <c r="F73" s="113" t="s">
        <v>185</v>
      </c>
      <c r="G73" s="113" t="s">
        <v>184</v>
      </c>
      <c r="H73" s="113" t="s">
        <v>185</v>
      </c>
      <c r="I73" s="113" t="s">
        <v>184</v>
      </c>
      <c r="J73" s="113" t="s">
        <v>185</v>
      </c>
    </row>
    <row r="74" spans="1:10" x14ac:dyDescent="0.25">
      <c r="A74" s="113" t="s">
        <v>262</v>
      </c>
      <c r="B74" s="1" t="s">
        <v>263</v>
      </c>
      <c r="C74" s="113" t="s">
        <v>185</v>
      </c>
      <c r="D74" s="113" t="s">
        <v>185</v>
      </c>
      <c r="E74" s="113" t="s">
        <v>185</v>
      </c>
      <c r="F74" s="113" t="s">
        <v>185</v>
      </c>
      <c r="G74" s="113" t="s">
        <v>185</v>
      </c>
      <c r="H74" s="113" t="s">
        <v>185</v>
      </c>
      <c r="I74" s="113" t="s">
        <v>185</v>
      </c>
      <c r="J74" s="113" t="s">
        <v>184</v>
      </c>
    </row>
    <row r="75" spans="1:10" x14ac:dyDescent="0.25">
      <c r="A75" s="113" t="s">
        <v>262</v>
      </c>
      <c r="B75" s="1" t="s">
        <v>264</v>
      </c>
      <c r="C75" s="113" t="s">
        <v>185</v>
      </c>
      <c r="D75" s="113" t="s">
        <v>185</v>
      </c>
      <c r="E75" s="113" t="s">
        <v>185</v>
      </c>
      <c r="F75" s="113" t="s">
        <v>185</v>
      </c>
      <c r="G75" s="113" t="s">
        <v>184</v>
      </c>
      <c r="H75" s="113" t="s">
        <v>185</v>
      </c>
      <c r="I75" s="113" t="s">
        <v>185</v>
      </c>
      <c r="J75" s="113" t="s">
        <v>185</v>
      </c>
    </row>
    <row r="76" spans="1:10" x14ac:dyDescent="0.25">
      <c r="A76" s="113" t="s">
        <v>262</v>
      </c>
      <c r="B76" s="1" t="s">
        <v>265</v>
      </c>
      <c r="C76" s="113" t="s">
        <v>185</v>
      </c>
      <c r="D76" s="113" t="s">
        <v>185</v>
      </c>
      <c r="E76" s="113" t="s">
        <v>185</v>
      </c>
      <c r="F76" s="113" t="s">
        <v>185</v>
      </c>
      <c r="G76" s="113" t="s">
        <v>184</v>
      </c>
      <c r="H76" s="113" t="s">
        <v>184</v>
      </c>
      <c r="I76" s="113" t="s">
        <v>185</v>
      </c>
      <c r="J76" s="113" t="s">
        <v>185</v>
      </c>
    </row>
    <row r="77" spans="1:10" x14ac:dyDescent="0.25">
      <c r="A77" s="113" t="s">
        <v>262</v>
      </c>
      <c r="B77" s="1" t="s">
        <v>266</v>
      </c>
      <c r="C77" s="113" t="s">
        <v>185</v>
      </c>
      <c r="D77" s="113" t="s">
        <v>185</v>
      </c>
      <c r="E77" s="113" t="s">
        <v>185</v>
      </c>
      <c r="F77" s="113" t="s">
        <v>185</v>
      </c>
      <c r="G77" s="113" t="s">
        <v>184</v>
      </c>
      <c r="H77" s="113" t="s">
        <v>185</v>
      </c>
      <c r="I77" s="113" t="s">
        <v>184</v>
      </c>
      <c r="J77" s="113" t="s">
        <v>185</v>
      </c>
    </row>
    <row r="78" spans="1:10" x14ac:dyDescent="0.25">
      <c r="A78" s="113" t="s">
        <v>262</v>
      </c>
      <c r="B78" s="1" t="s">
        <v>267</v>
      </c>
      <c r="C78" s="113" t="s">
        <v>185</v>
      </c>
      <c r="D78" s="113" t="s">
        <v>185</v>
      </c>
      <c r="E78" s="113" t="s">
        <v>185</v>
      </c>
      <c r="F78" s="113" t="s">
        <v>185</v>
      </c>
      <c r="G78" s="113" t="s">
        <v>184</v>
      </c>
      <c r="H78" s="113" t="s">
        <v>184</v>
      </c>
      <c r="I78" s="113" t="s">
        <v>185</v>
      </c>
      <c r="J78" s="113" t="s">
        <v>185</v>
      </c>
    </row>
    <row r="79" spans="1:10" x14ac:dyDescent="0.25">
      <c r="A79" s="113" t="s">
        <v>262</v>
      </c>
      <c r="B79" s="1" t="s">
        <v>268</v>
      </c>
      <c r="C79" s="113" t="s">
        <v>185</v>
      </c>
      <c r="D79" s="113" t="s">
        <v>185</v>
      </c>
      <c r="E79" s="113" t="s">
        <v>185</v>
      </c>
      <c r="F79" s="113" t="s">
        <v>185</v>
      </c>
      <c r="G79" s="113" t="s">
        <v>184</v>
      </c>
      <c r="H79" s="113" t="s">
        <v>184</v>
      </c>
      <c r="I79" s="113" t="s">
        <v>184</v>
      </c>
      <c r="J79" s="113" t="s">
        <v>185</v>
      </c>
    </row>
    <row r="80" spans="1:10" x14ac:dyDescent="0.25">
      <c r="A80" s="113" t="s">
        <v>262</v>
      </c>
      <c r="B80" s="1" t="s">
        <v>269</v>
      </c>
      <c r="C80" s="113" t="s">
        <v>185</v>
      </c>
      <c r="D80" s="113" t="s">
        <v>185</v>
      </c>
      <c r="E80" s="113" t="s">
        <v>185</v>
      </c>
      <c r="F80" s="113" t="s">
        <v>185</v>
      </c>
      <c r="G80" s="113" t="s">
        <v>184</v>
      </c>
      <c r="H80" s="113" t="s">
        <v>184</v>
      </c>
      <c r="I80" s="113" t="s">
        <v>185</v>
      </c>
      <c r="J80" s="113" t="s">
        <v>184</v>
      </c>
    </row>
    <row r="81" spans="1:10" x14ac:dyDescent="0.25">
      <c r="A81" s="113" t="s">
        <v>262</v>
      </c>
      <c r="B81" s="1" t="s">
        <v>270</v>
      </c>
      <c r="C81" s="113" t="s">
        <v>184</v>
      </c>
      <c r="D81" s="113" t="s">
        <v>184</v>
      </c>
      <c r="E81" s="113" t="s">
        <v>184</v>
      </c>
      <c r="F81" s="113" t="s">
        <v>185</v>
      </c>
      <c r="G81" s="113" t="s">
        <v>184</v>
      </c>
      <c r="H81" s="113" t="s">
        <v>184</v>
      </c>
      <c r="I81" s="113" t="s">
        <v>184</v>
      </c>
      <c r="J81" s="113" t="s">
        <v>185</v>
      </c>
    </row>
    <row r="82" spans="1:10" x14ac:dyDescent="0.25">
      <c r="A82" s="113" t="s">
        <v>262</v>
      </c>
      <c r="B82" s="1" t="s">
        <v>271</v>
      </c>
      <c r="C82" s="113" t="s">
        <v>185</v>
      </c>
      <c r="D82" s="113" t="s">
        <v>185</v>
      </c>
      <c r="E82" s="113" t="s">
        <v>185</v>
      </c>
      <c r="F82" s="113" t="s">
        <v>185</v>
      </c>
      <c r="G82" s="113" t="s">
        <v>184</v>
      </c>
      <c r="H82" s="113" t="s">
        <v>185</v>
      </c>
      <c r="I82" s="113" t="s">
        <v>184</v>
      </c>
      <c r="J82" s="113" t="s">
        <v>185</v>
      </c>
    </row>
    <row r="83" spans="1:10" x14ac:dyDescent="0.25">
      <c r="A83" s="113" t="s">
        <v>262</v>
      </c>
      <c r="B83" s="1" t="s">
        <v>272</v>
      </c>
      <c r="C83" s="113" t="s">
        <v>185</v>
      </c>
      <c r="D83" s="113" t="s">
        <v>185</v>
      </c>
      <c r="E83" s="113" t="s">
        <v>185</v>
      </c>
      <c r="F83" s="113" t="s">
        <v>185</v>
      </c>
      <c r="G83" s="113" t="s">
        <v>184</v>
      </c>
      <c r="H83" s="113" t="s">
        <v>184</v>
      </c>
      <c r="I83" s="113" t="s">
        <v>184</v>
      </c>
      <c r="J83" s="113" t="s">
        <v>185</v>
      </c>
    </row>
    <row r="84" spans="1:10" x14ac:dyDescent="0.25">
      <c r="A84" s="113" t="s">
        <v>262</v>
      </c>
      <c r="B84" s="1" t="s">
        <v>273</v>
      </c>
      <c r="C84" s="113" t="s">
        <v>185</v>
      </c>
      <c r="D84" s="113" t="s">
        <v>185</v>
      </c>
      <c r="E84" s="113" t="s">
        <v>185</v>
      </c>
      <c r="F84" s="113" t="s">
        <v>185</v>
      </c>
      <c r="G84" s="113" t="s">
        <v>184</v>
      </c>
      <c r="H84" s="113" t="s">
        <v>184</v>
      </c>
      <c r="I84" s="113" t="s">
        <v>184</v>
      </c>
      <c r="J84" s="113" t="s">
        <v>185</v>
      </c>
    </row>
    <row r="85" spans="1:10" x14ac:dyDescent="0.25">
      <c r="A85" s="113" t="s">
        <v>262</v>
      </c>
      <c r="B85" s="1" t="s">
        <v>274</v>
      </c>
      <c r="C85" s="113" t="s">
        <v>185</v>
      </c>
      <c r="D85" s="113" t="s">
        <v>185</v>
      </c>
      <c r="E85" s="113" t="s">
        <v>185</v>
      </c>
      <c r="F85" s="113" t="s">
        <v>185</v>
      </c>
      <c r="G85" s="113" t="s">
        <v>184</v>
      </c>
      <c r="H85" s="113" t="s">
        <v>185</v>
      </c>
      <c r="I85" s="113" t="s">
        <v>185</v>
      </c>
      <c r="J85" s="113" t="s">
        <v>184</v>
      </c>
    </row>
    <row r="86" spans="1:10" x14ac:dyDescent="0.25">
      <c r="A86" s="113" t="s">
        <v>262</v>
      </c>
      <c r="B86" s="1" t="s">
        <v>275</v>
      </c>
      <c r="C86" s="113" t="s">
        <v>185</v>
      </c>
      <c r="D86" s="113" t="s">
        <v>185</v>
      </c>
      <c r="E86" s="113" t="s">
        <v>185</v>
      </c>
      <c r="F86" s="113" t="s">
        <v>185</v>
      </c>
      <c r="G86" s="113" t="s">
        <v>185</v>
      </c>
      <c r="H86" s="113" t="s">
        <v>185</v>
      </c>
      <c r="I86" s="113" t="s">
        <v>185</v>
      </c>
      <c r="J86" s="113" t="s">
        <v>184</v>
      </c>
    </row>
    <row r="87" spans="1:10" x14ac:dyDescent="0.25">
      <c r="A87" s="113" t="s">
        <v>262</v>
      </c>
      <c r="B87" s="1" t="s">
        <v>276</v>
      </c>
      <c r="C87" s="113" t="s">
        <v>185</v>
      </c>
      <c r="D87" s="113" t="s">
        <v>185</v>
      </c>
      <c r="E87" s="113" t="s">
        <v>185</v>
      </c>
      <c r="F87" s="113" t="s">
        <v>185</v>
      </c>
      <c r="G87" s="113" t="s">
        <v>185</v>
      </c>
      <c r="H87" s="113" t="s">
        <v>185</v>
      </c>
      <c r="I87" s="113" t="s">
        <v>184</v>
      </c>
      <c r="J87" s="113" t="s">
        <v>185</v>
      </c>
    </row>
    <row r="88" spans="1:10" x14ac:dyDescent="0.25">
      <c r="A88" s="113" t="s">
        <v>262</v>
      </c>
      <c r="B88" s="1" t="s">
        <v>277</v>
      </c>
      <c r="C88" s="113" t="s">
        <v>185</v>
      </c>
      <c r="D88" s="113" t="s">
        <v>185</v>
      </c>
      <c r="E88" s="113" t="s">
        <v>185</v>
      </c>
      <c r="F88" s="113" t="s">
        <v>185</v>
      </c>
      <c r="G88" s="113" t="s">
        <v>185</v>
      </c>
      <c r="H88" s="113" t="s">
        <v>185</v>
      </c>
      <c r="I88" s="113" t="s">
        <v>184</v>
      </c>
      <c r="J88" s="113" t="s">
        <v>185</v>
      </c>
    </row>
    <row r="89" spans="1:10" x14ac:dyDescent="0.25">
      <c r="A89" s="113" t="s">
        <v>278</v>
      </c>
      <c r="B89" s="1" t="s">
        <v>279</v>
      </c>
      <c r="C89" s="113" t="s">
        <v>185</v>
      </c>
      <c r="D89" s="113" t="s">
        <v>185</v>
      </c>
      <c r="E89" s="113" t="s">
        <v>184</v>
      </c>
      <c r="F89" s="113" t="s">
        <v>185</v>
      </c>
      <c r="G89" s="113" t="s">
        <v>184</v>
      </c>
      <c r="H89" s="113" t="s">
        <v>184</v>
      </c>
      <c r="I89" s="113" t="s">
        <v>184</v>
      </c>
      <c r="J89" s="113" t="s">
        <v>185</v>
      </c>
    </row>
    <row r="90" spans="1:10" x14ac:dyDescent="0.25">
      <c r="A90" s="113" t="s">
        <v>278</v>
      </c>
      <c r="B90" s="1" t="s">
        <v>280</v>
      </c>
      <c r="C90" s="113" t="s">
        <v>185</v>
      </c>
      <c r="D90" s="113" t="s">
        <v>185</v>
      </c>
      <c r="E90" s="113" t="s">
        <v>185</v>
      </c>
      <c r="F90" s="113" t="s">
        <v>185</v>
      </c>
      <c r="G90" s="113" t="s">
        <v>184</v>
      </c>
      <c r="H90" s="113" t="s">
        <v>184</v>
      </c>
      <c r="I90" s="113" t="s">
        <v>184</v>
      </c>
      <c r="J90" s="113" t="s">
        <v>185</v>
      </c>
    </row>
    <row r="91" spans="1:10" x14ac:dyDescent="0.25">
      <c r="A91" s="113" t="s">
        <v>281</v>
      </c>
      <c r="B91" s="1" t="s">
        <v>282</v>
      </c>
      <c r="C91" s="113" t="s">
        <v>185</v>
      </c>
      <c r="D91" s="113" t="s">
        <v>185</v>
      </c>
      <c r="E91" s="113" t="s">
        <v>185</v>
      </c>
      <c r="F91" s="113" t="s">
        <v>185</v>
      </c>
      <c r="G91" s="113" t="s">
        <v>184</v>
      </c>
      <c r="H91" s="113" t="s">
        <v>184</v>
      </c>
      <c r="I91" s="113" t="s">
        <v>185</v>
      </c>
      <c r="J91" s="113" t="s">
        <v>185</v>
      </c>
    </row>
    <row r="92" spans="1:10" x14ac:dyDescent="0.25">
      <c r="A92" s="113" t="s">
        <v>281</v>
      </c>
      <c r="B92" s="1" t="s">
        <v>283</v>
      </c>
      <c r="C92" s="113" t="s">
        <v>185</v>
      </c>
      <c r="D92" s="113" t="s">
        <v>185</v>
      </c>
      <c r="E92" s="113" t="s">
        <v>184</v>
      </c>
      <c r="F92" s="113" t="s">
        <v>185</v>
      </c>
      <c r="G92" s="113" t="s">
        <v>184</v>
      </c>
      <c r="H92" s="113" t="s">
        <v>184</v>
      </c>
      <c r="I92" s="113" t="s">
        <v>184</v>
      </c>
      <c r="J92" s="113" t="s">
        <v>185</v>
      </c>
    </row>
    <row r="93" spans="1:10" x14ac:dyDescent="0.25">
      <c r="A93" s="113" t="s">
        <v>281</v>
      </c>
      <c r="B93" s="1" t="s">
        <v>284</v>
      </c>
      <c r="C93" s="113" t="s">
        <v>185</v>
      </c>
      <c r="D93" s="113" t="s">
        <v>185</v>
      </c>
      <c r="E93" s="113" t="s">
        <v>185</v>
      </c>
      <c r="F93" s="113" t="s">
        <v>185</v>
      </c>
      <c r="G93" s="113" t="s">
        <v>184</v>
      </c>
      <c r="H93" s="113" t="s">
        <v>184</v>
      </c>
      <c r="I93" s="113" t="s">
        <v>185</v>
      </c>
      <c r="J93" s="113" t="s">
        <v>185</v>
      </c>
    </row>
    <row r="94" spans="1:10" x14ac:dyDescent="0.25">
      <c r="A94" s="113" t="s">
        <v>285</v>
      </c>
      <c r="B94" s="1" t="s">
        <v>286</v>
      </c>
      <c r="C94" s="113" t="s">
        <v>185</v>
      </c>
      <c r="D94" s="113" t="s">
        <v>185</v>
      </c>
      <c r="E94" s="113" t="s">
        <v>185</v>
      </c>
      <c r="F94" s="113" t="s">
        <v>185</v>
      </c>
      <c r="G94" s="113" t="s">
        <v>185</v>
      </c>
      <c r="H94" s="113" t="s">
        <v>185</v>
      </c>
      <c r="I94" s="113" t="s">
        <v>184</v>
      </c>
      <c r="J94" s="113" t="s">
        <v>184</v>
      </c>
    </row>
    <row r="95" spans="1:10" x14ac:dyDescent="0.25">
      <c r="A95" s="113" t="s">
        <v>285</v>
      </c>
      <c r="B95" s="1" t="s">
        <v>287</v>
      </c>
      <c r="C95" s="113" t="s">
        <v>185</v>
      </c>
      <c r="D95" s="113" t="s">
        <v>185</v>
      </c>
      <c r="E95" s="113" t="s">
        <v>185</v>
      </c>
      <c r="F95" s="113" t="s">
        <v>185</v>
      </c>
      <c r="G95" s="113" t="s">
        <v>184</v>
      </c>
      <c r="H95" s="113" t="s">
        <v>185</v>
      </c>
      <c r="I95" s="113" t="s">
        <v>185</v>
      </c>
      <c r="J95" s="113" t="s">
        <v>185</v>
      </c>
    </row>
    <row r="96" spans="1:10" x14ac:dyDescent="0.25">
      <c r="A96" s="113" t="s">
        <v>285</v>
      </c>
      <c r="B96" s="1" t="s">
        <v>288</v>
      </c>
      <c r="C96" s="113" t="s">
        <v>185</v>
      </c>
      <c r="D96" s="113" t="s">
        <v>185</v>
      </c>
      <c r="E96" s="113" t="s">
        <v>185</v>
      </c>
      <c r="F96" s="113" t="s">
        <v>185</v>
      </c>
      <c r="G96" s="113" t="s">
        <v>185</v>
      </c>
      <c r="H96" s="113" t="s">
        <v>185</v>
      </c>
      <c r="I96" s="113" t="s">
        <v>184</v>
      </c>
      <c r="J96" s="113" t="s">
        <v>185</v>
      </c>
    </row>
    <row r="97" spans="1:10" x14ac:dyDescent="0.25">
      <c r="A97" s="113" t="s">
        <v>285</v>
      </c>
      <c r="B97" s="1" t="s">
        <v>289</v>
      </c>
      <c r="C97" s="113" t="s">
        <v>185</v>
      </c>
      <c r="D97" s="113" t="s">
        <v>185</v>
      </c>
      <c r="E97" s="113" t="s">
        <v>184</v>
      </c>
      <c r="F97" s="113" t="s">
        <v>185</v>
      </c>
      <c r="G97" s="113" t="s">
        <v>185</v>
      </c>
      <c r="H97" s="113" t="s">
        <v>185</v>
      </c>
      <c r="I97" s="113" t="s">
        <v>184</v>
      </c>
      <c r="J97" s="113" t="s">
        <v>185</v>
      </c>
    </row>
    <row r="98" spans="1:10" x14ac:dyDescent="0.25">
      <c r="A98" s="113" t="s">
        <v>285</v>
      </c>
      <c r="B98" s="1" t="s">
        <v>290</v>
      </c>
      <c r="C98" s="113" t="s">
        <v>184</v>
      </c>
      <c r="D98" s="113" t="s">
        <v>184</v>
      </c>
      <c r="E98" s="113" t="s">
        <v>184</v>
      </c>
      <c r="F98" s="113" t="s">
        <v>185</v>
      </c>
      <c r="G98" s="113" t="s">
        <v>184</v>
      </c>
      <c r="H98" s="113" t="s">
        <v>184</v>
      </c>
      <c r="I98" s="113" t="s">
        <v>184</v>
      </c>
      <c r="J98" s="113" t="s">
        <v>185</v>
      </c>
    </row>
    <row r="99" spans="1:10" x14ac:dyDescent="0.25">
      <c r="A99" s="113" t="s">
        <v>285</v>
      </c>
      <c r="B99" s="1" t="s">
        <v>291</v>
      </c>
      <c r="C99" s="113" t="s">
        <v>184</v>
      </c>
      <c r="D99" s="113" t="s">
        <v>184</v>
      </c>
      <c r="E99" s="113" t="s">
        <v>184</v>
      </c>
      <c r="F99" s="113" t="s">
        <v>185</v>
      </c>
      <c r="G99" s="113" t="s">
        <v>184</v>
      </c>
      <c r="H99" s="113" t="s">
        <v>184</v>
      </c>
      <c r="I99" s="113" t="s">
        <v>184</v>
      </c>
      <c r="J99" s="113" t="s">
        <v>185</v>
      </c>
    </row>
    <row r="100" spans="1:10" x14ac:dyDescent="0.25">
      <c r="A100" s="113" t="s">
        <v>285</v>
      </c>
      <c r="B100" s="1" t="s">
        <v>292</v>
      </c>
      <c r="C100" s="113" t="s">
        <v>185</v>
      </c>
      <c r="D100" s="113" t="s">
        <v>185</v>
      </c>
      <c r="E100" s="113" t="s">
        <v>185</v>
      </c>
      <c r="F100" s="113" t="s">
        <v>185</v>
      </c>
      <c r="G100" s="113" t="s">
        <v>185</v>
      </c>
      <c r="H100" s="113" t="s">
        <v>185</v>
      </c>
      <c r="I100" s="113" t="s">
        <v>184</v>
      </c>
      <c r="J100" s="113" t="s">
        <v>184</v>
      </c>
    </row>
    <row r="101" spans="1:10" x14ac:dyDescent="0.25">
      <c r="A101" s="113" t="s">
        <v>285</v>
      </c>
      <c r="B101" s="1" t="s">
        <v>293</v>
      </c>
      <c r="C101" s="113" t="s">
        <v>185</v>
      </c>
      <c r="D101" s="113" t="s">
        <v>185</v>
      </c>
      <c r="E101" s="113" t="s">
        <v>185</v>
      </c>
      <c r="F101" s="113" t="s">
        <v>185</v>
      </c>
      <c r="G101" s="113" t="s">
        <v>184</v>
      </c>
      <c r="H101" s="113" t="s">
        <v>184</v>
      </c>
      <c r="I101" s="113" t="s">
        <v>184</v>
      </c>
      <c r="J101" s="113" t="s">
        <v>185</v>
      </c>
    </row>
    <row r="102" spans="1:10" x14ac:dyDescent="0.25">
      <c r="A102" s="113" t="s">
        <v>285</v>
      </c>
      <c r="B102" s="1" t="s">
        <v>294</v>
      </c>
      <c r="C102" s="113" t="s">
        <v>184</v>
      </c>
      <c r="D102" s="113" t="s">
        <v>185</v>
      </c>
      <c r="E102" s="113" t="s">
        <v>184</v>
      </c>
      <c r="F102" s="113" t="s">
        <v>185</v>
      </c>
      <c r="G102" s="113" t="s">
        <v>184</v>
      </c>
      <c r="H102" s="113" t="s">
        <v>185</v>
      </c>
      <c r="I102" s="113" t="s">
        <v>184</v>
      </c>
      <c r="J102" s="113" t="s">
        <v>185</v>
      </c>
    </row>
    <row r="103" spans="1:10" x14ac:dyDescent="0.25">
      <c r="A103" s="113" t="s">
        <v>285</v>
      </c>
      <c r="B103" s="1" t="s">
        <v>295</v>
      </c>
      <c r="C103" s="113" t="s">
        <v>185</v>
      </c>
      <c r="D103" s="113" t="s">
        <v>185</v>
      </c>
      <c r="E103" s="113" t="s">
        <v>185</v>
      </c>
      <c r="F103" s="113" t="s">
        <v>185</v>
      </c>
      <c r="G103" s="113" t="s">
        <v>184</v>
      </c>
      <c r="H103" s="113" t="s">
        <v>185</v>
      </c>
      <c r="I103" s="113" t="s">
        <v>185</v>
      </c>
      <c r="J103" s="113" t="s">
        <v>185</v>
      </c>
    </row>
    <row r="104" spans="1:10" x14ac:dyDescent="0.25">
      <c r="A104" s="113" t="s">
        <v>285</v>
      </c>
      <c r="B104" s="1" t="s">
        <v>296</v>
      </c>
      <c r="C104" s="113" t="s">
        <v>185</v>
      </c>
      <c r="D104" s="113" t="s">
        <v>185</v>
      </c>
      <c r="E104" s="113" t="s">
        <v>185</v>
      </c>
      <c r="F104" s="113" t="s">
        <v>185</v>
      </c>
      <c r="G104" s="113" t="s">
        <v>184</v>
      </c>
      <c r="H104" s="113" t="s">
        <v>185</v>
      </c>
      <c r="I104" s="113" t="s">
        <v>184</v>
      </c>
      <c r="J104" s="113" t="s">
        <v>185</v>
      </c>
    </row>
    <row r="105" spans="1:10" x14ac:dyDescent="0.25">
      <c r="A105" s="113" t="s">
        <v>285</v>
      </c>
      <c r="B105" s="1" t="s">
        <v>297</v>
      </c>
      <c r="C105" s="113" t="s">
        <v>185</v>
      </c>
      <c r="D105" s="113" t="s">
        <v>185</v>
      </c>
      <c r="E105" s="113" t="s">
        <v>185</v>
      </c>
      <c r="F105" s="113" t="s">
        <v>184</v>
      </c>
      <c r="G105" s="113" t="s">
        <v>184</v>
      </c>
      <c r="H105" s="113" t="s">
        <v>185</v>
      </c>
      <c r="I105" s="113" t="s">
        <v>184</v>
      </c>
      <c r="J105" s="113" t="s">
        <v>184</v>
      </c>
    </row>
    <row r="106" spans="1:10" x14ac:dyDescent="0.25">
      <c r="A106" s="113" t="s">
        <v>285</v>
      </c>
      <c r="B106" s="1" t="s">
        <v>298</v>
      </c>
      <c r="C106" s="113" t="s">
        <v>185</v>
      </c>
      <c r="D106" s="113" t="s">
        <v>185</v>
      </c>
      <c r="E106" s="113" t="s">
        <v>185</v>
      </c>
      <c r="F106" s="113" t="s">
        <v>185</v>
      </c>
      <c r="G106" s="113" t="s">
        <v>185</v>
      </c>
      <c r="H106" s="113" t="s">
        <v>185</v>
      </c>
      <c r="I106" s="113" t="s">
        <v>184</v>
      </c>
      <c r="J106" s="113" t="s">
        <v>184</v>
      </c>
    </row>
    <row r="107" spans="1:10" x14ac:dyDescent="0.25">
      <c r="A107" s="113" t="s">
        <v>299</v>
      </c>
      <c r="B107" s="1" t="s">
        <v>300</v>
      </c>
      <c r="C107" s="113" t="s">
        <v>185</v>
      </c>
      <c r="D107" s="113" t="s">
        <v>185</v>
      </c>
      <c r="E107" s="113" t="s">
        <v>185</v>
      </c>
      <c r="F107" s="113" t="s">
        <v>185</v>
      </c>
      <c r="G107" s="113" t="s">
        <v>184</v>
      </c>
      <c r="H107" s="113" t="s">
        <v>185</v>
      </c>
      <c r="I107" s="113" t="s">
        <v>184</v>
      </c>
      <c r="J107" s="113" t="s">
        <v>185</v>
      </c>
    </row>
    <row r="108" spans="1:10" x14ac:dyDescent="0.25">
      <c r="A108" s="113" t="s">
        <v>299</v>
      </c>
      <c r="B108" s="1" t="s">
        <v>301</v>
      </c>
      <c r="C108" s="113" t="s">
        <v>185</v>
      </c>
      <c r="D108" s="113" t="s">
        <v>185</v>
      </c>
      <c r="E108" s="113" t="s">
        <v>185</v>
      </c>
      <c r="F108" s="113" t="s">
        <v>185</v>
      </c>
      <c r="G108" s="113" t="s">
        <v>184</v>
      </c>
      <c r="H108" s="113" t="s">
        <v>185</v>
      </c>
      <c r="I108" s="113" t="s">
        <v>184</v>
      </c>
      <c r="J108" s="113" t="s">
        <v>184</v>
      </c>
    </row>
    <row r="109" spans="1:10" x14ac:dyDescent="0.25">
      <c r="A109" s="113" t="s">
        <v>299</v>
      </c>
      <c r="B109" s="1" t="s">
        <v>302</v>
      </c>
      <c r="C109" s="113" t="s">
        <v>185</v>
      </c>
      <c r="D109" s="113" t="s">
        <v>185</v>
      </c>
      <c r="E109" s="113" t="s">
        <v>185</v>
      </c>
      <c r="F109" s="113" t="s">
        <v>185</v>
      </c>
      <c r="G109" s="113" t="s">
        <v>184</v>
      </c>
      <c r="H109" s="113" t="s">
        <v>184</v>
      </c>
      <c r="I109" s="113" t="s">
        <v>184</v>
      </c>
      <c r="J109" s="113" t="s">
        <v>185</v>
      </c>
    </row>
    <row r="110" spans="1:10" x14ac:dyDescent="0.25">
      <c r="A110" s="113" t="s">
        <v>299</v>
      </c>
      <c r="B110" s="1" t="s">
        <v>303</v>
      </c>
      <c r="C110" s="113" t="s">
        <v>185</v>
      </c>
      <c r="D110" s="113" t="s">
        <v>185</v>
      </c>
      <c r="E110" s="113" t="s">
        <v>185</v>
      </c>
      <c r="F110" s="113" t="s">
        <v>185</v>
      </c>
      <c r="G110" s="113" t="s">
        <v>185</v>
      </c>
      <c r="H110" s="113" t="s">
        <v>185</v>
      </c>
      <c r="I110" s="113" t="s">
        <v>185</v>
      </c>
      <c r="J110" s="113" t="s">
        <v>184</v>
      </c>
    </row>
    <row r="111" spans="1:10" x14ac:dyDescent="0.25">
      <c r="A111" s="113" t="s">
        <v>299</v>
      </c>
      <c r="B111" s="1" t="s">
        <v>304</v>
      </c>
      <c r="C111" s="113" t="s">
        <v>185</v>
      </c>
      <c r="D111" s="113" t="s">
        <v>185</v>
      </c>
      <c r="E111" s="113" t="s">
        <v>185</v>
      </c>
      <c r="F111" s="113" t="s">
        <v>185</v>
      </c>
      <c r="G111" s="113" t="s">
        <v>185</v>
      </c>
      <c r="H111" s="113" t="s">
        <v>185</v>
      </c>
      <c r="I111" s="113" t="s">
        <v>185</v>
      </c>
      <c r="J111" s="113" t="s">
        <v>184</v>
      </c>
    </row>
    <row r="112" spans="1:10" x14ac:dyDescent="0.25">
      <c r="A112" s="113" t="s">
        <v>299</v>
      </c>
      <c r="B112" s="1" t="s">
        <v>305</v>
      </c>
      <c r="C112" s="113" t="s">
        <v>185</v>
      </c>
      <c r="D112" s="113" t="s">
        <v>185</v>
      </c>
      <c r="E112" s="113" t="s">
        <v>185</v>
      </c>
      <c r="F112" s="113" t="s">
        <v>185</v>
      </c>
      <c r="G112" s="113" t="s">
        <v>185</v>
      </c>
      <c r="H112" s="113" t="s">
        <v>185</v>
      </c>
      <c r="I112" s="113" t="s">
        <v>185</v>
      </c>
      <c r="J112" s="113" t="s">
        <v>184</v>
      </c>
    </row>
    <row r="113" spans="1:10" x14ac:dyDescent="0.25">
      <c r="A113" s="113" t="s">
        <v>306</v>
      </c>
      <c r="B113" s="1" t="s">
        <v>307</v>
      </c>
      <c r="C113" s="113" t="s">
        <v>185</v>
      </c>
      <c r="D113" s="113" t="s">
        <v>185</v>
      </c>
      <c r="E113" s="113" t="s">
        <v>185</v>
      </c>
      <c r="F113" s="113" t="s">
        <v>185</v>
      </c>
      <c r="G113" s="113" t="s">
        <v>185</v>
      </c>
      <c r="H113" s="113" t="s">
        <v>185</v>
      </c>
      <c r="I113" s="113" t="s">
        <v>185</v>
      </c>
      <c r="J113" s="113" t="s">
        <v>184</v>
      </c>
    </row>
    <row r="114" spans="1:10" x14ac:dyDescent="0.25">
      <c r="A114" s="113" t="s">
        <v>306</v>
      </c>
      <c r="B114" s="1" t="s">
        <v>308</v>
      </c>
      <c r="C114" s="113" t="s">
        <v>185</v>
      </c>
      <c r="D114" s="113" t="s">
        <v>185</v>
      </c>
      <c r="E114" s="113" t="s">
        <v>185</v>
      </c>
      <c r="F114" s="113" t="s">
        <v>185</v>
      </c>
      <c r="G114" s="113" t="s">
        <v>184</v>
      </c>
      <c r="H114" s="113" t="s">
        <v>184</v>
      </c>
      <c r="I114" s="113" t="s">
        <v>184</v>
      </c>
      <c r="J114" s="113" t="s">
        <v>185</v>
      </c>
    </row>
    <row r="115" spans="1:10" x14ac:dyDescent="0.25">
      <c r="A115" s="113" t="s">
        <v>306</v>
      </c>
      <c r="B115" s="1" t="s">
        <v>309</v>
      </c>
      <c r="C115" s="113" t="s">
        <v>185</v>
      </c>
      <c r="D115" s="113" t="s">
        <v>185</v>
      </c>
      <c r="E115" s="113" t="s">
        <v>184</v>
      </c>
      <c r="F115" s="113" t="s">
        <v>185</v>
      </c>
      <c r="G115" s="113" t="s">
        <v>185</v>
      </c>
      <c r="H115" s="113" t="s">
        <v>185</v>
      </c>
      <c r="I115" s="113" t="s">
        <v>184</v>
      </c>
      <c r="J115" s="113" t="s">
        <v>185</v>
      </c>
    </row>
    <row r="116" spans="1:10" x14ac:dyDescent="0.25">
      <c r="A116" s="113" t="s">
        <v>306</v>
      </c>
      <c r="B116" s="1" t="s">
        <v>310</v>
      </c>
      <c r="C116" s="113" t="s">
        <v>185</v>
      </c>
      <c r="D116" s="113" t="s">
        <v>185</v>
      </c>
      <c r="E116" s="113" t="s">
        <v>184</v>
      </c>
      <c r="F116" s="113" t="s">
        <v>185</v>
      </c>
      <c r="G116" s="113" t="s">
        <v>184</v>
      </c>
      <c r="H116" s="113" t="s">
        <v>184</v>
      </c>
      <c r="I116" s="113" t="s">
        <v>184</v>
      </c>
      <c r="J116" s="113" t="s">
        <v>185</v>
      </c>
    </row>
    <row r="117" spans="1:10" x14ac:dyDescent="0.25">
      <c r="A117" s="113" t="s">
        <v>306</v>
      </c>
      <c r="B117" s="1" t="s">
        <v>311</v>
      </c>
      <c r="C117" s="113" t="s">
        <v>185</v>
      </c>
      <c r="D117" s="113" t="s">
        <v>185</v>
      </c>
      <c r="E117" s="113" t="s">
        <v>185</v>
      </c>
      <c r="F117" s="113" t="s">
        <v>185</v>
      </c>
      <c r="G117" s="113" t="s">
        <v>184</v>
      </c>
      <c r="H117" s="113" t="s">
        <v>185</v>
      </c>
      <c r="I117" s="113" t="s">
        <v>185</v>
      </c>
      <c r="J117" s="113" t="s">
        <v>185</v>
      </c>
    </row>
    <row r="118" spans="1:10" x14ac:dyDescent="0.25">
      <c r="A118" s="113" t="s">
        <v>306</v>
      </c>
      <c r="B118" s="1" t="s">
        <v>312</v>
      </c>
      <c r="C118" s="113" t="s">
        <v>185</v>
      </c>
      <c r="D118" s="113" t="s">
        <v>185</v>
      </c>
      <c r="E118" s="113" t="s">
        <v>185</v>
      </c>
      <c r="F118" s="113" t="s">
        <v>185</v>
      </c>
      <c r="G118" s="113" t="s">
        <v>185</v>
      </c>
      <c r="H118" s="113" t="s">
        <v>185</v>
      </c>
      <c r="I118" s="113" t="s">
        <v>185</v>
      </c>
      <c r="J118" s="113" t="s">
        <v>185</v>
      </c>
    </row>
    <row r="119" spans="1:10" x14ac:dyDescent="0.25">
      <c r="A119" s="113" t="s">
        <v>313</v>
      </c>
      <c r="B119" s="1" t="s">
        <v>314</v>
      </c>
      <c r="C119" s="113" t="s">
        <v>185</v>
      </c>
      <c r="D119" s="113" t="s">
        <v>185</v>
      </c>
      <c r="E119" s="113" t="s">
        <v>185</v>
      </c>
      <c r="F119" s="113" t="s">
        <v>185</v>
      </c>
      <c r="G119" s="113" t="s">
        <v>185</v>
      </c>
      <c r="H119" s="113" t="s">
        <v>185</v>
      </c>
      <c r="I119" s="113" t="s">
        <v>184</v>
      </c>
      <c r="J119" s="113" t="s">
        <v>185</v>
      </c>
    </row>
    <row r="120" spans="1:10" x14ac:dyDescent="0.25">
      <c r="A120" s="113" t="s">
        <v>313</v>
      </c>
      <c r="B120" s="1" t="s">
        <v>315</v>
      </c>
      <c r="C120" s="113" t="s">
        <v>185</v>
      </c>
      <c r="D120" s="113" t="s">
        <v>185</v>
      </c>
      <c r="E120" s="113" t="s">
        <v>184</v>
      </c>
      <c r="F120" s="113" t="s">
        <v>185</v>
      </c>
      <c r="G120" s="113" t="s">
        <v>185</v>
      </c>
      <c r="H120" s="113" t="s">
        <v>185</v>
      </c>
      <c r="I120" s="113" t="s">
        <v>184</v>
      </c>
      <c r="J120" s="113" t="s">
        <v>185</v>
      </c>
    </row>
    <row r="121" spans="1:10" x14ac:dyDescent="0.25">
      <c r="A121" s="113" t="s">
        <v>313</v>
      </c>
      <c r="B121" s="1" t="s">
        <v>316</v>
      </c>
      <c r="C121" s="113" t="s">
        <v>185</v>
      </c>
      <c r="D121" s="113" t="s">
        <v>185</v>
      </c>
      <c r="E121" s="113" t="s">
        <v>185</v>
      </c>
      <c r="F121" s="113" t="s">
        <v>185</v>
      </c>
      <c r="G121" s="113" t="s">
        <v>185</v>
      </c>
      <c r="H121" s="113" t="s">
        <v>185</v>
      </c>
      <c r="I121" s="113" t="s">
        <v>184</v>
      </c>
      <c r="J121" s="113" t="s">
        <v>185</v>
      </c>
    </row>
    <row r="122" spans="1:10" x14ac:dyDescent="0.25">
      <c r="A122" s="113" t="s">
        <v>313</v>
      </c>
      <c r="B122" s="1" t="s">
        <v>317</v>
      </c>
      <c r="C122" s="113" t="s">
        <v>185</v>
      </c>
      <c r="D122" s="113" t="s">
        <v>185</v>
      </c>
      <c r="E122" s="113" t="s">
        <v>185</v>
      </c>
      <c r="F122" s="113" t="s">
        <v>185</v>
      </c>
      <c r="G122" s="113" t="s">
        <v>185</v>
      </c>
      <c r="H122" s="113" t="s">
        <v>185</v>
      </c>
      <c r="I122" s="113" t="s">
        <v>184</v>
      </c>
      <c r="J122" s="113" t="s">
        <v>185</v>
      </c>
    </row>
    <row r="123" spans="1:10" x14ac:dyDescent="0.25">
      <c r="A123" s="113" t="s">
        <v>318</v>
      </c>
      <c r="B123" s="1" t="s">
        <v>319</v>
      </c>
      <c r="C123" s="113" t="s">
        <v>185</v>
      </c>
      <c r="D123" s="113" t="s">
        <v>185</v>
      </c>
      <c r="E123" s="113" t="s">
        <v>184</v>
      </c>
      <c r="F123" s="113" t="s">
        <v>185</v>
      </c>
      <c r="G123" s="113" t="s">
        <v>184</v>
      </c>
      <c r="H123" s="113" t="s">
        <v>184</v>
      </c>
      <c r="I123" s="113" t="s">
        <v>184</v>
      </c>
      <c r="J123" s="113" t="s">
        <v>185</v>
      </c>
    </row>
    <row r="124" spans="1:10" x14ac:dyDescent="0.25">
      <c r="A124" s="113" t="s">
        <v>318</v>
      </c>
      <c r="B124" s="1" t="s">
        <v>320</v>
      </c>
      <c r="C124" s="113" t="s">
        <v>185</v>
      </c>
      <c r="D124" s="113" t="s">
        <v>185</v>
      </c>
      <c r="E124" s="113" t="s">
        <v>185</v>
      </c>
      <c r="F124" s="113" t="s">
        <v>185</v>
      </c>
      <c r="G124" s="113" t="s">
        <v>184</v>
      </c>
      <c r="H124" s="113" t="s">
        <v>185</v>
      </c>
      <c r="I124" s="113" t="s">
        <v>184</v>
      </c>
      <c r="J124" s="113" t="s">
        <v>185</v>
      </c>
    </row>
    <row r="125" spans="1:10" x14ac:dyDescent="0.25">
      <c r="A125" s="113" t="s">
        <v>318</v>
      </c>
      <c r="B125" s="1" t="s">
        <v>321</v>
      </c>
      <c r="C125" s="113" t="s">
        <v>185</v>
      </c>
      <c r="D125" s="113" t="s">
        <v>185</v>
      </c>
      <c r="E125" s="113" t="s">
        <v>185</v>
      </c>
      <c r="F125" s="113" t="s">
        <v>185</v>
      </c>
      <c r="G125" s="113" t="s">
        <v>185</v>
      </c>
      <c r="H125" s="113" t="s">
        <v>185</v>
      </c>
      <c r="I125" s="113" t="s">
        <v>184</v>
      </c>
      <c r="J125" s="113" t="s">
        <v>185</v>
      </c>
    </row>
    <row r="126" spans="1:10" x14ac:dyDescent="0.25">
      <c r="A126" s="113" t="s">
        <v>318</v>
      </c>
      <c r="B126" s="1" t="s">
        <v>322</v>
      </c>
      <c r="C126" s="113" t="s">
        <v>185</v>
      </c>
      <c r="D126" s="113" t="s">
        <v>185</v>
      </c>
      <c r="E126" s="113" t="s">
        <v>185</v>
      </c>
      <c r="F126" s="113" t="s">
        <v>185</v>
      </c>
      <c r="G126" s="113" t="s">
        <v>184</v>
      </c>
      <c r="H126" s="113" t="s">
        <v>185</v>
      </c>
      <c r="I126" s="113" t="s">
        <v>184</v>
      </c>
      <c r="J126" s="113" t="s">
        <v>184</v>
      </c>
    </row>
    <row r="127" spans="1:10" x14ac:dyDescent="0.25">
      <c r="A127" s="113" t="s">
        <v>318</v>
      </c>
      <c r="B127" s="1" t="s">
        <v>323</v>
      </c>
      <c r="C127" s="113" t="s">
        <v>185</v>
      </c>
      <c r="D127" s="113" t="s">
        <v>185</v>
      </c>
      <c r="E127" s="113" t="s">
        <v>185</v>
      </c>
      <c r="F127" s="113" t="s">
        <v>185</v>
      </c>
      <c r="G127" s="113" t="s">
        <v>184</v>
      </c>
      <c r="H127" s="113" t="s">
        <v>185</v>
      </c>
      <c r="I127" s="113" t="s">
        <v>184</v>
      </c>
      <c r="J127" s="113" t="s">
        <v>185</v>
      </c>
    </row>
    <row r="128" spans="1:10" x14ac:dyDescent="0.25">
      <c r="A128" s="113" t="s">
        <v>324</v>
      </c>
      <c r="B128" s="1" t="s">
        <v>325</v>
      </c>
      <c r="C128" s="113" t="s">
        <v>185</v>
      </c>
      <c r="D128" s="113" t="s">
        <v>185</v>
      </c>
      <c r="E128" s="113" t="s">
        <v>185</v>
      </c>
      <c r="F128" s="113" t="s">
        <v>185</v>
      </c>
      <c r="G128" s="113" t="s">
        <v>184</v>
      </c>
      <c r="H128" s="113" t="s">
        <v>185</v>
      </c>
      <c r="I128" s="113" t="s">
        <v>184</v>
      </c>
      <c r="J128" s="113" t="s">
        <v>185</v>
      </c>
    </row>
    <row r="129" spans="1:10" x14ac:dyDescent="0.25">
      <c r="A129" s="113" t="s">
        <v>324</v>
      </c>
      <c r="B129" s="1" t="s">
        <v>326</v>
      </c>
      <c r="C129" s="113" t="s">
        <v>185</v>
      </c>
      <c r="D129" s="113" t="s">
        <v>185</v>
      </c>
      <c r="E129" s="113" t="s">
        <v>185</v>
      </c>
      <c r="F129" s="113" t="s">
        <v>185</v>
      </c>
      <c r="G129" s="113" t="s">
        <v>184</v>
      </c>
      <c r="H129" s="113" t="s">
        <v>185</v>
      </c>
      <c r="I129" s="113" t="s">
        <v>184</v>
      </c>
      <c r="J129" s="113" t="s">
        <v>185</v>
      </c>
    </row>
    <row r="130" spans="1:10" x14ac:dyDescent="0.25">
      <c r="A130" s="113" t="s">
        <v>324</v>
      </c>
      <c r="B130" s="1" t="s">
        <v>327</v>
      </c>
      <c r="C130" s="113" t="s">
        <v>185</v>
      </c>
      <c r="D130" s="113" t="s">
        <v>185</v>
      </c>
      <c r="E130" s="113" t="s">
        <v>185</v>
      </c>
      <c r="F130" s="113" t="s">
        <v>185</v>
      </c>
      <c r="G130" s="113" t="s">
        <v>184</v>
      </c>
      <c r="H130" s="113" t="s">
        <v>184</v>
      </c>
      <c r="I130" s="113" t="s">
        <v>184</v>
      </c>
      <c r="J130" s="113" t="s">
        <v>185</v>
      </c>
    </row>
    <row r="131" spans="1:10" x14ac:dyDescent="0.25">
      <c r="A131" s="113" t="s">
        <v>328</v>
      </c>
      <c r="B131" s="1" t="s">
        <v>329</v>
      </c>
      <c r="C131" s="113" t="s">
        <v>184</v>
      </c>
      <c r="D131" s="113" t="s">
        <v>185</v>
      </c>
      <c r="E131" s="113" t="s">
        <v>184</v>
      </c>
      <c r="F131" s="113" t="s">
        <v>185</v>
      </c>
      <c r="G131" s="113" t="s">
        <v>184</v>
      </c>
      <c r="H131" s="113" t="s">
        <v>185</v>
      </c>
      <c r="I131" s="113" t="s">
        <v>184</v>
      </c>
      <c r="J131" s="113" t="s">
        <v>185</v>
      </c>
    </row>
    <row r="132" spans="1:10" x14ac:dyDescent="0.25">
      <c r="A132" s="113" t="s">
        <v>328</v>
      </c>
      <c r="B132" s="1" t="s">
        <v>330</v>
      </c>
      <c r="C132" s="113" t="s">
        <v>184</v>
      </c>
      <c r="D132" s="113" t="s">
        <v>184</v>
      </c>
      <c r="E132" s="113" t="s">
        <v>184</v>
      </c>
      <c r="F132" s="113" t="s">
        <v>185</v>
      </c>
      <c r="G132" s="113" t="s">
        <v>184</v>
      </c>
      <c r="H132" s="113" t="s">
        <v>184</v>
      </c>
      <c r="I132" s="113" t="s">
        <v>184</v>
      </c>
      <c r="J132" s="113" t="s">
        <v>185</v>
      </c>
    </row>
    <row r="133" spans="1:10" x14ac:dyDescent="0.25">
      <c r="A133" s="113" t="s">
        <v>331</v>
      </c>
      <c r="B133" s="1" t="s">
        <v>332</v>
      </c>
      <c r="C133" s="113" t="s">
        <v>185</v>
      </c>
      <c r="D133" s="113" t="s">
        <v>185</v>
      </c>
      <c r="E133" s="113" t="s">
        <v>185</v>
      </c>
      <c r="F133" s="113" t="s">
        <v>185</v>
      </c>
      <c r="G133" s="113" t="s">
        <v>184</v>
      </c>
      <c r="H133" s="113" t="s">
        <v>184</v>
      </c>
      <c r="I133" s="113" t="s">
        <v>185</v>
      </c>
      <c r="J133" s="113" t="s">
        <v>185</v>
      </c>
    </row>
    <row r="134" spans="1:10" x14ac:dyDescent="0.25">
      <c r="A134" s="113" t="s">
        <v>331</v>
      </c>
      <c r="B134" s="1" t="s">
        <v>333</v>
      </c>
      <c r="C134" s="113" t="s">
        <v>185</v>
      </c>
      <c r="D134" s="113" t="s">
        <v>185</v>
      </c>
      <c r="E134" s="113" t="s">
        <v>185</v>
      </c>
      <c r="F134" s="113" t="s">
        <v>185</v>
      </c>
      <c r="G134" s="113" t="s">
        <v>184</v>
      </c>
      <c r="H134" s="113" t="s">
        <v>185</v>
      </c>
      <c r="I134" s="113" t="s">
        <v>184</v>
      </c>
      <c r="J134" s="113" t="s">
        <v>185</v>
      </c>
    </row>
    <row r="135" spans="1:10" x14ac:dyDescent="0.25">
      <c r="A135" s="113" t="s">
        <v>331</v>
      </c>
      <c r="B135" s="1" t="s">
        <v>334</v>
      </c>
      <c r="C135" s="113" t="s">
        <v>184</v>
      </c>
      <c r="D135" s="113" t="s">
        <v>185</v>
      </c>
      <c r="E135" s="113" t="s">
        <v>184</v>
      </c>
      <c r="F135" s="113" t="s">
        <v>185</v>
      </c>
      <c r="G135" s="113" t="s">
        <v>184</v>
      </c>
      <c r="H135" s="113" t="s">
        <v>184</v>
      </c>
      <c r="I135" s="113" t="s">
        <v>184</v>
      </c>
      <c r="J135" s="113" t="s">
        <v>185</v>
      </c>
    </row>
    <row r="136" spans="1:10" x14ac:dyDescent="0.25">
      <c r="A136" s="113" t="s">
        <v>331</v>
      </c>
      <c r="B136" s="1" t="s">
        <v>335</v>
      </c>
      <c r="C136" s="113" t="s">
        <v>185</v>
      </c>
      <c r="D136" s="113" t="s">
        <v>185</v>
      </c>
      <c r="E136" s="113" t="s">
        <v>185</v>
      </c>
      <c r="F136" s="113" t="s">
        <v>185</v>
      </c>
      <c r="G136" s="113" t="s">
        <v>184</v>
      </c>
      <c r="H136" s="113" t="s">
        <v>184</v>
      </c>
      <c r="I136" s="113" t="s">
        <v>184</v>
      </c>
      <c r="J136" s="113" t="s">
        <v>185</v>
      </c>
    </row>
    <row r="137" spans="1:10" x14ac:dyDescent="0.25">
      <c r="A137" s="113" t="s">
        <v>331</v>
      </c>
      <c r="B137" s="1" t="s">
        <v>336</v>
      </c>
      <c r="C137" s="113" t="s">
        <v>185</v>
      </c>
      <c r="D137" s="113" t="s">
        <v>185</v>
      </c>
      <c r="E137" s="113" t="s">
        <v>184</v>
      </c>
      <c r="F137" s="113" t="s">
        <v>185</v>
      </c>
      <c r="G137" s="113" t="s">
        <v>184</v>
      </c>
      <c r="H137" s="113" t="s">
        <v>184</v>
      </c>
      <c r="I137" s="113" t="s">
        <v>184</v>
      </c>
      <c r="J137" s="113" t="s">
        <v>185</v>
      </c>
    </row>
    <row r="138" spans="1:10" x14ac:dyDescent="0.25">
      <c r="A138" s="113" t="s">
        <v>331</v>
      </c>
      <c r="B138" s="1" t="s">
        <v>337</v>
      </c>
      <c r="C138" s="113" t="s">
        <v>185</v>
      </c>
      <c r="D138" s="113" t="s">
        <v>185</v>
      </c>
      <c r="E138" s="113" t="s">
        <v>185</v>
      </c>
      <c r="F138" s="113" t="s">
        <v>185</v>
      </c>
      <c r="G138" s="113" t="s">
        <v>184</v>
      </c>
      <c r="H138" s="113" t="s">
        <v>184</v>
      </c>
      <c r="I138" s="113" t="s">
        <v>184</v>
      </c>
      <c r="J138" s="113" t="s">
        <v>185</v>
      </c>
    </row>
    <row r="139" spans="1:10" x14ac:dyDescent="0.25">
      <c r="A139" s="113" t="s">
        <v>331</v>
      </c>
      <c r="B139" s="1" t="s">
        <v>338</v>
      </c>
      <c r="C139" s="113" t="s">
        <v>185</v>
      </c>
      <c r="D139" s="113" t="s">
        <v>185</v>
      </c>
      <c r="E139" s="113" t="s">
        <v>185</v>
      </c>
      <c r="F139" s="113" t="s">
        <v>185</v>
      </c>
      <c r="G139" s="113" t="s">
        <v>184</v>
      </c>
      <c r="H139" s="113" t="s">
        <v>184</v>
      </c>
      <c r="I139" s="113" t="s">
        <v>184</v>
      </c>
      <c r="J139" s="113" t="s">
        <v>185</v>
      </c>
    </row>
    <row r="140" spans="1:10" x14ac:dyDescent="0.25">
      <c r="A140" s="113" t="s">
        <v>339</v>
      </c>
      <c r="B140" s="1" t="s">
        <v>340</v>
      </c>
      <c r="C140" s="113" t="s">
        <v>184</v>
      </c>
      <c r="D140" s="113" t="s">
        <v>184</v>
      </c>
      <c r="E140" s="113" t="s">
        <v>185</v>
      </c>
      <c r="F140" s="113" t="s">
        <v>185</v>
      </c>
      <c r="G140" s="113" t="s">
        <v>184</v>
      </c>
      <c r="H140" s="113" t="s">
        <v>184</v>
      </c>
      <c r="I140" s="113" t="s">
        <v>184</v>
      </c>
      <c r="J140" s="113" t="s">
        <v>184</v>
      </c>
    </row>
    <row r="141" spans="1:10" x14ac:dyDescent="0.25">
      <c r="A141" s="113" t="s">
        <v>339</v>
      </c>
      <c r="B141" s="1" t="s">
        <v>341</v>
      </c>
      <c r="C141" s="113" t="s">
        <v>184</v>
      </c>
      <c r="D141" s="113" t="s">
        <v>185</v>
      </c>
      <c r="E141" s="113" t="s">
        <v>184</v>
      </c>
      <c r="F141" s="113" t="s">
        <v>184</v>
      </c>
      <c r="G141" s="113" t="s">
        <v>184</v>
      </c>
      <c r="H141" s="113" t="s">
        <v>185</v>
      </c>
      <c r="I141" s="113" t="s">
        <v>184</v>
      </c>
      <c r="J141" s="113" t="s">
        <v>184</v>
      </c>
    </row>
    <row r="142" spans="1:10" x14ac:dyDescent="0.25">
      <c r="A142" s="113" t="s">
        <v>339</v>
      </c>
      <c r="B142" s="1" t="s">
        <v>342</v>
      </c>
      <c r="C142" s="113" t="s">
        <v>185</v>
      </c>
      <c r="D142" s="113" t="s">
        <v>185</v>
      </c>
      <c r="E142" s="113" t="s">
        <v>184</v>
      </c>
      <c r="F142" s="113" t="s">
        <v>185</v>
      </c>
      <c r="G142" s="113" t="s">
        <v>185</v>
      </c>
      <c r="H142" s="113" t="s">
        <v>185</v>
      </c>
      <c r="I142" s="113" t="s">
        <v>184</v>
      </c>
      <c r="J142" s="113" t="s">
        <v>185</v>
      </c>
    </row>
    <row r="143" spans="1:10" x14ac:dyDescent="0.25">
      <c r="A143" s="113" t="s">
        <v>339</v>
      </c>
      <c r="B143" s="1" t="s">
        <v>343</v>
      </c>
      <c r="C143" s="113" t="s">
        <v>185</v>
      </c>
      <c r="D143" s="113" t="s">
        <v>185</v>
      </c>
      <c r="E143" s="113" t="s">
        <v>185</v>
      </c>
      <c r="F143" s="113" t="s">
        <v>185</v>
      </c>
      <c r="G143" s="113" t="s">
        <v>185</v>
      </c>
      <c r="H143" s="113" t="s">
        <v>185</v>
      </c>
      <c r="I143" s="113" t="s">
        <v>184</v>
      </c>
      <c r="J143" s="113" t="s">
        <v>184</v>
      </c>
    </row>
    <row r="144" spans="1:10" x14ac:dyDescent="0.25">
      <c r="A144" s="113" t="s">
        <v>339</v>
      </c>
      <c r="B144" s="1" t="s">
        <v>344</v>
      </c>
      <c r="C144" s="113" t="s">
        <v>185</v>
      </c>
      <c r="D144" s="113" t="s">
        <v>185</v>
      </c>
      <c r="E144" s="113" t="s">
        <v>185</v>
      </c>
      <c r="F144" s="113" t="s">
        <v>185</v>
      </c>
      <c r="G144" s="113" t="s">
        <v>184</v>
      </c>
      <c r="H144" s="113" t="s">
        <v>184</v>
      </c>
      <c r="I144" s="113" t="s">
        <v>185</v>
      </c>
      <c r="J144" s="113" t="s">
        <v>185</v>
      </c>
    </row>
    <row r="145" spans="1:10" x14ac:dyDescent="0.25">
      <c r="A145" s="113" t="s">
        <v>339</v>
      </c>
      <c r="B145" s="1" t="s">
        <v>345</v>
      </c>
      <c r="C145" s="113" t="s">
        <v>184</v>
      </c>
      <c r="D145" s="113" t="s">
        <v>185</v>
      </c>
      <c r="E145" s="113" t="s">
        <v>184</v>
      </c>
      <c r="F145" s="113" t="s">
        <v>184</v>
      </c>
      <c r="G145" s="113" t="s">
        <v>184</v>
      </c>
      <c r="H145" s="113" t="s">
        <v>185</v>
      </c>
      <c r="I145" s="113" t="s">
        <v>184</v>
      </c>
      <c r="J145" s="113" t="s">
        <v>184</v>
      </c>
    </row>
    <row r="146" spans="1:10" x14ac:dyDescent="0.25">
      <c r="A146" s="113" t="s">
        <v>339</v>
      </c>
      <c r="B146" s="1" t="s">
        <v>346</v>
      </c>
      <c r="C146" s="113" t="s">
        <v>184</v>
      </c>
      <c r="D146" s="113" t="s">
        <v>184</v>
      </c>
      <c r="E146" s="113" t="s">
        <v>184</v>
      </c>
      <c r="F146" s="113" t="s">
        <v>185</v>
      </c>
      <c r="G146" s="113" t="s">
        <v>184</v>
      </c>
      <c r="H146" s="113" t="s">
        <v>184</v>
      </c>
      <c r="I146" s="113" t="s">
        <v>184</v>
      </c>
      <c r="J146" s="113" t="s">
        <v>185</v>
      </c>
    </row>
    <row r="147" spans="1:10" x14ac:dyDescent="0.25">
      <c r="A147" s="113" t="s">
        <v>339</v>
      </c>
      <c r="B147" s="1" t="s">
        <v>347</v>
      </c>
      <c r="C147" s="113" t="s">
        <v>184</v>
      </c>
      <c r="D147" s="113" t="s">
        <v>184</v>
      </c>
      <c r="E147" s="113" t="s">
        <v>185</v>
      </c>
      <c r="F147" s="113" t="s">
        <v>185</v>
      </c>
      <c r="G147" s="113" t="s">
        <v>184</v>
      </c>
      <c r="H147" s="113" t="s">
        <v>184</v>
      </c>
      <c r="I147" s="113" t="s">
        <v>185</v>
      </c>
      <c r="J147" s="113" t="s">
        <v>185</v>
      </c>
    </row>
    <row r="148" spans="1:10" x14ac:dyDescent="0.25">
      <c r="A148" s="113" t="s">
        <v>348</v>
      </c>
      <c r="B148" s="1" t="s">
        <v>349</v>
      </c>
      <c r="C148" s="113" t="s">
        <v>185</v>
      </c>
      <c r="D148" s="113" t="s">
        <v>185</v>
      </c>
      <c r="E148" s="113" t="s">
        <v>185</v>
      </c>
      <c r="F148" s="113" t="s">
        <v>185</v>
      </c>
      <c r="G148" s="113" t="s">
        <v>184</v>
      </c>
      <c r="H148" s="113" t="s">
        <v>184</v>
      </c>
      <c r="I148" s="113" t="s">
        <v>185</v>
      </c>
      <c r="J148" s="113" t="s">
        <v>185</v>
      </c>
    </row>
    <row r="149" spans="1:10" x14ac:dyDescent="0.25">
      <c r="A149" s="113" t="s">
        <v>348</v>
      </c>
      <c r="B149" s="1" t="s">
        <v>350</v>
      </c>
      <c r="C149" s="113" t="s">
        <v>185</v>
      </c>
      <c r="D149" s="113" t="s">
        <v>185</v>
      </c>
      <c r="E149" s="113" t="s">
        <v>185</v>
      </c>
      <c r="F149" s="113" t="s">
        <v>185</v>
      </c>
      <c r="G149" s="113" t="s">
        <v>184</v>
      </c>
      <c r="H149" s="113" t="s">
        <v>184</v>
      </c>
      <c r="I149" s="113" t="s">
        <v>184</v>
      </c>
      <c r="J149" s="113" t="s">
        <v>184</v>
      </c>
    </row>
    <row r="150" spans="1:10" x14ac:dyDescent="0.25">
      <c r="A150" s="113" t="s">
        <v>348</v>
      </c>
      <c r="B150" s="1" t="s">
        <v>351</v>
      </c>
      <c r="C150" s="113" t="s">
        <v>185</v>
      </c>
      <c r="D150" s="113" t="s">
        <v>185</v>
      </c>
      <c r="E150" s="113" t="s">
        <v>185</v>
      </c>
      <c r="F150" s="113" t="s">
        <v>185</v>
      </c>
      <c r="G150" s="113" t="s">
        <v>184</v>
      </c>
      <c r="H150" s="113" t="s">
        <v>184</v>
      </c>
      <c r="I150" s="113" t="s">
        <v>184</v>
      </c>
      <c r="J150" s="113" t="s">
        <v>185</v>
      </c>
    </row>
    <row r="151" spans="1:10" x14ac:dyDescent="0.25">
      <c r="A151" s="113" t="s">
        <v>348</v>
      </c>
      <c r="B151" s="1" t="s">
        <v>352</v>
      </c>
      <c r="C151" s="113" t="s">
        <v>185</v>
      </c>
      <c r="D151" s="113" t="s">
        <v>185</v>
      </c>
      <c r="E151" s="113" t="s">
        <v>184</v>
      </c>
      <c r="F151" s="113" t="s">
        <v>185</v>
      </c>
      <c r="G151" s="113" t="s">
        <v>184</v>
      </c>
      <c r="H151" s="113" t="s">
        <v>184</v>
      </c>
      <c r="I151" s="113" t="s">
        <v>184</v>
      </c>
      <c r="J151" s="113" t="s">
        <v>185</v>
      </c>
    </row>
    <row r="152" spans="1:10" x14ac:dyDescent="0.25">
      <c r="A152" s="113" t="s">
        <v>348</v>
      </c>
      <c r="B152" s="1" t="s">
        <v>353</v>
      </c>
      <c r="C152" s="113" t="s">
        <v>185</v>
      </c>
      <c r="D152" s="113" t="s">
        <v>185</v>
      </c>
      <c r="E152" s="113" t="s">
        <v>185</v>
      </c>
      <c r="F152" s="113" t="s">
        <v>185</v>
      </c>
      <c r="G152" s="113" t="s">
        <v>184</v>
      </c>
      <c r="H152" s="113" t="s">
        <v>184</v>
      </c>
      <c r="I152" s="113" t="s">
        <v>184</v>
      </c>
      <c r="J152" s="113" t="s">
        <v>185</v>
      </c>
    </row>
    <row r="153" spans="1:10" x14ac:dyDescent="0.25">
      <c r="A153" s="113" t="s">
        <v>348</v>
      </c>
      <c r="B153" s="1" t="s">
        <v>354</v>
      </c>
      <c r="C153" s="113" t="s">
        <v>185</v>
      </c>
      <c r="D153" s="113" t="s">
        <v>185</v>
      </c>
      <c r="E153" s="113" t="s">
        <v>185</v>
      </c>
      <c r="F153" s="113" t="s">
        <v>184</v>
      </c>
      <c r="G153" s="113" t="s">
        <v>185</v>
      </c>
      <c r="H153" s="113" t="s">
        <v>185</v>
      </c>
      <c r="I153" s="113" t="s">
        <v>184</v>
      </c>
      <c r="J153" s="113" t="s">
        <v>184</v>
      </c>
    </row>
    <row r="154" spans="1:10" x14ac:dyDescent="0.25">
      <c r="A154" s="113" t="s">
        <v>348</v>
      </c>
      <c r="B154" s="1" t="s">
        <v>355</v>
      </c>
      <c r="C154" s="113" t="s">
        <v>185</v>
      </c>
      <c r="D154" s="113" t="s">
        <v>185</v>
      </c>
      <c r="E154" s="113" t="s">
        <v>184</v>
      </c>
      <c r="F154" s="113" t="s">
        <v>185</v>
      </c>
      <c r="G154" s="113" t="s">
        <v>185</v>
      </c>
      <c r="H154" s="113" t="s">
        <v>185</v>
      </c>
      <c r="I154" s="113" t="s">
        <v>184</v>
      </c>
      <c r="J154" s="113" t="s">
        <v>185</v>
      </c>
    </row>
    <row r="155" spans="1:10" x14ac:dyDescent="0.25">
      <c r="A155" s="113" t="s">
        <v>348</v>
      </c>
      <c r="B155" s="1" t="s">
        <v>356</v>
      </c>
      <c r="C155" s="113" t="s">
        <v>185</v>
      </c>
      <c r="D155" s="113" t="s">
        <v>185</v>
      </c>
      <c r="E155" s="113" t="s">
        <v>185</v>
      </c>
      <c r="F155" s="113" t="s">
        <v>185</v>
      </c>
      <c r="G155" s="113" t="s">
        <v>184</v>
      </c>
      <c r="H155" s="113" t="s">
        <v>184</v>
      </c>
      <c r="I155" s="113" t="s">
        <v>185</v>
      </c>
      <c r="J155" s="113" t="s">
        <v>185</v>
      </c>
    </row>
    <row r="156" spans="1:10" x14ac:dyDescent="0.25">
      <c r="A156" s="113" t="s">
        <v>348</v>
      </c>
      <c r="B156" s="1" t="s">
        <v>357</v>
      </c>
      <c r="C156" s="113" t="s">
        <v>185</v>
      </c>
      <c r="D156" s="113" t="s">
        <v>185</v>
      </c>
      <c r="E156" s="113" t="s">
        <v>185</v>
      </c>
      <c r="F156" s="113" t="s">
        <v>185</v>
      </c>
      <c r="G156" s="113" t="s">
        <v>184</v>
      </c>
      <c r="H156" s="113" t="s">
        <v>184</v>
      </c>
      <c r="I156" s="113" t="s">
        <v>184</v>
      </c>
      <c r="J156" s="113" t="s">
        <v>185</v>
      </c>
    </row>
    <row r="157" spans="1:10" x14ac:dyDescent="0.25">
      <c r="A157" s="113" t="s">
        <v>348</v>
      </c>
      <c r="B157" s="1" t="s">
        <v>358</v>
      </c>
      <c r="C157" s="113" t="s">
        <v>185</v>
      </c>
      <c r="D157" s="113" t="s">
        <v>185</v>
      </c>
      <c r="E157" s="113" t="s">
        <v>185</v>
      </c>
      <c r="F157" s="113" t="s">
        <v>185</v>
      </c>
      <c r="G157" s="113" t="s">
        <v>185</v>
      </c>
      <c r="H157" s="113" t="s">
        <v>185</v>
      </c>
      <c r="I157" s="113" t="s">
        <v>184</v>
      </c>
      <c r="J157" s="113" t="s">
        <v>185</v>
      </c>
    </row>
    <row r="158" spans="1:10" x14ac:dyDescent="0.25">
      <c r="A158" s="113" t="s">
        <v>348</v>
      </c>
      <c r="B158" s="1" t="s">
        <v>359</v>
      </c>
      <c r="C158" s="113" t="s">
        <v>185</v>
      </c>
      <c r="D158" s="113" t="s">
        <v>185</v>
      </c>
      <c r="E158" s="113" t="s">
        <v>185</v>
      </c>
      <c r="F158" s="113" t="s">
        <v>185</v>
      </c>
      <c r="G158" s="113" t="s">
        <v>184</v>
      </c>
      <c r="H158" s="113" t="s">
        <v>184</v>
      </c>
      <c r="I158" s="113" t="s">
        <v>184</v>
      </c>
      <c r="J158" s="113" t="s">
        <v>185</v>
      </c>
    </row>
    <row r="159" spans="1:10" x14ac:dyDescent="0.25">
      <c r="A159" s="113" t="s">
        <v>348</v>
      </c>
      <c r="B159" s="1" t="s">
        <v>360</v>
      </c>
      <c r="C159" s="113" t="s">
        <v>185</v>
      </c>
      <c r="D159" s="113" t="s">
        <v>185</v>
      </c>
      <c r="E159" s="113" t="s">
        <v>185</v>
      </c>
      <c r="F159" s="113" t="s">
        <v>185</v>
      </c>
      <c r="G159" s="113" t="s">
        <v>184</v>
      </c>
      <c r="H159" s="113" t="s">
        <v>184</v>
      </c>
      <c r="I159" s="113" t="s">
        <v>184</v>
      </c>
      <c r="J159" s="113" t="s">
        <v>185</v>
      </c>
    </row>
    <row r="160" spans="1:10" x14ac:dyDescent="0.25">
      <c r="A160" s="113" t="s">
        <v>348</v>
      </c>
      <c r="B160" s="1" t="s">
        <v>361</v>
      </c>
      <c r="C160" s="113" t="s">
        <v>185</v>
      </c>
      <c r="D160" s="113" t="s">
        <v>185</v>
      </c>
      <c r="E160" s="113" t="s">
        <v>185</v>
      </c>
      <c r="F160" s="113" t="s">
        <v>185</v>
      </c>
      <c r="G160" s="113" t="s">
        <v>184</v>
      </c>
      <c r="H160" s="113" t="s">
        <v>184</v>
      </c>
      <c r="I160" s="113" t="s">
        <v>184</v>
      </c>
      <c r="J160" s="113" t="s">
        <v>185</v>
      </c>
    </row>
    <row r="161" spans="1:10" x14ac:dyDescent="0.25">
      <c r="A161" s="113" t="s">
        <v>362</v>
      </c>
      <c r="B161" s="1" t="s">
        <v>363</v>
      </c>
      <c r="C161" s="113" t="s">
        <v>185</v>
      </c>
      <c r="D161" s="113" t="s">
        <v>185</v>
      </c>
      <c r="E161" s="113" t="s">
        <v>185</v>
      </c>
      <c r="F161" s="113" t="s">
        <v>185</v>
      </c>
      <c r="G161" s="113" t="s">
        <v>185</v>
      </c>
      <c r="H161" s="113" t="s">
        <v>185</v>
      </c>
      <c r="I161" s="113" t="s">
        <v>185</v>
      </c>
      <c r="J161" s="113" t="s">
        <v>185</v>
      </c>
    </row>
    <row r="162" spans="1:10" x14ac:dyDescent="0.25">
      <c r="A162" s="113" t="s">
        <v>362</v>
      </c>
      <c r="B162" s="1" t="s">
        <v>364</v>
      </c>
      <c r="C162" s="113" t="s">
        <v>185</v>
      </c>
      <c r="D162" s="113" t="s">
        <v>185</v>
      </c>
      <c r="E162" s="113" t="s">
        <v>185</v>
      </c>
      <c r="F162" s="113" t="s">
        <v>185</v>
      </c>
      <c r="G162" s="113" t="s">
        <v>184</v>
      </c>
      <c r="H162" s="113" t="s">
        <v>185</v>
      </c>
      <c r="I162" s="113" t="s">
        <v>184</v>
      </c>
      <c r="J162" s="113" t="s">
        <v>185</v>
      </c>
    </row>
    <row r="163" spans="1:10" x14ac:dyDescent="0.25">
      <c r="A163" s="113" t="s">
        <v>362</v>
      </c>
      <c r="B163" s="1" t="s">
        <v>365</v>
      </c>
      <c r="C163" s="113" t="s">
        <v>185</v>
      </c>
      <c r="D163" s="113" t="s">
        <v>185</v>
      </c>
      <c r="E163" s="113" t="s">
        <v>185</v>
      </c>
      <c r="F163" s="113" t="s">
        <v>185</v>
      </c>
      <c r="G163" s="113" t="s">
        <v>185</v>
      </c>
      <c r="H163" s="113" t="s">
        <v>185</v>
      </c>
      <c r="I163" s="113" t="s">
        <v>185</v>
      </c>
      <c r="J163" s="113" t="s">
        <v>185</v>
      </c>
    </row>
    <row r="164" spans="1:10" x14ac:dyDescent="0.25">
      <c r="A164" s="113" t="s">
        <v>362</v>
      </c>
      <c r="B164" s="1" t="s">
        <v>366</v>
      </c>
      <c r="C164" s="113" t="s">
        <v>185</v>
      </c>
      <c r="D164" s="113" t="s">
        <v>185</v>
      </c>
      <c r="E164" s="113" t="s">
        <v>185</v>
      </c>
      <c r="F164" s="113" t="s">
        <v>185</v>
      </c>
      <c r="G164" s="113" t="s">
        <v>184</v>
      </c>
      <c r="H164" s="113" t="s">
        <v>184</v>
      </c>
      <c r="I164" s="113" t="s">
        <v>184</v>
      </c>
      <c r="J164" s="113" t="s">
        <v>185</v>
      </c>
    </row>
    <row r="165" spans="1:10" x14ac:dyDescent="0.25">
      <c r="A165" s="113" t="s">
        <v>362</v>
      </c>
      <c r="B165" s="1" t="s">
        <v>367</v>
      </c>
      <c r="C165" s="113" t="s">
        <v>185</v>
      </c>
      <c r="D165" s="113" t="s">
        <v>185</v>
      </c>
      <c r="E165" s="113" t="s">
        <v>184</v>
      </c>
      <c r="F165" s="113" t="s">
        <v>185</v>
      </c>
      <c r="G165" s="113" t="s">
        <v>184</v>
      </c>
      <c r="H165" s="113" t="s">
        <v>184</v>
      </c>
      <c r="I165" s="113" t="s">
        <v>184</v>
      </c>
      <c r="J165" s="113" t="s">
        <v>185</v>
      </c>
    </row>
    <row r="166" spans="1:10" x14ac:dyDescent="0.25">
      <c r="A166" s="113" t="s">
        <v>362</v>
      </c>
      <c r="B166" s="1" t="s">
        <v>368</v>
      </c>
      <c r="C166" s="113" t="s">
        <v>185</v>
      </c>
      <c r="D166" s="113" t="s">
        <v>185</v>
      </c>
      <c r="E166" s="113" t="s">
        <v>185</v>
      </c>
      <c r="F166" s="113" t="s">
        <v>185</v>
      </c>
      <c r="G166" s="113" t="s">
        <v>184</v>
      </c>
      <c r="H166" s="113" t="s">
        <v>184</v>
      </c>
      <c r="I166" s="113" t="s">
        <v>184</v>
      </c>
      <c r="J166" s="113" t="s">
        <v>185</v>
      </c>
    </row>
    <row r="167" spans="1:10" x14ac:dyDescent="0.25">
      <c r="A167" s="113" t="s">
        <v>362</v>
      </c>
      <c r="B167" s="1" t="s">
        <v>369</v>
      </c>
      <c r="C167" s="113" t="s">
        <v>185</v>
      </c>
      <c r="D167" s="113" t="s">
        <v>185</v>
      </c>
      <c r="E167" s="113" t="s">
        <v>185</v>
      </c>
      <c r="F167" s="113" t="s">
        <v>185</v>
      </c>
      <c r="G167" s="113" t="s">
        <v>184</v>
      </c>
      <c r="H167" s="113" t="s">
        <v>184</v>
      </c>
      <c r="I167" s="113" t="s">
        <v>184</v>
      </c>
      <c r="J167" s="113" t="s">
        <v>185</v>
      </c>
    </row>
    <row r="168" spans="1:10" x14ac:dyDescent="0.25">
      <c r="A168" s="113" t="s">
        <v>362</v>
      </c>
      <c r="B168" s="1" t="s">
        <v>370</v>
      </c>
      <c r="C168" s="113" t="s">
        <v>185</v>
      </c>
      <c r="D168" s="113" t="s">
        <v>185</v>
      </c>
      <c r="E168" s="113" t="s">
        <v>185</v>
      </c>
      <c r="F168" s="113" t="s">
        <v>185</v>
      </c>
      <c r="G168" s="113" t="s">
        <v>184</v>
      </c>
      <c r="H168" s="113" t="s">
        <v>184</v>
      </c>
      <c r="I168" s="113" t="s">
        <v>184</v>
      </c>
      <c r="J168" s="113" t="s">
        <v>185</v>
      </c>
    </row>
    <row r="169" spans="1:10" x14ac:dyDescent="0.25">
      <c r="A169" s="113" t="s">
        <v>362</v>
      </c>
      <c r="B169" s="1" t="s">
        <v>371</v>
      </c>
      <c r="C169" s="113" t="s">
        <v>185</v>
      </c>
      <c r="D169" s="113" t="s">
        <v>185</v>
      </c>
      <c r="E169" s="113" t="s">
        <v>185</v>
      </c>
      <c r="F169" s="113" t="s">
        <v>185</v>
      </c>
      <c r="G169" s="113" t="s">
        <v>184</v>
      </c>
      <c r="H169" s="113" t="s">
        <v>184</v>
      </c>
      <c r="I169" s="113" t="s">
        <v>185</v>
      </c>
      <c r="J169" s="113" t="s">
        <v>185</v>
      </c>
    </row>
    <row r="170" spans="1:10" x14ac:dyDescent="0.25">
      <c r="A170" s="113" t="s">
        <v>362</v>
      </c>
      <c r="B170" s="1" t="s">
        <v>372</v>
      </c>
      <c r="C170" s="113" t="s">
        <v>185</v>
      </c>
      <c r="D170" s="113" t="s">
        <v>185</v>
      </c>
      <c r="E170" s="113" t="s">
        <v>185</v>
      </c>
      <c r="F170" s="113" t="s">
        <v>185</v>
      </c>
      <c r="G170" s="113" t="s">
        <v>184</v>
      </c>
      <c r="H170" s="113" t="s">
        <v>184</v>
      </c>
      <c r="I170" s="113" t="s">
        <v>184</v>
      </c>
      <c r="J170" s="113" t="s">
        <v>185</v>
      </c>
    </row>
    <row r="171" spans="1:10" x14ac:dyDescent="0.25">
      <c r="A171" s="113" t="s">
        <v>373</v>
      </c>
      <c r="B171" s="1" t="s">
        <v>374</v>
      </c>
      <c r="C171" s="113" t="s">
        <v>185</v>
      </c>
      <c r="D171" s="113" t="s">
        <v>185</v>
      </c>
      <c r="E171" s="113" t="s">
        <v>185</v>
      </c>
      <c r="F171" s="113" t="s">
        <v>185</v>
      </c>
      <c r="G171" s="113" t="s">
        <v>184</v>
      </c>
      <c r="H171" s="113" t="s">
        <v>184</v>
      </c>
      <c r="I171" s="113" t="s">
        <v>184</v>
      </c>
      <c r="J171" s="113" t="s">
        <v>185</v>
      </c>
    </row>
    <row r="172" spans="1:10" x14ac:dyDescent="0.25">
      <c r="A172" s="113" t="s">
        <v>373</v>
      </c>
      <c r="B172" s="1" t="s">
        <v>375</v>
      </c>
      <c r="C172" s="113" t="s">
        <v>185</v>
      </c>
      <c r="D172" s="113" t="s">
        <v>185</v>
      </c>
      <c r="E172" s="113" t="s">
        <v>185</v>
      </c>
      <c r="F172" s="113" t="s">
        <v>185</v>
      </c>
      <c r="G172" s="113" t="s">
        <v>185</v>
      </c>
      <c r="H172" s="113" t="s">
        <v>185</v>
      </c>
      <c r="I172" s="113" t="s">
        <v>185</v>
      </c>
      <c r="J172" s="113" t="s">
        <v>185</v>
      </c>
    </row>
    <row r="173" spans="1:10" x14ac:dyDescent="0.25">
      <c r="A173" s="113" t="s">
        <v>373</v>
      </c>
      <c r="B173" s="1" t="s">
        <v>376</v>
      </c>
      <c r="C173" s="113" t="s">
        <v>185</v>
      </c>
      <c r="D173" s="113" t="s">
        <v>185</v>
      </c>
      <c r="E173" s="113" t="s">
        <v>185</v>
      </c>
      <c r="F173" s="113" t="s">
        <v>185</v>
      </c>
      <c r="G173" s="113" t="s">
        <v>185</v>
      </c>
      <c r="H173" s="113" t="s">
        <v>185</v>
      </c>
      <c r="I173" s="113" t="s">
        <v>184</v>
      </c>
      <c r="J173" s="113" t="s">
        <v>185</v>
      </c>
    </row>
    <row r="174" spans="1:10" x14ac:dyDescent="0.25">
      <c r="A174" s="113" t="s">
        <v>373</v>
      </c>
      <c r="B174" s="1" t="s">
        <v>377</v>
      </c>
      <c r="C174" s="113" t="s">
        <v>185</v>
      </c>
      <c r="D174" s="113" t="s">
        <v>185</v>
      </c>
      <c r="E174" s="113" t="s">
        <v>185</v>
      </c>
      <c r="F174" s="113" t="s">
        <v>185</v>
      </c>
      <c r="G174" s="113" t="s">
        <v>185</v>
      </c>
      <c r="H174" s="113" t="s">
        <v>185</v>
      </c>
      <c r="I174" s="113" t="s">
        <v>185</v>
      </c>
      <c r="J174" s="113" t="s">
        <v>184</v>
      </c>
    </row>
    <row r="175" spans="1:10" x14ac:dyDescent="0.25">
      <c r="A175" s="113" t="s">
        <v>373</v>
      </c>
      <c r="B175" s="1" t="s">
        <v>378</v>
      </c>
      <c r="C175" s="113" t="s">
        <v>185</v>
      </c>
      <c r="D175" s="113" t="s">
        <v>185</v>
      </c>
      <c r="E175" s="113" t="s">
        <v>185</v>
      </c>
      <c r="F175" s="113" t="s">
        <v>185</v>
      </c>
      <c r="G175" s="113" t="s">
        <v>185</v>
      </c>
      <c r="H175" s="113" t="s">
        <v>185</v>
      </c>
      <c r="I175" s="113" t="s">
        <v>184</v>
      </c>
      <c r="J175" s="113" t="s">
        <v>185</v>
      </c>
    </row>
    <row r="176" spans="1:10" x14ac:dyDescent="0.25">
      <c r="A176" s="113" t="s">
        <v>379</v>
      </c>
      <c r="B176" s="1" t="s">
        <v>380</v>
      </c>
      <c r="C176" s="113" t="s">
        <v>185</v>
      </c>
      <c r="D176" s="113" t="s">
        <v>185</v>
      </c>
      <c r="E176" s="113" t="s">
        <v>185</v>
      </c>
      <c r="F176" s="113" t="s">
        <v>184</v>
      </c>
      <c r="G176" s="113" t="s">
        <v>185</v>
      </c>
      <c r="H176" s="113" t="s">
        <v>185</v>
      </c>
      <c r="I176" s="113" t="s">
        <v>185</v>
      </c>
      <c r="J176" s="113" t="s">
        <v>184</v>
      </c>
    </row>
    <row r="177" spans="1:10" x14ac:dyDescent="0.25">
      <c r="A177" s="113" t="s">
        <v>379</v>
      </c>
      <c r="B177" s="1" t="s">
        <v>381</v>
      </c>
      <c r="C177" s="113" t="s">
        <v>185</v>
      </c>
      <c r="D177" s="113" t="s">
        <v>185</v>
      </c>
      <c r="E177" s="113" t="s">
        <v>185</v>
      </c>
      <c r="F177" s="113" t="s">
        <v>185</v>
      </c>
      <c r="G177" s="113" t="s">
        <v>184</v>
      </c>
      <c r="H177" s="113" t="s">
        <v>184</v>
      </c>
      <c r="I177" s="113" t="s">
        <v>184</v>
      </c>
      <c r="J177" s="113" t="s">
        <v>185</v>
      </c>
    </row>
    <row r="178" spans="1:10" x14ac:dyDescent="0.25">
      <c r="A178" s="113" t="s">
        <v>379</v>
      </c>
      <c r="B178" s="1" t="s">
        <v>382</v>
      </c>
      <c r="C178" s="113" t="s">
        <v>184</v>
      </c>
      <c r="D178" s="113" t="s">
        <v>184</v>
      </c>
      <c r="E178" s="113" t="s">
        <v>184</v>
      </c>
      <c r="F178" s="113" t="s">
        <v>185</v>
      </c>
      <c r="G178" s="113" t="s">
        <v>185</v>
      </c>
      <c r="H178" s="113" t="s">
        <v>184</v>
      </c>
      <c r="I178" s="113" t="s">
        <v>184</v>
      </c>
      <c r="J178" s="113" t="s">
        <v>185</v>
      </c>
    </row>
    <row r="179" spans="1:10" x14ac:dyDescent="0.25">
      <c r="A179" s="113" t="s">
        <v>379</v>
      </c>
      <c r="B179" s="1" t="s">
        <v>383</v>
      </c>
      <c r="C179" s="113" t="s">
        <v>185</v>
      </c>
      <c r="D179" s="113" t="s">
        <v>185</v>
      </c>
      <c r="E179" s="113" t="s">
        <v>185</v>
      </c>
      <c r="F179" s="113" t="s">
        <v>185</v>
      </c>
      <c r="G179" s="113" t="s">
        <v>184</v>
      </c>
      <c r="H179" s="113" t="s">
        <v>184</v>
      </c>
      <c r="I179" s="113" t="s">
        <v>184</v>
      </c>
      <c r="J179" s="113" t="s">
        <v>184</v>
      </c>
    </row>
    <row r="180" spans="1:10" x14ac:dyDescent="0.25">
      <c r="A180" s="113" t="s">
        <v>379</v>
      </c>
      <c r="B180" s="1" t="s">
        <v>384</v>
      </c>
      <c r="C180" s="113" t="s">
        <v>185</v>
      </c>
      <c r="D180" s="113" t="s">
        <v>185</v>
      </c>
      <c r="E180" s="113" t="s">
        <v>185</v>
      </c>
      <c r="F180" s="113" t="s">
        <v>185</v>
      </c>
      <c r="G180" s="113" t="s">
        <v>184</v>
      </c>
      <c r="H180" s="113" t="s">
        <v>185</v>
      </c>
      <c r="I180" s="113" t="s">
        <v>184</v>
      </c>
      <c r="J180" s="113" t="s">
        <v>185</v>
      </c>
    </row>
    <row r="181" spans="1:10" x14ac:dyDescent="0.25">
      <c r="A181" s="113" t="s">
        <v>379</v>
      </c>
      <c r="B181" s="1" t="s">
        <v>385</v>
      </c>
      <c r="C181" s="113" t="s">
        <v>185</v>
      </c>
      <c r="D181" s="113" t="s">
        <v>185</v>
      </c>
      <c r="E181" s="113" t="s">
        <v>185</v>
      </c>
      <c r="F181" s="113" t="s">
        <v>185</v>
      </c>
      <c r="G181" s="113" t="s">
        <v>184</v>
      </c>
      <c r="H181" s="113" t="s">
        <v>185</v>
      </c>
      <c r="I181" s="113" t="s">
        <v>184</v>
      </c>
      <c r="J181" s="113" t="s">
        <v>184</v>
      </c>
    </row>
    <row r="182" spans="1:10" x14ac:dyDescent="0.25">
      <c r="A182" s="113" t="s">
        <v>379</v>
      </c>
      <c r="B182" s="1" t="s">
        <v>386</v>
      </c>
      <c r="C182" s="113" t="s">
        <v>185</v>
      </c>
      <c r="D182" s="113" t="s">
        <v>185</v>
      </c>
      <c r="E182" s="113" t="s">
        <v>185</v>
      </c>
      <c r="F182" s="113" t="s">
        <v>185</v>
      </c>
      <c r="G182" s="113" t="s">
        <v>184</v>
      </c>
      <c r="H182" s="113" t="s">
        <v>185</v>
      </c>
      <c r="I182" s="113" t="s">
        <v>184</v>
      </c>
      <c r="J182" s="113" t="s">
        <v>185</v>
      </c>
    </row>
    <row r="183" spans="1:10" x14ac:dyDescent="0.25">
      <c r="A183" s="113" t="s">
        <v>387</v>
      </c>
      <c r="B183" s="1" t="s">
        <v>388</v>
      </c>
      <c r="C183" s="113" t="s">
        <v>185</v>
      </c>
      <c r="D183" s="113" t="s">
        <v>185</v>
      </c>
      <c r="E183" s="113" t="s">
        <v>185</v>
      </c>
      <c r="F183" s="113" t="s">
        <v>185</v>
      </c>
      <c r="G183" s="113" t="s">
        <v>184</v>
      </c>
      <c r="H183" s="113" t="s">
        <v>184</v>
      </c>
      <c r="I183" s="113" t="s">
        <v>184</v>
      </c>
      <c r="J183" s="113" t="s">
        <v>185</v>
      </c>
    </row>
    <row r="184" spans="1:10" x14ac:dyDescent="0.25">
      <c r="A184" s="113" t="s">
        <v>389</v>
      </c>
      <c r="B184" s="1" t="s">
        <v>390</v>
      </c>
      <c r="C184" s="113" t="s">
        <v>185</v>
      </c>
      <c r="D184" s="113" t="s">
        <v>185</v>
      </c>
      <c r="E184" s="113" t="s">
        <v>185</v>
      </c>
      <c r="F184" s="113" t="s">
        <v>185</v>
      </c>
      <c r="G184" s="113" t="s">
        <v>185</v>
      </c>
      <c r="H184" s="113" t="s">
        <v>185</v>
      </c>
      <c r="I184" s="113" t="s">
        <v>185</v>
      </c>
      <c r="J184" s="113" t="s">
        <v>184</v>
      </c>
    </row>
    <row r="185" spans="1:10" x14ac:dyDescent="0.25">
      <c r="A185" s="113" t="s">
        <v>389</v>
      </c>
      <c r="B185" s="1" t="s">
        <v>391</v>
      </c>
      <c r="C185" s="113" t="s">
        <v>185</v>
      </c>
      <c r="D185" s="113" t="s">
        <v>185</v>
      </c>
      <c r="E185" s="113" t="s">
        <v>185</v>
      </c>
      <c r="F185" s="113" t="s">
        <v>185</v>
      </c>
      <c r="G185" s="113" t="s">
        <v>184</v>
      </c>
      <c r="H185" s="113" t="s">
        <v>185</v>
      </c>
      <c r="I185" s="113" t="s">
        <v>184</v>
      </c>
      <c r="J185" s="113" t="s">
        <v>185</v>
      </c>
    </row>
    <row r="186" spans="1:10" x14ac:dyDescent="0.25">
      <c r="A186" s="113" t="s">
        <v>392</v>
      </c>
      <c r="B186" s="1" t="s">
        <v>393</v>
      </c>
      <c r="C186" s="113" t="s">
        <v>185</v>
      </c>
      <c r="D186" s="113" t="s">
        <v>185</v>
      </c>
      <c r="E186" s="113" t="s">
        <v>185</v>
      </c>
      <c r="F186" s="113" t="s">
        <v>185</v>
      </c>
      <c r="G186" s="113" t="s">
        <v>184</v>
      </c>
      <c r="H186" s="113" t="s">
        <v>185</v>
      </c>
      <c r="I186" s="113" t="s">
        <v>185</v>
      </c>
      <c r="J186" s="113" t="s">
        <v>185</v>
      </c>
    </row>
    <row r="187" spans="1:10" x14ac:dyDescent="0.25">
      <c r="A187" s="113" t="s">
        <v>392</v>
      </c>
      <c r="B187" s="1" t="s">
        <v>394</v>
      </c>
      <c r="C187" s="113" t="s">
        <v>185</v>
      </c>
      <c r="D187" s="113" t="s">
        <v>185</v>
      </c>
      <c r="E187" s="113" t="s">
        <v>185</v>
      </c>
      <c r="F187" s="113" t="s">
        <v>185</v>
      </c>
      <c r="G187" s="113" t="s">
        <v>184</v>
      </c>
      <c r="H187" s="113" t="s">
        <v>184</v>
      </c>
      <c r="I187" s="113" t="s">
        <v>185</v>
      </c>
      <c r="J187" s="113" t="s">
        <v>185</v>
      </c>
    </row>
    <row r="188" spans="1:10" x14ac:dyDescent="0.25">
      <c r="A188" s="113" t="s">
        <v>395</v>
      </c>
      <c r="B188" s="1" t="s">
        <v>396</v>
      </c>
      <c r="C188" s="113" t="s">
        <v>184</v>
      </c>
      <c r="D188" s="113" t="s">
        <v>184</v>
      </c>
      <c r="E188" s="113" t="s">
        <v>185</v>
      </c>
      <c r="F188" s="113" t="s">
        <v>185</v>
      </c>
      <c r="G188" s="113" t="s">
        <v>184</v>
      </c>
      <c r="H188" s="113" t="s">
        <v>184</v>
      </c>
      <c r="I188" s="113" t="s">
        <v>185</v>
      </c>
      <c r="J188" s="113" t="s">
        <v>185</v>
      </c>
    </row>
    <row r="189" spans="1:10" x14ac:dyDescent="0.25">
      <c r="A189" s="113" t="s">
        <v>397</v>
      </c>
      <c r="B189" s="1" t="s">
        <v>398</v>
      </c>
      <c r="C189" s="113" t="s">
        <v>185</v>
      </c>
      <c r="D189" s="113" t="s">
        <v>185</v>
      </c>
      <c r="E189" s="113" t="s">
        <v>184</v>
      </c>
      <c r="F189" s="113" t="s">
        <v>185</v>
      </c>
      <c r="G189" s="113" t="s">
        <v>185</v>
      </c>
      <c r="H189" s="113" t="s">
        <v>185</v>
      </c>
      <c r="I189" s="113" t="s">
        <v>184</v>
      </c>
      <c r="J189" s="113" t="s">
        <v>185</v>
      </c>
    </row>
    <row r="190" spans="1:10" x14ac:dyDescent="0.25">
      <c r="A190" s="113" t="s">
        <v>397</v>
      </c>
      <c r="B190" s="1" t="s">
        <v>399</v>
      </c>
      <c r="C190" s="113" t="s">
        <v>184</v>
      </c>
      <c r="D190" s="113" t="s">
        <v>185</v>
      </c>
      <c r="E190" s="113" t="s">
        <v>185</v>
      </c>
      <c r="F190" s="113" t="s">
        <v>185</v>
      </c>
      <c r="G190" s="113" t="s">
        <v>185</v>
      </c>
      <c r="H190" s="113" t="s">
        <v>185</v>
      </c>
      <c r="I190" s="113" t="s">
        <v>184</v>
      </c>
      <c r="J190" s="113" t="s">
        <v>185</v>
      </c>
    </row>
    <row r="191" spans="1:10" x14ac:dyDescent="0.25">
      <c r="A191" s="113" t="s">
        <v>397</v>
      </c>
      <c r="B191" s="1" t="s">
        <v>400</v>
      </c>
      <c r="C191" s="113" t="s">
        <v>185</v>
      </c>
      <c r="D191" s="113" t="s">
        <v>185</v>
      </c>
      <c r="E191" s="113" t="s">
        <v>185</v>
      </c>
      <c r="F191" s="113" t="s">
        <v>185</v>
      </c>
      <c r="G191" s="113" t="s">
        <v>185</v>
      </c>
      <c r="H191" s="113" t="s">
        <v>185</v>
      </c>
      <c r="I191" s="113" t="s">
        <v>185</v>
      </c>
      <c r="J191" s="113" t="s">
        <v>185</v>
      </c>
    </row>
    <row r="192" spans="1:10" x14ac:dyDescent="0.25">
      <c r="A192" s="113" t="s">
        <v>397</v>
      </c>
      <c r="B192" s="1" t="s">
        <v>401</v>
      </c>
      <c r="C192" s="113" t="s">
        <v>184</v>
      </c>
      <c r="D192" s="113" t="s">
        <v>185</v>
      </c>
      <c r="E192" s="113" t="s">
        <v>184</v>
      </c>
      <c r="F192" s="113" t="s">
        <v>185</v>
      </c>
      <c r="G192" s="113" t="s">
        <v>184</v>
      </c>
      <c r="H192" s="113" t="s">
        <v>185</v>
      </c>
      <c r="I192" s="113" t="s">
        <v>184</v>
      </c>
      <c r="J192" s="113" t="s">
        <v>185</v>
      </c>
    </row>
    <row r="193" spans="1:10" x14ac:dyDescent="0.25">
      <c r="A193" s="113" t="s">
        <v>397</v>
      </c>
      <c r="B193" s="1" t="s">
        <v>402</v>
      </c>
      <c r="C193" s="113" t="s">
        <v>185</v>
      </c>
      <c r="D193" s="113" t="s">
        <v>185</v>
      </c>
      <c r="E193" s="113" t="s">
        <v>185</v>
      </c>
      <c r="F193" s="113" t="s">
        <v>185</v>
      </c>
      <c r="G193" s="113" t="s">
        <v>185</v>
      </c>
      <c r="H193" s="113" t="s">
        <v>185</v>
      </c>
      <c r="I193" s="113" t="s">
        <v>184</v>
      </c>
      <c r="J193" s="113" t="s">
        <v>184</v>
      </c>
    </row>
    <row r="194" spans="1:10" x14ac:dyDescent="0.25">
      <c r="A194" s="113" t="s">
        <v>403</v>
      </c>
      <c r="B194" s="1" t="s">
        <v>404</v>
      </c>
      <c r="C194" s="113" t="s">
        <v>185</v>
      </c>
      <c r="D194" s="113" t="s">
        <v>185</v>
      </c>
      <c r="E194" s="113" t="s">
        <v>185</v>
      </c>
      <c r="F194" s="113" t="s">
        <v>185</v>
      </c>
      <c r="G194" s="113" t="s">
        <v>184</v>
      </c>
      <c r="H194" s="113" t="s">
        <v>185</v>
      </c>
      <c r="I194" s="113" t="s">
        <v>184</v>
      </c>
      <c r="J194" s="113" t="s">
        <v>185</v>
      </c>
    </row>
    <row r="195" spans="1:10" x14ac:dyDescent="0.25">
      <c r="A195" s="113" t="s">
        <v>403</v>
      </c>
      <c r="B195" s="1" t="s">
        <v>405</v>
      </c>
      <c r="C195" s="113" t="s">
        <v>185</v>
      </c>
      <c r="D195" s="113" t="s">
        <v>185</v>
      </c>
      <c r="E195" s="113" t="s">
        <v>185</v>
      </c>
      <c r="F195" s="113" t="s">
        <v>185</v>
      </c>
      <c r="G195" s="113" t="s">
        <v>185</v>
      </c>
      <c r="H195" s="113" t="s">
        <v>185</v>
      </c>
      <c r="I195" s="113" t="s">
        <v>185</v>
      </c>
      <c r="J195" s="113" t="s">
        <v>185</v>
      </c>
    </row>
    <row r="196" spans="1:10" x14ac:dyDescent="0.25">
      <c r="A196" s="113" t="s">
        <v>403</v>
      </c>
      <c r="B196" s="1" t="s">
        <v>406</v>
      </c>
      <c r="C196" s="113" t="s">
        <v>185</v>
      </c>
      <c r="D196" s="113" t="s">
        <v>185</v>
      </c>
      <c r="E196" s="113" t="s">
        <v>185</v>
      </c>
      <c r="F196" s="113" t="s">
        <v>185</v>
      </c>
      <c r="G196" s="113" t="s">
        <v>184</v>
      </c>
      <c r="H196" s="113" t="s">
        <v>184</v>
      </c>
      <c r="I196" s="113" t="s">
        <v>184</v>
      </c>
      <c r="J196" s="113" t="s">
        <v>185</v>
      </c>
    </row>
    <row r="197" spans="1:10" x14ac:dyDescent="0.25">
      <c r="A197" s="113" t="s">
        <v>403</v>
      </c>
      <c r="B197" s="1" t="s">
        <v>407</v>
      </c>
      <c r="C197" s="113" t="s">
        <v>185</v>
      </c>
      <c r="D197" s="113" t="s">
        <v>185</v>
      </c>
      <c r="E197" s="113" t="s">
        <v>185</v>
      </c>
      <c r="F197" s="113" t="s">
        <v>185</v>
      </c>
      <c r="G197" s="113" t="s">
        <v>184</v>
      </c>
      <c r="H197" s="113" t="s">
        <v>184</v>
      </c>
      <c r="I197" s="113" t="s">
        <v>184</v>
      </c>
      <c r="J197" s="113" t="s">
        <v>185</v>
      </c>
    </row>
    <row r="198" spans="1:10" x14ac:dyDescent="0.25">
      <c r="A198" s="113" t="s">
        <v>408</v>
      </c>
      <c r="B198" s="1" t="s">
        <v>409</v>
      </c>
      <c r="C198" s="113" t="s">
        <v>184</v>
      </c>
      <c r="D198" s="113" t="s">
        <v>185</v>
      </c>
      <c r="E198" s="113" t="s">
        <v>184</v>
      </c>
      <c r="F198" s="113" t="s">
        <v>184</v>
      </c>
      <c r="G198" s="113" t="s">
        <v>184</v>
      </c>
      <c r="H198" s="113" t="s">
        <v>185</v>
      </c>
      <c r="I198" s="113" t="s">
        <v>184</v>
      </c>
      <c r="J198" s="113" t="s">
        <v>184</v>
      </c>
    </row>
    <row r="199" spans="1:10" x14ac:dyDescent="0.25">
      <c r="A199" s="113" t="s">
        <v>408</v>
      </c>
      <c r="B199" s="1" t="s">
        <v>410</v>
      </c>
      <c r="C199" s="113" t="s">
        <v>184</v>
      </c>
      <c r="D199" s="113" t="s">
        <v>184</v>
      </c>
      <c r="E199" s="113" t="s">
        <v>184</v>
      </c>
      <c r="F199" s="113" t="s">
        <v>185</v>
      </c>
      <c r="G199" s="113" t="s">
        <v>184</v>
      </c>
      <c r="H199" s="113" t="s">
        <v>184</v>
      </c>
      <c r="I199" s="113" t="s">
        <v>184</v>
      </c>
      <c r="J199" s="113" t="s">
        <v>185</v>
      </c>
    </row>
    <row r="200" spans="1:10" x14ac:dyDescent="0.25">
      <c r="A200" s="113" t="s">
        <v>408</v>
      </c>
      <c r="B200" s="1" t="s">
        <v>411</v>
      </c>
      <c r="C200" s="113" t="s">
        <v>185</v>
      </c>
      <c r="D200" s="113" t="s">
        <v>185</v>
      </c>
      <c r="E200" s="113" t="s">
        <v>185</v>
      </c>
      <c r="F200" s="113" t="s">
        <v>185</v>
      </c>
      <c r="G200" s="113" t="s">
        <v>184</v>
      </c>
      <c r="H200" s="113" t="s">
        <v>184</v>
      </c>
      <c r="I200" s="113" t="s">
        <v>184</v>
      </c>
      <c r="J200" s="113" t="s">
        <v>185</v>
      </c>
    </row>
    <row r="201" spans="1:10" x14ac:dyDescent="0.25">
      <c r="A201" s="113" t="s">
        <v>408</v>
      </c>
      <c r="B201" s="1" t="s">
        <v>412</v>
      </c>
      <c r="C201" s="113" t="s">
        <v>184</v>
      </c>
      <c r="D201" s="113" t="s">
        <v>184</v>
      </c>
      <c r="E201" s="113" t="s">
        <v>184</v>
      </c>
      <c r="F201" s="113" t="s">
        <v>185</v>
      </c>
      <c r="G201" s="113" t="s">
        <v>184</v>
      </c>
      <c r="H201" s="113" t="s">
        <v>184</v>
      </c>
      <c r="I201" s="113" t="s">
        <v>184</v>
      </c>
      <c r="J201" s="113" t="s">
        <v>185</v>
      </c>
    </row>
    <row r="202" spans="1:10" x14ac:dyDescent="0.25">
      <c r="A202" s="113" t="s">
        <v>408</v>
      </c>
      <c r="B202" s="1" t="s">
        <v>413</v>
      </c>
      <c r="C202" s="113" t="s">
        <v>184</v>
      </c>
      <c r="D202" s="113" t="s">
        <v>184</v>
      </c>
      <c r="E202" s="113" t="s">
        <v>184</v>
      </c>
      <c r="F202" s="113" t="s">
        <v>185</v>
      </c>
      <c r="G202" s="113" t="s">
        <v>184</v>
      </c>
      <c r="H202" s="113" t="s">
        <v>184</v>
      </c>
      <c r="I202" s="113" t="s">
        <v>184</v>
      </c>
      <c r="J202" s="113" t="s">
        <v>184</v>
      </c>
    </row>
    <row r="203" spans="1:10" x14ac:dyDescent="0.25">
      <c r="A203" s="113" t="s">
        <v>408</v>
      </c>
      <c r="B203" s="1" t="s">
        <v>414</v>
      </c>
      <c r="C203" s="113" t="s">
        <v>184</v>
      </c>
      <c r="D203" s="113" t="s">
        <v>184</v>
      </c>
      <c r="E203" s="113" t="s">
        <v>185</v>
      </c>
      <c r="F203" s="113" t="s">
        <v>185</v>
      </c>
      <c r="G203" s="113" t="s">
        <v>184</v>
      </c>
      <c r="H203" s="113" t="s">
        <v>184</v>
      </c>
      <c r="I203" s="113" t="s">
        <v>185</v>
      </c>
      <c r="J203" s="113" t="s">
        <v>185</v>
      </c>
    </row>
    <row r="204" spans="1:10" x14ac:dyDescent="0.25">
      <c r="A204" s="113" t="s">
        <v>408</v>
      </c>
      <c r="B204" s="1" t="s">
        <v>415</v>
      </c>
      <c r="C204" s="113" t="s">
        <v>184</v>
      </c>
      <c r="D204" s="113" t="s">
        <v>185</v>
      </c>
      <c r="E204" s="113" t="s">
        <v>184</v>
      </c>
      <c r="F204" s="113" t="s">
        <v>185</v>
      </c>
      <c r="G204" s="113" t="s">
        <v>184</v>
      </c>
      <c r="H204" s="113" t="s">
        <v>184</v>
      </c>
      <c r="I204" s="113" t="s">
        <v>184</v>
      </c>
      <c r="J204" s="113" t="s">
        <v>185</v>
      </c>
    </row>
    <row r="205" spans="1:10" x14ac:dyDescent="0.25">
      <c r="A205" s="113" t="s">
        <v>408</v>
      </c>
      <c r="B205" s="1" t="s">
        <v>416</v>
      </c>
      <c r="C205" s="113" t="s">
        <v>184</v>
      </c>
      <c r="D205" s="113" t="s">
        <v>185</v>
      </c>
      <c r="E205" s="113" t="s">
        <v>184</v>
      </c>
      <c r="F205" s="113" t="s">
        <v>185</v>
      </c>
      <c r="G205" s="113" t="s">
        <v>184</v>
      </c>
      <c r="H205" s="113" t="s">
        <v>185</v>
      </c>
      <c r="I205" s="113" t="s">
        <v>184</v>
      </c>
      <c r="J205" s="113" t="s">
        <v>185</v>
      </c>
    </row>
    <row r="206" spans="1:10" x14ac:dyDescent="0.25">
      <c r="A206" s="113" t="s">
        <v>408</v>
      </c>
      <c r="B206" s="1" t="s">
        <v>417</v>
      </c>
      <c r="C206" s="113" t="s">
        <v>185</v>
      </c>
      <c r="D206" s="113" t="s">
        <v>185</v>
      </c>
      <c r="E206" s="113" t="s">
        <v>185</v>
      </c>
      <c r="F206" s="113" t="s">
        <v>185</v>
      </c>
      <c r="G206" s="113" t="s">
        <v>184</v>
      </c>
      <c r="H206" s="113" t="s">
        <v>185</v>
      </c>
      <c r="I206" s="113" t="s">
        <v>185</v>
      </c>
      <c r="J206" s="113" t="s">
        <v>185</v>
      </c>
    </row>
    <row r="207" spans="1:10" x14ac:dyDescent="0.25">
      <c r="A207" s="113" t="s">
        <v>408</v>
      </c>
      <c r="B207" s="1" t="s">
        <v>418</v>
      </c>
      <c r="C207" s="113" t="s">
        <v>185</v>
      </c>
      <c r="D207" s="113" t="s">
        <v>185</v>
      </c>
      <c r="E207" s="113" t="s">
        <v>185</v>
      </c>
      <c r="F207" s="113" t="s">
        <v>185</v>
      </c>
      <c r="G207" s="113" t="s">
        <v>185</v>
      </c>
      <c r="H207" s="113" t="s">
        <v>185</v>
      </c>
      <c r="I207" s="113" t="s">
        <v>185</v>
      </c>
      <c r="J207" s="113" t="s">
        <v>185</v>
      </c>
    </row>
    <row r="208" spans="1:10" x14ac:dyDescent="0.25">
      <c r="A208" s="113" t="s">
        <v>408</v>
      </c>
      <c r="B208" s="1" t="s">
        <v>419</v>
      </c>
      <c r="C208" s="113" t="s">
        <v>184</v>
      </c>
      <c r="D208" s="113" t="s">
        <v>185</v>
      </c>
      <c r="E208" s="113" t="s">
        <v>184</v>
      </c>
      <c r="F208" s="113" t="s">
        <v>184</v>
      </c>
      <c r="G208" s="113" t="s">
        <v>184</v>
      </c>
      <c r="H208" s="113" t="s">
        <v>185</v>
      </c>
      <c r="I208" s="113" t="s">
        <v>184</v>
      </c>
      <c r="J208" s="113" t="s">
        <v>184</v>
      </c>
    </row>
    <row r="209" spans="1:10" x14ac:dyDescent="0.25">
      <c r="A209" s="113" t="s">
        <v>420</v>
      </c>
      <c r="B209" s="1" t="s">
        <v>421</v>
      </c>
      <c r="C209" s="113" t="s">
        <v>185</v>
      </c>
      <c r="D209" s="113" t="s">
        <v>185</v>
      </c>
      <c r="E209" s="113" t="s">
        <v>185</v>
      </c>
      <c r="F209" s="113" t="s">
        <v>185</v>
      </c>
      <c r="G209" s="113" t="s">
        <v>185</v>
      </c>
      <c r="H209" s="113" t="s">
        <v>185</v>
      </c>
      <c r="I209" s="113" t="s">
        <v>185</v>
      </c>
      <c r="J209" s="113" t="s">
        <v>185</v>
      </c>
    </row>
    <row r="210" spans="1:10" x14ac:dyDescent="0.25">
      <c r="A210" s="113" t="s">
        <v>420</v>
      </c>
      <c r="B210" s="1" t="s">
        <v>422</v>
      </c>
      <c r="C210" s="113" t="s">
        <v>184</v>
      </c>
      <c r="D210" s="113" t="s">
        <v>185</v>
      </c>
      <c r="E210" s="113" t="s">
        <v>185</v>
      </c>
      <c r="F210" s="113" t="s">
        <v>185</v>
      </c>
      <c r="G210" s="113" t="s">
        <v>184</v>
      </c>
      <c r="H210" s="113" t="s">
        <v>185</v>
      </c>
      <c r="I210" s="113" t="s">
        <v>184</v>
      </c>
      <c r="J210" s="113" t="s">
        <v>185</v>
      </c>
    </row>
    <row r="211" spans="1:10" x14ac:dyDescent="0.25">
      <c r="A211" s="113" t="s">
        <v>420</v>
      </c>
      <c r="B211" s="1" t="s">
        <v>423</v>
      </c>
      <c r="C211" s="113" t="s">
        <v>185</v>
      </c>
      <c r="D211" s="113" t="s">
        <v>185</v>
      </c>
      <c r="E211" s="113" t="s">
        <v>185</v>
      </c>
      <c r="F211" s="113" t="s">
        <v>185</v>
      </c>
      <c r="G211" s="113" t="s">
        <v>185</v>
      </c>
      <c r="H211" s="113" t="s">
        <v>185</v>
      </c>
      <c r="I211" s="113" t="s">
        <v>185</v>
      </c>
      <c r="J211" s="113" t="s">
        <v>184</v>
      </c>
    </row>
    <row r="212" spans="1:10" x14ac:dyDescent="0.25">
      <c r="A212" s="113" t="s">
        <v>420</v>
      </c>
      <c r="B212" s="1" t="s">
        <v>424</v>
      </c>
      <c r="C212" s="113" t="s">
        <v>185</v>
      </c>
      <c r="D212" s="113" t="s">
        <v>185</v>
      </c>
      <c r="E212" s="113" t="s">
        <v>185</v>
      </c>
      <c r="F212" s="113" t="s">
        <v>185</v>
      </c>
      <c r="G212" s="113" t="s">
        <v>185</v>
      </c>
      <c r="H212" s="113" t="s">
        <v>185</v>
      </c>
      <c r="I212" s="113" t="s">
        <v>184</v>
      </c>
      <c r="J212" s="113" t="s">
        <v>184</v>
      </c>
    </row>
    <row r="213" spans="1:10" x14ac:dyDescent="0.25">
      <c r="A213" s="113" t="s">
        <v>420</v>
      </c>
      <c r="B213" s="1" t="s">
        <v>425</v>
      </c>
      <c r="C213" s="113" t="s">
        <v>185</v>
      </c>
      <c r="D213" s="113" t="s">
        <v>185</v>
      </c>
      <c r="E213" s="113" t="s">
        <v>185</v>
      </c>
      <c r="F213" s="113" t="s">
        <v>184</v>
      </c>
      <c r="G213" s="113" t="s">
        <v>185</v>
      </c>
      <c r="H213" s="113" t="s">
        <v>185</v>
      </c>
      <c r="I213" s="113" t="s">
        <v>185</v>
      </c>
      <c r="J213" s="113" t="s">
        <v>184</v>
      </c>
    </row>
    <row r="214" spans="1:10" x14ac:dyDescent="0.25">
      <c r="A214" s="113" t="s">
        <v>420</v>
      </c>
      <c r="B214" s="1" t="s">
        <v>426</v>
      </c>
      <c r="C214" s="113" t="s">
        <v>184</v>
      </c>
      <c r="D214" s="113" t="s">
        <v>184</v>
      </c>
      <c r="E214" s="113" t="s">
        <v>185</v>
      </c>
      <c r="F214" s="113" t="s">
        <v>185</v>
      </c>
      <c r="G214" s="113" t="s">
        <v>184</v>
      </c>
      <c r="H214" s="113" t="s">
        <v>184</v>
      </c>
      <c r="I214" s="113" t="s">
        <v>185</v>
      </c>
      <c r="J214" s="113" t="s">
        <v>185</v>
      </c>
    </row>
    <row r="215" spans="1:10" x14ac:dyDescent="0.25">
      <c r="A215" s="113" t="s">
        <v>420</v>
      </c>
      <c r="B215" s="1" t="s">
        <v>427</v>
      </c>
      <c r="C215" s="113" t="s">
        <v>185</v>
      </c>
      <c r="D215" s="113" t="s">
        <v>185</v>
      </c>
      <c r="E215" s="113" t="s">
        <v>185</v>
      </c>
      <c r="F215" s="113" t="s">
        <v>185</v>
      </c>
      <c r="G215" s="113" t="s">
        <v>184</v>
      </c>
      <c r="H215" s="113" t="s">
        <v>185</v>
      </c>
      <c r="I215" s="113" t="s">
        <v>184</v>
      </c>
      <c r="J215" s="113" t="s">
        <v>185</v>
      </c>
    </row>
    <row r="216" spans="1:10" x14ac:dyDescent="0.25">
      <c r="A216" s="113" t="s">
        <v>420</v>
      </c>
      <c r="B216" s="1" t="s">
        <v>428</v>
      </c>
      <c r="C216" s="113" t="s">
        <v>185</v>
      </c>
      <c r="D216" s="113" t="s">
        <v>185</v>
      </c>
      <c r="E216" s="113" t="s">
        <v>185</v>
      </c>
      <c r="F216" s="113" t="s">
        <v>185</v>
      </c>
      <c r="G216" s="113" t="s">
        <v>185</v>
      </c>
      <c r="H216" s="113" t="s">
        <v>185</v>
      </c>
      <c r="I216" s="113" t="s">
        <v>185</v>
      </c>
      <c r="J216" s="113" t="s">
        <v>185</v>
      </c>
    </row>
    <row r="217" spans="1:10" x14ac:dyDescent="0.25">
      <c r="A217" s="113" t="s">
        <v>420</v>
      </c>
      <c r="B217" s="1" t="s">
        <v>429</v>
      </c>
      <c r="C217" s="113" t="s">
        <v>184</v>
      </c>
      <c r="D217" s="113" t="s">
        <v>184</v>
      </c>
      <c r="E217" s="113" t="s">
        <v>184</v>
      </c>
      <c r="F217" s="113" t="s">
        <v>185</v>
      </c>
      <c r="G217" s="113" t="s">
        <v>184</v>
      </c>
      <c r="H217" s="113" t="s">
        <v>184</v>
      </c>
      <c r="I217" s="113" t="s">
        <v>185</v>
      </c>
      <c r="J217" s="113" t="s">
        <v>185</v>
      </c>
    </row>
    <row r="218" spans="1:10" x14ac:dyDescent="0.25">
      <c r="A218" s="113" t="s">
        <v>420</v>
      </c>
      <c r="B218" s="1" t="s">
        <v>430</v>
      </c>
      <c r="C218" s="113" t="s">
        <v>185</v>
      </c>
      <c r="D218" s="113" t="s">
        <v>185</v>
      </c>
      <c r="E218" s="113" t="s">
        <v>185</v>
      </c>
      <c r="F218" s="113" t="s">
        <v>185</v>
      </c>
      <c r="G218" s="113" t="s">
        <v>185</v>
      </c>
      <c r="H218" s="113" t="s">
        <v>185</v>
      </c>
      <c r="I218" s="113" t="s">
        <v>184</v>
      </c>
      <c r="J218" s="113" t="s">
        <v>185</v>
      </c>
    </row>
    <row r="219" spans="1:10" x14ac:dyDescent="0.25">
      <c r="A219" s="113" t="s">
        <v>420</v>
      </c>
      <c r="B219" s="1" t="s">
        <v>431</v>
      </c>
      <c r="C219" s="113" t="s">
        <v>185</v>
      </c>
      <c r="D219" s="113" t="s">
        <v>185</v>
      </c>
      <c r="E219" s="113" t="s">
        <v>185</v>
      </c>
      <c r="F219" s="113" t="s">
        <v>185</v>
      </c>
      <c r="G219" s="113" t="s">
        <v>184</v>
      </c>
      <c r="H219" s="113" t="s">
        <v>185</v>
      </c>
      <c r="I219" s="113" t="s">
        <v>184</v>
      </c>
      <c r="J219" s="113" t="s">
        <v>185</v>
      </c>
    </row>
    <row r="220" spans="1:10" x14ac:dyDescent="0.25">
      <c r="A220" s="113" t="s">
        <v>420</v>
      </c>
      <c r="B220" s="1" t="s">
        <v>432</v>
      </c>
      <c r="C220" s="113" t="s">
        <v>185</v>
      </c>
      <c r="D220" s="113" t="s">
        <v>185</v>
      </c>
      <c r="E220" s="113" t="s">
        <v>185</v>
      </c>
      <c r="F220" s="113" t="s">
        <v>185</v>
      </c>
      <c r="G220" s="113" t="s">
        <v>185</v>
      </c>
      <c r="H220" s="113" t="s">
        <v>185</v>
      </c>
      <c r="I220" s="113" t="s">
        <v>185</v>
      </c>
      <c r="J220" s="113" t="s">
        <v>184</v>
      </c>
    </row>
    <row r="221" spans="1:10" x14ac:dyDescent="0.25">
      <c r="A221" s="113" t="s">
        <v>420</v>
      </c>
      <c r="B221" s="1" t="s">
        <v>433</v>
      </c>
      <c r="C221" s="113" t="s">
        <v>185</v>
      </c>
      <c r="D221" s="113" t="s">
        <v>185</v>
      </c>
      <c r="E221" s="113" t="s">
        <v>185</v>
      </c>
      <c r="F221" s="113" t="s">
        <v>185</v>
      </c>
      <c r="G221" s="113" t="s">
        <v>185</v>
      </c>
      <c r="H221" s="113" t="s">
        <v>185</v>
      </c>
      <c r="I221" s="113" t="s">
        <v>185</v>
      </c>
      <c r="J221" s="113" t="s">
        <v>185</v>
      </c>
    </row>
    <row r="222" spans="1:10" x14ac:dyDescent="0.25">
      <c r="A222" s="113" t="s">
        <v>434</v>
      </c>
      <c r="B222" s="1" t="s">
        <v>435</v>
      </c>
      <c r="C222" s="113" t="s">
        <v>185</v>
      </c>
      <c r="D222" s="113" t="s">
        <v>185</v>
      </c>
      <c r="E222" s="113" t="s">
        <v>185</v>
      </c>
      <c r="F222" s="113" t="s">
        <v>185</v>
      </c>
      <c r="G222" s="113" t="s">
        <v>184</v>
      </c>
      <c r="H222" s="113" t="s">
        <v>185</v>
      </c>
      <c r="I222" s="113" t="s">
        <v>184</v>
      </c>
      <c r="J222" s="113" t="s">
        <v>184</v>
      </c>
    </row>
    <row r="223" spans="1:10" x14ac:dyDescent="0.25">
      <c r="A223" s="113" t="s">
        <v>436</v>
      </c>
      <c r="B223" s="1" t="s">
        <v>437</v>
      </c>
      <c r="C223" s="113" t="s">
        <v>185</v>
      </c>
      <c r="D223" s="113" t="s">
        <v>185</v>
      </c>
      <c r="E223" s="113" t="s">
        <v>185</v>
      </c>
      <c r="F223" s="113" t="s">
        <v>185</v>
      </c>
      <c r="G223" s="113" t="s">
        <v>184</v>
      </c>
      <c r="H223" s="113" t="s">
        <v>184</v>
      </c>
      <c r="I223" s="113" t="s">
        <v>184</v>
      </c>
      <c r="J223" s="113" t="s">
        <v>185</v>
      </c>
    </row>
    <row r="224" spans="1:10" x14ac:dyDescent="0.25">
      <c r="A224" s="113" t="s">
        <v>436</v>
      </c>
      <c r="B224" s="1" t="s">
        <v>438</v>
      </c>
      <c r="C224" s="113" t="s">
        <v>185</v>
      </c>
      <c r="D224" s="113" t="s">
        <v>185</v>
      </c>
      <c r="E224" s="113" t="s">
        <v>185</v>
      </c>
      <c r="F224" s="113" t="s">
        <v>185</v>
      </c>
      <c r="G224" s="113" t="s">
        <v>184</v>
      </c>
      <c r="H224" s="113" t="s">
        <v>184</v>
      </c>
      <c r="I224" s="113" t="s">
        <v>184</v>
      </c>
      <c r="J224" s="113" t="s">
        <v>185</v>
      </c>
    </row>
    <row r="225" spans="1:10" x14ac:dyDescent="0.25">
      <c r="A225" s="113" t="s">
        <v>436</v>
      </c>
      <c r="B225" s="1" t="s">
        <v>439</v>
      </c>
      <c r="C225" s="113" t="s">
        <v>185</v>
      </c>
      <c r="D225" s="113" t="s">
        <v>185</v>
      </c>
      <c r="E225" s="113" t="s">
        <v>184</v>
      </c>
      <c r="F225" s="113" t="s">
        <v>185</v>
      </c>
      <c r="G225" s="113" t="s">
        <v>185</v>
      </c>
      <c r="H225" s="113" t="s">
        <v>185</v>
      </c>
      <c r="I225" s="113" t="s">
        <v>185</v>
      </c>
      <c r="J225" s="113" t="s">
        <v>185</v>
      </c>
    </row>
    <row r="226" spans="1:10" x14ac:dyDescent="0.25">
      <c r="A226" s="113" t="s">
        <v>436</v>
      </c>
      <c r="B226" s="1" t="s">
        <v>440</v>
      </c>
      <c r="C226" s="113" t="s">
        <v>184</v>
      </c>
      <c r="D226" s="113" t="s">
        <v>185</v>
      </c>
      <c r="E226" s="113" t="s">
        <v>184</v>
      </c>
      <c r="F226" s="113" t="s">
        <v>185</v>
      </c>
      <c r="G226" s="113" t="s">
        <v>184</v>
      </c>
      <c r="H226" s="113" t="s">
        <v>185</v>
      </c>
      <c r="I226" s="113" t="s">
        <v>184</v>
      </c>
      <c r="J226" s="113" t="s">
        <v>185</v>
      </c>
    </row>
    <row r="227" spans="1:10" x14ac:dyDescent="0.25">
      <c r="A227" s="113" t="s">
        <v>436</v>
      </c>
      <c r="B227" s="1" t="s">
        <v>441</v>
      </c>
      <c r="C227" s="113" t="s">
        <v>185</v>
      </c>
      <c r="D227" s="113" t="s">
        <v>185</v>
      </c>
      <c r="E227" s="113" t="s">
        <v>185</v>
      </c>
      <c r="F227" s="113" t="s">
        <v>185</v>
      </c>
      <c r="G227" s="113" t="s">
        <v>184</v>
      </c>
      <c r="H227" s="113" t="s">
        <v>185</v>
      </c>
      <c r="I227" s="113" t="s">
        <v>184</v>
      </c>
      <c r="J227" s="113" t="s">
        <v>185</v>
      </c>
    </row>
    <row r="228" spans="1:10" x14ac:dyDescent="0.25">
      <c r="A228" s="113" t="s">
        <v>436</v>
      </c>
      <c r="B228" s="1" t="s">
        <v>442</v>
      </c>
      <c r="C228" s="113" t="s">
        <v>185</v>
      </c>
      <c r="D228" s="113" t="s">
        <v>185</v>
      </c>
      <c r="E228" s="113" t="s">
        <v>185</v>
      </c>
      <c r="F228" s="113" t="s">
        <v>185</v>
      </c>
      <c r="G228" s="113" t="s">
        <v>184</v>
      </c>
      <c r="H228" s="113" t="s">
        <v>185</v>
      </c>
      <c r="I228" s="113" t="s">
        <v>184</v>
      </c>
      <c r="J228" s="113" t="s">
        <v>185</v>
      </c>
    </row>
    <row r="229" spans="1:10" x14ac:dyDescent="0.25">
      <c r="A229" s="113" t="s">
        <v>436</v>
      </c>
      <c r="B229" s="1" t="s">
        <v>443</v>
      </c>
      <c r="C229" s="113" t="s">
        <v>184</v>
      </c>
      <c r="D229" s="113" t="s">
        <v>184</v>
      </c>
      <c r="E229" s="113" t="s">
        <v>184</v>
      </c>
      <c r="F229" s="113" t="s">
        <v>185</v>
      </c>
      <c r="G229" s="113" t="s">
        <v>184</v>
      </c>
      <c r="H229" s="113" t="s">
        <v>184</v>
      </c>
      <c r="I229" s="113" t="s">
        <v>184</v>
      </c>
      <c r="J229" s="113" t="s">
        <v>185</v>
      </c>
    </row>
    <row r="230" spans="1:10" x14ac:dyDescent="0.25">
      <c r="A230" s="113" t="s">
        <v>436</v>
      </c>
      <c r="B230" s="1" t="s">
        <v>444</v>
      </c>
      <c r="C230" s="113" t="s">
        <v>185</v>
      </c>
      <c r="D230" s="113" t="s">
        <v>185</v>
      </c>
      <c r="E230" s="113" t="s">
        <v>185</v>
      </c>
      <c r="F230" s="113" t="s">
        <v>184</v>
      </c>
      <c r="G230" s="113" t="s">
        <v>185</v>
      </c>
      <c r="H230" s="113" t="s">
        <v>185</v>
      </c>
      <c r="I230" s="113" t="s">
        <v>184</v>
      </c>
      <c r="J230" s="113" t="s">
        <v>184</v>
      </c>
    </row>
    <row r="231" spans="1:10" x14ac:dyDescent="0.25">
      <c r="A231" s="113" t="s">
        <v>436</v>
      </c>
      <c r="B231" s="1" t="s">
        <v>445</v>
      </c>
      <c r="C231" s="113" t="s">
        <v>184</v>
      </c>
      <c r="D231" s="113" t="s">
        <v>184</v>
      </c>
      <c r="E231" s="113" t="s">
        <v>184</v>
      </c>
      <c r="F231" s="113" t="s">
        <v>185</v>
      </c>
      <c r="G231" s="113" t="s">
        <v>184</v>
      </c>
      <c r="H231" s="113" t="s">
        <v>184</v>
      </c>
      <c r="I231" s="113" t="s">
        <v>184</v>
      </c>
      <c r="J231" s="113" t="s">
        <v>185</v>
      </c>
    </row>
    <row r="232" spans="1:10" x14ac:dyDescent="0.25">
      <c r="A232" s="113" t="s">
        <v>436</v>
      </c>
      <c r="B232" s="1" t="s">
        <v>446</v>
      </c>
      <c r="C232" s="113" t="s">
        <v>185</v>
      </c>
      <c r="D232" s="113" t="s">
        <v>185</v>
      </c>
      <c r="E232" s="113" t="s">
        <v>185</v>
      </c>
      <c r="F232" s="113" t="s">
        <v>185</v>
      </c>
      <c r="G232" s="113" t="s">
        <v>185</v>
      </c>
      <c r="H232" s="113" t="s">
        <v>185</v>
      </c>
      <c r="I232" s="113" t="s">
        <v>184</v>
      </c>
      <c r="J232" s="113" t="s">
        <v>184</v>
      </c>
    </row>
    <row r="233" spans="1:10" x14ac:dyDescent="0.25">
      <c r="A233" s="113" t="s">
        <v>436</v>
      </c>
      <c r="B233" s="1" t="s">
        <v>447</v>
      </c>
      <c r="C233" s="113" t="s">
        <v>184</v>
      </c>
      <c r="D233" s="113" t="s">
        <v>184</v>
      </c>
      <c r="E233" s="113" t="s">
        <v>184</v>
      </c>
      <c r="F233" s="113" t="s">
        <v>185</v>
      </c>
      <c r="G233" s="113" t="s">
        <v>184</v>
      </c>
      <c r="H233" s="113" t="s">
        <v>184</v>
      </c>
      <c r="I233" s="113" t="s">
        <v>184</v>
      </c>
      <c r="J233" s="113" t="s">
        <v>185</v>
      </c>
    </row>
    <row r="234" spans="1:10" x14ac:dyDescent="0.25">
      <c r="A234" s="113" t="s">
        <v>436</v>
      </c>
      <c r="B234" s="1" t="s">
        <v>448</v>
      </c>
      <c r="C234" s="113" t="s">
        <v>185</v>
      </c>
      <c r="D234" s="113" t="s">
        <v>185</v>
      </c>
      <c r="E234" s="113" t="s">
        <v>185</v>
      </c>
      <c r="F234" s="113" t="s">
        <v>185</v>
      </c>
      <c r="G234" s="113" t="s">
        <v>184</v>
      </c>
      <c r="H234" s="113" t="s">
        <v>184</v>
      </c>
      <c r="I234" s="113" t="s">
        <v>184</v>
      </c>
      <c r="J234" s="113" t="s">
        <v>185</v>
      </c>
    </row>
    <row r="235" spans="1:10" x14ac:dyDescent="0.25">
      <c r="A235" s="113" t="s">
        <v>449</v>
      </c>
      <c r="B235" s="1" t="s">
        <v>450</v>
      </c>
      <c r="C235" s="113" t="s">
        <v>185</v>
      </c>
      <c r="D235" s="113" t="s">
        <v>185</v>
      </c>
      <c r="E235" s="113" t="s">
        <v>185</v>
      </c>
      <c r="F235" s="113" t="s">
        <v>185</v>
      </c>
      <c r="G235" s="113" t="s">
        <v>184</v>
      </c>
      <c r="H235" s="113" t="s">
        <v>184</v>
      </c>
      <c r="I235" s="113" t="s">
        <v>185</v>
      </c>
      <c r="J235" s="113" t="s">
        <v>185</v>
      </c>
    </row>
    <row r="236" spans="1:10" x14ac:dyDescent="0.25">
      <c r="A236" s="113" t="s">
        <v>449</v>
      </c>
      <c r="B236" s="1" t="s">
        <v>451</v>
      </c>
      <c r="C236" s="113" t="s">
        <v>185</v>
      </c>
      <c r="D236" s="113" t="s">
        <v>185</v>
      </c>
      <c r="E236" s="113" t="s">
        <v>185</v>
      </c>
      <c r="F236" s="113" t="s">
        <v>185</v>
      </c>
      <c r="G236" s="113" t="s">
        <v>184</v>
      </c>
      <c r="H236" s="113" t="s">
        <v>185</v>
      </c>
      <c r="I236" s="113" t="s">
        <v>184</v>
      </c>
      <c r="J236" s="113" t="s">
        <v>185</v>
      </c>
    </row>
    <row r="237" spans="1:10" x14ac:dyDescent="0.25">
      <c r="A237" s="113" t="s">
        <v>449</v>
      </c>
      <c r="B237" s="1" t="s">
        <v>452</v>
      </c>
      <c r="C237" s="113" t="s">
        <v>185</v>
      </c>
      <c r="D237" s="113" t="s">
        <v>185</v>
      </c>
      <c r="E237" s="113" t="s">
        <v>184</v>
      </c>
      <c r="F237" s="113" t="s">
        <v>184</v>
      </c>
      <c r="G237" s="113" t="s">
        <v>185</v>
      </c>
      <c r="H237" s="113" t="s">
        <v>185</v>
      </c>
      <c r="I237" s="113" t="s">
        <v>184</v>
      </c>
      <c r="J237" s="113" t="s">
        <v>184</v>
      </c>
    </row>
    <row r="238" spans="1:10" x14ac:dyDescent="0.25">
      <c r="A238" s="113" t="s">
        <v>453</v>
      </c>
      <c r="B238" s="1" t="s">
        <v>454</v>
      </c>
      <c r="C238" s="113" t="s">
        <v>185</v>
      </c>
      <c r="D238" s="113" t="s">
        <v>185</v>
      </c>
      <c r="E238" s="113" t="s">
        <v>185</v>
      </c>
      <c r="F238" s="113" t="s">
        <v>185</v>
      </c>
      <c r="G238" s="113" t="s">
        <v>185</v>
      </c>
      <c r="H238" s="113" t="s">
        <v>185</v>
      </c>
      <c r="I238" s="113" t="s">
        <v>185</v>
      </c>
      <c r="J238" s="113" t="s">
        <v>184</v>
      </c>
    </row>
    <row r="239" spans="1:10" x14ac:dyDescent="0.25">
      <c r="A239" s="113" t="s">
        <v>453</v>
      </c>
      <c r="B239" s="1" t="s">
        <v>455</v>
      </c>
      <c r="C239" s="113" t="s">
        <v>185</v>
      </c>
      <c r="D239" s="113" t="s">
        <v>185</v>
      </c>
      <c r="E239" s="113" t="s">
        <v>185</v>
      </c>
      <c r="F239" s="113" t="s">
        <v>185</v>
      </c>
      <c r="G239" s="113" t="s">
        <v>184</v>
      </c>
      <c r="H239" s="113" t="s">
        <v>184</v>
      </c>
      <c r="I239" s="113" t="s">
        <v>184</v>
      </c>
      <c r="J239" s="113" t="s">
        <v>185</v>
      </c>
    </row>
    <row r="240" spans="1:10" x14ac:dyDescent="0.25">
      <c r="A240" s="113" t="s">
        <v>453</v>
      </c>
      <c r="B240" s="1" t="s">
        <v>456</v>
      </c>
      <c r="C240" s="113" t="s">
        <v>185</v>
      </c>
      <c r="D240" s="113" t="s">
        <v>185</v>
      </c>
      <c r="E240" s="113" t="s">
        <v>185</v>
      </c>
      <c r="F240" s="113" t="s">
        <v>185</v>
      </c>
      <c r="G240" s="113" t="s">
        <v>185</v>
      </c>
      <c r="H240" s="113" t="s">
        <v>185</v>
      </c>
      <c r="I240" s="113" t="s">
        <v>185</v>
      </c>
      <c r="J240" s="113" t="s">
        <v>184</v>
      </c>
    </row>
    <row r="241" spans="1:10" x14ac:dyDescent="0.25">
      <c r="A241" s="113" t="s">
        <v>453</v>
      </c>
      <c r="B241" s="1" t="s">
        <v>457</v>
      </c>
      <c r="C241" s="113" t="s">
        <v>185</v>
      </c>
      <c r="D241" s="113" t="s">
        <v>185</v>
      </c>
      <c r="E241" s="113" t="s">
        <v>185</v>
      </c>
      <c r="F241" s="113" t="s">
        <v>185</v>
      </c>
      <c r="G241" s="113" t="s">
        <v>184</v>
      </c>
      <c r="H241" s="113" t="s">
        <v>185</v>
      </c>
      <c r="I241" s="113" t="s">
        <v>184</v>
      </c>
      <c r="J241" s="113" t="s">
        <v>184</v>
      </c>
    </row>
    <row r="242" spans="1:10" x14ac:dyDescent="0.25">
      <c r="A242" s="113" t="s">
        <v>453</v>
      </c>
      <c r="B242" s="1" t="s">
        <v>458</v>
      </c>
      <c r="C242" s="113" t="s">
        <v>185</v>
      </c>
      <c r="D242" s="113" t="s">
        <v>185</v>
      </c>
      <c r="E242" s="113" t="s">
        <v>185</v>
      </c>
      <c r="F242" s="113" t="s">
        <v>185</v>
      </c>
      <c r="G242" s="113" t="s">
        <v>184</v>
      </c>
      <c r="H242" s="113" t="s">
        <v>184</v>
      </c>
      <c r="I242" s="113" t="s">
        <v>184</v>
      </c>
      <c r="J242" s="113" t="s">
        <v>185</v>
      </c>
    </row>
    <row r="243" spans="1:10" x14ac:dyDescent="0.25">
      <c r="A243" s="113" t="s">
        <v>459</v>
      </c>
      <c r="B243" s="1" t="s">
        <v>460</v>
      </c>
      <c r="C243" s="113" t="s">
        <v>184</v>
      </c>
      <c r="D243" s="113" t="s">
        <v>184</v>
      </c>
      <c r="E243" s="113" t="s">
        <v>184</v>
      </c>
      <c r="F243" s="113" t="s">
        <v>185</v>
      </c>
      <c r="G243" s="113" t="s">
        <v>184</v>
      </c>
      <c r="H243" s="113" t="s">
        <v>184</v>
      </c>
      <c r="I243" s="113" t="s">
        <v>184</v>
      </c>
      <c r="J243" s="113" t="s">
        <v>185</v>
      </c>
    </row>
    <row r="244" spans="1:10" x14ac:dyDescent="0.25">
      <c r="A244" s="113" t="s">
        <v>459</v>
      </c>
      <c r="B244" s="1" t="s">
        <v>461</v>
      </c>
      <c r="C244" s="113" t="s">
        <v>184</v>
      </c>
      <c r="D244" s="113" t="s">
        <v>185</v>
      </c>
      <c r="E244" s="113" t="s">
        <v>184</v>
      </c>
      <c r="F244" s="113" t="s">
        <v>185</v>
      </c>
      <c r="G244" s="113" t="s">
        <v>184</v>
      </c>
      <c r="H244" s="113" t="s">
        <v>185</v>
      </c>
      <c r="I244" s="113" t="s">
        <v>184</v>
      </c>
      <c r="J244" s="113" t="s">
        <v>185</v>
      </c>
    </row>
    <row r="245" spans="1:10" x14ac:dyDescent="0.25">
      <c r="A245" s="113" t="s">
        <v>459</v>
      </c>
      <c r="B245" s="1" t="s">
        <v>462</v>
      </c>
      <c r="C245" s="113" t="s">
        <v>184</v>
      </c>
      <c r="D245" s="113" t="s">
        <v>184</v>
      </c>
      <c r="E245" s="113" t="s">
        <v>184</v>
      </c>
      <c r="F245" s="113" t="s">
        <v>185</v>
      </c>
      <c r="G245" s="113" t="s">
        <v>184</v>
      </c>
      <c r="H245" s="113" t="s">
        <v>184</v>
      </c>
      <c r="I245" s="113" t="s">
        <v>184</v>
      </c>
      <c r="J245" s="113" t="s">
        <v>185</v>
      </c>
    </row>
    <row r="246" spans="1:10" x14ac:dyDescent="0.25">
      <c r="A246" s="113" t="s">
        <v>459</v>
      </c>
      <c r="B246" s="1" t="s">
        <v>463</v>
      </c>
      <c r="C246" s="113" t="s">
        <v>184</v>
      </c>
      <c r="D246" s="113" t="s">
        <v>184</v>
      </c>
      <c r="E246" s="113" t="s">
        <v>184</v>
      </c>
      <c r="F246" s="113" t="s">
        <v>185</v>
      </c>
      <c r="G246" s="113" t="s">
        <v>184</v>
      </c>
      <c r="H246" s="113" t="s">
        <v>184</v>
      </c>
      <c r="I246" s="113" t="s">
        <v>184</v>
      </c>
      <c r="J246" s="113" t="s">
        <v>185</v>
      </c>
    </row>
    <row r="247" spans="1:10" x14ac:dyDescent="0.25">
      <c r="A247" s="113" t="s">
        <v>459</v>
      </c>
      <c r="B247" s="1" t="s">
        <v>464</v>
      </c>
      <c r="C247" s="113" t="s">
        <v>185</v>
      </c>
      <c r="D247" s="113" t="s">
        <v>185</v>
      </c>
      <c r="E247" s="113" t="s">
        <v>185</v>
      </c>
      <c r="F247" s="113" t="s">
        <v>185</v>
      </c>
      <c r="G247" s="113" t="s">
        <v>185</v>
      </c>
      <c r="H247" s="113" t="s">
        <v>185</v>
      </c>
      <c r="I247" s="113" t="s">
        <v>184</v>
      </c>
      <c r="J247" s="113" t="s">
        <v>185</v>
      </c>
    </row>
    <row r="248" spans="1:10" x14ac:dyDescent="0.25">
      <c r="A248" s="113" t="s">
        <v>459</v>
      </c>
      <c r="B248" s="1" t="s">
        <v>465</v>
      </c>
      <c r="C248" s="113" t="s">
        <v>185</v>
      </c>
      <c r="D248" s="113" t="s">
        <v>185</v>
      </c>
      <c r="E248" s="113" t="s">
        <v>184</v>
      </c>
      <c r="F248" s="113" t="s">
        <v>185</v>
      </c>
      <c r="G248" s="113" t="s">
        <v>185</v>
      </c>
      <c r="H248" s="113" t="s">
        <v>185</v>
      </c>
      <c r="I248" s="113" t="s">
        <v>184</v>
      </c>
      <c r="J248" s="113" t="s">
        <v>185</v>
      </c>
    </row>
    <row r="249" spans="1:10" x14ac:dyDescent="0.25">
      <c r="A249" s="113" t="s">
        <v>459</v>
      </c>
      <c r="B249" s="1" t="s">
        <v>466</v>
      </c>
      <c r="C249" s="113" t="s">
        <v>184</v>
      </c>
      <c r="D249" s="113" t="s">
        <v>185</v>
      </c>
      <c r="E249" s="113" t="s">
        <v>184</v>
      </c>
      <c r="F249" s="113" t="s">
        <v>184</v>
      </c>
      <c r="G249" s="113" t="s">
        <v>184</v>
      </c>
      <c r="H249" s="113" t="s">
        <v>184</v>
      </c>
      <c r="I249" s="113" t="s">
        <v>184</v>
      </c>
      <c r="J249" s="113" t="s">
        <v>185</v>
      </c>
    </row>
    <row r="250" spans="1:10" x14ac:dyDescent="0.25">
      <c r="A250" s="113" t="s">
        <v>459</v>
      </c>
      <c r="B250" s="1" t="s">
        <v>467</v>
      </c>
      <c r="C250" s="113" t="s">
        <v>184</v>
      </c>
      <c r="D250" s="113" t="s">
        <v>185</v>
      </c>
      <c r="E250" s="113" t="s">
        <v>184</v>
      </c>
      <c r="F250" s="113" t="s">
        <v>185</v>
      </c>
      <c r="G250" s="113" t="s">
        <v>184</v>
      </c>
      <c r="H250" s="113" t="s">
        <v>185</v>
      </c>
      <c r="I250" s="113" t="s">
        <v>184</v>
      </c>
      <c r="J250" s="113" t="s">
        <v>185</v>
      </c>
    </row>
    <row r="251" spans="1:10" x14ac:dyDescent="0.25">
      <c r="A251" s="113" t="s">
        <v>459</v>
      </c>
      <c r="B251" s="1" t="s">
        <v>468</v>
      </c>
      <c r="C251" s="113" t="s">
        <v>185</v>
      </c>
      <c r="D251" s="113" t="s">
        <v>185</v>
      </c>
      <c r="E251" s="113" t="s">
        <v>185</v>
      </c>
      <c r="F251" s="113" t="s">
        <v>185</v>
      </c>
      <c r="G251" s="113" t="s">
        <v>185</v>
      </c>
      <c r="H251" s="113" t="s">
        <v>185</v>
      </c>
      <c r="I251" s="113" t="s">
        <v>185</v>
      </c>
      <c r="J251" s="113" t="s">
        <v>185</v>
      </c>
    </row>
    <row r="252" spans="1:10" x14ac:dyDescent="0.25">
      <c r="A252" s="113" t="s">
        <v>459</v>
      </c>
      <c r="B252" s="1" t="s">
        <v>469</v>
      </c>
      <c r="C252" s="113" t="s">
        <v>185</v>
      </c>
      <c r="D252" s="113" t="s">
        <v>185</v>
      </c>
      <c r="E252" s="113" t="s">
        <v>184</v>
      </c>
      <c r="F252" s="113" t="s">
        <v>184</v>
      </c>
      <c r="G252" s="113" t="s">
        <v>184</v>
      </c>
      <c r="H252" s="113" t="s">
        <v>185</v>
      </c>
      <c r="I252" s="113" t="s">
        <v>185</v>
      </c>
      <c r="J252" s="113" t="s">
        <v>184</v>
      </c>
    </row>
    <row r="253" spans="1:10" x14ac:dyDescent="0.25">
      <c r="A253" s="113" t="s">
        <v>459</v>
      </c>
      <c r="B253" s="1" t="s">
        <v>470</v>
      </c>
      <c r="C253" s="113" t="s">
        <v>185</v>
      </c>
      <c r="D253" s="113" t="s">
        <v>185</v>
      </c>
      <c r="E253" s="113" t="s">
        <v>185</v>
      </c>
      <c r="F253" s="113" t="s">
        <v>185</v>
      </c>
      <c r="G253" s="113" t="s">
        <v>184</v>
      </c>
      <c r="H253" s="113" t="s">
        <v>184</v>
      </c>
      <c r="I253" s="113" t="s">
        <v>185</v>
      </c>
      <c r="J253" s="113" t="s">
        <v>185</v>
      </c>
    </row>
    <row r="254" spans="1:10" x14ac:dyDescent="0.25">
      <c r="A254" s="113" t="s">
        <v>459</v>
      </c>
      <c r="B254" s="1" t="s">
        <v>471</v>
      </c>
      <c r="C254" s="113" t="s">
        <v>184</v>
      </c>
      <c r="D254" s="113" t="s">
        <v>184</v>
      </c>
      <c r="E254" s="113" t="s">
        <v>184</v>
      </c>
      <c r="F254" s="113" t="s">
        <v>185</v>
      </c>
      <c r="G254" s="113" t="s">
        <v>184</v>
      </c>
      <c r="H254" s="113" t="s">
        <v>184</v>
      </c>
      <c r="I254" s="113" t="s">
        <v>184</v>
      </c>
      <c r="J254" s="113" t="s">
        <v>185</v>
      </c>
    </row>
    <row r="255" spans="1:10" x14ac:dyDescent="0.25">
      <c r="A255" s="113" t="s">
        <v>459</v>
      </c>
      <c r="B255" s="1" t="s">
        <v>472</v>
      </c>
      <c r="C255" s="113" t="s">
        <v>184</v>
      </c>
      <c r="D255" s="113" t="s">
        <v>185</v>
      </c>
      <c r="E255" s="113" t="s">
        <v>184</v>
      </c>
      <c r="F255" s="113" t="s">
        <v>185</v>
      </c>
      <c r="G255" s="113" t="s">
        <v>184</v>
      </c>
      <c r="H255" s="113" t="s">
        <v>185</v>
      </c>
      <c r="I255" s="113" t="s">
        <v>184</v>
      </c>
      <c r="J255" s="113" t="s">
        <v>185</v>
      </c>
    </row>
    <row r="256" spans="1:10" x14ac:dyDescent="0.25">
      <c r="A256" s="113" t="s">
        <v>473</v>
      </c>
      <c r="B256" s="1" t="s">
        <v>474</v>
      </c>
      <c r="C256" s="113" t="s">
        <v>185</v>
      </c>
      <c r="D256" s="113" t="s">
        <v>185</v>
      </c>
      <c r="E256" s="113" t="s">
        <v>185</v>
      </c>
      <c r="F256" s="113" t="s">
        <v>185</v>
      </c>
      <c r="G256" s="113" t="s">
        <v>184</v>
      </c>
      <c r="H256" s="113" t="s">
        <v>184</v>
      </c>
      <c r="I256" s="113" t="s">
        <v>184</v>
      </c>
      <c r="J256" s="113" t="s">
        <v>184</v>
      </c>
    </row>
    <row r="257" spans="1:10" x14ac:dyDescent="0.25">
      <c r="A257" s="113" t="s">
        <v>475</v>
      </c>
      <c r="B257" s="1" t="s">
        <v>476</v>
      </c>
      <c r="C257" s="113" t="s">
        <v>185</v>
      </c>
      <c r="D257" s="113" t="s">
        <v>185</v>
      </c>
      <c r="E257" s="113" t="s">
        <v>185</v>
      </c>
      <c r="F257" s="113" t="s">
        <v>185</v>
      </c>
      <c r="G257" s="113" t="s">
        <v>184</v>
      </c>
      <c r="H257" s="113" t="s">
        <v>184</v>
      </c>
      <c r="I257" s="113" t="s">
        <v>184</v>
      </c>
      <c r="J257" s="113" t="s">
        <v>184</v>
      </c>
    </row>
    <row r="258" spans="1:10" x14ac:dyDescent="0.25">
      <c r="A258" s="113" t="s">
        <v>475</v>
      </c>
      <c r="B258" s="1" t="s">
        <v>477</v>
      </c>
      <c r="C258" s="113" t="s">
        <v>185</v>
      </c>
      <c r="D258" s="113" t="s">
        <v>185</v>
      </c>
      <c r="E258" s="113" t="s">
        <v>185</v>
      </c>
      <c r="F258" s="113" t="s">
        <v>185</v>
      </c>
      <c r="G258" s="113" t="s">
        <v>185</v>
      </c>
      <c r="H258" s="113" t="s">
        <v>185</v>
      </c>
      <c r="I258" s="113" t="s">
        <v>185</v>
      </c>
      <c r="J258" s="113" t="s">
        <v>184</v>
      </c>
    </row>
    <row r="259" spans="1:10" x14ac:dyDescent="0.25">
      <c r="A259" s="113" t="s">
        <v>475</v>
      </c>
      <c r="B259" s="1" t="s">
        <v>478</v>
      </c>
      <c r="C259" s="113" t="s">
        <v>185</v>
      </c>
      <c r="D259" s="113" t="s">
        <v>185</v>
      </c>
      <c r="E259" s="113" t="s">
        <v>185</v>
      </c>
      <c r="F259" s="113" t="s">
        <v>185</v>
      </c>
      <c r="G259" s="113" t="s">
        <v>184</v>
      </c>
      <c r="H259" s="113" t="s">
        <v>184</v>
      </c>
      <c r="I259" s="113" t="s">
        <v>184</v>
      </c>
      <c r="J259" s="113" t="s">
        <v>185</v>
      </c>
    </row>
    <row r="260" spans="1:10" x14ac:dyDescent="0.25">
      <c r="A260" s="113" t="s">
        <v>475</v>
      </c>
      <c r="B260" s="1" t="s">
        <v>479</v>
      </c>
      <c r="C260" s="113" t="s">
        <v>185</v>
      </c>
      <c r="D260" s="113" t="s">
        <v>185</v>
      </c>
      <c r="E260" s="113" t="s">
        <v>185</v>
      </c>
      <c r="F260" s="113" t="s">
        <v>185</v>
      </c>
      <c r="G260" s="113" t="s">
        <v>185</v>
      </c>
      <c r="H260" s="113" t="s">
        <v>185</v>
      </c>
      <c r="I260" s="113" t="s">
        <v>184</v>
      </c>
      <c r="J260" s="113" t="s">
        <v>185</v>
      </c>
    </row>
    <row r="261" spans="1:10" x14ac:dyDescent="0.25">
      <c r="A261" s="113" t="s">
        <v>475</v>
      </c>
      <c r="B261" s="1" t="s">
        <v>480</v>
      </c>
      <c r="C261" s="113" t="s">
        <v>185</v>
      </c>
      <c r="D261" s="113" t="s">
        <v>185</v>
      </c>
      <c r="E261" s="113" t="s">
        <v>185</v>
      </c>
      <c r="F261" s="113" t="s">
        <v>185</v>
      </c>
      <c r="G261" s="113" t="s">
        <v>184</v>
      </c>
      <c r="H261" s="113" t="s">
        <v>185</v>
      </c>
      <c r="I261" s="113" t="s">
        <v>184</v>
      </c>
      <c r="J261" s="113" t="s">
        <v>185</v>
      </c>
    </row>
    <row r="262" spans="1:10" x14ac:dyDescent="0.25">
      <c r="A262" s="113" t="s">
        <v>475</v>
      </c>
      <c r="B262" s="1" t="s">
        <v>481</v>
      </c>
      <c r="C262" s="113" t="s">
        <v>185</v>
      </c>
      <c r="D262" s="113" t="s">
        <v>185</v>
      </c>
      <c r="E262" s="113" t="s">
        <v>184</v>
      </c>
      <c r="F262" s="113" t="s">
        <v>185</v>
      </c>
      <c r="G262" s="113" t="s">
        <v>185</v>
      </c>
      <c r="H262" s="113" t="s">
        <v>185</v>
      </c>
      <c r="I262" s="113" t="s">
        <v>184</v>
      </c>
      <c r="J262" s="113" t="s">
        <v>185</v>
      </c>
    </row>
    <row r="263" spans="1:10" x14ac:dyDescent="0.25">
      <c r="A263" s="113" t="s">
        <v>482</v>
      </c>
      <c r="B263" s="1" t="s">
        <v>483</v>
      </c>
      <c r="C263" s="113" t="s">
        <v>185</v>
      </c>
      <c r="D263" s="113" t="s">
        <v>185</v>
      </c>
      <c r="E263" s="113" t="s">
        <v>185</v>
      </c>
      <c r="F263" s="113" t="s">
        <v>185</v>
      </c>
      <c r="G263" s="113" t="s">
        <v>185</v>
      </c>
      <c r="H263" s="113" t="s">
        <v>185</v>
      </c>
      <c r="I263" s="113" t="s">
        <v>185</v>
      </c>
      <c r="J263" s="113" t="s">
        <v>184</v>
      </c>
    </row>
    <row r="264" spans="1:10" x14ac:dyDescent="0.25">
      <c r="A264" s="113" t="s">
        <v>484</v>
      </c>
      <c r="B264" s="1" t="s">
        <v>485</v>
      </c>
      <c r="C264" s="113" t="s">
        <v>185</v>
      </c>
      <c r="D264" s="113" t="s">
        <v>185</v>
      </c>
      <c r="E264" s="113" t="s">
        <v>185</v>
      </c>
      <c r="F264" s="113" t="s">
        <v>184</v>
      </c>
      <c r="G264" s="113" t="s">
        <v>184</v>
      </c>
      <c r="H264" s="113" t="s">
        <v>184</v>
      </c>
      <c r="I264" s="113" t="s">
        <v>184</v>
      </c>
      <c r="J264" s="113" t="s">
        <v>185</v>
      </c>
    </row>
    <row r="265" spans="1:10" x14ac:dyDescent="0.25">
      <c r="A265" s="113" t="s">
        <v>484</v>
      </c>
      <c r="B265" s="1" t="s">
        <v>486</v>
      </c>
      <c r="C265" s="113" t="s">
        <v>185</v>
      </c>
      <c r="D265" s="113" t="s">
        <v>185</v>
      </c>
      <c r="E265" s="113" t="s">
        <v>185</v>
      </c>
      <c r="F265" s="113" t="s">
        <v>185</v>
      </c>
      <c r="G265" s="113" t="s">
        <v>185</v>
      </c>
      <c r="H265" s="113" t="s">
        <v>185</v>
      </c>
      <c r="I265" s="113" t="s">
        <v>185</v>
      </c>
      <c r="J265" s="113" t="s">
        <v>185</v>
      </c>
    </row>
    <row r="266" spans="1:10" x14ac:dyDescent="0.25">
      <c r="A266" s="113" t="s">
        <v>484</v>
      </c>
      <c r="B266" s="1" t="s">
        <v>487</v>
      </c>
      <c r="C266" s="113" t="s">
        <v>185</v>
      </c>
      <c r="D266" s="113" t="s">
        <v>185</v>
      </c>
      <c r="E266" s="113" t="s">
        <v>185</v>
      </c>
      <c r="F266" s="113" t="s">
        <v>185</v>
      </c>
      <c r="G266" s="113" t="s">
        <v>184</v>
      </c>
      <c r="H266" s="113" t="s">
        <v>184</v>
      </c>
      <c r="I266" s="113" t="s">
        <v>184</v>
      </c>
      <c r="J266" s="113" t="s">
        <v>185</v>
      </c>
    </row>
    <row r="267" spans="1:10" x14ac:dyDescent="0.25">
      <c r="A267" s="113" t="s">
        <v>484</v>
      </c>
      <c r="B267" s="1" t="s">
        <v>488</v>
      </c>
      <c r="C267" s="113" t="s">
        <v>185</v>
      </c>
      <c r="D267" s="113" t="s">
        <v>185</v>
      </c>
      <c r="E267" s="113" t="s">
        <v>185</v>
      </c>
      <c r="F267" s="113" t="s">
        <v>185</v>
      </c>
      <c r="G267" s="113" t="s">
        <v>184</v>
      </c>
      <c r="H267" s="113" t="s">
        <v>184</v>
      </c>
      <c r="I267" s="113" t="s">
        <v>184</v>
      </c>
      <c r="J267" s="113" t="s">
        <v>185</v>
      </c>
    </row>
    <row r="268" spans="1:10" x14ac:dyDescent="0.25">
      <c r="A268" s="113" t="s">
        <v>484</v>
      </c>
      <c r="B268" s="1" t="s">
        <v>489</v>
      </c>
      <c r="C268" s="113" t="s">
        <v>185</v>
      </c>
      <c r="D268" s="113" t="s">
        <v>185</v>
      </c>
      <c r="E268" s="113" t="s">
        <v>185</v>
      </c>
      <c r="F268" s="113" t="s">
        <v>185</v>
      </c>
      <c r="G268" s="113" t="s">
        <v>184</v>
      </c>
      <c r="H268" s="113" t="s">
        <v>185</v>
      </c>
      <c r="I268" s="113" t="s">
        <v>184</v>
      </c>
      <c r="J268" s="113" t="s">
        <v>185</v>
      </c>
    </row>
    <row r="269" spans="1:10" x14ac:dyDescent="0.25">
      <c r="A269" s="113" t="s">
        <v>484</v>
      </c>
      <c r="B269" s="1" t="s">
        <v>490</v>
      </c>
      <c r="C269" s="113" t="s">
        <v>185</v>
      </c>
      <c r="D269" s="113" t="s">
        <v>185</v>
      </c>
      <c r="E269" s="113" t="s">
        <v>185</v>
      </c>
      <c r="F269" s="113" t="s">
        <v>185</v>
      </c>
      <c r="G269" s="113" t="s">
        <v>184</v>
      </c>
      <c r="H269" s="113" t="s">
        <v>184</v>
      </c>
      <c r="I269" s="113" t="s">
        <v>184</v>
      </c>
      <c r="J269" s="113" t="s">
        <v>185</v>
      </c>
    </row>
    <row r="270" spans="1:10" x14ac:dyDescent="0.25">
      <c r="A270" s="113" t="s">
        <v>484</v>
      </c>
      <c r="B270" s="1" t="s">
        <v>491</v>
      </c>
      <c r="C270" s="113" t="s">
        <v>184</v>
      </c>
      <c r="D270" s="113" t="s">
        <v>185</v>
      </c>
      <c r="E270" s="113" t="s">
        <v>184</v>
      </c>
      <c r="F270" s="113" t="s">
        <v>185</v>
      </c>
      <c r="G270" s="113" t="s">
        <v>184</v>
      </c>
      <c r="H270" s="113" t="s">
        <v>185</v>
      </c>
      <c r="I270" s="113" t="s">
        <v>184</v>
      </c>
      <c r="J270" s="113" t="s">
        <v>184</v>
      </c>
    </row>
    <row r="271" spans="1:10" x14ac:dyDescent="0.25">
      <c r="A271" s="113" t="s">
        <v>484</v>
      </c>
      <c r="B271" s="1" t="s">
        <v>492</v>
      </c>
      <c r="C271" s="113" t="s">
        <v>185</v>
      </c>
      <c r="D271" s="113" t="s">
        <v>185</v>
      </c>
      <c r="E271" s="113" t="s">
        <v>185</v>
      </c>
      <c r="F271" s="113" t="s">
        <v>185</v>
      </c>
      <c r="G271" s="113" t="s">
        <v>184</v>
      </c>
      <c r="H271" s="113" t="s">
        <v>184</v>
      </c>
      <c r="I271" s="113" t="s">
        <v>184</v>
      </c>
      <c r="J271" s="113" t="s">
        <v>185</v>
      </c>
    </row>
    <row r="272" spans="1:10" x14ac:dyDescent="0.25">
      <c r="A272" s="113" t="s">
        <v>493</v>
      </c>
      <c r="B272" s="1" t="s">
        <v>494</v>
      </c>
      <c r="C272" s="113" t="s">
        <v>185</v>
      </c>
      <c r="D272" s="113" t="s">
        <v>185</v>
      </c>
      <c r="E272" s="113" t="s">
        <v>185</v>
      </c>
      <c r="F272" s="113" t="s">
        <v>185</v>
      </c>
      <c r="G272" s="113" t="s">
        <v>184</v>
      </c>
      <c r="H272" s="113" t="s">
        <v>184</v>
      </c>
      <c r="I272" s="113" t="s">
        <v>184</v>
      </c>
      <c r="J272" s="113" t="s">
        <v>185</v>
      </c>
    </row>
    <row r="273" spans="1:10" x14ac:dyDescent="0.25">
      <c r="A273" s="113" t="s">
        <v>493</v>
      </c>
      <c r="B273" s="1" t="s">
        <v>495</v>
      </c>
      <c r="C273" s="113" t="s">
        <v>185</v>
      </c>
      <c r="D273" s="113" t="s">
        <v>185</v>
      </c>
      <c r="E273" s="113" t="s">
        <v>185</v>
      </c>
      <c r="F273" s="113" t="s">
        <v>185</v>
      </c>
      <c r="G273" s="113" t="s">
        <v>184</v>
      </c>
      <c r="H273" s="113" t="s">
        <v>184</v>
      </c>
      <c r="I273" s="113" t="s">
        <v>184</v>
      </c>
      <c r="J273" s="113" t="s">
        <v>185</v>
      </c>
    </row>
    <row r="274" spans="1:10" x14ac:dyDescent="0.25">
      <c r="A274" s="113" t="s">
        <v>493</v>
      </c>
      <c r="B274" s="1" t="s">
        <v>496</v>
      </c>
      <c r="C274" s="113" t="s">
        <v>185</v>
      </c>
      <c r="D274" s="113" t="s">
        <v>185</v>
      </c>
      <c r="E274" s="113" t="s">
        <v>185</v>
      </c>
      <c r="F274" s="113" t="s">
        <v>185</v>
      </c>
      <c r="G274" s="113" t="s">
        <v>184</v>
      </c>
      <c r="H274" s="113" t="s">
        <v>184</v>
      </c>
      <c r="I274" s="113" t="s">
        <v>184</v>
      </c>
      <c r="J274" s="113" t="s">
        <v>185</v>
      </c>
    </row>
    <row r="275" spans="1:10" x14ac:dyDescent="0.25">
      <c r="A275" s="113" t="s">
        <v>493</v>
      </c>
      <c r="B275" s="1" t="s">
        <v>497</v>
      </c>
      <c r="C275" s="113" t="s">
        <v>185</v>
      </c>
      <c r="D275" s="113" t="s">
        <v>185</v>
      </c>
      <c r="E275" s="113" t="s">
        <v>185</v>
      </c>
      <c r="F275" s="113" t="s">
        <v>185</v>
      </c>
      <c r="G275" s="113" t="s">
        <v>184</v>
      </c>
      <c r="H275" s="113" t="s">
        <v>184</v>
      </c>
      <c r="I275" s="113" t="s">
        <v>184</v>
      </c>
      <c r="J275" s="113" t="s">
        <v>185</v>
      </c>
    </row>
    <row r="276" spans="1:10" x14ac:dyDescent="0.25">
      <c r="A276" s="113" t="s">
        <v>493</v>
      </c>
      <c r="B276" s="1" t="s">
        <v>498</v>
      </c>
      <c r="C276" s="113" t="s">
        <v>185</v>
      </c>
      <c r="D276" s="113" t="s">
        <v>185</v>
      </c>
      <c r="E276" s="113" t="s">
        <v>185</v>
      </c>
      <c r="F276" s="113" t="s">
        <v>185</v>
      </c>
      <c r="G276" s="113" t="s">
        <v>185</v>
      </c>
      <c r="H276" s="113" t="s">
        <v>185</v>
      </c>
      <c r="I276" s="113" t="s">
        <v>184</v>
      </c>
      <c r="J276" s="113" t="s">
        <v>185</v>
      </c>
    </row>
    <row r="277" spans="1:10" x14ac:dyDescent="0.25">
      <c r="A277" s="113" t="s">
        <v>493</v>
      </c>
      <c r="B277" s="1" t="s">
        <v>499</v>
      </c>
      <c r="C277" s="113" t="s">
        <v>185</v>
      </c>
      <c r="D277" s="113" t="s">
        <v>185</v>
      </c>
      <c r="E277" s="113" t="s">
        <v>185</v>
      </c>
      <c r="F277" s="113" t="s">
        <v>185</v>
      </c>
      <c r="G277" s="113" t="s">
        <v>184</v>
      </c>
      <c r="H277" s="113" t="s">
        <v>185</v>
      </c>
      <c r="I277" s="113" t="s">
        <v>185</v>
      </c>
      <c r="J277" s="113" t="s">
        <v>185</v>
      </c>
    </row>
    <row r="278" spans="1:10" x14ac:dyDescent="0.25">
      <c r="A278" s="113" t="s">
        <v>493</v>
      </c>
      <c r="B278" s="1" t="s">
        <v>500</v>
      </c>
      <c r="C278" s="113" t="s">
        <v>185</v>
      </c>
      <c r="D278" s="113" t="s">
        <v>185</v>
      </c>
      <c r="E278" s="113" t="s">
        <v>185</v>
      </c>
      <c r="F278" s="113" t="s">
        <v>185</v>
      </c>
      <c r="G278" s="113" t="s">
        <v>185</v>
      </c>
      <c r="H278" s="113" t="s">
        <v>185</v>
      </c>
      <c r="I278" s="113" t="s">
        <v>185</v>
      </c>
      <c r="J278" s="113" t="s">
        <v>184</v>
      </c>
    </row>
    <row r="279" spans="1:10" x14ac:dyDescent="0.25">
      <c r="A279" s="113" t="s">
        <v>493</v>
      </c>
      <c r="B279" s="1" t="s">
        <v>501</v>
      </c>
      <c r="C279" s="113" t="s">
        <v>185</v>
      </c>
      <c r="D279" s="113" t="s">
        <v>185</v>
      </c>
      <c r="E279" s="113" t="s">
        <v>185</v>
      </c>
      <c r="F279" s="113" t="s">
        <v>185</v>
      </c>
      <c r="G279" s="113" t="s">
        <v>185</v>
      </c>
      <c r="H279" s="113" t="s">
        <v>185</v>
      </c>
      <c r="I279" s="113" t="s">
        <v>185</v>
      </c>
      <c r="J279" s="113" t="s">
        <v>185</v>
      </c>
    </row>
    <row r="280" spans="1:10" x14ac:dyDescent="0.25">
      <c r="A280" s="113" t="s">
        <v>493</v>
      </c>
      <c r="B280" s="1" t="s">
        <v>502</v>
      </c>
      <c r="C280" s="113" t="s">
        <v>185</v>
      </c>
      <c r="D280" s="113" t="s">
        <v>185</v>
      </c>
      <c r="E280" s="113" t="s">
        <v>185</v>
      </c>
      <c r="F280" s="113" t="s">
        <v>185</v>
      </c>
      <c r="G280" s="113" t="s">
        <v>184</v>
      </c>
      <c r="H280" s="113" t="s">
        <v>184</v>
      </c>
      <c r="I280" s="113" t="s">
        <v>184</v>
      </c>
      <c r="J280" s="113" t="s">
        <v>185</v>
      </c>
    </row>
    <row r="281" spans="1:10" x14ac:dyDescent="0.25">
      <c r="A281" s="113" t="s">
        <v>493</v>
      </c>
      <c r="B281" s="1" t="s">
        <v>503</v>
      </c>
      <c r="C281" s="113" t="s">
        <v>185</v>
      </c>
      <c r="D281" s="113" t="s">
        <v>185</v>
      </c>
      <c r="E281" s="113" t="s">
        <v>185</v>
      </c>
      <c r="F281" s="113" t="s">
        <v>185</v>
      </c>
      <c r="G281" s="113" t="s">
        <v>184</v>
      </c>
      <c r="H281" s="113" t="s">
        <v>184</v>
      </c>
      <c r="I281" s="113" t="s">
        <v>184</v>
      </c>
      <c r="J281" s="113" t="s">
        <v>185</v>
      </c>
    </row>
    <row r="282" spans="1:10" x14ac:dyDescent="0.25">
      <c r="A282" s="113" t="s">
        <v>493</v>
      </c>
      <c r="B282" s="1" t="s">
        <v>504</v>
      </c>
      <c r="C282" s="113" t="s">
        <v>185</v>
      </c>
      <c r="D282" s="113" t="s">
        <v>185</v>
      </c>
      <c r="E282" s="113" t="s">
        <v>185</v>
      </c>
      <c r="F282" s="113" t="s">
        <v>185</v>
      </c>
      <c r="G282" s="113" t="s">
        <v>184</v>
      </c>
      <c r="H282" s="113" t="s">
        <v>184</v>
      </c>
      <c r="I282" s="113" t="s">
        <v>184</v>
      </c>
      <c r="J282" s="113" t="s">
        <v>185</v>
      </c>
    </row>
    <row r="283" spans="1:10" x14ac:dyDescent="0.25">
      <c r="A283" s="113" t="s">
        <v>493</v>
      </c>
      <c r="B283" s="1" t="s">
        <v>505</v>
      </c>
      <c r="C283" s="113" t="s">
        <v>185</v>
      </c>
      <c r="D283" s="113" t="s">
        <v>185</v>
      </c>
      <c r="E283" s="113" t="s">
        <v>185</v>
      </c>
      <c r="F283" s="113" t="s">
        <v>185</v>
      </c>
      <c r="G283" s="113" t="s">
        <v>184</v>
      </c>
      <c r="H283" s="113" t="s">
        <v>184</v>
      </c>
      <c r="I283" s="113" t="s">
        <v>184</v>
      </c>
      <c r="J283" s="113" t="s">
        <v>185</v>
      </c>
    </row>
    <row r="284" spans="1:10" x14ac:dyDescent="0.25">
      <c r="A284" s="113" t="s">
        <v>493</v>
      </c>
      <c r="B284" s="1" t="s">
        <v>506</v>
      </c>
      <c r="C284" s="113" t="s">
        <v>185</v>
      </c>
      <c r="D284" s="113" t="s">
        <v>185</v>
      </c>
      <c r="E284" s="113" t="s">
        <v>185</v>
      </c>
      <c r="F284" s="113" t="s">
        <v>185</v>
      </c>
      <c r="G284" s="113" t="s">
        <v>184</v>
      </c>
      <c r="H284" s="113" t="s">
        <v>184</v>
      </c>
      <c r="I284" s="113" t="s">
        <v>184</v>
      </c>
      <c r="J284" s="113" t="s">
        <v>185</v>
      </c>
    </row>
    <row r="285" spans="1:10" x14ac:dyDescent="0.25">
      <c r="A285" s="113" t="s">
        <v>493</v>
      </c>
      <c r="B285" s="1" t="s">
        <v>507</v>
      </c>
      <c r="C285" s="113" t="s">
        <v>185</v>
      </c>
      <c r="D285" s="113" t="s">
        <v>185</v>
      </c>
      <c r="E285" s="113" t="s">
        <v>185</v>
      </c>
      <c r="F285" s="113" t="s">
        <v>185</v>
      </c>
      <c r="G285" s="113" t="s">
        <v>185</v>
      </c>
      <c r="H285" s="113" t="s">
        <v>185</v>
      </c>
      <c r="I285" s="113" t="s">
        <v>184</v>
      </c>
      <c r="J285" s="113" t="s">
        <v>184</v>
      </c>
    </row>
    <row r="286" spans="1:10" x14ac:dyDescent="0.25">
      <c r="A286" s="113" t="s">
        <v>493</v>
      </c>
      <c r="B286" s="1" t="s">
        <v>508</v>
      </c>
      <c r="C286" s="113" t="s">
        <v>185</v>
      </c>
      <c r="D286" s="113" t="s">
        <v>185</v>
      </c>
      <c r="E286" s="113" t="s">
        <v>185</v>
      </c>
      <c r="F286" s="113" t="s">
        <v>185</v>
      </c>
      <c r="G286" s="113" t="s">
        <v>184</v>
      </c>
      <c r="H286" s="113" t="s">
        <v>185</v>
      </c>
      <c r="I286" s="113" t="s">
        <v>184</v>
      </c>
      <c r="J286" s="113" t="s">
        <v>185</v>
      </c>
    </row>
    <row r="287" spans="1:10" x14ac:dyDescent="0.25">
      <c r="A287" s="113" t="s">
        <v>493</v>
      </c>
      <c r="B287" s="1" t="s">
        <v>509</v>
      </c>
      <c r="C287" s="113" t="s">
        <v>185</v>
      </c>
      <c r="D287" s="113" t="s">
        <v>185</v>
      </c>
      <c r="E287" s="113" t="s">
        <v>184</v>
      </c>
      <c r="F287" s="113" t="s">
        <v>185</v>
      </c>
      <c r="G287" s="113" t="s">
        <v>185</v>
      </c>
      <c r="H287" s="113" t="s">
        <v>185</v>
      </c>
      <c r="I287" s="113" t="s">
        <v>185</v>
      </c>
      <c r="J287" s="113" t="s">
        <v>184</v>
      </c>
    </row>
    <row r="288" spans="1:10" x14ac:dyDescent="0.25">
      <c r="A288" s="113" t="s">
        <v>493</v>
      </c>
      <c r="B288" s="1" t="s">
        <v>510</v>
      </c>
      <c r="C288" s="113" t="s">
        <v>185</v>
      </c>
      <c r="D288" s="113" t="s">
        <v>185</v>
      </c>
      <c r="E288" s="113" t="s">
        <v>185</v>
      </c>
      <c r="F288" s="113" t="s">
        <v>185</v>
      </c>
      <c r="G288" s="113" t="s">
        <v>184</v>
      </c>
      <c r="H288" s="113" t="s">
        <v>185</v>
      </c>
      <c r="I288" s="113" t="s">
        <v>184</v>
      </c>
      <c r="J288" s="113" t="s">
        <v>185</v>
      </c>
    </row>
    <row r="289" spans="1:10" x14ac:dyDescent="0.25">
      <c r="A289" s="113" t="s">
        <v>493</v>
      </c>
      <c r="B289" s="1" t="s">
        <v>511</v>
      </c>
      <c r="C289" s="113" t="s">
        <v>185</v>
      </c>
      <c r="D289" s="113" t="s">
        <v>185</v>
      </c>
      <c r="E289" s="113" t="s">
        <v>185</v>
      </c>
      <c r="F289" s="113" t="s">
        <v>185</v>
      </c>
      <c r="G289" s="113" t="s">
        <v>184</v>
      </c>
      <c r="H289" s="113" t="s">
        <v>185</v>
      </c>
      <c r="I289" s="113" t="s">
        <v>184</v>
      </c>
      <c r="J289" s="113" t="s">
        <v>184</v>
      </c>
    </row>
    <row r="290" spans="1:10" x14ac:dyDescent="0.25">
      <c r="A290" s="113" t="s">
        <v>493</v>
      </c>
      <c r="B290" s="1" t="s">
        <v>512</v>
      </c>
      <c r="C290" s="113" t="s">
        <v>185</v>
      </c>
      <c r="D290" s="113" t="s">
        <v>185</v>
      </c>
      <c r="E290" s="113" t="s">
        <v>185</v>
      </c>
      <c r="F290" s="113" t="s">
        <v>185</v>
      </c>
      <c r="G290" s="113" t="s">
        <v>184</v>
      </c>
      <c r="H290" s="113" t="s">
        <v>185</v>
      </c>
      <c r="I290" s="113" t="s">
        <v>184</v>
      </c>
      <c r="J290" s="113" t="s">
        <v>185</v>
      </c>
    </row>
    <row r="291" spans="1:10" x14ac:dyDescent="0.25">
      <c r="A291" s="113" t="s">
        <v>493</v>
      </c>
      <c r="B291" s="1" t="s">
        <v>513</v>
      </c>
      <c r="C291" s="113" t="s">
        <v>185</v>
      </c>
      <c r="D291" s="113" t="s">
        <v>185</v>
      </c>
      <c r="E291" s="113" t="s">
        <v>185</v>
      </c>
      <c r="F291" s="113" t="s">
        <v>185</v>
      </c>
      <c r="G291" s="113" t="s">
        <v>184</v>
      </c>
      <c r="H291" s="113" t="s">
        <v>184</v>
      </c>
      <c r="I291" s="113" t="s">
        <v>184</v>
      </c>
      <c r="J291" s="113" t="s">
        <v>185</v>
      </c>
    </row>
    <row r="292" spans="1:10" x14ac:dyDescent="0.25">
      <c r="A292" s="113" t="s">
        <v>493</v>
      </c>
      <c r="B292" s="1" t="s">
        <v>514</v>
      </c>
      <c r="C292" s="113" t="s">
        <v>185</v>
      </c>
      <c r="D292" s="113" t="s">
        <v>185</v>
      </c>
      <c r="E292" s="113" t="s">
        <v>185</v>
      </c>
      <c r="F292" s="113" t="s">
        <v>185</v>
      </c>
      <c r="G292" s="113" t="s">
        <v>185</v>
      </c>
      <c r="H292" s="113" t="s">
        <v>185</v>
      </c>
      <c r="I292" s="113" t="s">
        <v>184</v>
      </c>
      <c r="J292" s="113" t="s">
        <v>184</v>
      </c>
    </row>
    <row r="293" spans="1:10" x14ac:dyDescent="0.25">
      <c r="A293" s="113" t="s">
        <v>493</v>
      </c>
      <c r="B293" s="1" t="s">
        <v>515</v>
      </c>
      <c r="C293" s="113" t="s">
        <v>185</v>
      </c>
      <c r="D293" s="113" t="s">
        <v>185</v>
      </c>
      <c r="E293" s="113" t="s">
        <v>185</v>
      </c>
      <c r="F293" s="113" t="s">
        <v>185</v>
      </c>
      <c r="G293" s="113" t="s">
        <v>184</v>
      </c>
      <c r="H293" s="113" t="s">
        <v>184</v>
      </c>
      <c r="I293" s="113" t="s">
        <v>184</v>
      </c>
      <c r="J293" s="113" t="s">
        <v>185</v>
      </c>
    </row>
    <row r="294" spans="1:10" x14ac:dyDescent="0.25">
      <c r="A294" s="113" t="s">
        <v>493</v>
      </c>
      <c r="B294" s="1" t="s">
        <v>516</v>
      </c>
      <c r="C294" s="113" t="s">
        <v>185</v>
      </c>
      <c r="D294" s="113" t="s">
        <v>185</v>
      </c>
      <c r="E294" s="113" t="s">
        <v>185</v>
      </c>
      <c r="F294" s="113" t="s">
        <v>185</v>
      </c>
      <c r="G294" s="113" t="s">
        <v>184</v>
      </c>
      <c r="H294" s="113" t="s">
        <v>184</v>
      </c>
      <c r="I294" s="113" t="s">
        <v>184</v>
      </c>
      <c r="J294" s="113" t="s">
        <v>185</v>
      </c>
    </row>
    <row r="295" spans="1:10" x14ac:dyDescent="0.25">
      <c r="A295" s="113" t="s">
        <v>493</v>
      </c>
      <c r="B295" s="1" t="s">
        <v>517</v>
      </c>
      <c r="C295" s="113" t="s">
        <v>185</v>
      </c>
      <c r="D295" s="113" t="s">
        <v>185</v>
      </c>
      <c r="E295" s="113" t="s">
        <v>185</v>
      </c>
      <c r="F295" s="113" t="s">
        <v>185</v>
      </c>
      <c r="G295" s="113" t="s">
        <v>185</v>
      </c>
      <c r="H295" s="113" t="s">
        <v>185</v>
      </c>
      <c r="I295" s="113" t="s">
        <v>184</v>
      </c>
      <c r="J295" s="113" t="s">
        <v>184</v>
      </c>
    </row>
    <row r="296" spans="1:10" x14ac:dyDescent="0.25">
      <c r="A296" s="113" t="s">
        <v>493</v>
      </c>
      <c r="B296" s="1" t="s">
        <v>518</v>
      </c>
      <c r="C296" s="113" t="s">
        <v>185</v>
      </c>
      <c r="D296" s="113" t="s">
        <v>185</v>
      </c>
      <c r="E296" s="113" t="s">
        <v>185</v>
      </c>
      <c r="F296" s="113" t="s">
        <v>184</v>
      </c>
      <c r="G296" s="113" t="s">
        <v>185</v>
      </c>
      <c r="H296" s="113" t="s">
        <v>185</v>
      </c>
      <c r="I296" s="113" t="s">
        <v>185</v>
      </c>
      <c r="J296" s="113" t="s">
        <v>184</v>
      </c>
    </row>
    <row r="297" spans="1:10" x14ac:dyDescent="0.25">
      <c r="A297" s="113" t="s">
        <v>519</v>
      </c>
      <c r="B297" s="1" t="s">
        <v>520</v>
      </c>
      <c r="C297" s="113" t="s">
        <v>185</v>
      </c>
      <c r="D297" s="113" t="s">
        <v>185</v>
      </c>
      <c r="E297" s="113" t="s">
        <v>185</v>
      </c>
      <c r="F297" s="113" t="s">
        <v>185</v>
      </c>
      <c r="G297" s="113" t="s">
        <v>184</v>
      </c>
      <c r="H297" s="113" t="s">
        <v>184</v>
      </c>
      <c r="I297" s="113" t="s">
        <v>184</v>
      </c>
      <c r="J297" s="113" t="s">
        <v>185</v>
      </c>
    </row>
    <row r="298" spans="1:10" x14ac:dyDescent="0.25">
      <c r="A298" s="113" t="s">
        <v>519</v>
      </c>
      <c r="B298" s="1" t="s">
        <v>521</v>
      </c>
      <c r="C298" s="113" t="s">
        <v>185</v>
      </c>
      <c r="D298" s="113" t="s">
        <v>185</v>
      </c>
      <c r="E298" s="113" t="s">
        <v>184</v>
      </c>
      <c r="F298" s="113" t="s">
        <v>185</v>
      </c>
      <c r="G298" s="113" t="s">
        <v>184</v>
      </c>
      <c r="H298" s="113" t="s">
        <v>185</v>
      </c>
      <c r="I298" s="113" t="s">
        <v>184</v>
      </c>
      <c r="J298" s="113" t="s">
        <v>185</v>
      </c>
    </row>
    <row r="299" spans="1:10" x14ac:dyDescent="0.25">
      <c r="A299" s="113" t="s">
        <v>519</v>
      </c>
      <c r="B299" s="1" t="s">
        <v>522</v>
      </c>
      <c r="C299" s="113" t="s">
        <v>185</v>
      </c>
      <c r="D299" s="113" t="s">
        <v>185</v>
      </c>
      <c r="E299" s="113" t="s">
        <v>185</v>
      </c>
      <c r="F299" s="113" t="s">
        <v>185</v>
      </c>
      <c r="G299" s="113" t="s">
        <v>184</v>
      </c>
      <c r="H299" s="113" t="s">
        <v>184</v>
      </c>
      <c r="I299" s="113" t="s">
        <v>185</v>
      </c>
      <c r="J299" s="113" t="s">
        <v>185</v>
      </c>
    </row>
    <row r="300" spans="1:10" x14ac:dyDescent="0.25">
      <c r="A300" s="113" t="s">
        <v>519</v>
      </c>
      <c r="B300" s="1" t="s">
        <v>523</v>
      </c>
      <c r="C300" s="113" t="s">
        <v>185</v>
      </c>
      <c r="D300" s="113" t="s">
        <v>185</v>
      </c>
      <c r="E300" s="113" t="s">
        <v>185</v>
      </c>
      <c r="F300" s="113" t="s">
        <v>185</v>
      </c>
      <c r="G300" s="113" t="s">
        <v>184</v>
      </c>
      <c r="H300" s="113" t="s">
        <v>185</v>
      </c>
      <c r="I300" s="113" t="s">
        <v>184</v>
      </c>
      <c r="J300" s="113" t="s">
        <v>185</v>
      </c>
    </row>
    <row r="301" spans="1:10" x14ac:dyDescent="0.25">
      <c r="A301" s="113" t="s">
        <v>519</v>
      </c>
      <c r="B301" s="1" t="s">
        <v>524</v>
      </c>
      <c r="C301" s="113" t="s">
        <v>185</v>
      </c>
      <c r="D301" s="113" t="s">
        <v>185</v>
      </c>
      <c r="E301" s="113" t="s">
        <v>185</v>
      </c>
      <c r="F301" s="113" t="s">
        <v>185</v>
      </c>
      <c r="G301" s="113" t="s">
        <v>184</v>
      </c>
      <c r="H301" s="113" t="s">
        <v>185</v>
      </c>
      <c r="I301" s="113" t="s">
        <v>185</v>
      </c>
      <c r="J301" s="113" t="s">
        <v>185</v>
      </c>
    </row>
    <row r="302" spans="1:10" x14ac:dyDescent="0.25">
      <c r="A302" s="113" t="s">
        <v>519</v>
      </c>
      <c r="B302" s="1" t="s">
        <v>525</v>
      </c>
      <c r="C302" s="113" t="s">
        <v>185</v>
      </c>
      <c r="D302" s="113" t="s">
        <v>185</v>
      </c>
      <c r="E302" s="113" t="s">
        <v>185</v>
      </c>
      <c r="F302" s="113" t="s">
        <v>185</v>
      </c>
      <c r="G302" s="113" t="s">
        <v>184</v>
      </c>
      <c r="H302" s="113" t="s">
        <v>184</v>
      </c>
      <c r="I302" s="113" t="s">
        <v>184</v>
      </c>
      <c r="J302" s="113" t="s">
        <v>185</v>
      </c>
    </row>
    <row r="303" spans="1:10" x14ac:dyDescent="0.25">
      <c r="A303" s="113" t="s">
        <v>526</v>
      </c>
      <c r="B303" s="1" t="s">
        <v>527</v>
      </c>
      <c r="C303" s="113" t="s">
        <v>184</v>
      </c>
      <c r="D303" s="113" t="s">
        <v>184</v>
      </c>
      <c r="E303" s="113" t="s">
        <v>184</v>
      </c>
      <c r="F303" s="113" t="s">
        <v>184</v>
      </c>
      <c r="G303" s="113" t="s">
        <v>184</v>
      </c>
      <c r="H303" s="113" t="s">
        <v>184</v>
      </c>
      <c r="I303" s="113" t="s">
        <v>184</v>
      </c>
      <c r="J303" s="113" t="s">
        <v>184</v>
      </c>
    </row>
    <row r="304" spans="1:10" x14ac:dyDescent="0.25">
      <c r="A304" s="113" t="s">
        <v>528</v>
      </c>
      <c r="B304" s="1" t="s">
        <v>529</v>
      </c>
      <c r="C304" s="113" t="s">
        <v>185</v>
      </c>
      <c r="D304" s="113" t="s">
        <v>185</v>
      </c>
      <c r="E304" s="113" t="s">
        <v>185</v>
      </c>
      <c r="F304" s="113" t="s">
        <v>185</v>
      </c>
      <c r="G304" s="113" t="s">
        <v>184</v>
      </c>
      <c r="H304" s="113" t="s">
        <v>185</v>
      </c>
      <c r="I304" s="113" t="s">
        <v>184</v>
      </c>
      <c r="J304" s="113" t="s">
        <v>185</v>
      </c>
    </row>
    <row r="305" spans="1:10" x14ac:dyDescent="0.25">
      <c r="A305" s="113" t="s">
        <v>528</v>
      </c>
      <c r="B305" s="1" t="s">
        <v>530</v>
      </c>
      <c r="C305" s="113" t="s">
        <v>185</v>
      </c>
      <c r="D305" s="113" t="s">
        <v>185</v>
      </c>
      <c r="E305" s="113" t="s">
        <v>185</v>
      </c>
      <c r="F305" s="113" t="s">
        <v>185</v>
      </c>
      <c r="G305" s="113" t="s">
        <v>184</v>
      </c>
      <c r="H305" s="113" t="s">
        <v>184</v>
      </c>
      <c r="I305" s="113" t="s">
        <v>184</v>
      </c>
      <c r="J305" s="113" t="s">
        <v>185</v>
      </c>
    </row>
    <row r="306" spans="1:10" x14ac:dyDescent="0.25">
      <c r="A306" s="113" t="s">
        <v>528</v>
      </c>
      <c r="B306" s="1" t="s">
        <v>531</v>
      </c>
      <c r="C306" s="113" t="s">
        <v>185</v>
      </c>
      <c r="D306" s="113" t="s">
        <v>185</v>
      </c>
      <c r="E306" s="113" t="s">
        <v>185</v>
      </c>
      <c r="F306" s="113" t="s">
        <v>185</v>
      </c>
      <c r="G306" s="113" t="s">
        <v>184</v>
      </c>
      <c r="H306" s="113" t="s">
        <v>184</v>
      </c>
      <c r="I306" s="113" t="s">
        <v>184</v>
      </c>
      <c r="J306" s="113" t="s">
        <v>184</v>
      </c>
    </row>
    <row r="307" spans="1:10" x14ac:dyDescent="0.25">
      <c r="A307" s="113" t="s">
        <v>528</v>
      </c>
      <c r="B307" s="1" t="s">
        <v>532</v>
      </c>
      <c r="C307" s="113" t="s">
        <v>185</v>
      </c>
      <c r="D307" s="113" t="s">
        <v>185</v>
      </c>
      <c r="E307" s="113" t="s">
        <v>185</v>
      </c>
      <c r="F307" s="113" t="s">
        <v>185</v>
      </c>
      <c r="G307" s="113" t="s">
        <v>184</v>
      </c>
      <c r="H307" s="113" t="s">
        <v>185</v>
      </c>
      <c r="I307" s="113" t="s">
        <v>184</v>
      </c>
      <c r="J307" s="113" t="s">
        <v>185</v>
      </c>
    </row>
    <row r="308" spans="1:10" x14ac:dyDescent="0.25">
      <c r="A308" s="113" t="s">
        <v>528</v>
      </c>
      <c r="B308" s="1" t="s">
        <v>533</v>
      </c>
      <c r="C308" s="113" t="s">
        <v>184</v>
      </c>
      <c r="D308" s="113" t="s">
        <v>184</v>
      </c>
      <c r="E308" s="113" t="s">
        <v>184</v>
      </c>
      <c r="F308" s="113" t="s">
        <v>185</v>
      </c>
      <c r="G308" s="113" t="s">
        <v>184</v>
      </c>
      <c r="H308" s="113" t="s">
        <v>184</v>
      </c>
      <c r="I308" s="113" t="s">
        <v>184</v>
      </c>
      <c r="J308" s="113" t="s">
        <v>185</v>
      </c>
    </row>
    <row r="309" spans="1:10" x14ac:dyDescent="0.25">
      <c r="A309" s="113" t="s">
        <v>528</v>
      </c>
      <c r="B309" s="1" t="s">
        <v>534</v>
      </c>
      <c r="C309" s="113" t="s">
        <v>184</v>
      </c>
      <c r="D309" s="113" t="s">
        <v>185</v>
      </c>
      <c r="E309" s="113" t="s">
        <v>184</v>
      </c>
      <c r="F309" s="113" t="s">
        <v>185</v>
      </c>
      <c r="G309" s="113" t="s">
        <v>184</v>
      </c>
      <c r="H309" s="113" t="s">
        <v>185</v>
      </c>
      <c r="I309" s="113" t="s">
        <v>184</v>
      </c>
      <c r="J309" s="113" t="s">
        <v>185</v>
      </c>
    </row>
    <row r="310" spans="1:10" x14ac:dyDescent="0.25">
      <c r="A310" s="113" t="s">
        <v>535</v>
      </c>
      <c r="B310" s="1" t="s">
        <v>536</v>
      </c>
      <c r="C310" s="113" t="s">
        <v>185</v>
      </c>
      <c r="D310" s="113" t="s">
        <v>185</v>
      </c>
      <c r="E310" s="113" t="s">
        <v>185</v>
      </c>
      <c r="F310" s="113" t="s">
        <v>185</v>
      </c>
      <c r="G310" s="113" t="s">
        <v>184</v>
      </c>
      <c r="H310" s="113" t="s">
        <v>184</v>
      </c>
      <c r="I310" s="113" t="s">
        <v>184</v>
      </c>
      <c r="J310" s="113" t="s">
        <v>185</v>
      </c>
    </row>
    <row r="311" spans="1:10" x14ac:dyDescent="0.25">
      <c r="A311" s="113" t="s">
        <v>535</v>
      </c>
      <c r="B311" s="1" t="s">
        <v>537</v>
      </c>
      <c r="C311" s="113" t="s">
        <v>185</v>
      </c>
      <c r="D311" s="113" t="s">
        <v>185</v>
      </c>
      <c r="E311" s="113" t="s">
        <v>185</v>
      </c>
      <c r="F311" s="113" t="s">
        <v>185</v>
      </c>
      <c r="G311" s="113" t="s">
        <v>184</v>
      </c>
      <c r="H311" s="113" t="s">
        <v>185</v>
      </c>
      <c r="I311" s="113" t="s">
        <v>185</v>
      </c>
      <c r="J311" s="113" t="s">
        <v>184</v>
      </c>
    </row>
    <row r="312" spans="1:10" x14ac:dyDescent="0.25">
      <c r="A312" s="113" t="s">
        <v>535</v>
      </c>
      <c r="B312" s="1" t="s">
        <v>538</v>
      </c>
      <c r="C312" s="113" t="s">
        <v>185</v>
      </c>
      <c r="D312" s="113" t="s">
        <v>185</v>
      </c>
      <c r="E312" s="113" t="s">
        <v>185</v>
      </c>
      <c r="F312" s="113" t="s">
        <v>185</v>
      </c>
      <c r="G312" s="113" t="s">
        <v>184</v>
      </c>
      <c r="H312" s="113" t="s">
        <v>184</v>
      </c>
      <c r="I312" s="113" t="s">
        <v>185</v>
      </c>
      <c r="J312" s="113" t="s">
        <v>185</v>
      </c>
    </row>
    <row r="313" spans="1:10" x14ac:dyDescent="0.25">
      <c r="A313" s="113" t="s">
        <v>535</v>
      </c>
      <c r="B313" s="1" t="s">
        <v>539</v>
      </c>
      <c r="C313" s="113" t="s">
        <v>185</v>
      </c>
      <c r="D313" s="113" t="s">
        <v>185</v>
      </c>
      <c r="E313" s="113" t="s">
        <v>185</v>
      </c>
      <c r="F313" s="113" t="s">
        <v>185</v>
      </c>
      <c r="G313" s="113" t="s">
        <v>184</v>
      </c>
      <c r="H313" s="113" t="s">
        <v>185</v>
      </c>
      <c r="I313" s="113" t="s">
        <v>184</v>
      </c>
      <c r="J313" s="113" t="s">
        <v>185</v>
      </c>
    </row>
    <row r="314" spans="1:10" x14ac:dyDescent="0.25">
      <c r="A314" s="113" t="s">
        <v>535</v>
      </c>
      <c r="B314" s="1" t="s">
        <v>540</v>
      </c>
      <c r="C314" s="113" t="s">
        <v>185</v>
      </c>
      <c r="D314" s="113" t="s">
        <v>185</v>
      </c>
      <c r="E314" s="113" t="s">
        <v>185</v>
      </c>
      <c r="F314" s="113" t="s">
        <v>185</v>
      </c>
      <c r="G314" s="113" t="s">
        <v>184</v>
      </c>
      <c r="H314" s="113" t="s">
        <v>184</v>
      </c>
      <c r="I314" s="113" t="s">
        <v>185</v>
      </c>
      <c r="J314" s="113" t="s">
        <v>185</v>
      </c>
    </row>
    <row r="315" spans="1:10" x14ac:dyDescent="0.25">
      <c r="A315" s="113" t="s">
        <v>535</v>
      </c>
      <c r="B315" s="1" t="s">
        <v>541</v>
      </c>
      <c r="C315" s="113" t="s">
        <v>185</v>
      </c>
      <c r="D315" s="113" t="s">
        <v>185</v>
      </c>
      <c r="E315" s="113" t="s">
        <v>185</v>
      </c>
      <c r="F315" s="113" t="s">
        <v>185</v>
      </c>
      <c r="G315" s="113" t="s">
        <v>184</v>
      </c>
      <c r="H315" s="113" t="s">
        <v>184</v>
      </c>
      <c r="I315" s="113" t="s">
        <v>184</v>
      </c>
      <c r="J315" s="113" t="s">
        <v>185</v>
      </c>
    </row>
    <row r="316" spans="1:10" x14ac:dyDescent="0.25">
      <c r="A316" s="113" t="s">
        <v>535</v>
      </c>
      <c r="B316" s="1" t="s">
        <v>542</v>
      </c>
      <c r="C316" s="113" t="s">
        <v>185</v>
      </c>
      <c r="D316" s="113" t="s">
        <v>185</v>
      </c>
      <c r="E316" s="113" t="s">
        <v>184</v>
      </c>
      <c r="F316" s="113" t="s">
        <v>185</v>
      </c>
      <c r="G316" s="113" t="s">
        <v>184</v>
      </c>
      <c r="H316" s="113" t="s">
        <v>185</v>
      </c>
      <c r="I316" s="113" t="s">
        <v>184</v>
      </c>
      <c r="J316" s="113" t="s">
        <v>185</v>
      </c>
    </row>
    <row r="317" spans="1:10" x14ac:dyDescent="0.25">
      <c r="A317" s="113" t="s">
        <v>535</v>
      </c>
      <c r="B317" s="1" t="s">
        <v>543</v>
      </c>
      <c r="C317" s="113" t="s">
        <v>185</v>
      </c>
      <c r="D317" s="113" t="s">
        <v>185</v>
      </c>
      <c r="E317" s="113" t="s">
        <v>185</v>
      </c>
      <c r="F317" s="113" t="s">
        <v>185</v>
      </c>
      <c r="G317" s="113" t="s">
        <v>184</v>
      </c>
      <c r="H317" s="113" t="s">
        <v>184</v>
      </c>
      <c r="I317" s="113" t="s">
        <v>184</v>
      </c>
      <c r="J317" s="113" t="s">
        <v>185</v>
      </c>
    </row>
    <row r="318" spans="1:10" x14ac:dyDescent="0.25">
      <c r="A318" s="113" t="s">
        <v>535</v>
      </c>
      <c r="B318" s="1" t="s">
        <v>544</v>
      </c>
      <c r="C318" s="113" t="s">
        <v>185</v>
      </c>
      <c r="D318" s="113" t="s">
        <v>185</v>
      </c>
      <c r="E318" s="113" t="s">
        <v>185</v>
      </c>
      <c r="F318" s="113" t="s">
        <v>185</v>
      </c>
      <c r="G318" s="113" t="s">
        <v>184</v>
      </c>
      <c r="H318" s="113" t="s">
        <v>184</v>
      </c>
      <c r="I318" s="113" t="s">
        <v>185</v>
      </c>
      <c r="J318" s="113" t="s">
        <v>185</v>
      </c>
    </row>
    <row r="319" spans="1:10" x14ac:dyDescent="0.25">
      <c r="A319" s="113" t="s">
        <v>535</v>
      </c>
      <c r="B319" s="1" t="s">
        <v>545</v>
      </c>
      <c r="C319" s="113" t="s">
        <v>185</v>
      </c>
      <c r="D319" s="113" t="s">
        <v>185</v>
      </c>
      <c r="E319" s="113" t="s">
        <v>185</v>
      </c>
      <c r="F319" s="113" t="s">
        <v>185</v>
      </c>
      <c r="G319" s="113" t="s">
        <v>185</v>
      </c>
      <c r="H319" s="113" t="s">
        <v>185</v>
      </c>
      <c r="I319" s="113" t="s">
        <v>185</v>
      </c>
      <c r="J319" s="113" t="s">
        <v>184</v>
      </c>
    </row>
    <row r="320" spans="1:10" x14ac:dyDescent="0.25">
      <c r="A320" s="113" t="s">
        <v>546</v>
      </c>
      <c r="B320" s="1" t="s">
        <v>547</v>
      </c>
      <c r="C320" s="113" t="s">
        <v>184</v>
      </c>
      <c r="D320" s="113" t="s">
        <v>185</v>
      </c>
      <c r="E320" s="113" t="s">
        <v>184</v>
      </c>
      <c r="F320" s="113" t="s">
        <v>185</v>
      </c>
      <c r="G320" s="113" t="s">
        <v>184</v>
      </c>
      <c r="H320" s="113" t="s">
        <v>185</v>
      </c>
      <c r="I320" s="113" t="s">
        <v>184</v>
      </c>
      <c r="J320" s="113" t="s">
        <v>185</v>
      </c>
    </row>
    <row r="321" spans="1:10" x14ac:dyDescent="0.25">
      <c r="A321" s="113" t="s">
        <v>546</v>
      </c>
      <c r="B321" s="1" t="s">
        <v>548</v>
      </c>
      <c r="C321" s="113" t="s">
        <v>185</v>
      </c>
      <c r="D321" s="113" t="s">
        <v>185</v>
      </c>
      <c r="E321" s="113" t="s">
        <v>184</v>
      </c>
      <c r="F321" s="113" t="s">
        <v>185</v>
      </c>
      <c r="G321" s="113" t="s">
        <v>184</v>
      </c>
      <c r="H321" s="113" t="s">
        <v>185</v>
      </c>
      <c r="I321" s="113" t="s">
        <v>184</v>
      </c>
      <c r="J321" s="113" t="s">
        <v>184</v>
      </c>
    </row>
    <row r="322" spans="1:10" x14ac:dyDescent="0.25">
      <c r="A322" s="113" t="s">
        <v>546</v>
      </c>
      <c r="B322" s="1" t="s">
        <v>549</v>
      </c>
      <c r="C322" s="113" t="s">
        <v>184</v>
      </c>
      <c r="D322" s="113" t="s">
        <v>185</v>
      </c>
      <c r="E322" s="113" t="s">
        <v>184</v>
      </c>
      <c r="F322" s="113" t="s">
        <v>185</v>
      </c>
      <c r="G322" s="113" t="s">
        <v>184</v>
      </c>
      <c r="H322" s="113" t="s">
        <v>184</v>
      </c>
      <c r="I322" s="113" t="s">
        <v>184</v>
      </c>
      <c r="J322" s="113" t="s">
        <v>185</v>
      </c>
    </row>
    <row r="323" spans="1:10" x14ac:dyDescent="0.25">
      <c r="A323" s="113" t="s">
        <v>550</v>
      </c>
      <c r="B323" s="1" t="s">
        <v>551</v>
      </c>
      <c r="C323" s="113" t="s">
        <v>184</v>
      </c>
      <c r="D323" s="113" t="s">
        <v>185</v>
      </c>
      <c r="E323" s="113" t="s">
        <v>184</v>
      </c>
      <c r="F323" s="113" t="s">
        <v>185</v>
      </c>
      <c r="G323" s="113" t="s">
        <v>184</v>
      </c>
      <c r="H323" s="113" t="s">
        <v>184</v>
      </c>
      <c r="I323" s="113" t="s">
        <v>184</v>
      </c>
      <c r="J323" s="113" t="s">
        <v>185</v>
      </c>
    </row>
    <row r="324" spans="1:10" x14ac:dyDescent="0.25">
      <c r="A324" s="113" t="s">
        <v>550</v>
      </c>
      <c r="B324" s="1" t="s">
        <v>552</v>
      </c>
      <c r="C324" s="113" t="s">
        <v>185</v>
      </c>
      <c r="D324" s="113" t="s">
        <v>185</v>
      </c>
      <c r="E324" s="113" t="s">
        <v>185</v>
      </c>
      <c r="F324" s="113" t="s">
        <v>185</v>
      </c>
      <c r="G324" s="113" t="s">
        <v>184</v>
      </c>
      <c r="H324" s="113" t="s">
        <v>185</v>
      </c>
      <c r="I324" s="113" t="s">
        <v>185</v>
      </c>
      <c r="J324" s="113" t="s">
        <v>185</v>
      </c>
    </row>
    <row r="325" spans="1:10" x14ac:dyDescent="0.25">
      <c r="A325" s="113" t="s">
        <v>550</v>
      </c>
      <c r="B325" s="1" t="s">
        <v>553</v>
      </c>
      <c r="C325" s="113" t="s">
        <v>184</v>
      </c>
      <c r="D325" s="113" t="s">
        <v>184</v>
      </c>
      <c r="E325" s="113" t="s">
        <v>185</v>
      </c>
      <c r="F325" s="113" t="s">
        <v>185</v>
      </c>
      <c r="G325" s="113" t="s">
        <v>184</v>
      </c>
      <c r="H325" s="113" t="s">
        <v>184</v>
      </c>
      <c r="I325" s="113" t="s">
        <v>185</v>
      </c>
      <c r="J325" s="113" t="s">
        <v>185</v>
      </c>
    </row>
    <row r="326" spans="1:10" x14ac:dyDescent="0.25">
      <c r="A326" s="113" t="s">
        <v>550</v>
      </c>
      <c r="B326" s="1" t="s">
        <v>554</v>
      </c>
      <c r="C326" s="113" t="s">
        <v>184</v>
      </c>
      <c r="D326" s="113" t="s">
        <v>184</v>
      </c>
      <c r="E326" s="113" t="s">
        <v>185</v>
      </c>
      <c r="F326" s="113" t="s">
        <v>185</v>
      </c>
      <c r="G326" s="113" t="s">
        <v>184</v>
      </c>
      <c r="H326" s="113" t="s">
        <v>184</v>
      </c>
      <c r="I326" s="113" t="s">
        <v>184</v>
      </c>
      <c r="J326" s="113" t="s">
        <v>185</v>
      </c>
    </row>
    <row r="327" spans="1:10" x14ac:dyDescent="0.25">
      <c r="A327" s="113" t="s">
        <v>550</v>
      </c>
      <c r="B327" s="1" t="s">
        <v>555</v>
      </c>
      <c r="C327" s="113" t="s">
        <v>185</v>
      </c>
      <c r="D327" s="113" t="s">
        <v>185</v>
      </c>
      <c r="E327" s="113" t="s">
        <v>185</v>
      </c>
      <c r="F327" s="113" t="s">
        <v>185</v>
      </c>
      <c r="G327" s="113" t="s">
        <v>184</v>
      </c>
      <c r="H327" s="113" t="s">
        <v>185</v>
      </c>
      <c r="I327" s="113" t="s">
        <v>185</v>
      </c>
      <c r="J327" s="113" t="s">
        <v>185</v>
      </c>
    </row>
    <row r="328" spans="1:10" x14ac:dyDescent="0.25">
      <c r="A328" s="113" t="s">
        <v>550</v>
      </c>
      <c r="B328" s="1" t="s">
        <v>556</v>
      </c>
      <c r="C328" s="113" t="s">
        <v>185</v>
      </c>
      <c r="D328" s="113" t="s">
        <v>185</v>
      </c>
      <c r="E328" s="113" t="s">
        <v>184</v>
      </c>
      <c r="F328" s="113" t="s">
        <v>185</v>
      </c>
      <c r="G328" s="113" t="s">
        <v>185</v>
      </c>
      <c r="H328" s="113" t="s">
        <v>185</v>
      </c>
      <c r="I328" s="113" t="s">
        <v>184</v>
      </c>
      <c r="J328" s="113" t="s">
        <v>184</v>
      </c>
    </row>
    <row r="329" spans="1:10" x14ac:dyDescent="0.25">
      <c r="A329" s="113" t="s">
        <v>550</v>
      </c>
      <c r="B329" s="1" t="s">
        <v>557</v>
      </c>
      <c r="C329" s="113" t="s">
        <v>184</v>
      </c>
      <c r="D329" s="113" t="s">
        <v>185</v>
      </c>
      <c r="E329" s="113" t="s">
        <v>185</v>
      </c>
      <c r="F329" s="113" t="s">
        <v>185</v>
      </c>
      <c r="G329" s="113" t="s">
        <v>184</v>
      </c>
      <c r="H329" s="113" t="s">
        <v>185</v>
      </c>
      <c r="I329" s="113" t="s">
        <v>185</v>
      </c>
      <c r="J329" s="113" t="s">
        <v>185</v>
      </c>
    </row>
    <row r="330" spans="1:10" x14ac:dyDescent="0.25">
      <c r="A330" s="113" t="s">
        <v>550</v>
      </c>
      <c r="B330" s="1" t="s">
        <v>558</v>
      </c>
      <c r="C330" s="113" t="s">
        <v>185</v>
      </c>
      <c r="D330" s="113" t="s">
        <v>185</v>
      </c>
      <c r="E330" s="113" t="s">
        <v>184</v>
      </c>
      <c r="F330" s="113" t="s">
        <v>185</v>
      </c>
      <c r="G330" s="113" t="s">
        <v>184</v>
      </c>
      <c r="H330" s="113" t="s">
        <v>184</v>
      </c>
      <c r="I330" s="113" t="s">
        <v>184</v>
      </c>
      <c r="J330" s="113" t="s">
        <v>185</v>
      </c>
    </row>
    <row r="331" spans="1:10" x14ac:dyDescent="0.25">
      <c r="A331" s="113" t="s">
        <v>559</v>
      </c>
      <c r="B331" s="1" t="s">
        <v>560</v>
      </c>
      <c r="C331" s="113" t="s">
        <v>185</v>
      </c>
      <c r="D331" s="113" t="s">
        <v>185</v>
      </c>
      <c r="E331" s="113" t="s">
        <v>185</v>
      </c>
      <c r="F331" s="113" t="s">
        <v>185</v>
      </c>
      <c r="G331" s="113" t="s">
        <v>184</v>
      </c>
      <c r="H331" s="113" t="s">
        <v>184</v>
      </c>
      <c r="I331" s="113" t="s">
        <v>185</v>
      </c>
      <c r="J331" s="113" t="s">
        <v>185</v>
      </c>
    </row>
    <row r="332" spans="1:10" ht="13" thickBot="1" x14ac:dyDescent="0.3">
      <c r="A332" s="113" t="s">
        <v>559</v>
      </c>
      <c r="B332" s="1" t="s">
        <v>561</v>
      </c>
      <c r="C332" s="113" t="s">
        <v>185</v>
      </c>
      <c r="D332" s="113" t="s">
        <v>185</v>
      </c>
      <c r="E332" s="113" t="s">
        <v>185</v>
      </c>
      <c r="F332" s="113" t="s">
        <v>185</v>
      </c>
      <c r="G332" s="113" t="s">
        <v>185</v>
      </c>
      <c r="H332" s="113" t="s">
        <v>185</v>
      </c>
      <c r="I332" s="113" t="s">
        <v>185</v>
      </c>
      <c r="J332" s="113" t="s">
        <v>184</v>
      </c>
    </row>
    <row r="333" spans="1:10" ht="13.5" thickBot="1" x14ac:dyDescent="0.35">
      <c r="A333" s="116"/>
      <c r="B333" s="117" t="s">
        <v>569</v>
      </c>
      <c r="C333" s="118">
        <f>COUNTIF(C6:C332,"YES")</f>
        <v>56</v>
      </c>
      <c r="D333" s="118">
        <f t="shared" ref="D333:J333" si="0">COUNTIF(D6:D332,"YES")</f>
        <v>30</v>
      </c>
      <c r="E333" s="118">
        <f t="shared" si="0"/>
        <v>71</v>
      </c>
      <c r="F333" s="118">
        <f t="shared" si="0"/>
        <v>18</v>
      </c>
      <c r="G333" s="118">
        <f t="shared" si="0"/>
        <v>240</v>
      </c>
      <c r="H333" s="118">
        <f t="shared" si="0"/>
        <v>157</v>
      </c>
      <c r="I333" s="118">
        <f t="shared" si="0"/>
        <v>232</v>
      </c>
      <c r="J333" s="118">
        <f t="shared" si="0"/>
        <v>75</v>
      </c>
    </row>
    <row r="335" spans="1:10" x14ac:dyDescent="0.25">
      <c r="A335" s="114" t="s">
        <v>173</v>
      </c>
    </row>
    <row r="336" spans="1:10" x14ac:dyDescent="0.25">
      <c r="A336" s="115" t="s">
        <v>911</v>
      </c>
    </row>
  </sheetData>
  <autoFilter ref="C4:J5"/>
  <mergeCells count="13">
    <mergeCell ref="J4:J5"/>
    <mergeCell ref="A2:B2"/>
    <mergeCell ref="A1:B1"/>
    <mergeCell ref="C4:C5"/>
    <mergeCell ref="D4:D5"/>
    <mergeCell ref="E4:E5"/>
    <mergeCell ref="F4:F5"/>
    <mergeCell ref="G4:G5"/>
    <mergeCell ref="H4:H5"/>
    <mergeCell ref="I4:I5"/>
    <mergeCell ref="A3:B3"/>
    <mergeCell ref="C3:F3"/>
    <mergeCell ref="G3:J3"/>
  </mergeCells>
  <conditionalFormatting sqref="A6:J333">
    <cfRule type="expression" dxfId="35" priority="1">
      <formula>MOD(ROW(),2)=0</formula>
    </cfRule>
  </conditionalFormatting>
  <hyperlinks>
    <hyperlink ref="A2:B2" location="TOC!A1" display="Return to Table of Contents"/>
  </hyperlinks>
  <pageMargins left="0.25" right="0.25" top="0.75" bottom="0.75" header="0.3" footer="0.3"/>
  <pageSetup scale="72" fitToWidth="2" fitToHeight="0" orientation="portrait" horizontalDpi="1200" verticalDpi="1200" r:id="rId1"/>
  <headerFooter>
    <oddHeader>&amp;L&amp;"Arial,Bold"2018-19 Survey of Allied Dental Education
Report 1 - Dental Hygiene Education Programs</oddHeader>
  </headerFooter>
  <rowBreaks count="4" manualBreakCount="4">
    <brk id="73" max="9" man="1"/>
    <brk id="139" max="9" man="1"/>
    <brk id="208" max="9" man="1"/>
    <brk id="271" max="9" man="1"/>
  </rowBreaks>
  <colBreaks count="1" manualBreakCount="1">
    <brk id="6" max="33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zoomScaleNormal="100" workbookViewId="0">
      <pane xSplit="2" ySplit="5" topLeftCell="C265" activePane="bottomRight" state="frozen"/>
      <selection pane="topRight" activeCell="C1" sqref="C1"/>
      <selection pane="bottomLeft" activeCell="A6" sqref="A6"/>
      <selection pane="bottomRight" sqref="A1:B2"/>
    </sheetView>
  </sheetViews>
  <sheetFormatPr defaultColWidth="9" defaultRowHeight="12.5" x14ac:dyDescent="0.25"/>
  <cols>
    <col min="1" max="1" width="5.81640625" style="110" customWidth="1"/>
    <col min="2" max="2" width="84" style="110" customWidth="1"/>
    <col min="3" max="5" width="10.81640625" style="110" customWidth="1"/>
    <col min="6" max="7" width="12.81640625" style="110" customWidth="1"/>
    <col min="8" max="8" width="13.1796875" style="110" customWidth="1"/>
    <col min="9" max="9" width="12.81640625" style="110" customWidth="1"/>
    <col min="10" max="16384" width="9" style="110"/>
  </cols>
  <sheetData>
    <row r="1" spans="1:9" x14ac:dyDescent="0.25">
      <c r="A1" s="378" t="s">
        <v>562</v>
      </c>
      <c r="B1" s="378"/>
    </row>
    <row r="2" spans="1:9" x14ac:dyDescent="0.25">
      <c r="A2" s="378"/>
      <c r="B2" s="378"/>
    </row>
    <row r="3" spans="1:9" x14ac:dyDescent="0.25">
      <c r="A3" s="377" t="s">
        <v>51</v>
      </c>
      <c r="B3" s="377"/>
    </row>
    <row r="4" spans="1:9" ht="13" x14ac:dyDescent="0.3">
      <c r="A4" s="376"/>
      <c r="B4" s="376"/>
      <c r="C4" s="379" t="s">
        <v>563</v>
      </c>
      <c r="D4" s="379"/>
      <c r="E4" s="379"/>
      <c r="F4" s="376"/>
      <c r="G4" s="376"/>
      <c r="H4" s="376"/>
      <c r="I4" s="376"/>
    </row>
    <row r="5" spans="1:9" ht="39" x14ac:dyDescent="0.3">
      <c r="A5" s="119" t="s">
        <v>177</v>
      </c>
      <c r="B5" s="112" t="s">
        <v>178</v>
      </c>
      <c r="C5" s="119" t="s">
        <v>55</v>
      </c>
      <c r="D5" s="119" t="s">
        <v>95</v>
      </c>
      <c r="E5" s="119" t="s">
        <v>172</v>
      </c>
      <c r="F5" s="119" t="s">
        <v>564</v>
      </c>
      <c r="G5" s="119" t="s">
        <v>565</v>
      </c>
      <c r="H5" s="119" t="s">
        <v>566</v>
      </c>
      <c r="I5" s="119" t="s">
        <v>567</v>
      </c>
    </row>
    <row r="6" spans="1:9" x14ac:dyDescent="0.25">
      <c r="A6" s="121" t="s">
        <v>182</v>
      </c>
      <c r="B6" s="122" t="s">
        <v>183</v>
      </c>
      <c r="C6" s="121" t="s">
        <v>185</v>
      </c>
      <c r="D6" s="121" t="s">
        <v>185</v>
      </c>
      <c r="E6" s="121" t="s">
        <v>184</v>
      </c>
      <c r="F6" s="121" t="s">
        <v>185</v>
      </c>
      <c r="G6" s="121" t="s">
        <v>184</v>
      </c>
      <c r="H6" s="121" t="s">
        <v>185</v>
      </c>
      <c r="I6" s="121" t="s">
        <v>184</v>
      </c>
    </row>
    <row r="7" spans="1:9" x14ac:dyDescent="0.25">
      <c r="A7" s="123" t="s">
        <v>182</v>
      </c>
      <c r="B7" s="124" t="s">
        <v>186</v>
      </c>
      <c r="C7" s="123" t="s">
        <v>184</v>
      </c>
      <c r="D7" s="123" t="s">
        <v>185</v>
      </c>
      <c r="E7" s="123" t="s">
        <v>185</v>
      </c>
      <c r="F7" s="123" t="s">
        <v>185</v>
      </c>
      <c r="G7" s="123" t="s">
        <v>185</v>
      </c>
      <c r="H7" s="123" t="s">
        <v>185</v>
      </c>
      <c r="I7" s="123" t="s">
        <v>185</v>
      </c>
    </row>
    <row r="8" spans="1:9" x14ac:dyDescent="0.25">
      <c r="A8" s="121" t="s">
        <v>187</v>
      </c>
      <c r="B8" s="122" t="s">
        <v>188</v>
      </c>
      <c r="C8" s="121" t="s">
        <v>185</v>
      </c>
      <c r="D8" s="121" t="s">
        <v>185</v>
      </c>
      <c r="E8" s="121" t="s">
        <v>184</v>
      </c>
      <c r="F8" s="121" t="s">
        <v>185</v>
      </c>
      <c r="G8" s="121" t="s">
        <v>184</v>
      </c>
      <c r="H8" s="121" t="s">
        <v>185</v>
      </c>
      <c r="I8" s="121" t="s">
        <v>184</v>
      </c>
    </row>
    <row r="9" spans="1:9" x14ac:dyDescent="0.25">
      <c r="A9" s="123" t="s">
        <v>189</v>
      </c>
      <c r="B9" s="124" t="s">
        <v>190</v>
      </c>
      <c r="C9" s="123" t="s">
        <v>185</v>
      </c>
      <c r="D9" s="123" t="s">
        <v>185</v>
      </c>
      <c r="E9" s="123" t="s">
        <v>184</v>
      </c>
      <c r="F9" s="123" t="s">
        <v>185</v>
      </c>
      <c r="G9" s="123" t="s">
        <v>184</v>
      </c>
      <c r="H9" s="123" t="s">
        <v>184</v>
      </c>
      <c r="I9" s="123" t="s">
        <v>184</v>
      </c>
    </row>
    <row r="10" spans="1:9" x14ac:dyDescent="0.25">
      <c r="A10" s="121" t="s">
        <v>189</v>
      </c>
      <c r="B10" s="122" t="s">
        <v>191</v>
      </c>
      <c r="C10" s="121" t="s">
        <v>185</v>
      </c>
      <c r="D10" s="121" t="s">
        <v>185</v>
      </c>
      <c r="E10" s="121" t="s">
        <v>184</v>
      </c>
      <c r="F10" s="121" t="s">
        <v>185</v>
      </c>
      <c r="G10" s="121" t="s">
        <v>184</v>
      </c>
      <c r="H10" s="121" t="s">
        <v>185</v>
      </c>
      <c r="I10" s="121" t="s">
        <v>184</v>
      </c>
    </row>
    <row r="11" spans="1:9" x14ac:dyDescent="0.25">
      <c r="A11" s="123" t="s">
        <v>189</v>
      </c>
      <c r="B11" s="124" t="s">
        <v>192</v>
      </c>
      <c r="C11" s="123" t="s">
        <v>185</v>
      </c>
      <c r="D11" s="123" t="s">
        <v>185</v>
      </c>
      <c r="E11" s="123" t="s">
        <v>185</v>
      </c>
      <c r="F11" s="123" t="s">
        <v>185</v>
      </c>
      <c r="G11" s="123" t="s">
        <v>185</v>
      </c>
      <c r="H11" s="123" t="s">
        <v>185</v>
      </c>
      <c r="I11" s="123" t="s">
        <v>184</v>
      </c>
    </row>
    <row r="12" spans="1:9" x14ac:dyDescent="0.25">
      <c r="A12" s="121" t="s">
        <v>189</v>
      </c>
      <c r="B12" s="122" t="s">
        <v>193</v>
      </c>
      <c r="C12" s="121" t="s">
        <v>185</v>
      </c>
      <c r="D12" s="121" t="s">
        <v>185</v>
      </c>
      <c r="E12" s="121" t="s">
        <v>184</v>
      </c>
      <c r="F12" s="121" t="s">
        <v>185</v>
      </c>
      <c r="G12" s="121" t="s">
        <v>184</v>
      </c>
      <c r="H12" s="121" t="s">
        <v>185</v>
      </c>
      <c r="I12" s="121" t="s">
        <v>184</v>
      </c>
    </row>
    <row r="13" spans="1:9" x14ac:dyDescent="0.25">
      <c r="A13" s="123" t="s">
        <v>189</v>
      </c>
      <c r="B13" s="124" t="s">
        <v>194</v>
      </c>
      <c r="C13" s="123" t="s">
        <v>184</v>
      </c>
      <c r="D13" s="123" t="s">
        <v>184</v>
      </c>
      <c r="E13" s="123" t="s">
        <v>185</v>
      </c>
      <c r="F13" s="123" t="s">
        <v>185</v>
      </c>
      <c r="G13" s="123" t="s">
        <v>184</v>
      </c>
      <c r="H13" s="123" t="s">
        <v>185</v>
      </c>
      <c r="I13" s="123" t="s">
        <v>184</v>
      </c>
    </row>
    <row r="14" spans="1:9" x14ac:dyDescent="0.25">
      <c r="A14" s="121" t="s">
        <v>189</v>
      </c>
      <c r="B14" s="122" t="s">
        <v>195</v>
      </c>
      <c r="C14" s="121" t="s">
        <v>185</v>
      </c>
      <c r="D14" s="121" t="s">
        <v>185</v>
      </c>
      <c r="E14" s="121" t="s">
        <v>185</v>
      </c>
      <c r="F14" s="121" t="s">
        <v>185</v>
      </c>
      <c r="G14" s="121" t="s">
        <v>185</v>
      </c>
      <c r="H14" s="121" t="s">
        <v>184</v>
      </c>
      <c r="I14" s="121" t="s">
        <v>184</v>
      </c>
    </row>
    <row r="15" spans="1:9" x14ac:dyDescent="0.25">
      <c r="A15" s="123" t="s">
        <v>189</v>
      </c>
      <c r="B15" s="124" t="s">
        <v>196</v>
      </c>
      <c r="C15" s="123" t="s">
        <v>185</v>
      </c>
      <c r="D15" s="123" t="s">
        <v>185</v>
      </c>
      <c r="E15" s="123" t="s">
        <v>185</v>
      </c>
      <c r="F15" s="123" t="s">
        <v>185</v>
      </c>
      <c r="G15" s="123" t="s">
        <v>185</v>
      </c>
      <c r="H15" s="123" t="s">
        <v>185</v>
      </c>
      <c r="I15" s="123" t="s">
        <v>185</v>
      </c>
    </row>
    <row r="16" spans="1:9" x14ac:dyDescent="0.25">
      <c r="A16" s="121" t="s">
        <v>189</v>
      </c>
      <c r="B16" s="122" t="s">
        <v>197</v>
      </c>
      <c r="C16" s="121" t="s">
        <v>185</v>
      </c>
      <c r="D16" s="121" t="s">
        <v>185</v>
      </c>
      <c r="E16" s="121" t="s">
        <v>185</v>
      </c>
      <c r="F16" s="121" t="s">
        <v>185</v>
      </c>
      <c r="G16" s="121" t="s">
        <v>185</v>
      </c>
      <c r="H16" s="121" t="s">
        <v>185</v>
      </c>
      <c r="I16" s="121" t="s">
        <v>184</v>
      </c>
    </row>
    <row r="17" spans="1:9" x14ac:dyDescent="0.25">
      <c r="A17" s="123" t="s">
        <v>198</v>
      </c>
      <c r="B17" s="124" t="s">
        <v>199</v>
      </c>
      <c r="C17" s="123" t="s">
        <v>185</v>
      </c>
      <c r="D17" s="123" t="s">
        <v>185</v>
      </c>
      <c r="E17" s="123" t="s">
        <v>184</v>
      </c>
      <c r="F17" s="123" t="s">
        <v>185</v>
      </c>
      <c r="G17" s="123" t="s">
        <v>184</v>
      </c>
      <c r="H17" s="123" t="s">
        <v>185</v>
      </c>
      <c r="I17" s="123" t="s">
        <v>185</v>
      </c>
    </row>
    <row r="18" spans="1:9" x14ac:dyDescent="0.25">
      <c r="A18" s="121" t="s">
        <v>198</v>
      </c>
      <c r="B18" s="122" t="s">
        <v>200</v>
      </c>
      <c r="C18" s="121" t="s">
        <v>185</v>
      </c>
      <c r="D18" s="121" t="s">
        <v>185</v>
      </c>
      <c r="E18" s="121" t="s">
        <v>185</v>
      </c>
      <c r="F18" s="121" t="s">
        <v>185</v>
      </c>
      <c r="G18" s="121" t="s">
        <v>184</v>
      </c>
      <c r="H18" s="121" t="s">
        <v>185</v>
      </c>
      <c r="I18" s="121" t="s">
        <v>185</v>
      </c>
    </row>
    <row r="19" spans="1:9" x14ac:dyDescent="0.25">
      <c r="A19" s="123" t="s">
        <v>201</v>
      </c>
      <c r="B19" s="124" t="s">
        <v>202</v>
      </c>
      <c r="C19" s="123" t="s">
        <v>185</v>
      </c>
      <c r="D19" s="123" t="s">
        <v>185</v>
      </c>
      <c r="E19" s="123" t="s">
        <v>185</v>
      </c>
      <c r="F19" s="123" t="s">
        <v>185</v>
      </c>
      <c r="G19" s="123" t="s">
        <v>185</v>
      </c>
      <c r="H19" s="123" t="s">
        <v>185</v>
      </c>
      <c r="I19" s="123" t="s">
        <v>185</v>
      </c>
    </row>
    <row r="20" spans="1:9" x14ac:dyDescent="0.25">
      <c r="A20" s="121" t="s">
        <v>201</v>
      </c>
      <c r="B20" s="122" t="s">
        <v>203</v>
      </c>
      <c r="C20" s="121" t="s">
        <v>185</v>
      </c>
      <c r="D20" s="121" t="s">
        <v>185</v>
      </c>
      <c r="E20" s="121" t="s">
        <v>184</v>
      </c>
      <c r="F20" s="121" t="s">
        <v>185</v>
      </c>
      <c r="G20" s="121" t="s">
        <v>184</v>
      </c>
      <c r="H20" s="121" t="s">
        <v>185</v>
      </c>
      <c r="I20" s="121" t="s">
        <v>184</v>
      </c>
    </row>
    <row r="21" spans="1:9" x14ac:dyDescent="0.25">
      <c r="A21" s="123" t="s">
        <v>201</v>
      </c>
      <c r="B21" s="124" t="s">
        <v>204</v>
      </c>
      <c r="C21" s="123" t="s">
        <v>185</v>
      </c>
      <c r="D21" s="123" t="s">
        <v>185</v>
      </c>
      <c r="E21" s="123" t="s">
        <v>184</v>
      </c>
      <c r="F21" s="123" t="s">
        <v>185</v>
      </c>
      <c r="G21" s="123" t="s">
        <v>184</v>
      </c>
      <c r="H21" s="123" t="s">
        <v>185</v>
      </c>
      <c r="I21" s="123" t="s">
        <v>184</v>
      </c>
    </row>
    <row r="22" spans="1:9" x14ac:dyDescent="0.25">
      <c r="A22" s="121" t="s">
        <v>201</v>
      </c>
      <c r="B22" s="122" t="s">
        <v>205</v>
      </c>
      <c r="C22" s="121" t="s">
        <v>185</v>
      </c>
      <c r="D22" s="121" t="s">
        <v>185</v>
      </c>
      <c r="E22" s="121" t="s">
        <v>185</v>
      </c>
      <c r="F22" s="121" t="s">
        <v>185</v>
      </c>
      <c r="G22" s="121" t="s">
        <v>185</v>
      </c>
      <c r="H22" s="121" t="s">
        <v>185</v>
      </c>
      <c r="I22" s="121" t="s">
        <v>184</v>
      </c>
    </row>
    <row r="23" spans="1:9" x14ac:dyDescent="0.25">
      <c r="A23" s="123" t="s">
        <v>201</v>
      </c>
      <c r="B23" s="124" t="s">
        <v>206</v>
      </c>
      <c r="C23" s="123" t="s">
        <v>185</v>
      </c>
      <c r="D23" s="123" t="s">
        <v>185</v>
      </c>
      <c r="E23" s="123" t="s">
        <v>185</v>
      </c>
      <c r="F23" s="123" t="s">
        <v>185</v>
      </c>
      <c r="G23" s="123" t="s">
        <v>185</v>
      </c>
      <c r="H23" s="123" t="s">
        <v>185</v>
      </c>
      <c r="I23" s="123" t="s">
        <v>185</v>
      </c>
    </row>
    <row r="24" spans="1:9" x14ac:dyDescent="0.25">
      <c r="A24" s="121" t="s">
        <v>201</v>
      </c>
      <c r="B24" s="122" t="s">
        <v>207</v>
      </c>
      <c r="C24" s="121" t="s">
        <v>185</v>
      </c>
      <c r="D24" s="121" t="s">
        <v>185</v>
      </c>
      <c r="E24" s="121" t="s">
        <v>184</v>
      </c>
      <c r="F24" s="121" t="s">
        <v>185</v>
      </c>
      <c r="G24" s="121" t="s">
        <v>184</v>
      </c>
      <c r="H24" s="121" t="s">
        <v>185</v>
      </c>
      <c r="I24" s="121" t="s">
        <v>184</v>
      </c>
    </row>
    <row r="25" spans="1:9" x14ac:dyDescent="0.25">
      <c r="A25" s="123" t="s">
        <v>201</v>
      </c>
      <c r="B25" s="124" t="s">
        <v>208</v>
      </c>
      <c r="C25" s="123" t="s">
        <v>185</v>
      </c>
      <c r="D25" s="123" t="s">
        <v>185</v>
      </c>
      <c r="E25" s="123" t="s">
        <v>184</v>
      </c>
      <c r="F25" s="123" t="s">
        <v>185</v>
      </c>
      <c r="G25" s="123" t="s">
        <v>184</v>
      </c>
      <c r="H25" s="123" t="s">
        <v>185</v>
      </c>
      <c r="I25" s="123" t="s">
        <v>184</v>
      </c>
    </row>
    <row r="26" spans="1:9" x14ac:dyDescent="0.25">
      <c r="A26" s="121" t="s">
        <v>201</v>
      </c>
      <c r="B26" s="122" t="s">
        <v>209</v>
      </c>
      <c r="C26" s="121" t="s">
        <v>185</v>
      </c>
      <c r="D26" s="121" t="s">
        <v>185</v>
      </c>
      <c r="E26" s="121" t="s">
        <v>184</v>
      </c>
      <c r="F26" s="121" t="s">
        <v>185</v>
      </c>
      <c r="G26" s="121" t="s">
        <v>184</v>
      </c>
      <c r="H26" s="121" t="s">
        <v>185</v>
      </c>
      <c r="I26" s="121" t="s">
        <v>184</v>
      </c>
    </row>
    <row r="27" spans="1:9" x14ac:dyDescent="0.25">
      <c r="A27" s="123" t="s">
        <v>201</v>
      </c>
      <c r="B27" s="124" t="s">
        <v>210</v>
      </c>
      <c r="C27" s="123" t="s">
        <v>185</v>
      </c>
      <c r="D27" s="123" t="s">
        <v>185</v>
      </c>
      <c r="E27" s="123" t="s">
        <v>185</v>
      </c>
      <c r="F27" s="123" t="s">
        <v>185</v>
      </c>
      <c r="G27" s="123" t="s">
        <v>185</v>
      </c>
      <c r="H27" s="123" t="s">
        <v>185</v>
      </c>
      <c r="I27" s="123" t="s">
        <v>184</v>
      </c>
    </row>
    <row r="28" spans="1:9" x14ac:dyDescent="0.25">
      <c r="A28" s="121" t="s">
        <v>201</v>
      </c>
      <c r="B28" s="122" t="s">
        <v>211</v>
      </c>
      <c r="C28" s="121" t="s">
        <v>185</v>
      </c>
      <c r="D28" s="121" t="s">
        <v>185</v>
      </c>
      <c r="E28" s="121" t="s">
        <v>185</v>
      </c>
      <c r="F28" s="121" t="s">
        <v>184</v>
      </c>
      <c r="G28" s="121" t="s">
        <v>185</v>
      </c>
      <c r="H28" s="121" t="s">
        <v>185</v>
      </c>
      <c r="I28" s="121" t="s">
        <v>185</v>
      </c>
    </row>
    <row r="29" spans="1:9" x14ac:dyDescent="0.25">
      <c r="A29" s="123" t="s">
        <v>201</v>
      </c>
      <c r="B29" s="124" t="s">
        <v>212</v>
      </c>
      <c r="C29" s="123" t="s">
        <v>185</v>
      </c>
      <c r="D29" s="123" t="s">
        <v>185</v>
      </c>
      <c r="E29" s="123" t="s">
        <v>185</v>
      </c>
      <c r="F29" s="123" t="s">
        <v>185</v>
      </c>
      <c r="G29" s="123" t="s">
        <v>185</v>
      </c>
      <c r="H29" s="123" t="s">
        <v>185</v>
      </c>
      <c r="I29" s="123" t="s">
        <v>184</v>
      </c>
    </row>
    <row r="30" spans="1:9" x14ac:dyDescent="0.25">
      <c r="A30" s="121" t="s">
        <v>201</v>
      </c>
      <c r="B30" s="122" t="s">
        <v>213</v>
      </c>
      <c r="C30" s="121" t="s">
        <v>185</v>
      </c>
      <c r="D30" s="121" t="s">
        <v>185</v>
      </c>
      <c r="E30" s="121" t="s">
        <v>185</v>
      </c>
      <c r="F30" s="121" t="s">
        <v>185</v>
      </c>
      <c r="G30" s="121" t="s">
        <v>185</v>
      </c>
      <c r="H30" s="121" t="s">
        <v>185</v>
      </c>
      <c r="I30" s="121" t="s">
        <v>185</v>
      </c>
    </row>
    <row r="31" spans="1:9" x14ac:dyDescent="0.25">
      <c r="A31" s="123" t="s">
        <v>201</v>
      </c>
      <c r="B31" s="124" t="s">
        <v>214</v>
      </c>
      <c r="C31" s="123" t="s">
        <v>185</v>
      </c>
      <c r="D31" s="123" t="s">
        <v>185</v>
      </c>
      <c r="E31" s="123" t="s">
        <v>185</v>
      </c>
      <c r="F31" s="123" t="s">
        <v>185</v>
      </c>
      <c r="G31" s="123" t="s">
        <v>185</v>
      </c>
      <c r="H31" s="123" t="s">
        <v>184</v>
      </c>
      <c r="I31" s="123" t="s">
        <v>184</v>
      </c>
    </row>
    <row r="32" spans="1:9" x14ac:dyDescent="0.25">
      <c r="A32" s="121" t="s">
        <v>201</v>
      </c>
      <c r="B32" s="122" t="s">
        <v>215</v>
      </c>
      <c r="C32" s="121" t="s">
        <v>185</v>
      </c>
      <c r="D32" s="121" t="s">
        <v>185</v>
      </c>
      <c r="E32" s="121" t="s">
        <v>185</v>
      </c>
      <c r="F32" s="121" t="s">
        <v>185</v>
      </c>
      <c r="G32" s="121" t="s">
        <v>184</v>
      </c>
      <c r="H32" s="121" t="s">
        <v>184</v>
      </c>
      <c r="I32" s="121" t="s">
        <v>184</v>
      </c>
    </row>
    <row r="33" spans="1:9" x14ac:dyDescent="0.25">
      <c r="A33" s="123" t="s">
        <v>201</v>
      </c>
      <c r="B33" s="124" t="s">
        <v>216</v>
      </c>
      <c r="C33" s="123" t="s">
        <v>185</v>
      </c>
      <c r="D33" s="123" t="s">
        <v>185</v>
      </c>
      <c r="E33" s="123" t="s">
        <v>185</v>
      </c>
      <c r="F33" s="123" t="s">
        <v>185</v>
      </c>
      <c r="G33" s="123" t="s">
        <v>185</v>
      </c>
      <c r="H33" s="123" t="s">
        <v>185</v>
      </c>
      <c r="I33" s="123" t="s">
        <v>185</v>
      </c>
    </row>
    <row r="34" spans="1:9" x14ac:dyDescent="0.25">
      <c r="A34" s="121" t="s">
        <v>201</v>
      </c>
      <c r="B34" s="122" t="s">
        <v>217</v>
      </c>
      <c r="C34" s="121" t="s">
        <v>185</v>
      </c>
      <c r="D34" s="121" t="s">
        <v>185</v>
      </c>
      <c r="E34" s="121" t="s">
        <v>185</v>
      </c>
      <c r="F34" s="121" t="s">
        <v>185</v>
      </c>
      <c r="G34" s="121" t="s">
        <v>185</v>
      </c>
      <c r="H34" s="121" t="s">
        <v>185</v>
      </c>
      <c r="I34" s="121" t="s">
        <v>185</v>
      </c>
    </row>
    <row r="35" spans="1:9" x14ac:dyDescent="0.25">
      <c r="A35" s="123" t="s">
        <v>201</v>
      </c>
      <c r="B35" s="124" t="s">
        <v>218</v>
      </c>
      <c r="C35" s="123" t="s">
        <v>185</v>
      </c>
      <c r="D35" s="123" t="s">
        <v>185</v>
      </c>
      <c r="E35" s="123" t="s">
        <v>185</v>
      </c>
      <c r="F35" s="123" t="s">
        <v>185</v>
      </c>
      <c r="G35" s="123" t="s">
        <v>185</v>
      </c>
      <c r="H35" s="123" t="s">
        <v>185</v>
      </c>
      <c r="I35" s="123" t="s">
        <v>184</v>
      </c>
    </row>
    <row r="36" spans="1:9" x14ac:dyDescent="0.25">
      <c r="A36" s="121" t="s">
        <v>201</v>
      </c>
      <c r="B36" s="122" t="s">
        <v>219</v>
      </c>
      <c r="C36" s="121" t="s">
        <v>185</v>
      </c>
      <c r="D36" s="121" t="s">
        <v>185</v>
      </c>
      <c r="E36" s="121" t="s">
        <v>185</v>
      </c>
      <c r="F36" s="121" t="s">
        <v>185</v>
      </c>
      <c r="G36" s="121" t="s">
        <v>185</v>
      </c>
      <c r="H36" s="121" t="s">
        <v>185</v>
      </c>
      <c r="I36" s="121" t="s">
        <v>185</v>
      </c>
    </row>
    <row r="37" spans="1:9" x14ac:dyDescent="0.25">
      <c r="A37" s="123" t="s">
        <v>201</v>
      </c>
      <c r="B37" s="124" t="s">
        <v>220</v>
      </c>
      <c r="C37" s="123" t="s">
        <v>185</v>
      </c>
      <c r="D37" s="123" t="s">
        <v>185</v>
      </c>
      <c r="E37" s="123" t="s">
        <v>185</v>
      </c>
      <c r="F37" s="123" t="s">
        <v>185</v>
      </c>
      <c r="G37" s="123" t="s">
        <v>184</v>
      </c>
      <c r="H37" s="123" t="s">
        <v>184</v>
      </c>
      <c r="I37" s="123" t="s">
        <v>184</v>
      </c>
    </row>
    <row r="38" spans="1:9" x14ac:dyDescent="0.25">
      <c r="A38" s="121" t="s">
        <v>201</v>
      </c>
      <c r="B38" s="122" t="s">
        <v>221</v>
      </c>
      <c r="C38" s="121" t="s">
        <v>185</v>
      </c>
      <c r="D38" s="121" t="s">
        <v>185</v>
      </c>
      <c r="E38" s="121" t="s">
        <v>185</v>
      </c>
      <c r="F38" s="121" t="s">
        <v>185</v>
      </c>
      <c r="G38" s="121" t="s">
        <v>185</v>
      </c>
      <c r="H38" s="121" t="s">
        <v>185</v>
      </c>
      <c r="I38" s="121" t="s">
        <v>185</v>
      </c>
    </row>
    <row r="39" spans="1:9" x14ac:dyDescent="0.25">
      <c r="A39" s="123" t="s">
        <v>201</v>
      </c>
      <c r="B39" s="124" t="s">
        <v>222</v>
      </c>
      <c r="C39" s="123" t="s">
        <v>185</v>
      </c>
      <c r="D39" s="123" t="s">
        <v>185</v>
      </c>
      <c r="E39" s="123" t="s">
        <v>185</v>
      </c>
      <c r="F39" s="123" t="s">
        <v>185</v>
      </c>
      <c r="G39" s="123" t="s">
        <v>185</v>
      </c>
      <c r="H39" s="123" t="s">
        <v>185</v>
      </c>
      <c r="I39" s="123" t="s">
        <v>184</v>
      </c>
    </row>
    <row r="40" spans="1:9" x14ac:dyDescent="0.25">
      <c r="A40" s="121" t="s">
        <v>201</v>
      </c>
      <c r="B40" s="122" t="s">
        <v>223</v>
      </c>
      <c r="C40" s="121" t="s">
        <v>185</v>
      </c>
      <c r="D40" s="121" t="s">
        <v>185</v>
      </c>
      <c r="E40" s="121" t="s">
        <v>185</v>
      </c>
      <c r="F40" s="121" t="s">
        <v>185</v>
      </c>
      <c r="G40" s="121" t="s">
        <v>185</v>
      </c>
      <c r="H40" s="121" t="s">
        <v>185</v>
      </c>
      <c r="I40" s="121" t="s">
        <v>185</v>
      </c>
    </row>
    <row r="41" spans="1:9" x14ac:dyDescent="0.25">
      <c r="A41" s="123" t="s">
        <v>201</v>
      </c>
      <c r="B41" s="124" t="s">
        <v>224</v>
      </c>
      <c r="C41" s="123" t="s">
        <v>185</v>
      </c>
      <c r="D41" s="123" t="s">
        <v>185</v>
      </c>
      <c r="E41" s="123" t="s">
        <v>185</v>
      </c>
      <c r="F41" s="123" t="s">
        <v>185</v>
      </c>
      <c r="G41" s="123" t="s">
        <v>185</v>
      </c>
      <c r="H41" s="123" t="s">
        <v>185</v>
      </c>
      <c r="I41" s="123" t="s">
        <v>184</v>
      </c>
    </row>
    <row r="42" spans="1:9" x14ac:dyDescent="0.25">
      <c r="A42" s="121" t="s">
        <v>201</v>
      </c>
      <c r="B42" s="122" t="s">
        <v>225</v>
      </c>
      <c r="C42" s="121" t="s">
        <v>184</v>
      </c>
      <c r="D42" s="121" t="s">
        <v>184</v>
      </c>
      <c r="E42" s="121" t="s">
        <v>185</v>
      </c>
      <c r="F42" s="121" t="s">
        <v>185</v>
      </c>
      <c r="G42" s="121" t="s">
        <v>184</v>
      </c>
      <c r="H42" s="121" t="s">
        <v>184</v>
      </c>
      <c r="I42" s="121" t="s">
        <v>185</v>
      </c>
    </row>
    <row r="43" spans="1:9" x14ac:dyDescent="0.25">
      <c r="A43" s="123" t="s">
        <v>201</v>
      </c>
      <c r="B43" s="124" t="s">
        <v>226</v>
      </c>
      <c r="C43" s="123" t="s">
        <v>185</v>
      </c>
      <c r="D43" s="123" t="s">
        <v>185</v>
      </c>
      <c r="E43" s="123" t="s">
        <v>184</v>
      </c>
      <c r="F43" s="123" t="s">
        <v>185</v>
      </c>
      <c r="G43" s="123" t="s">
        <v>185</v>
      </c>
      <c r="H43" s="123" t="s">
        <v>185</v>
      </c>
      <c r="I43" s="123" t="s">
        <v>184</v>
      </c>
    </row>
    <row r="44" spans="1:9" x14ac:dyDescent="0.25">
      <c r="A44" s="121" t="s">
        <v>201</v>
      </c>
      <c r="B44" s="122" t="s">
        <v>227</v>
      </c>
      <c r="C44" s="121" t="s">
        <v>185</v>
      </c>
      <c r="D44" s="121" t="s">
        <v>185</v>
      </c>
      <c r="E44" s="121" t="s">
        <v>184</v>
      </c>
      <c r="F44" s="121" t="s">
        <v>185</v>
      </c>
      <c r="G44" s="121" t="s">
        <v>185</v>
      </c>
      <c r="H44" s="121" t="s">
        <v>185</v>
      </c>
      <c r="I44" s="121" t="s">
        <v>184</v>
      </c>
    </row>
    <row r="45" spans="1:9" x14ac:dyDescent="0.25">
      <c r="A45" s="123" t="s">
        <v>228</v>
      </c>
      <c r="B45" s="124" t="s">
        <v>229</v>
      </c>
      <c r="C45" s="123" t="s">
        <v>185</v>
      </c>
      <c r="D45" s="123" t="s">
        <v>185</v>
      </c>
      <c r="E45" s="123" t="s">
        <v>185</v>
      </c>
      <c r="F45" s="123" t="s">
        <v>185</v>
      </c>
      <c r="G45" s="123" t="s">
        <v>185</v>
      </c>
      <c r="H45" s="123" t="s">
        <v>184</v>
      </c>
      <c r="I45" s="123" t="s">
        <v>184</v>
      </c>
    </row>
    <row r="46" spans="1:9" x14ac:dyDescent="0.25">
      <c r="A46" s="121" t="s">
        <v>228</v>
      </c>
      <c r="B46" s="122" t="s">
        <v>230</v>
      </c>
      <c r="C46" s="121" t="s">
        <v>185</v>
      </c>
      <c r="D46" s="121" t="s">
        <v>185</v>
      </c>
      <c r="E46" s="121" t="s">
        <v>184</v>
      </c>
      <c r="F46" s="121" t="s">
        <v>185</v>
      </c>
      <c r="G46" s="121" t="s">
        <v>184</v>
      </c>
      <c r="H46" s="121" t="s">
        <v>184</v>
      </c>
      <c r="I46" s="121" t="s">
        <v>184</v>
      </c>
    </row>
    <row r="47" spans="1:9" x14ac:dyDescent="0.25">
      <c r="A47" s="123" t="s">
        <v>228</v>
      </c>
      <c r="B47" s="124" t="s">
        <v>231</v>
      </c>
      <c r="C47" s="123" t="s">
        <v>185</v>
      </c>
      <c r="D47" s="123" t="s">
        <v>185</v>
      </c>
      <c r="E47" s="123" t="s">
        <v>184</v>
      </c>
      <c r="F47" s="123" t="s">
        <v>185</v>
      </c>
      <c r="G47" s="123" t="s">
        <v>184</v>
      </c>
      <c r="H47" s="123" t="s">
        <v>185</v>
      </c>
      <c r="I47" s="123" t="s">
        <v>184</v>
      </c>
    </row>
    <row r="48" spans="1:9" x14ac:dyDescent="0.25">
      <c r="A48" s="121" t="s">
        <v>228</v>
      </c>
      <c r="B48" s="122" t="s">
        <v>232</v>
      </c>
      <c r="C48" s="121" t="s">
        <v>185</v>
      </c>
      <c r="D48" s="121" t="s">
        <v>185</v>
      </c>
      <c r="E48" s="121" t="s">
        <v>185</v>
      </c>
      <c r="F48" s="121" t="s">
        <v>184</v>
      </c>
      <c r="G48" s="121" t="s">
        <v>184</v>
      </c>
      <c r="H48" s="121" t="s">
        <v>185</v>
      </c>
      <c r="I48" s="121" t="s">
        <v>184</v>
      </c>
    </row>
    <row r="49" spans="1:9" x14ac:dyDescent="0.25">
      <c r="A49" s="123" t="s">
        <v>233</v>
      </c>
      <c r="B49" s="124" t="s">
        <v>234</v>
      </c>
      <c r="C49" s="123" t="s">
        <v>185</v>
      </c>
      <c r="D49" s="123" t="s">
        <v>185</v>
      </c>
      <c r="E49" s="123" t="s">
        <v>185</v>
      </c>
      <c r="F49" s="123" t="s">
        <v>185</v>
      </c>
      <c r="G49" s="123" t="s">
        <v>184</v>
      </c>
      <c r="H49" s="123" t="s">
        <v>185</v>
      </c>
      <c r="I49" s="123" t="s">
        <v>185</v>
      </c>
    </row>
    <row r="50" spans="1:9" x14ac:dyDescent="0.25">
      <c r="A50" s="121" t="s">
        <v>233</v>
      </c>
      <c r="B50" s="122" t="s">
        <v>235</v>
      </c>
      <c r="C50" s="121" t="s">
        <v>185</v>
      </c>
      <c r="D50" s="121" t="s">
        <v>185</v>
      </c>
      <c r="E50" s="121" t="s">
        <v>185</v>
      </c>
      <c r="F50" s="121" t="s">
        <v>185</v>
      </c>
      <c r="G50" s="121" t="s">
        <v>184</v>
      </c>
      <c r="H50" s="121" t="s">
        <v>185</v>
      </c>
      <c r="I50" s="121" t="s">
        <v>185</v>
      </c>
    </row>
    <row r="51" spans="1:9" x14ac:dyDescent="0.25">
      <c r="A51" s="123" t="s">
        <v>233</v>
      </c>
      <c r="B51" s="124" t="s">
        <v>236</v>
      </c>
      <c r="C51" s="123" t="s">
        <v>185</v>
      </c>
      <c r="D51" s="123" t="s">
        <v>184</v>
      </c>
      <c r="E51" s="123" t="s">
        <v>185</v>
      </c>
      <c r="F51" s="123" t="s">
        <v>185</v>
      </c>
      <c r="G51" s="123" t="s">
        <v>184</v>
      </c>
      <c r="H51" s="123" t="s">
        <v>184</v>
      </c>
      <c r="I51" s="123" t="s">
        <v>185</v>
      </c>
    </row>
    <row r="52" spans="1:9" x14ac:dyDescent="0.25">
      <c r="A52" s="121" t="s">
        <v>233</v>
      </c>
      <c r="B52" s="122" t="s">
        <v>237</v>
      </c>
      <c r="C52" s="121" t="s">
        <v>184</v>
      </c>
      <c r="D52" s="121" t="s">
        <v>184</v>
      </c>
      <c r="E52" s="121" t="s">
        <v>185</v>
      </c>
      <c r="F52" s="121" t="s">
        <v>185</v>
      </c>
      <c r="G52" s="121" t="s">
        <v>184</v>
      </c>
      <c r="H52" s="121" t="s">
        <v>184</v>
      </c>
      <c r="I52" s="121" t="s">
        <v>184</v>
      </c>
    </row>
    <row r="53" spans="1:9" x14ac:dyDescent="0.25">
      <c r="A53" s="123" t="s">
        <v>233</v>
      </c>
      <c r="B53" s="124" t="s">
        <v>238</v>
      </c>
      <c r="C53" s="123" t="s">
        <v>184</v>
      </c>
      <c r="D53" s="123" t="s">
        <v>184</v>
      </c>
      <c r="E53" s="123" t="s">
        <v>184</v>
      </c>
      <c r="F53" s="123" t="s">
        <v>185</v>
      </c>
      <c r="G53" s="123" t="s">
        <v>185</v>
      </c>
      <c r="H53" s="123" t="s">
        <v>185</v>
      </c>
      <c r="I53" s="123" t="s">
        <v>185</v>
      </c>
    </row>
    <row r="54" spans="1:9" x14ac:dyDescent="0.25">
      <c r="A54" s="121" t="s">
        <v>239</v>
      </c>
      <c r="B54" s="122" t="s">
        <v>240</v>
      </c>
      <c r="C54" s="121" t="s">
        <v>185</v>
      </c>
      <c r="D54" s="121" t="s">
        <v>185</v>
      </c>
      <c r="E54" s="121" t="s">
        <v>185</v>
      </c>
      <c r="F54" s="121" t="s">
        <v>185</v>
      </c>
      <c r="G54" s="121" t="s">
        <v>185</v>
      </c>
      <c r="H54" s="121" t="s">
        <v>185</v>
      </c>
      <c r="I54" s="121" t="s">
        <v>185</v>
      </c>
    </row>
    <row r="55" spans="1:9" x14ac:dyDescent="0.25">
      <c r="A55" s="123" t="s">
        <v>241</v>
      </c>
      <c r="B55" s="124" t="s">
        <v>242</v>
      </c>
      <c r="C55" s="123" t="s">
        <v>185</v>
      </c>
      <c r="D55" s="123" t="s">
        <v>185</v>
      </c>
      <c r="E55" s="123" t="s">
        <v>185</v>
      </c>
      <c r="F55" s="123" t="s">
        <v>185</v>
      </c>
      <c r="G55" s="123" t="s">
        <v>184</v>
      </c>
      <c r="H55" s="123" t="s">
        <v>184</v>
      </c>
      <c r="I55" s="123" t="s">
        <v>185</v>
      </c>
    </row>
    <row r="56" spans="1:9" x14ac:dyDescent="0.25">
      <c r="A56" s="121" t="s">
        <v>243</v>
      </c>
      <c r="B56" s="122" t="s">
        <v>244</v>
      </c>
      <c r="C56" s="121" t="s">
        <v>185</v>
      </c>
      <c r="D56" s="121" t="s">
        <v>185</v>
      </c>
      <c r="E56" s="121" t="s">
        <v>185</v>
      </c>
      <c r="F56" s="121" t="s">
        <v>185</v>
      </c>
      <c r="G56" s="121" t="s">
        <v>185</v>
      </c>
      <c r="H56" s="121" t="s">
        <v>185</v>
      </c>
      <c r="I56" s="121" t="s">
        <v>185</v>
      </c>
    </row>
    <row r="57" spans="1:9" x14ac:dyDescent="0.25">
      <c r="A57" s="123" t="s">
        <v>243</v>
      </c>
      <c r="B57" s="124" t="s">
        <v>245</v>
      </c>
      <c r="C57" s="123" t="s">
        <v>185</v>
      </c>
      <c r="D57" s="123" t="s">
        <v>185</v>
      </c>
      <c r="E57" s="123" t="s">
        <v>185</v>
      </c>
      <c r="F57" s="123" t="s">
        <v>185</v>
      </c>
      <c r="G57" s="123" t="s">
        <v>185</v>
      </c>
      <c r="H57" s="123" t="s">
        <v>185</v>
      </c>
      <c r="I57" s="123" t="s">
        <v>184</v>
      </c>
    </row>
    <row r="58" spans="1:9" x14ac:dyDescent="0.25">
      <c r="A58" s="121" t="s">
        <v>243</v>
      </c>
      <c r="B58" s="122" t="s">
        <v>246</v>
      </c>
      <c r="C58" s="121" t="s">
        <v>185</v>
      </c>
      <c r="D58" s="121" t="s">
        <v>185</v>
      </c>
      <c r="E58" s="121" t="s">
        <v>184</v>
      </c>
      <c r="F58" s="121" t="s">
        <v>185</v>
      </c>
      <c r="G58" s="121" t="s">
        <v>184</v>
      </c>
      <c r="H58" s="121" t="s">
        <v>184</v>
      </c>
      <c r="I58" s="121" t="s">
        <v>184</v>
      </c>
    </row>
    <row r="59" spans="1:9" x14ac:dyDescent="0.25">
      <c r="A59" s="123" t="s">
        <v>243</v>
      </c>
      <c r="B59" s="124" t="s">
        <v>247</v>
      </c>
      <c r="C59" s="123" t="s">
        <v>185</v>
      </c>
      <c r="D59" s="123" t="s">
        <v>185</v>
      </c>
      <c r="E59" s="123" t="s">
        <v>185</v>
      </c>
      <c r="F59" s="123" t="s">
        <v>185</v>
      </c>
      <c r="G59" s="123" t="s">
        <v>184</v>
      </c>
      <c r="H59" s="123" t="s">
        <v>185</v>
      </c>
      <c r="I59" s="123" t="s">
        <v>185</v>
      </c>
    </row>
    <row r="60" spans="1:9" x14ac:dyDescent="0.25">
      <c r="A60" s="121" t="s">
        <v>243</v>
      </c>
      <c r="B60" s="122" t="s">
        <v>248</v>
      </c>
      <c r="C60" s="121" t="s">
        <v>185</v>
      </c>
      <c r="D60" s="121" t="s">
        <v>185</v>
      </c>
      <c r="E60" s="121" t="s">
        <v>184</v>
      </c>
      <c r="F60" s="121" t="s">
        <v>185</v>
      </c>
      <c r="G60" s="121" t="s">
        <v>185</v>
      </c>
      <c r="H60" s="121" t="s">
        <v>185</v>
      </c>
      <c r="I60" s="121" t="s">
        <v>184</v>
      </c>
    </row>
    <row r="61" spans="1:9" x14ac:dyDescent="0.25">
      <c r="A61" s="123" t="s">
        <v>243</v>
      </c>
      <c r="B61" s="124" t="s">
        <v>249</v>
      </c>
      <c r="C61" s="123" t="s">
        <v>184</v>
      </c>
      <c r="D61" s="123" t="s">
        <v>184</v>
      </c>
      <c r="E61" s="123" t="s">
        <v>184</v>
      </c>
      <c r="F61" s="123" t="s">
        <v>185</v>
      </c>
      <c r="G61" s="123" t="s">
        <v>185</v>
      </c>
      <c r="H61" s="123" t="s">
        <v>184</v>
      </c>
      <c r="I61" s="123" t="s">
        <v>184</v>
      </c>
    </row>
    <row r="62" spans="1:9" x14ac:dyDescent="0.25">
      <c r="A62" s="121" t="s">
        <v>243</v>
      </c>
      <c r="B62" s="122" t="s">
        <v>250</v>
      </c>
      <c r="C62" s="121" t="s">
        <v>185</v>
      </c>
      <c r="D62" s="121" t="s">
        <v>185</v>
      </c>
      <c r="E62" s="121" t="s">
        <v>185</v>
      </c>
      <c r="F62" s="121" t="s">
        <v>185</v>
      </c>
      <c r="G62" s="121" t="s">
        <v>185</v>
      </c>
      <c r="H62" s="121" t="s">
        <v>185</v>
      </c>
      <c r="I62" s="121" t="s">
        <v>185</v>
      </c>
    </row>
    <row r="63" spans="1:9" x14ac:dyDescent="0.25">
      <c r="A63" s="123" t="s">
        <v>243</v>
      </c>
      <c r="B63" s="124" t="s">
        <v>251</v>
      </c>
      <c r="C63" s="123" t="s">
        <v>185</v>
      </c>
      <c r="D63" s="123" t="s">
        <v>185</v>
      </c>
      <c r="E63" s="123" t="s">
        <v>185</v>
      </c>
      <c r="F63" s="123" t="s">
        <v>185</v>
      </c>
      <c r="G63" s="123" t="s">
        <v>185</v>
      </c>
      <c r="H63" s="123" t="s">
        <v>185</v>
      </c>
      <c r="I63" s="123" t="s">
        <v>184</v>
      </c>
    </row>
    <row r="64" spans="1:9" x14ac:dyDescent="0.25">
      <c r="A64" s="121" t="s">
        <v>243</v>
      </c>
      <c r="B64" s="122" t="s">
        <v>252</v>
      </c>
      <c r="C64" s="121" t="s">
        <v>185</v>
      </c>
      <c r="D64" s="121" t="s">
        <v>185</v>
      </c>
      <c r="E64" s="121" t="s">
        <v>185</v>
      </c>
      <c r="F64" s="121" t="s">
        <v>185</v>
      </c>
      <c r="G64" s="121" t="s">
        <v>185</v>
      </c>
      <c r="H64" s="121" t="s">
        <v>185</v>
      </c>
      <c r="I64" s="121" t="s">
        <v>185</v>
      </c>
    </row>
    <row r="65" spans="1:9" x14ac:dyDescent="0.25">
      <c r="A65" s="123" t="s">
        <v>243</v>
      </c>
      <c r="B65" s="124" t="s">
        <v>253</v>
      </c>
      <c r="C65" s="123" t="s">
        <v>185</v>
      </c>
      <c r="D65" s="123" t="s">
        <v>185</v>
      </c>
      <c r="E65" s="123" t="s">
        <v>185</v>
      </c>
      <c r="F65" s="123" t="s">
        <v>185</v>
      </c>
      <c r="G65" s="123" t="s">
        <v>185</v>
      </c>
      <c r="H65" s="123" t="s">
        <v>185</v>
      </c>
      <c r="I65" s="123" t="s">
        <v>185</v>
      </c>
    </row>
    <row r="66" spans="1:9" x14ac:dyDescent="0.25">
      <c r="A66" s="121" t="s">
        <v>243</v>
      </c>
      <c r="B66" s="122" t="s">
        <v>254</v>
      </c>
      <c r="C66" s="121" t="s">
        <v>185</v>
      </c>
      <c r="D66" s="121" t="s">
        <v>185</v>
      </c>
      <c r="E66" s="121" t="s">
        <v>185</v>
      </c>
      <c r="F66" s="121" t="s">
        <v>185</v>
      </c>
      <c r="G66" s="121" t="s">
        <v>185</v>
      </c>
      <c r="H66" s="121" t="s">
        <v>185</v>
      </c>
      <c r="I66" s="121" t="s">
        <v>185</v>
      </c>
    </row>
    <row r="67" spans="1:9" x14ac:dyDescent="0.25">
      <c r="A67" s="123" t="s">
        <v>243</v>
      </c>
      <c r="B67" s="124" t="s">
        <v>255</v>
      </c>
      <c r="C67" s="123" t="s">
        <v>185</v>
      </c>
      <c r="D67" s="123" t="s">
        <v>185</v>
      </c>
      <c r="E67" s="123" t="s">
        <v>184</v>
      </c>
      <c r="F67" s="123" t="s">
        <v>185</v>
      </c>
      <c r="G67" s="123" t="s">
        <v>185</v>
      </c>
      <c r="H67" s="123" t="s">
        <v>185</v>
      </c>
      <c r="I67" s="123" t="s">
        <v>185</v>
      </c>
    </row>
    <row r="68" spans="1:9" x14ac:dyDescent="0.25">
      <c r="A68" s="121" t="s">
        <v>243</v>
      </c>
      <c r="B68" s="122" t="s">
        <v>256</v>
      </c>
      <c r="C68" s="121" t="s">
        <v>185</v>
      </c>
      <c r="D68" s="121" t="s">
        <v>185</v>
      </c>
      <c r="E68" s="121" t="s">
        <v>185</v>
      </c>
      <c r="F68" s="121" t="s">
        <v>185</v>
      </c>
      <c r="G68" s="121" t="s">
        <v>185</v>
      </c>
      <c r="H68" s="121" t="s">
        <v>185</v>
      </c>
      <c r="I68" s="121" t="s">
        <v>184</v>
      </c>
    </row>
    <row r="69" spans="1:9" x14ac:dyDescent="0.25">
      <c r="A69" s="123" t="s">
        <v>243</v>
      </c>
      <c r="B69" s="124" t="s">
        <v>257</v>
      </c>
      <c r="C69" s="123" t="s">
        <v>185</v>
      </c>
      <c r="D69" s="123" t="s">
        <v>185</v>
      </c>
      <c r="E69" s="123" t="s">
        <v>185</v>
      </c>
      <c r="F69" s="123" t="s">
        <v>185</v>
      </c>
      <c r="G69" s="123" t="s">
        <v>185</v>
      </c>
      <c r="H69" s="123" t="s">
        <v>185</v>
      </c>
      <c r="I69" s="123" t="s">
        <v>184</v>
      </c>
    </row>
    <row r="70" spans="1:9" x14ac:dyDescent="0.25">
      <c r="A70" s="121" t="s">
        <v>243</v>
      </c>
      <c r="B70" s="122" t="s">
        <v>258</v>
      </c>
      <c r="C70" s="121" t="s">
        <v>185</v>
      </c>
      <c r="D70" s="121" t="s">
        <v>185</v>
      </c>
      <c r="E70" s="121" t="s">
        <v>185</v>
      </c>
      <c r="F70" s="121" t="s">
        <v>185</v>
      </c>
      <c r="G70" s="121" t="s">
        <v>185</v>
      </c>
      <c r="H70" s="121" t="s">
        <v>185</v>
      </c>
      <c r="I70" s="121" t="s">
        <v>185</v>
      </c>
    </row>
    <row r="71" spans="1:9" x14ac:dyDescent="0.25">
      <c r="A71" s="123" t="s">
        <v>243</v>
      </c>
      <c r="B71" s="124" t="s">
        <v>259</v>
      </c>
      <c r="C71" s="123" t="s">
        <v>185</v>
      </c>
      <c r="D71" s="123" t="s">
        <v>185</v>
      </c>
      <c r="E71" s="123" t="s">
        <v>185</v>
      </c>
      <c r="F71" s="123" t="s">
        <v>185</v>
      </c>
      <c r="G71" s="123" t="s">
        <v>185</v>
      </c>
      <c r="H71" s="123" t="s">
        <v>185</v>
      </c>
      <c r="I71" s="123" t="s">
        <v>185</v>
      </c>
    </row>
    <row r="72" spans="1:9" x14ac:dyDescent="0.25">
      <c r="A72" s="121" t="s">
        <v>243</v>
      </c>
      <c r="B72" s="122" t="s">
        <v>260</v>
      </c>
      <c r="C72" s="121" t="s">
        <v>185</v>
      </c>
      <c r="D72" s="121" t="s">
        <v>185</v>
      </c>
      <c r="E72" s="121" t="s">
        <v>185</v>
      </c>
      <c r="F72" s="121" t="s">
        <v>185</v>
      </c>
      <c r="G72" s="121" t="s">
        <v>185</v>
      </c>
      <c r="H72" s="121" t="s">
        <v>185</v>
      </c>
      <c r="I72" s="121" t="s">
        <v>185</v>
      </c>
    </row>
    <row r="73" spans="1:9" x14ac:dyDescent="0.25">
      <c r="A73" s="123" t="s">
        <v>243</v>
      </c>
      <c r="B73" s="124" t="s">
        <v>261</v>
      </c>
      <c r="C73" s="123" t="s">
        <v>185</v>
      </c>
      <c r="D73" s="123" t="s">
        <v>185</v>
      </c>
      <c r="E73" s="123" t="s">
        <v>184</v>
      </c>
      <c r="F73" s="123" t="s">
        <v>185</v>
      </c>
      <c r="G73" s="123" t="s">
        <v>185</v>
      </c>
      <c r="H73" s="123" t="s">
        <v>185</v>
      </c>
      <c r="I73" s="123" t="s">
        <v>185</v>
      </c>
    </row>
    <row r="74" spans="1:9" x14ac:dyDescent="0.25">
      <c r="A74" s="121" t="s">
        <v>262</v>
      </c>
      <c r="B74" s="122" t="s">
        <v>263</v>
      </c>
      <c r="C74" s="121" t="s">
        <v>185</v>
      </c>
      <c r="D74" s="121" t="s">
        <v>185</v>
      </c>
      <c r="E74" s="121" t="s">
        <v>184</v>
      </c>
      <c r="F74" s="121" t="s">
        <v>184</v>
      </c>
      <c r="G74" s="121" t="s">
        <v>185</v>
      </c>
      <c r="H74" s="121" t="s">
        <v>185</v>
      </c>
      <c r="I74" s="121" t="s">
        <v>184</v>
      </c>
    </row>
    <row r="75" spans="1:9" x14ac:dyDescent="0.25">
      <c r="A75" s="123" t="s">
        <v>262</v>
      </c>
      <c r="B75" s="124" t="s">
        <v>264</v>
      </c>
      <c r="C75" s="123" t="s">
        <v>184</v>
      </c>
      <c r="D75" s="123" t="s">
        <v>184</v>
      </c>
      <c r="E75" s="123" t="s">
        <v>184</v>
      </c>
      <c r="F75" s="123" t="s">
        <v>185</v>
      </c>
      <c r="G75" s="123" t="s">
        <v>185</v>
      </c>
      <c r="H75" s="123" t="s">
        <v>185</v>
      </c>
      <c r="I75" s="123" t="s">
        <v>184</v>
      </c>
    </row>
    <row r="76" spans="1:9" x14ac:dyDescent="0.25">
      <c r="A76" s="121" t="s">
        <v>262</v>
      </c>
      <c r="B76" s="122" t="s">
        <v>265</v>
      </c>
      <c r="C76" s="121" t="s">
        <v>184</v>
      </c>
      <c r="D76" s="121" t="s">
        <v>184</v>
      </c>
      <c r="E76" s="121" t="s">
        <v>184</v>
      </c>
      <c r="F76" s="121" t="s">
        <v>185</v>
      </c>
      <c r="G76" s="121" t="s">
        <v>185</v>
      </c>
      <c r="H76" s="121" t="s">
        <v>184</v>
      </c>
      <c r="I76" s="121" t="s">
        <v>184</v>
      </c>
    </row>
    <row r="77" spans="1:9" x14ac:dyDescent="0.25">
      <c r="A77" s="123" t="s">
        <v>262</v>
      </c>
      <c r="B77" s="124" t="s">
        <v>266</v>
      </c>
      <c r="C77" s="123" t="s">
        <v>185</v>
      </c>
      <c r="D77" s="123" t="s">
        <v>185</v>
      </c>
      <c r="E77" s="123" t="s">
        <v>185</v>
      </c>
      <c r="F77" s="123" t="s">
        <v>185</v>
      </c>
      <c r="G77" s="123" t="s">
        <v>184</v>
      </c>
      <c r="H77" s="123" t="s">
        <v>184</v>
      </c>
      <c r="I77" s="123" t="s">
        <v>185</v>
      </c>
    </row>
    <row r="78" spans="1:9" x14ac:dyDescent="0.25">
      <c r="A78" s="121" t="s">
        <v>262</v>
      </c>
      <c r="B78" s="122" t="s">
        <v>267</v>
      </c>
      <c r="C78" s="121" t="s">
        <v>185</v>
      </c>
      <c r="D78" s="121" t="s">
        <v>185</v>
      </c>
      <c r="E78" s="121" t="s">
        <v>184</v>
      </c>
      <c r="F78" s="121" t="s">
        <v>185</v>
      </c>
      <c r="G78" s="121" t="s">
        <v>185</v>
      </c>
      <c r="H78" s="121" t="s">
        <v>185</v>
      </c>
      <c r="I78" s="121" t="s">
        <v>185</v>
      </c>
    </row>
    <row r="79" spans="1:9" x14ac:dyDescent="0.25">
      <c r="A79" s="123" t="s">
        <v>262</v>
      </c>
      <c r="B79" s="124" t="s">
        <v>268</v>
      </c>
      <c r="C79" s="123" t="s">
        <v>185</v>
      </c>
      <c r="D79" s="123" t="s">
        <v>185</v>
      </c>
      <c r="E79" s="123" t="s">
        <v>185</v>
      </c>
      <c r="F79" s="123" t="s">
        <v>185</v>
      </c>
      <c r="G79" s="123" t="s">
        <v>185</v>
      </c>
      <c r="H79" s="123" t="s">
        <v>185</v>
      </c>
      <c r="I79" s="123" t="s">
        <v>185</v>
      </c>
    </row>
    <row r="80" spans="1:9" x14ac:dyDescent="0.25">
      <c r="A80" s="121" t="s">
        <v>262</v>
      </c>
      <c r="B80" s="122" t="s">
        <v>269</v>
      </c>
      <c r="C80" s="121" t="s">
        <v>185</v>
      </c>
      <c r="D80" s="121" t="s">
        <v>185</v>
      </c>
      <c r="E80" s="121" t="s">
        <v>184</v>
      </c>
      <c r="F80" s="121" t="s">
        <v>185</v>
      </c>
      <c r="G80" s="121" t="s">
        <v>185</v>
      </c>
      <c r="H80" s="121" t="s">
        <v>185</v>
      </c>
      <c r="I80" s="121" t="s">
        <v>185</v>
      </c>
    </row>
    <row r="81" spans="1:9" x14ac:dyDescent="0.25">
      <c r="A81" s="123" t="s">
        <v>262</v>
      </c>
      <c r="B81" s="124" t="s">
        <v>270</v>
      </c>
      <c r="C81" s="123" t="s">
        <v>185</v>
      </c>
      <c r="D81" s="123" t="s">
        <v>185</v>
      </c>
      <c r="E81" s="123" t="s">
        <v>184</v>
      </c>
      <c r="F81" s="123" t="s">
        <v>185</v>
      </c>
      <c r="G81" s="123" t="s">
        <v>184</v>
      </c>
      <c r="H81" s="123" t="s">
        <v>184</v>
      </c>
      <c r="I81" s="123" t="s">
        <v>184</v>
      </c>
    </row>
    <row r="82" spans="1:9" x14ac:dyDescent="0.25">
      <c r="A82" s="121" t="s">
        <v>262</v>
      </c>
      <c r="B82" s="122" t="s">
        <v>271</v>
      </c>
      <c r="C82" s="121" t="s">
        <v>184</v>
      </c>
      <c r="D82" s="121" t="s">
        <v>184</v>
      </c>
      <c r="E82" s="121" t="s">
        <v>185</v>
      </c>
      <c r="F82" s="121" t="s">
        <v>184</v>
      </c>
      <c r="G82" s="121" t="s">
        <v>184</v>
      </c>
      <c r="H82" s="121" t="s">
        <v>184</v>
      </c>
      <c r="I82" s="121" t="s">
        <v>185</v>
      </c>
    </row>
    <row r="83" spans="1:9" x14ac:dyDescent="0.25">
      <c r="A83" s="123" t="s">
        <v>262</v>
      </c>
      <c r="B83" s="124" t="s">
        <v>272</v>
      </c>
      <c r="C83" s="123" t="s">
        <v>185</v>
      </c>
      <c r="D83" s="123" t="s">
        <v>185</v>
      </c>
      <c r="E83" s="123" t="s">
        <v>184</v>
      </c>
      <c r="F83" s="123" t="s">
        <v>185</v>
      </c>
      <c r="G83" s="123" t="s">
        <v>185</v>
      </c>
      <c r="H83" s="123" t="s">
        <v>185</v>
      </c>
      <c r="I83" s="123" t="s">
        <v>185</v>
      </c>
    </row>
    <row r="84" spans="1:9" x14ac:dyDescent="0.25">
      <c r="A84" s="121" t="s">
        <v>262</v>
      </c>
      <c r="B84" s="122" t="s">
        <v>273</v>
      </c>
      <c r="C84" s="121" t="s">
        <v>185</v>
      </c>
      <c r="D84" s="121" t="s">
        <v>185</v>
      </c>
      <c r="E84" s="121" t="s">
        <v>184</v>
      </c>
      <c r="F84" s="121" t="s">
        <v>185</v>
      </c>
      <c r="G84" s="121" t="s">
        <v>185</v>
      </c>
      <c r="H84" s="121" t="s">
        <v>185</v>
      </c>
      <c r="I84" s="121" t="s">
        <v>184</v>
      </c>
    </row>
    <row r="85" spans="1:9" x14ac:dyDescent="0.25">
      <c r="A85" s="123" t="s">
        <v>262</v>
      </c>
      <c r="B85" s="124" t="s">
        <v>274</v>
      </c>
      <c r="C85" s="123" t="s">
        <v>184</v>
      </c>
      <c r="D85" s="123" t="s">
        <v>184</v>
      </c>
      <c r="E85" s="123" t="s">
        <v>184</v>
      </c>
      <c r="F85" s="123" t="s">
        <v>185</v>
      </c>
      <c r="G85" s="123" t="s">
        <v>185</v>
      </c>
      <c r="H85" s="123" t="s">
        <v>185</v>
      </c>
      <c r="I85" s="123" t="s">
        <v>185</v>
      </c>
    </row>
    <row r="86" spans="1:9" x14ac:dyDescent="0.25">
      <c r="A86" s="121" t="s">
        <v>262</v>
      </c>
      <c r="B86" s="122" t="s">
        <v>275</v>
      </c>
      <c r="C86" s="121" t="s">
        <v>185</v>
      </c>
      <c r="D86" s="121" t="s">
        <v>185</v>
      </c>
      <c r="E86" s="121" t="s">
        <v>185</v>
      </c>
      <c r="F86" s="121" t="s">
        <v>185</v>
      </c>
      <c r="G86" s="121" t="s">
        <v>185</v>
      </c>
      <c r="H86" s="121" t="s">
        <v>185</v>
      </c>
      <c r="I86" s="121" t="s">
        <v>185</v>
      </c>
    </row>
    <row r="87" spans="1:9" x14ac:dyDescent="0.25">
      <c r="A87" s="123" t="s">
        <v>262</v>
      </c>
      <c r="B87" s="124" t="s">
        <v>276</v>
      </c>
      <c r="C87" s="123" t="s">
        <v>185</v>
      </c>
      <c r="D87" s="123" t="s">
        <v>185</v>
      </c>
      <c r="E87" s="123" t="s">
        <v>185</v>
      </c>
      <c r="F87" s="123" t="s">
        <v>185</v>
      </c>
      <c r="G87" s="123" t="s">
        <v>185</v>
      </c>
      <c r="H87" s="123" t="s">
        <v>185</v>
      </c>
      <c r="I87" s="123" t="s">
        <v>184</v>
      </c>
    </row>
    <row r="88" spans="1:9" x14ac:dyDescent="0.25">
      <c r="A88" s="121" t="s">
        <v>262</v>
      </c>
      <c r="B88" s="122" t="s">
        <v>277</v>
      </c>
      <c r="C88" s="121" t="s">
        <v>184</v>
      </c>
      <c r="D88" s="121" t="s">
        <v>184</v>
      </c>
      <c r="E88" s="121" t="s">
        <v>184</v>
      </c>
      <c r="F88" s="121" t="s">
        <v>185</v>
      </c>
      <c r="G88" s="121" t="s">
        <v>185</v>
      </c>
      <c r="H88" s="121" t="s">
        <v>185</v>
      </c>
      <c r="I88" s="121" t="s">
        <v>185</v>
      </c>
    </row>
    <row r="89" spans="1:9" x14ac:dyDescent="0.25">
      <c r="A89" s="123" t="s">
        <v>278</v>
      </c>
      <c r="B89" s="124" t="s">
        <v>279</v>
      </c>
      <c r="C89" s="123" t="s">
        <v>184</v>
      </c>
      <c r="D89" s="123" t="s">
        <v>184</v>
      </c>
      <c r="E89" s="123" t="s">
        <v>185</v>
      </c>
      <c r="F89" s="123" t="s">
        <v>185</v>
      </c>
      <c r="G89" s="123" t="s">
        <v>184</v>
      </c>
      <c r="H89" s="123" t="s">
        <v>185</v>
      </c>
      <c r="I89" s="123" t="s">
        <v>185</v>
      </c>
    </row>
    <row r="90" spans="1:9" x14ac:dyDescent="0.25">
      <c r="A90" s="121" t="s">
        <v>278</v>
      </c>
      <c r="B90" s="122" t="s">
        <v>280</v>
      </c>
      <c r="C90" s="121" t="s">
        <v>185</v>
      </c>
      <c r="D90" s="121" t="s">
        <v>185</v>
      </c>
      <c r="E90" s="121" t="s">
        <v>184</v>
      </c>
      <c r="F90" s="121" t="s">
        <v>185</v>
      </c>
      <c r="G90" s="121" t="s">
        <v>184</v>
      </c>
      <c r="H90" s="121" t="s">
        <v>185</v>
      </c>
      <c r="I90" s="121" t="s">
        <v>184</v>
      </c>
    </row>
    <row r="91" spans="1:9" x14ac:dyDescent="0.25">
      <c r="A91" s="123" t="s">
        <v>281</v>
      </c>
      <c r="B91" s="124" t="s">
        <v>282</v>
      </c>
      <c r="C91" s="123" t="s">
        <v>185</v>
      </c>
      <c r="D91" s="123" t="s">
        <v>185</v>
      </c>
      <c r="E91" s="123" t="s">
        <v>184</v>
      </c>
      <c r="F91" s="123" t="s">
        <v>185</v>
      </c>
      <c r="G91" s="123" t="s">
        <v>184</v>
      </c>
      <c r="H91" s="123" t="s">
        <v>185</v>
      </c>
      <c r="I91" s="123" t="s">
        <v>184</v>
      </c>
    </row>
    <row r="92" spans="1:9" x14ac:dyDescent="0.25">
      <c r="A92" s="121" t="s">
        <v>281</v>
      </c>
      <c r="B92" s="122" t="s">
        <v>283</v>
      </c>
      <c r="C92" s="121" t="s">
        <v>184</v>
      </c>
      <c r="D92" s="121" t="s">
        <v>184</v>
      </c>
      <c r="E92" s="121" t="s">
        <v>185</v>
      </c>
      <c r="F92" s="121" t="s">
        <v>184</v>
      </c>
      <c r="G92" s="121" t="s">
        <v>184</v>
      </c>
      <c r="H92" s="121" t="s">
        <v>184</v>
      </c>
      <c r="I92" s="121" t="s">
        <v>184</v>
      </c>
    </row>
    <row r="93" spans="1:9" x14ac:dyDescent="0.25">
      <c r="A93" s="123" t="s">
        <v>281</v>
      </c>
      <c r="B93" s="124" t="s">
        <v>284</v>
      </c>
      <c r="C93" s="123" t="s">
        <v>185</v>
      </c>
      <c r="D93" s="123" t="s">
        <v>185</v>
      </c>
      <c r="E93" s="123" t="s">
        <v>185</v>
      </c>
      <c r="F93" s="123" t="s">
        <v>185</v>
      </c>
      <c r="G93" s="123" t="s">
        <v>185</v>
      </c>
      <c r="H93" s="123" t="s">
        <v>185</v>
      </c>
      <c r="I93" s="123" t="s">
        <v>185</v>
      </c>
    </row>
    <row r="94" spans="1:9" x14ac:dyDescent="0.25">
      <c r="A94" s="121" t="s">
        <v>285</v>
      </c>
      <c r="B94" s="122" t="s">
        <v>286</v>
      </c>
      <c r="C94" s="121" t="s">
        <v>184</v>
      </c>
      <c r="D94" s="121" t="s">
        <v>185</v>
      </c>
      <c r="E94" s="121" t="s">
        <v>184</v>
      </c>
      <c r="F94" s="121" t="s">
        <v>185</v>
      </c>
      <c r="G94" s="121" t="s">
        <v>185</v>
      </c>
      <c r="H94" s="121" t="s">
        <v>185</v>
      </c>
      <c r="I94" s="121" t="s">
        <v>184</v>
      </c>
    </row>
    <row r="95" spans="1:9" x14ac:dyDescent="0.25">
      <c r="A95" s="123" t="s">
        <v>285</v>
      </c>
      <c r="B95" s="124" t="s">
        <v>287</v>
      </c>
      <c r="C95" s="123" t="s">
        <v>185</v>
      </c>
      <c r="D95" s="123" t="s">
        <v>185</v>
      </c>
      <c r="E95" s="123" t="s">
        <v>184</v>
      </c>
      <c r="F95" s="123" t="s">
        <v>185</v>
      </c>
      <c r="G95" s="123" t="s">
        <v>185</v>
      </c>
      <c r="H95" s="123" t="s">
        <v>185</v>
      </c>
      <c r="I95" s="123" t="s">
        <v>185</v>
      </c>
    </row>
    <row r="96" spans="1:9" x14ac:dyDescent="0.25">
      <c r="A96" s="121" t="s">
        <v>285</v>
      </c>
      <c r="B96" s="122" t="s">
        <v>288</v>
      </c>
      <c r="C96" s="121" t="s">
        <v>185</v>
      </c>
      <c r="D96" s="121" t="s">
        <v>185</v>
      </c>
      <c r="E96" s="121" t="s">
        <v>184</v>
      </c>
      <c r="F96" s="121" t="s">
        <v>185</v>
      </c>
      <c r="G96" s="121" t="s">
        <v>185</v>
      </c>
      <c r="H96" s="121" t="s">
        <v>185</v>
      </c>
      <c r="I96" s="121" t="s">
        <v>185</v>
      </c>
    </row>
    <row r="97" spans="1:9" x14ac:dyDescent="0.25">
      <c r="A97" s="123" t="s">
        <v>285</v>
      </c>
      <c r="B97" s="124" t="s">
        <v>289</v>
      </c>
      <c r="C97" s="123" t="s">
        <v>185</v>
      </c>
      <c r="D97" s="123" t="s">
        <v>185</v>
      </c>
      <c r="E97" s="123" t="s">
        <v>185</v>
      </c>
      <c r="F97" s="123" t="s">
        <v>185</v>
      </c>
      <c r="G97" s="123" t="s">
        <v>184</v>
      </c>
      <c r="H97" s="123" t="s">
        <v>185</v>
      </c>
      <c r="I97" s="123" t="s">
        <v>185</v>
      </c>
    </row>
    <row r="98" spans="1:9" x14ac:dyDescent="0.25">
      <c r="A98" s="121" t="s">
        <v>285</v>
      </c>
      <c r="B98" s="122" t="s">
        <v>290</v>
      </c>
      <c r="C98" s="121" t="s">
        <v>184</v>
      </c>
      <c r="D98" s="121" t="s">
        <v>184</v>
      </c>
      <c r="E98" s="121" t="s">
        <v>185</v>
      </c>
      <c r="F98" s="121" t="s">
        <v>185</v>
      </c>
      <c r="G98" s="121" t="s">
        <v>185</v>
      </c>
      <c r="H98" s="121" t="s">
        <v>185</v>
      </c>
      <c r="I98" s="121" t="s">
        <v>185</v>
      </c>
    </row>
    <row r="99" spans="1:9" x14ac:dyDescent="0.25">
      <c r="A99" s="123" t="s">
        <v>285</v>
      </c>
      <c r="B99" s="124" t="s">
        <v>291</v>
      </c>
      <c r="C99" s="123" t="s">
        <v>185</v>
      </c>
      <c r="D99" s="123" t="s">
        <v>185</v>
      </c>
      <c r="E99" s="123" t="s">
        <v>185</v>
      </c>
      <c r="F99" s="123" t="s">
        <v>185</v>
      </c>
      <c r="G99" s="123" t="s">
        <v>185</v>
      </c>
      <c r="H99" s="123" t="s">
        <v>185</v>
      </c>
      <c r="I99" s="123" t="s">
        <v>184</v>
      </c>
    </row>
    <row r="100" spans="1:9" x14ac:dyDescent="0.25">
      <c r="A100" s="121" t="s">
        <v>285</v>
      </c>
      <c r="B100" s="122" t="s">
        <v>292</v>
      </c>
      <c r="C100" s="121" t="s">
        <v>185</v>
      </c>
      <c r="D100" s="121" t="s">
        <v>185</v>
      </c>
      <c r="E100" s="121" t="s">
        <v>184</v>
      </c>
      <c r="F100" s="121" t="s">
        <v>185</v>
      </c>
      <c r="G100" s="121" t="s">
        <v>185</v>
      </c>
      <c r="H100" s="121" t="s">
        <v>185</v>
      </c>
      <c r="I100" s="121" t="s">
        <v>185</v>
      </c>
    </row>
    <row r="101" spans="1:9" x14ac:dyDescent="0.25">
      <c r="A101" s="123" t="s">
        <v>285</v>
      </c>
      <c r="B101" s="124" t="s">
        <v>293</v>
      </c>
      <c r="C101" s="123" t="s">
        <v>185</v>
      </c>
      <c r="D101" s="123" t="s">
        <v>185</v>
      </c>
      <c r="E101" s="123" t="s">
        <v>185</v>
      </c>
      <c r="F101" s="123" t="s">
        <v>185</v>
      </c>
      <c r="G101" s="123" t="s">
        <v>184</v>
      </c>
      <c r="H101" s="123" t="s">
        <v>184</v>
      </c>
      <c r="I101" s="123" t="s">
        <v>184</v>
      </c>
    </row>
    <row r="102" spans="1:9" x14ac:dyDescent="0.25">
      <c r="A102" s="121" t="s">
        <v>285</v>
      </c>
      <c r="B102" s="122" t="s">
        <v>294</v>
      </c>
      <c r="C102" s="121" t="s">
        <v>184</v>
      </c>
      <c r="D102" s="121" t="s">
        <v>185</v>
      </c>
      <c r="E102" s="121" t="s">
        <v>185</v>
      </c>
      <c r="F102" s="121" t="s">
        <v>185</v>
      </c>
      <c r="G102" s="121" t="s">
        <v>185</v>
      </c>
      <c r="H102" s="121" t="s">
        <v>185</v>
      </c>
      <c r="I102" s="121" t="s">
        <v>185</v>
      </c>
    </row>
    <row r="103" spans="1:9" x14ac:dyDescent="0.25">
      <c r="A103" s="123" t="s">
        <v>285</v>
      </c>
      <c r="B103" s="124" t="s">
        <v>295</v>
      </c>
      <c r="C103" s="123" t="s">
        <v>185</v>
      </c>
      <c r="D103" s="123" t="s">
        <v>185</v>
      </c>
      <c r="E103" s="123" t="s">
        <v>184</v>
      </c>
      <c r="F103" s="123" t="s">
        <v>185</v>
      </c>
      <c r="G103" s="123" t="s">
        <v>185</v>
      </c>
      <c r="H103" s="123" t="s">
        <v>185</v>
      </c>
      <c r="I103" s="123" t="s">
        <v>185</v>
      </c>
    </row>
    <row r="104" spans="1:9" x14ac:dyDescent="0.25">
      <c r="A104" s="121" t="s">
        <v>285</v>
      </c>
      <c r="B104" s="122" t="s">
        <v>296</v>
      </c>
      <c r="C104" s="121" t="s">
        <v>185</v>
      </c>
      <c r="D104" s="121" t="s">
        <v>185</v>
      </c>
      <c r="E104" s="121" t="s">
        <v>185</v>
      </c>
      <c r="F104" s="121" t="s">
        <v>185</v>
      </c>
      <c r="G104" s="121" t="s">
        <v>185</v>
      </c>
      <c r="H104" s="121" t="s">
        <v>185</v>
      </c>
      <c r="I104" s="121" t="s">
        <v>185</v>
      </c>
    </row>
    <row r="105" spans="1:9" x14ac:dyDescent="0.25">
      <c r="A105" s="123" t="s">
        <v>285</v>
      </c>
      <c r="B105" s="124" t="s">
        <v>297</v>
      </c>
      <c r="C105" s="123" t="s">
        <v>184</v>
      </c>
      <c r="D105" s="123" t="s">
        <v>184</v>
      </c>
      <c r="E105" s="123" t="s">
        <v>185</v>
      </c>
      <c r="F105" s="123" t="s">
        <v>185</v>
      </c>
      <c r="G105" s="123" t="s">
        <v>185</v>
      </c>
      <c r="H105" s="123" t="s">
        <v>185</v>
      </c>
      <c r="I105" s="123" t="s">
        <v>185</v>
      </c>
    </row>
    <row r="106" spans="1:9" x14ac:dyDescent="0.25">
      <c r="A106" s="121" t="s">
        <v>285</v>
      </c>
      <c r="B106" s="122" t="s">
        <v>298</v>
      </c>
      <c r="C106" s="121" t="s">
        <v>185</v>
      </c>
      <c r="D106" s="121" t="s">
        <v>185</v>
      </c>
      <c r="E106" s="121" t="s">
        <v>184</v>
      </c>
      <c r="F106" s="121" t="s">
        <v>185</v>
      </c>
      <c r="G106" s="121" t="s">
        <v>185</v>
      </c>
      <c r="H106" s="121" t="s">
        <v>185</v>
      </c>
      <c r="I106" s="121" t="s">
        <v>185</v>
      </c>
    </row>
    <row r="107" spans="1:9" x14ac:dyDescent="0.25">
      <c r="A107" s="123" t="s">
        <v>299</v>
      </c>
      <c r="B107" s="124" t="s">
        <v>300</v>
      </c>
      <c r="C107" s="123" t="s">
        <v>185</v>
      </c>
      <c r="D107" s="123" t="s">
        <v>185</v>
      </c>
      <c r="E107" s="123" t="s">
        <v>185</v>
      </c>
      <c r="F107" s="123" t="s">
        <v>185</v>
      </c>
      <c r="G107" s="123" t="s">
        <v>184</v>
      </c>
      <c r="H107" s="123" t="s">
        <v>185</v>
      </c>
      <c r="I107" s="123" t="s">
        <v>185</v>
      </c>
    </row>
    <row r="108" spans="1:9" x14ac:dyDescent="0.25">
      <c r="A108" s="121" t="s">
        <v>299</v>
      </c>
      <c r="B108" s="122" t="s">
        <v>301</v>
      </c>
      <c r="C108" s="121" t="s">
        <v>185</v>
      </c>
      <c r="D108" s="121" t="s">
        <v>185</v>
      </c>
      <c r="E108" s="121" t="s">
        <v>185</v>
      </c>
      <c r="F108" s="121" t="s">
        <v>185</v>
      </c>
      <c r="G108" s="121" t="s">
        <v>185</v>
      </c>
      <c r="H108" s="121" t="s">
        <v>185</v>
      </c>
      <c r="I108" s="121" t="s">
        <v>184</v>
      </c>
    </row>
    <row r="109" spans="1:9" x14ac:dyDescent="0.25">
      <c r="A109" s="123" t="s">
        <v>299</v>
      </c>
      <c r="B109" s="124" t="s">
        <v>302</v>
      </c>
      <c r="C109" s="123" t="s">
        <v>185</v>
      </c>
      <c r="D109" s="123" t="s">
        <v>185</v>
      </c>
      <c r="E109" s="123" t="s">
        <v>185</v>
      </c>
      <c r="F109" s="123" t="s">
        <v>185</v>
      </c>
      <c r="G109" s="123" t="s">
        <v>185</v>
      </c>
      <c r="H109" s="123" t="s">
        <v>185</v>
      </c>
      <c r="I109" s="123" t="s">
        <v>184</v>
      </c>
    </row>
    <row r="110" spans="1:9" x14ac:dyDescent="0.25">
      <c r="A110" s="121" t="s">
        <v>299</v>
      </c>
      <c r="B110" s="122" t="s">
        <v>303</v>
      </c>
      <c r="C110" s="121" t="s">
        <v>185</v>
      </c>
      <c r="D110" s="121" t="s">
        <v>185</v>
      </c>
      <c r="E110" s="121" t="s">
        <v>184</v>
      </c>
      <c r="F110" s="121" t="s">
        <v>185</v>
      </c>
      <c r="G110" s="121" t="s">
        <v>185</v>
      </c>
      <c r="H110" s="121" t="s">
        <v>185</v>
      </c>
      <c r="I110" s="121" t="s">
        <v>185</v>
      </c>
    </row>
    <row r="111" spans="1:9" x14ac:dyDescent="0.25">
      <c r="A111" s="123" t="s">
        <v>299</v>
      </c>
      <c r="B111" s="124" t="s">
        <v>304</v>
      </c>
      <c r="C111" s="123" t="s">
        <v>185</v>
      </c>
      <c r="D111" s="123" t="s">
        <v>185</v>
      </c>
      <c r="E111" s="123" t="s">
        <v>184</v>
      </c>
      <c r="F111" s="123" t="s">
        <v>185</v>
      </c>
      <c r="G111" s="123" t="s">
        <v>185</v>
      </c>
      <c r="H111" s="123" t="s">
        <v>185</v>
      </c>
      <c r="I111" s="123" t="s">
        <v>185</v>
      </c>
    </row>
    <row r="112" spans="1:9" x14ac:dyDescent="0.25">
      <c r="A112" s="121" t="s">
        <v>299</v>
      </c>
      <c r="B112" s="122" t="s">
        <v>305</v>
      </c>
      <c r="C112" s="121" t="s">
        <v>185</v>
      </c>
      <c r="D112" s="121" t="s">
        <v>185</v>
      </c>
      <c r="E112" s="121" t="s">
        <v>185</v>
      </c>
      <c r="F112" s="121" t="s">
        <v>185</v>
      </c>
      <c r="G112" s="121" t="s">
        <v>185</v>
      </c>
      <c r="H112" s="121" t="s">
        <v>185</v>
      </c>
      <c r="I112" s="121" t="s">
        <v>185</v>
      </c>
    </row>
    <row r="113" spans="1:9" x14ac:dyDescent="0.25">
      <c r="A113" s="123" t="s">
        <v>306</v>
      </c>
      <c r="B113" s="124" t="s">
        <v>307</v>
      </c>
      <c r="C113" s="123" t="s">
        <v>184</v>
      </c>
      <c r="D113" s="123" t="s">
        <v>185</v>
      </c>
      <c r="E113" s="123" t="s">
        <v>184</v>
      </c>
      <c r="F113" s="123" t="s">
        <v>185</v>
      </c>
      <c r="G113" s="123" t="s">
        <v>185</v>
      </c>
      <c r="H113" s="123" t="s">
        <v>185</v>
      </c>
      <c r="I113" s="123" t="s">
        <v>185</v>
      </c>
    </row>
    <row r="114" spans="1:9" x14ac:dyDescent="0.25">
      <c r="A114" s="121" t="s">
        <v>306</v>
      </c>
      <c r="B114" s="122" t="s">
        <v>308</v>
      </c>
      <c r="C114" s="121" t="s">
        <v>184</v>
      </c>
      <c r="D114" s="121" t="s">
        <v>185</v>
      </c>
      <c r="E114" s="121" t="s">
        <v>184</v>
      </c>
      <c r="F114" s="121" t="s">
        <v>185</v>
      </c>
      <c r="G114" s="121" t="s">
        <v>185</v>
      </c>
      <c r="H114" s="121" t="s">
        <v>185</v>
      </c>
      <c r="I114" s="121" t="s">
        <v>185</v>
      </c>
    </row>
    <row r="115" spans="1:9" x14ac:dyDescent="0.25">
      <c r="A115" s="123" t="s">
        <v>306</v>
      </c>
      <c r="B115" s="124" t="s">
        <v>309</v>
      </c>
      <c r="C115" s="123" t="s">
        <v>184</v>
      </c>
      <c r="D115" s="123" t="s">
        <v>184</v>
      </c>
      <c r="E115" s="123" t="s">
        <v>184</v>
      </c>
      <c r="F115" s="123" t="s">
        <v>185</v>
      </c>
      <c r="G115" s="123" t="s">
        <v>185</v>
      </c>
      <c r="H115" s="123" t="s">
        <v>185</v>
      </c>
      <c r="I115" s="123" t="s">
        <v>185</v>
      </c>
    </row>
    <row r="116" spans="1:9" x14ac:dyDescent="0.25">
      <c r="A116" s="121" t="s">
        <v>306</v>
      </c>
      <c r="B116" s="122" t="s">
        <v>310</v>
      </c>
      <c r="C116" s="121" t="s">
        <v>184</v>
      </c>
      <c r="D116" s="121" t="s">
        <v>185</v>
      </c>
      <c r="E116" s="121" t="s">
        <v>184</v>
      </c>
      <c r="F116" s="121" t="s">
        <v>185</v>
      </c>
      <c r="G116" s="121" t="s">
        <v>184</v>
      </c>
      <c r="H116" s="121" t="s">
        <v>184</v>
      </c>
      <c r="I116" s="121" t="s">
        <v>184</v>
      </c>
    </row>
    <row r="117" spans="1:9" x14ac:dyDescent="0.25">
      <c r="A117" s="123" t="s">
        <v>306</v>
      </c>
      <c r="B117" s="124" t="s">
        <v>311</v>
      </c>
      <c r="C117" s="123" t="s">
        <v>185</v>
      </c>
      <c r="D117" s="123" t="s">
        <v>185</v>
      </c>
      <c r="E117" s="123" t="s">
        <v>185</v>
      </c>
      <c r="F117" s="123" t="s">
        <v>185</v>
      </c>
      <c r="G117" s="123" t="s">
        <v>185</v>
      </c>
      <c r="H117" s="123" t="s">
        <v>185</v>
      </c>
      <c r="I117" s="123" t="s">
        <v>184</v>
      </c>
    </row>
    <row r="118" spans="1:9" x14ac:dyDescent="0.25">
      <c r="A118" s="121" t="s">
        <v>306</v>
      </c>
      <c r="B118" s="122" t="s">
        <v>312</v>
      </c>
      <c r="C118" s="121" t="s">
        <v>185</v>
      </c>
      <c r="D118" s="121" t="s">
        <v>185</v>
      </c>
      <c r="E118" s="121" t="s">
        <v>184</v>
      </c>
      <c r="F118" s="121" t="s">
        <v>185</v>
      </c>
      <c r="G118" s="121" t="s">
        <v>185</v>
      </c>
      <c r="H118" s="121" t="s">
        <v>185</v>
      </c>
      <c r="I118" s="121" t="s">
        <v>185</v>
      </c>
    </row>
    <row r="119" spans="1:9" x14ac:dyDescent="0.25">
      <c r="A119" s="123" t="s">
        <v>313</v>
      </c>
      <c r="B119" s="124" t="s">
        <v>314</v>
      </c>
      <c r="C119" s="123" t="s">
        <v>184</v>
      </c>
      <c r="D119" s="123" t="s">
        <v>185</v>
      </c>
      <c r="E119" s="123" t="s">
        <v>184</v>
      </c>
      <c r="F119" s="123" t="s">
        <v>184</v>
      </c>
      <c r="G119" s="123" t="s">
        <v>184</v>
      </c>
      <c r="H119" s="123" t="s">
        <v>184</v>
      </c>
      <c r="I119" s="123" t="s">
        <v>184</v>
      </c>
    </row>
    <row r="120" spans="1:9" x14ac:dyDescent="0.25">
      <c r="A120" s="121" t="s">
        <v>313</v>
      </c>
      <c r="B120" s="122" t="s">
        <v>315</v>
      </c>
      <c r="C120" s="121" t="s">
        <v>184</v>
      </c>
      <c r="D120" s="121" t="s">
        <v>185</v>
      </c>
      <c r="E120" s="121" t="s">
        <v>184</v>
      </c>
      <c r="F120" s="121" t="s">
        <v>185</v>
      </c>
      <c r="G120" s="121" t="s">
        <v>184</v>
      </c>
      <c r="H120" s="121" t="s">
        <v>185</v>
      </c>
      <c r="I120" s="121" t="s">
        <v>185</v>
      </c>
    </row>
    <row r="121" spans="1:9" x14ac:dyDescent="0.25">
      <c r="A121" s="123" t="s">
        <v>313</v>
      </c>
      <c r="B121" s="124" t="s">
        <v>316</v>
      </c>
      <c r="C121" s="123" t="s">
        <v>185</v>
      </c>
      <c r="D121" s="123" t="s">
        <v>185</v>
      </c>
      <c r="E121" s="123" t="s">
        <v>184</v>
      </c>
      <c r="F121" s="123" t="s">
        <v>184</v>
      </c>
      <c r="G121" s="123" t="s">
        <v>184</v>
      </c>
      <c r="H121" s="123" t="s">
        <v>185</v>
      </c>
      <c r="I121" s="123" t="s">
        <v>184</v>
      </c>
    </row>
    <row r="122" spans="1:9" x14ac:dyDescent="0.25">
      <c r="A122" s="121" t="s">
        <v>313</v>
      </c>
      <c r="B122" s="122" t="s">
        <v>317</v>
      </c>
      <c r="C122" s="121" t="s">
        <v>185</v>
      </c>
      <c r="D122" s="121" t="s">
        <v>185</v>
      </c>
      <c r="E122" s="121" t="s">
        <v>185</v>
      </c>
      <c r="F122" s="121" t="s">
        <v>185</v>
      </c>
      <c r="G122" s="121" t="s">
        <v>184</v>
      </c>
      <c r="H122" s="121" t="s">
        <v>185</v>
      </c>
      <c r="I122" s="121" t="s">
        <v>184</v>
      </c>
    </row>
    <row r="123" spans="1:9" x14ac:dyDescent="0.25">
      <c r="A123" s="123" t="s">
        <v>318</v>
      </c>
      <c r="B123" s="124" t="s">
        <v>319</v>
      </c>
      <c r="C123" s="123" t="s">
        <v>184</v>
      </c>
      <c r="D123" s="123" t="s">
        <v>185</v>
      </c>
      <c r="E123" s="123" t="s">
        <v>185</v>
      </c>
      <c r="F123" s="123" t="s">
        <v>185</v>
      </c>
      <c r="G123" s="123" t="s">
        <v>185</v>
      </c>
      <c r="H123" s="123" t="s">
        <v>185</v>
      </c>
      <c r="I123" s="123" t="s">
        <v>185</v>
      </c>
    </row>
    <row r="124" spans="1:9" x14ac:dyDescent="0.25">
      <c r="A124" s="121" t="s">
        <v>318</v>
      </c>
      <c r="B124" s="122" t="s">
        <v>320</v>
      </c>
      <c r="C124" s="121" t="s">
        <v>184</v>
      </c>
      <c r="D124" s="121" t="s">
        <v>184</v>
      </c>
      <c r="E124" s="121" t="s">
        <v>185</v>
      </c>
      <c r="F124" s="121" t="s">
        <v>185</v>
      </c>
      <c r="G124" s="121" t="s">
        <v>185</v>
      </c>
      <c r="H124" s="121" t="s">
        <v>185</v>
      </c>
      <c r="I124" s="121" t="s">
        <v>184</v>
      </c>
    </row>
    <row r="125" spans="1:9" x14ac:dyDescent="0.25">
      <c r="A125" s="123" t="s">
        <v>318</v>
      </c>
      <c r="B125" s="124" t="s">
        <v>321</v>
      </c>
      <c r="C125" s="123" t="s">
        <v>184</v>
      </c>
      <c r="D125" s="123" t="s">
        <v>185</v>
      </c>
      <c r="E125" s="123" t="s">
        <v>185</v>
      </c>
      <c r="F125" s="123" t="s">
        <v>185</v>
      </c>
      <c r="G125" s="123" t="s">
        <v>185</v>
      </c>
      <c r="H125" s="123" t="s">
        <v>185</v>
      </c>
      <c r="I125" s="123" t="s">
        <v>185</v>
      </c>
    </row>
    <row r="126" spans="1:9" x14ac:dyDescent="0.25">
      <c r="A126" s="121" t="s">
        <v>318</v>
      </c>
      <c r="B126" s="122" t="s">
        <v>322</v>
      </c>
      <c r="C126" s="121" t="s">
        <v>184</v>
      </c>
      <c r="D126" s="121" t="s">
        <v>184</v>
      </c>
      <c r="E126" s="121" t="s">
        <v>185</v>
      </c>
      <c r="F126" s="121" t="s">
        <v>185</v>
      </c>
      <c r="G126" s="121" t="s">
        <v>185</v>
      </c>
      <c r="H126" s="121" t="s">
        <v>184</v>
      </c>
      <c r="I126" s="121" t="s">
        <v>184</v>
      </c>
    </row>
    <row r="127" spans="1:9" x14ac:dyDescent="0.25">
      <c r="A127" s="123" t="s">
        <v>318</v>
      </c>
      <c r="B127" s="124" t="s">
        <v>323</v>
      </c>
      <c r="C127" s="123" t="s">
        <v>184</v>
      </c>
      <c r="D127" s="123" t="s">
        <v>184</v>
      </c>
      <c r="E127" s="123" t="s">
        <v>185</v>
      </c>
      <c r="F127" s="123" t="s">
        <v>185</v>
      </c>
      <c r="G127" s="123" t="s">
        <v>184</v>
      </c>
      <c r="H127" s="123" t="s">
        <v>185</v>
      </c>
      <c r="I127" s="123" t="s">
        <v>185</v>
      </c>
    </row>
    <row r="128" spans="1:9" x14ac:dyDescent="0.25">
      <c r="A128" s="121" t="s">
        <v>324</v>
      </c>
      <c r="B128" s="122" t="s">
        <v>325</v>
      </c>
      <c r="C128" s="121" t="s">
        <v>184</v>
      </c>
      <c r="D128" s="121" t="s">
        <v>184</v>
      </c>
      <c r="E128" s="121" t="s">
        <v>185</v>
      </c>
      <c r="F128" s="121" t="s">
        <v>185</v>
      </c>
      <c r="G128" s="121" t="s">
        <v>184</v>
      </c>
      <c r="H128" s="121" t="s">
        <v>184</v>
      </c>
      <c r="I128" s="121" t="s">
        <v>184</v>
      </c>
    </row>
    <row r="129" spans="1:9" x14ac:dyDescent="0.25">
      <c r="A129" s="123" t="s">
        <v>324</v>
      </c>
      <c r="B129" s="124" t="s">
        <v>326</v>
      </c>
      <c r="C129" s="123" t="s">
        <v>185</v>
      </c>
      <c r="D129" s="123" t="s">
        <v>185</v>
      </c>
      <c r="E129" s="123" t="s">
        <v>184</v>
      </c>
      <c r="F129" s="123" t="s">
        <v>185</v>
      </c>
      <c r="G129" s="123" t="s">
        <v>184</v>
      </c>
      <c r="H129" s="123" t="s">
        <v>184</v>
      </c>
      <c r="I129" s="123" t="s">
        <v>185</v>
      </c>
    </row>
    <row r="130" spans="1:9" x14ac:dyDescent="0.25">
      <c r="A130" s="121" t="s">
        <v>324</v>
      </c>
      <c r="B130" s="122" t="s">
        <v>327</v>
      </c>
      <c r="C130" s="121" t="s">
        <v>184</v>
      </c>
      <c r="D130" s="121" t="s">
        <v>185</v>
      </c>
      <c r="E130" s="121" t="s">
        <v>185</v>
      </c>
      <c r="F130" s="121" t="s">
        <v>185</v>
      </c>
      <c r="G130" s="121" t="s">
        <v>184</v>
      </c>
      <c r="H130" s="121" t="s">
        <v>185</v>
      </c>
      <c r="I130" s="121" t="s">
        <v>184</v>
      </c>
    </row>
    <row r="131" spans="1:9" x14ac:dyDescent="0.25">
      <c r="A131" s="123" t="s">
        <v>328</v>
      </c>
      <c r="B131" s="124" t="s">
        <v>329</v>
      </c>
      <c r="C131" s="123" t="s">
        <v>185</v>
      </c>
      <c r="D131" s="123" t="s">
        <v>184</v>
      </c>
      <c r="E131" s="123" t="s">
        <v>184</v>
      </c>
      <c r="F131" s="123" t="s">
        <v>185</v>
      </c>
      <c r="G131" s="123" t="s">
        <v>185</v>
      </c>
      <c r="H131" s="123" t="s">
        <v>185</v>
      </c>
      <c r="I131" s="123" t="s">
        <v>185</v>
      </c>
    </row>
    <row r="132" spans="1:9" x14ac:dyDescent="0.25">
      <c r="A132" s="121" t="s">
        <v>328</v>
      </c>
      <c r="B132" s="122" t="s">
        <v>330</v>
      </c>
      <c r="C132" s="121" t="s">
        <v>184</v>
      </c>
      <c r="D132" s="121" t="s">
        <v>184</v>
      </c>
      <c r="E132" s="121" t="s">
        <v>185</v>
      </c>
      <c r="F132" s="121" t="s">
        <v>185</v>
      </c>
      <c r="G132" s="121" t="s">
        <v>185</v>
      </c>
      <c r="H132" s="121" t="s">
        <v>184</v>
      </c>
      <c r="I132" s="121" t="s">
        <v>184</v>
      </c>
    </row>
    <row r="133" spans="1:9" x14ac:dyDescent="0.25">
      <c r="A133" s="123" t="s">
        <v>331</v>
      </c>
      <c r="B133" s="124" t="s">
        <v>332</v>
      </c>
      <c r="C133" s="123" t="s">
        <v>185</v>
      </c>
      <c r="D133" s="123" t="s">
        <v>185</v>
      </c>
      <c r="E133" s="123" t="s">
        <v>185</v>
      </c>
      <c r="F133" s="123" t="s">
        <v>185</v>
      </c>
      <c r="G133" s="123" t="s">
        <v>185</v>
      </c>
      <c r="H133" s="123" t="s">
        <v>185</v>
      </c>
      <c r="I133" s="123" t="s">
        <v>185</v>
      </c>
    </row>
    <row r="134" spans="1:9" x14ac:dyDescent="0.25">
      <c r="A134" s="121" t="s">
        <v>331</v>
      </c>
      <c r="B134" s="122" t="s">
        <v>333</v>
      </c>
      <c r="C134" s="121" t="s">
        <v>185</v>
      </c>
      <c r="D134" s="121" t="s">
        <v>185</v>
      </c>
      <c r="E134" s="121" t="s">
        <v>184</v>
      </c>
      <c r="F134" s="121" t="s">
        <v>185</v>
      </c>
      <c r="G134" s="121" t="s">
        <v>184</v>
      </c>
      <c r="H134" s="121" t="s">
        <v>185</v>
      </c>
      <c r="I134" s="121" t="s">
        <v>185</v>
      </c>
    </row>
    <row r="135" spans="1:9" x14ac:dyDescent="0.25">
      <c r="A135" s="123" t="s">
        <v>331</v>
      </c>
      <c r="B135" s="124" t="s">
        <v>334</v>
      </c>
      <c r="C135" s="123" t="s">
        <v>185</v>
      </c>
      <c r="D135" s="123" t="s">
        <v>185</v>
      </c>
      <c r="E135" s="123" t="s">
        <v>184</v>
      </c>
      <c r="F135" s="123" t="s">
        <v>185</v>
      </c>
      <c r="G135" s="123" t="s">
        <v>184</v>
      </c>
      <c r="H135" s="123" t="s">
        <v>184</v>
      </c>
      <c r="I135" s="123" t="s">
        <v>184</v>
      </c>
    </row>
    <row r="136" spans="1:9" x14ac:dyDescent="0.25">
      <c r="A136" s="121" t="s">
        <v>331</v>
      </c>
      <c r="B136" s="122" t="s">
        <v>335</v>
      </c>
      <c r="C136" s="121" t="s">
        <v>185</v>
      </c>
      <c r="D136" s="121" t="s">
        <v>185</v>
      </c>
      <c r="E136" s="121" t="s">
        <v>185</v>
      </c>
      <c r="F136" s="121" t="s">
        <v>185</v>
      </c>
      <c r="G136" s="121" t="s">
        <v>185</v>
      </c>
      <c r="H136" s="121" t="s">
        <v>185</v>
      </c>
      <c r="I136" s="121" t="s">
        <v>184</v>
      </c>
    </row>
    <row r="137" spans="1:9" x14ac:dyDescent="0.25">
      <c r="A137" s="123" t="s">
        <v>331</v>
      </c>
      <c r="B137" s="124" t="s">
        <v>336</v>
      </c>
      <c r="C137" s="123" t="s">
        <v>185</v>
      </c>
      <c r="D137" s="123" t="s">
        <v>185</v>
      </c>
      <c r="E137" s="123" t="s">
        <v>185</v>
      </c>
      <c r="F137" s="123" t="s">
        <v>185</v>
      </c>
      <c r="G137" s="123" t="s">
        <v>185</v>
      </c>
      <c r="H137" s="123" t="s">
        <v>185</v>
      </c>
      <c r="I137" s="123" t="s">
        <v>185</v>
      </c>
    </row>
    <row r="138" spans="1:9" x14ac:dyDescent="0.25">
      <c r="A138" s="121" t="s">
        <v>331</v>
      </c>
      <c r="B138" s="122" t="s">
        <v>337</v>
      </c>
      <c r="C138" s="121" t="s">
        <v>185</v>
      </c>
      <c r="D138" s="121" t="s">
        <v>185</v>
      </c>
      <c r="E138" s="121" t="s">
        <v>184</v>
      </c>
      <c r="F138" s="121" t="s">
        <v>185</v>
      </c>
      <c r="G138" s="121" t="s">
        <v>185</v>
      </c>
      <c r="H138" s="121" t="s">
        <v>184</v>
      </c>
      <c r="I138" s="121" t="s">
        <v>185</v>
      </c>
    </row>
    <row r="139" spans="1:9" x14ac:dyDescent="0.25">
      <c r="A139" s="123" t="s">
        <v>331</v>
      </c>
      <c r="B139" s="124" t="s">
        <v>338</v>
      </c>
      <c r="C139" s="123" t="s">
        <v>185</v>
      </c>
      <c r="D139" s="123" t="s">
        <v>185</v>
      </c>
      <c r="E139" s="123" t="s">
        <v>185</v>
      </c>
      <c r="F139" s="123" t="s">
        <v>185</v>
      </c>
      <c r="G139" s="123" t="s">
        <v>184</v>
      </c>
      <c r="H139" s="123" t="s">
        <v>184</v>
      </c>
      <c r="I139" s="123" t="s">
        <v>184</v>
      </c>
    </row>
    <row r="140" spans="1:9" x14ac:dyDescent="0.25">
      <c r="A140" s="121" t="s">
        <v>339</v>
      </c>
      <c r="B140" s="122" t="s">
        <v>340</v>
      </c>
      <c r="C140" s="121" t="s">
        <v>185</v>
      </c>
      <c r="D140" s="121" t="s">
        <v>185</v>
      </c>
      <c r="E140" s="121" t="s">
        <v>184</v>
      </c>
      <c r="F140" s="121" t="s">
        <v>185</v>
      </c>
      <c r="G140" s="121" t="s">
        <v>185</v>
      </c>
      <c r="H140" s="121" t="s">
        <v>185</v>
      </c>
      <c r="I140" s="121" t="s">
        <v>185</v>
      </c>
    </row>
    <row r="141" spans="1:9" x14ac:dyDescent="0.25">
      <c r="A141" s="123" t="s">
        <v>339</v>
      </c>
      <c r="B141" s="124" t="s">
        <v>341</v>
      </c>
      <c r="C141" s="123" t="s">
        <v>185</v>
      </c>
      <c r="D141" s="123" t="s">
        <v>185</v>
      </c>
      <c r="E141" s="123" t="s">
        <v>185</v>
      </c>
      <c r="F141" s="123" t="s">
        <v>185</v>
      </c>
      <c r="G141" s="123" t="s">
        <v>185</v>
      </c>
      <c r="H141" s="123" t="s">
        <v>185</v>
      </c>
      <c r="I141" s="123" t="s">
        <v>185</v>
      </c>
    </row>
    <row r="142" spans="1:9" x14ac:dyDescent="0.25">
      <c r="A142" s="121" t="s">
        <v>339</v>
      </c>
      <c r="B142" s="122" t="s">
        <v>342</v>
      </c>
      <c r="C142" s="121" t="s">
        <v>184</v>
      </c>
      <c r="D142" s="121" t="s">
        <v>184</v>
      </c>
      <c r="E142" s="121" t="s">
        <v>184</v>
      </c>
      <c r="F142" s="121" t="s">
        <v>185</v>
      </c>
      <c r="G142" s="121" t="s">
        <v>185</v>
      </c>
      <c r="H142" s="121" t="s">
        <v>184</v>
      </c>
      <c r="I142" s="121" t="s">
        <v>185</v>
      </c>
    </row>
    <row r="143" spans="1:9" x14ac:dyDescent="0.25">
      <c r="A143" s="123" t="s">
        <v>339</v>
      </c>
      <c r="B143" s="124" t="s">
        <v>343</v>
      </c>
      <c r="C143" s="123" t="s">
        <v>185</v>
      </c>
      <c r="D143" s="123" t="s">
        <v>185</v>
      </c>
      <c r="E143" s="123" t="s">
        <v>184</v>
      </c>
      <c r="F143" s="123" t="s">
        <v>185</v>
      </c>
      <c r="G143" s="123" t="s">
        <v>185</v>
      </c>
      <c r="H143" s="123" t="s">
        <v>184</v>
      </c>
      <c r="I143" s="123" t="s">
        <v>185</v>
      </c>
    </row>
    <row r="144" spans="1:9" x14ac:dyDescent="0.25">
      <c r="A144" s="121" t="s">
        <v>339</v>
      </c>
      <c r="B144" s="122" t="s">
        <v>344</v>
      </c>
      <c r="C144" s="121" t="s">
        <v>185</v>
      </c>
      <c r="D144" s="121" t="s">
        <v>185</v>
      </c>
      <c r="E144" s="121" t="s">
        <v>185</v>
      </c>
      <c r="F144" s="121" t="s">
        <v>185</v>
      </c>
      <c r="G144" s="121" t="s">
        <v>185</v>
      </c>
      <c r="H144" s="121" t="s">
        <v>185</v>
      </c>
      <c r="I144" s="121" t="s">
        <v>184</v>
      </c>
    </row>
    <row r="145" spans="1:9" x14ac:dyDescent="0.25">
      <c r="A145" s="123" t="s">
        <v>339</v>
      </c>
      <c r="B145" s="124" t="s">
        <v>345</v>
      </c>
      <c r="C145" s="123" t="s">
        <v>185</v>
      </c>
      <c r="D145" s="123" t="s">
        <v>185</v>
      </c>
      <c r="E145" s="123" t="s">
        <v>184</v>
      </c>
      <c r="F145" s="123" t="s">
        <v>185</v>
      </c>
      <c r="G145" s="123" t="s">
        <v>185</v>
      </c>
      <c r="H145" s="123" t="s">
        <v>185</v>
      </c>
      <c r="I145" s="123" t="s">
        <v>185</v>
      </c>
    </row>
    <row r="146" spans="1:9" x14ac:dyDescent="0.25">
      <c r="A146" s="121" t="s">
        <v>339</v>
      </c>
      <c r="B146" s="122" t="s">
        <v>346</v>
      </c>
      <c r="C146" s="121" t="s">
        <v>184</v>
      </c>
      <c r="D146" s="121" t="s">
        <v>184</v>
      </c>
      <c r="E146" s="121" t="s">
        <v>185</v>
      </c>
      <c r="F146" s="121" t="s">
        <v>185</v>
      </c>
      <c r="G146" s="121" t="s">
        <v>184</v>
      </c>
      <c r="H146" s="121" t="s">
        <v>184</v>
      </c>
      <c r="I146" s="121" t="s">
        <v>185</v>
      </c>
    </row>
    <row r="147" spans="1:9" x14ac:dyDescent="0.25">
      <c r="A147" s="123" t="s">
        <v>339</v>
      </c>
      <c r="B147" s="124" t="s">
        <v>347</v>
      </c>
      <c r="C147" s="123" t="s">
        <v>185</v>
      </c>
      <c r="D147" s="123" t="s">
        <v>185</v>
      </c>
      <c r="E147" s="123" t="s">
        <v>185</v>
      </c>
      <c r="F147" s="123" t="s">
        <v>185</v>
      </c>
      <c r="G147" s="123" t="s">
        <v>185</v>
      </c>
      <c r="H147" s="123" t="s">
        <v>184</v>
      </c>
      <c r="I147" s="123" t="s">
        <v>184</v>
      </c>
    </row>
    <row r="148" spans="1:9" x14ac:dyDescent="0.25">
      <c r="A148" s="121" t="s">
        <v>348</v>
      </c>
      <c r="B148" s="122" t="s">
        <v>349</v>
      </c>
      <c r="C148" s="121" t="s">
        <v>185</v>
      </c>
      <c r="D148" s="121" t="s">
        <v>185</v>
      </c>
      <c r="E148" s="121" t="s">
        <v>184</v>
      </c>
      <c r="F148" s="121" t="s">
        <v>185</v>
      </c>
      <c r="G148" s="121" t="s">
        <v>185</v>
      </c>
      <c r="H148" s="121" t="s">
        <v>185</v>
      </c>
      <c r="I148" s="121" t="s">
        <v>185</v>
      </c>
    </row>
    <row r="149" spans="1:9" x14ac:dyDescent="0.25">
      <c r="A149" s="123" t="s">
        <v>348</v>
      </c>
      <c r="B149" s="124" t="s">
        <v>350</v>
      </c>
      <c r="C149" s="123" t="s">
        <v>185</v>
      </c>
      <c r="D149" s="123" t="s">
        <v>185</v>
      </c>
      <c r="E149" s="123" t="s">
        <v>185</v>
      </c>
      <c r="F149" s="123" t="s">
        <v>185</v>
      </c>
      <c r="G149" s="123" t="s">
        <v>185</v>
      </c>
      <c r="H149" s="123" t="s">
        <v>185</v>
      </c>
      <c r="I149" s="123" t="s">
        <v>185</v>
      </c>
    </row>
    <row r="150" spans="1:9" x14ac:dyDescent="0.25">
      <c r="A150" s="121" t="s">
        <v>348</v>
      </c>
      <c r="B150" s="122" t="s">
        <v>351</v>
      </c>
      <c r="C150" s="121" t="s">
        <v>184</v>
      </c>
      <c r="D150" s="121" t="s">
        <v>184</v>
      </c>
      <c r="E150" s="121" t="s">
        <v>185</v>
      </c>
      <c r="F150" s="121" t="s">
        <v>185</v>
      </c>
      <c r="G150" s="121" t="s">
        <v>185</v>
      </c>
      <c r="H150" s="121" t="s">
        <v>185</v>
      </c>
      <c r="I150" s="121" t="s">
        <v>185</v>
      </c>
    </row>
    <row r="151" spans="1:9" x14ac:dyDescent="0.25">
      <c r="A151" s="123" t="s">
        <v>348</v>
      </c>
      <c r="B151" s="124" t="s">
        <v>352</v>
      </c>
      <c r="C151" s="123" t="s">
        <v>185</v>
      </c>
      <c r="D151" s="123" t="s">
        <v>185</v>
      </c>
      <c r="E151" s="123" t="s">
        <v>185</v>
      </c>
      <c r="F151" s="123" t="s">
        <v>185</v>
      </c>
      <c r="G151" s="123" t="s">
        <v>185</v>
      </c>
      <c r="H151" s="123" t="s">
        <v>185</v>
      </c>
      <c r="I151" s="123" t="s">
        <v>185</v>
      </c>
    </row>
    <row r="152" spans="1:9" x14ac:dyDescent="0.25">
      <c r="A152" s="121" t="s">
        <v>348</v>
      </c>
      <c r="B152" s="122" t="s">
        <v>353</v>
      </c>
      <c r="C152" s="121" t="s">
        <v>185</v>
      </c>
      <c r="D152" s="121" t="s">
        <v>185</v>
      </c>
      <c r="E152" s="121" t="s">
        <v>185</v>
      </c>
      <c r="F152" s="121" t="s">
        <v>185</v>
      </c>
      <c r="G152" s="121" t="s">
        <v>184</v>
      </c>
      <c r="H152" s="121" t="s">
        <v>184</v>
      </c>
      <c r="I152" s="121" t="s">
        <v>184</v>
      </c>
    </row>
    <row r="153" spans="1:9" x14ac:dyDescent="0.25">
      <c r="A153" s="123" t="s">
        <v>348</v>
      </c>
      <c r="B153" s="124" t="s">
        <v>354</v>
      </c>
      <c r="C153" s="123" t="s">
        <v>185</v>
      </c>
      <c r="D153" s="123" t="s">
        <v>185</v>
      </c>
      <c r="E153" s="123" t="s">
        <v>185</v>
      </c>
      <c r="F153" s="123" t="s">
        <v>185</v>
      </c>
      <c r="G153" s="123" t="s">
        <v>185</v>
      </c>
      <c r="H153" s="123" t="s">
        <v>185</v>
      </c>
      <c r="I153" s="123" t="s">
        <v>185</v>
      </c>
    </row>
    <row r="154" spans="1:9" x14ac:dyDescent="0.25">
      <c r="A154" s="121" t="s">
        <v>348</v>
      </c>
      <c r="B154" s="122" t="s">
        <v>355</v>
      </c>
      <c r="C154" s="121" t="s">
        <v>184</v>
      </c>
      <c r="D154" s="121" t="s">
        <v>185</v>
      </c>
      <c r="E154" s="121" t="s">
        <v>185</v>
      </c>
      <c r="F154" s="121" t="s">
        <v>185</v>
      </c>
      <c r="G154" s="121" t="s">
        <v>185</v>
      </c>
      <c r="H154" s="121" t="s">
        <v>185</v>
      </c>
      <c r="I154" s="121" t="s">
        <v>185</v>
      </c>
    </row>
    <row r="155" spans="1:9" x14ac:dyDescent="0.25">
      <c r="A155" s="123" t="s">
        <v>348</v>
      </c>
      <c r="B155" s="124" t="s">
        <v>356</v>
      </c>
      <c r="C155" s="123" t="s">
        <v>185</v>
      </c>
      <c r="D155" s="123" t="s">
        <v>185</v>
      </c>
      <c r="E155" s="123" t="s">
        <v>185</v>
      </c>
      <c r="F155" s="123" t="s">
        <v>185</v>
      </c>
      <c r="G155" s="123" t="s">
        <v>185</v>
      </c>
      <c r="H155" s="123" t="s">
        <v>185</v>
      </c>
      <c r="I155" s="123" t="s">
        <v>184</v>
      </c>
    </row>
    <row r="156" spans="1:9" x14ac:dyDescent="0.25">
      <c r="A156" s="121" t="s">
        <v>348</v>
      </c>
      <c r="B156" s="122" t="s">
        <v>357</v>
      </c>
      <c r="C156" s="121" t="s">
        <v>184</v>
      </c>
      <c r="D156" s="121" t="s">
        <v>185</v>
      </c>
      <c r="E156" s="121" t="s">
        <v>184</v>
      </c>
      <c r="F156" s="121" t="s">
        <v>185</v>
      </c>
      <c r="G156" s="121" t="s">
        <v>184</v>
      </c>
      <c r="H156" s="121" t="s">
        <v>185</v>
      </c>
      <c r="I156" s="121" t="s">
        <v>184</v>
      </c>
    </row>
    <row r="157" spans="1:9" x14ac:dyDescent="0.25">
      <c r="A157" s="123" t="s">
        <v>348</v>
      </c>
      <c r="B157" s="124" t="s">
        <v>358</v>
      </c>
      <c r="C157" s="123" t="s">
        <v>185</v>
      </c>
      <c r="D157" s="123" t="s">
        <v>185</v>
      </c>
      <c r="E157" s="123" t="s">
        <v>185</v>
      </c>
      <c r="F157" s="123" t="s">
        <v>185</v>
      </c>
      <c r="G157" s="123" t="s">
        <v>185</v>
      </c>
      <c r="H157" s="123" t="s">
        <v>185</v>
      </c>
      <c r="I157" s="123" t="s">
        <v>184</v>
      </c>
    </row>
    <row r="158" spans="1:9" x14ac:dyDescent="0.25">
      <c r="A158" s="121" t="s">
        <v>348</v>
      </c>
      <c r="B158" s="122" t="s">
        <v>359</v>
      </c>
      <c r="C158" s="121" t="s">
        <v>185</v>
      </c>
      <c r="D158" s="121" t="s">
        <v>185</v>
      </c>
      <c r="E158" s="121" t="s">
        <v>185</v>
      </c>
      <c r="F158" s="121" t="s">
        <v>185</v>
      </c>
      <c r="G158" s="121" t="s">
        <v>185</v>
      </c>
      <c r="H158" s="121" t="s">
        <v>185</v>
      </c>
      <c r="I158" s="121" t="s">
        <v>185</v>
      </c>
    </row>
    <row r="159" spans="1:9" x14ac:dyDescent="0.25">
      <c r="A159" s="123" t="s">
        <v>348</v>
      </c>
      <c r="B159" s="124" t="s">
        <v>360</v>
      </c>
      <c r="C159" s="123" t="s">
        <v>185</v>
      </c>
      <c r="D159" s="123" t="s">
        <v>185</v>
      </c>
      <c r="E159" s="123" t="s">
        <v>185</v>
      </c>
      <c r="F159" s="123" t="s">
        <v>185</v>
      </c>
      <c r="G159" s="123" t="s">
        <v>185</v>
      </c>
      <c r="H159" s="123" t="s">
        <v>185</v>
      </c>
      <c r="I159" s="123" t="s">
        <v>185</v>
      </c>
    </row>
    <row r="160" spans="1:9" x14ac:dyDescent="0.25">
      <c r="A160" s="121" t="s">
        <v>348</v>
      </c>
      <c r="B160" s="122" t="s">
        <v>361</v>
      </c>
      <c r="C160" s="121" t="s">
        <v>185</v>
      </c>
      <c r="D160" s="121" t="s">
        <v>185</v>
      </c>
      <c r="E160" s="121" t="s">
        <v>184</v>
      </c>
      <c r="F160" s="121" t="s">
        <v>185</v>
      </c>
      <c r="G160" s="121" t="s">
        <v>185</v>
      </c>
      <c r="H160" s="121" t="s">
        <v>184</v>
      </c>
      <c r="I160" s="121" t="s">
        <v>185</v>
      </c>
    </row>
    <row r="161" spans="1:9" x14ac:dyDescent="0.25">
      <c r="A161" s="123" t="s">
        <v>362</v>
      </c>
      <c r="B161" s="124" t="s">
        <v>363</v>
      </c>
      <c r="C161" s="123" t="s">
        <v>184</v>
      </c>
      <c r="D161" s="123" t="s">
        <v>184</v>
      </c>
      <c r="E161" s="123" t="s">
        <v>184</v>
      </c>
      <c r="F161" s="123" t="s">
        <v>185</v>
      </c>
      <c r="G161" s="123" t="s">
        <v>184</v>
      </c>
      <c r="H161" s="123" t="s">
        <v>185</v>
      </c>
      <c r="I161" s="123" t="s">
        <v>185</v>
      </c>
    </row>
    <row r="162" spans="1:9" x14ac:dyDescent="0.25">
      <c r="A162" s="121" t="s">
        <v>362</v>
      </c>
      <c r="B162" s="122" t="s">
        <v>364</v>
      </c>
      <c r="C162" s="121" t="s">
        <v>185</v>
      </c>
      <c r="D162" s="121" t="s">
        <v>185</v>
      </c>
      <c r="E162" s="121" t="s">
        <v>185</v>
      </c>
      <c r="F162" s="121" t="s">
        <v>185</v>
      </c>
      <c r="G162" s="121" t="s">
        <v>185</v>
      </c>
      <c r="H162" s="121" t="s">
        <v>185</v>
      </c>
      <c r="I162" s="121" t="s">
        <v>184</v>
      </c>
    </row>
    <row r="163" spans="1:9" x14ac:dyDescent="0.25">
      <c r="A163" s="123" t="s">
        <v>362</v>
      </c>
      <c r="B163" s="124" t="s">
        <v>365</v>
      </c>
      <c r="C163" s="123" t="s">
        <v>185</v>
      </c>
      <c r="D163" s="123" t="s">
        <v>185</v>
      </c>
      <c r="E163" s="123" t="s">
        <v>184</v>
      </c>
      <c r="F163" s="123" t="s">
        <v>185</v>
      </c>
      <c r="G163" s="123" t="s">
        <v>185</v>
      </c>
      <c r="H163" s="123" t="s">
        <v>185</v>
      </c>
      <c r="I163" s="123" t="s">
        <v>185</v>
      </c>
    </row>
    <row r="164" spans="1:9" x14ac:dyDescent="0.25">
      <c r="A164" s="121" t="s">
        <v>362</v>
      </c>
      <c r="B164" s="122" t="s">
        <v>366</v>
      </c>
      <c r="C164" s="121" t="s">
        <v>185</v>
      </c>
      <c r="D164" s="121" t="s">
        <v>185</v>
      </c>
      <c r="E164" s="121" t="s">
        <v>185</v>
      </c>
      <c r="F164" s="121" t="s">
        <v>185</v>
      </c>
      <c r="G164" s="121" t="s">
        <v>185</v>
      </c>
      <c r="H164" s="121" t="s">
        <v>185</v>
      </c>
      <c r="I164" s="121" t="s">
        <v>185</v>
      </c>
    </row>
    <row r="165" spans="1:9" x14ac:dyDescent="0.25">
      <c r="A165" s="123" t="s">
        <v>362</v>
      </c>
      <c r="B165" s="124" t="s">
        <v>367</v>
      </c>
      <c r="C165" s="123" t="s">
        <v>184</v>
      </c>
      <c r="D165" s="123" t="s">
        <v>185</v>
      </c>
      <c r="E165" s="123" t="s">
        <v>185</v>
      </c>
      <c r="F165" s="123" t="s">
        <v>185</v>
      </c>
      <c r="G165" s="123" t="s">
        <v>185</v>
      </c>
      <c r="H165" s="123" t="s">
        <v>185</v>
      </c>
      <c r="I165" s="123" t="s">
        <v>184</v>
      </c>
    </row>
    <row r="166" spans="1:9" x14ac:dyDescent="0.25">
      <c r="A166" s="121" t="s">
        <v>362</v>
      </c>
      <c r="B166" s="122" t="s">
        <v>368</v>
      </c>
      <c r="C166" s="121" t="s">
        <v>185</v>
      </c>
      <c r="D166" s="121" t="s">
        <v>185</v>
      </c>
      <c r="E166" s="121" t="s">
        <v>185</v>
      </c>
      <c r="F166" s="121" t="s">
        <v>185</v>
      </c>
      <c r="G166" s="121" t="s">
        <v>185</v>
      </c>
      <c r="H166" s="121" t="s">
        <v>185</v>
      </c>
      <c r="I166" s="121" t="s">
        <v>185</v>
      </c>
    </row>
    <row r="167" spans="1:9" x14ac:dyDescent="0.25">
      <c r="A167" s="123" t="s">
        <v>362</v>
      </c>
      <c r="B167" s="124" t="s">
        <v>369</v>
      </c>
      <c r="C167" s="123" t="s">
        <v>185</v>
      </c>
      <c r="D167" s="123" t="s">
        <v>185</v>
      </c>
      <c r="E167" s="123" t="s">
        <v>185</v>
      </c>
      <c r="F167" s="123" t="s">
        <v>185</v>
      </c>
      <c r="G167" s="123" t="s">
        <v>185</v>
      </c>
      <c r="H167" s="123" t="s">
        <v>185</v>
      </c>
      <c r="I167" s="123" t="s">
        <v>185</v>
      </c>
    </row>
    <row r="168" spans="1:9" x14ac:dyDescent="0.25">
      <c r="A168" s="121" t="s">
        <v>362</v>
      </c>
      <c r="B168" s="122" t="s">
        <v>370</v>
      </c>
      <c r="C168" s="121" t="s">
        <v>185</v>
      </c>
      <c r="D168" s="121" t="s">
        <v>185</v>
      </c>
      <c r="E168" s="121" t="s">
        <v>185</v>
      </c>
      <c r="F168" s="121" t="s">
        <v>185</v>
      </c>
      <c r="G168" s="121" t="s">
        <v>185</v>
      </c>
      <c r="H168" s="121" t="s">
        <v>185</v>
      </c>
      <c r="I168" s="121" t="s">
        <v>185</v>
      </c>
    </row>
    <row r="169" spans="1:9" x14ac:dyDescent="0.25">
      <c r="A169" s="123" t="s">
        <v>362</v>
      </c>
      <c r="B169" s="124" t="s">
        <v>371</v>
      </c>
      <c r="C169" s="123" t="s">
        <v>185</v>
      </c>
      <c r="D169" s="123" t="s">
        <v>185</v>
      </c>
      <c r="E169" s="123" t="s">
        <v>185</v>
      </c>
      <c r="F169" s="123" t="s">
        <v>185</v>
      </c>
      <c r="G169" s="123" t="s">
        <v>185</v>
      </c>
      <c r="H169" s="123" t="s">
        <v>185</v>
      </c>
      <c r="I169" s="123" t="s">
        <v>185</v>
      </c>
    </row>
    <row r="170" spans="1:9" x14ac:dyDescent="0.25">
      <c r="A170" s="121" t="s">
        <v>362</v>
      </c>
      <c r="B170" s="122" t="s">
        <v>372</v>
      </c>
      <c r="C170" s="121" t="s">
        <v>184</v>
      </c>
      <c r="D170" s="121" t="s">
        <v>184</v>
      </c>
      <c r="E170" s="121" t="s">
        <v>185</v>
      </c>
      <c r="F170" s="121" t="s">
        <v>185</v>
      </c>
      <c r="G170" s="121" t="s">
        <v>184</v>
      </c>
      <c r="H170" s="121" t="s">
        <v>185</v>
      </c>
      <c r="I170" s="121" t="s">
        <v>185</v>
      </c>
    </row>
    <row r="171" spans="1:9" x14ac:dyDescent="0.25">
      <c r="A171" s="123" t="s">
        <v>373</v>
      </c>
      <c r="B171" s="124" t="s">
        <v>374</v>
      </c>
      <c r="C171" s="123" t="s">
        <v>184</v>
      </c>
      <c r="D171" s="123" t="s">
        <v>184</v>
      </c>
      <c r="E171" s="123" t="s">
        <v>185</v>
      </c>
      <c r="F171" s="123" t="s">
        <v>185</v>
      </c>
      <c r="G171" s="123" t="s">
        <v>185</v>
      </c>
      <c r="H171" s="123" t="s">
        <v>185</v>
      </c>
      <c r="I171" s="123" t="s">
        <v>185</v>
      </c>
    </row>
    <row r="172" spans="1:9" x14ac:dyDescent="0.25">
      <c r="A172" s="121" t="s">
        <v>373</v>
      </c>
      <c r="B172" s="122" t="s">
        <v>375</v>
      </c>
      <c r="C172" s="121" t="s">
        <v>184</v>
      </c>
      <c r="D172" s="121" t="s">
        <v>185</v>
      </c>
      <c r="E172" s="121" t="s">
        <v>184</v>
      </c>
      <c r="F172" s="121" t="s">
        <v>185</v>
      </c>
      <c r="G172" s="121" t="s">
        <v>185</v>
      </c>
      <c r="H172" s="121" t="s">
        <v>184</v>
      </c>
      <c r="I172" s="121" t="s">
        <v>185</v>
      </c>
    </row>
    <row r="173" spans="1:9" x14ac:dyDescent="0.25">
      <c r="A173" s="123" t="s">
        <v>373</v>
      </c>
      <c r="B173" s="124" t="s">
        <v>376</v>
      </c>
      <c r="C173" s="123" t="s">
        <v>184</v>
      </c>
      <c r="D173" s="123" t="s">
        <v>185</v>
      </c>
      <c r="E173" s="123" t="s">
        <v>185</v>
      </c>
      <c r="F173" s="123" t="s">
        <v>185</v>
      </c>
      <c r="G173" s="123" t="s">
        <v>185</v>
      </c>
      <c r="H173" s="123" t="s">
        <v>184</v>
      </c>
      <c r="I173" s="123" t="s">
        <v>184</v>
      </c>
    </row>
    <row r="174" spans="1:9" x14ac:dyDescent="0.25">
      <c r="A174" s="121" t="s">
        <v>373</v>
      </c>
      <c r="B174" s="122" t="s">
        <v>377</v>
      </c>
      <c r="C174" s="121" t="s">
        <v>184</v>
      </c>
      <c r="D174" s="121" t="s">
        <v>185</v>
      </c>
      <c r="E174" s="121" t="s">
        <v>185</v>
      </c>
      <c r="F174" s="121" t="s">
        <v>185</v>
      </c>
      <c r="G174" s="121" t="s">
        <v>184</v>
      </c>
      <c r="H174" s="121" t="s">
        <v>185</v>
      </c>
      <c r="I174" s="121" t="s">
        <v>185</v>
      </c>
    </row>
    <row r="175" spans="1:9" x14ac:dyDescent="0.25">
      <c r="A175" s="123" t="s">
        <v>373</v>
      </c>
      <c r="B175" s="124" t="s">
        <v>378</v>
      </c>
      <c r="C175" s="123" t="s">
        <v>184</v>
      </c>
      <c r="D175" s="123" t="s">
        <v>185</v>
      </c>
      <c r="E175" s="123" t="s">
        <v>185</v>
      </c>
      <c r="F175" s="123" t="s">
        <v>184</v>
      </c>
      <c r="G175" s="123" t="s">
        <v>184</v>
      </c>
      <c r="H175" s="123" t="s">
        <v>185</v>
      </c>
      <c r="I175" s="123" t="s">
        <v>185</v>
      </c>
    </row>
    <row r="176" spans="1:9" x14ac:dyDescent="0.25">
      <c r="A176" s="121" t="s">
        <v>379</v>
      </c>
      <c r="B176" s="122" t="s">
        <v>380</v>
      </c>
      <c r="C176" s="121" t="s">
        <v>184</v>
      </c>
      <c r="D176" s="121" t="s">
        <v>184</v>
      </c>
      <c r="E176" s="121" t="s">
        <v>184</v>
      </c>
      <c r="F176" s="121" t="s">
        <v>185</v>
      </c>
      <c r="G176" s="121" t="s">
        <v>184</v>
      </c>
      <c r="H176" s="121" t="s">
        <v>185</v>
      </c>
      <c r="I176" s="121" t="s">
        <v>184</v>
      </c>
    </row>
    <row r="177" spans="1:9" x14ac:dyDescent="0.25">
      <c r="A177" s="123" t="s">
        <v>379</v>
      </c>
      <c r="B177" s="124" t="s">
        <v>381</v>
      </c>
      <c r="C177" s="123" t="s">
        <v>185</v>
      </c>
      <c r="D177" s="123" t="s">
        <v>185</v>
      </c>
      <c r="E177" s="123" t="s">
        <v>184</v>
      </c>
      <c r="F177" s="123" t="s">
        <v>185</v>
      </c>
      <c r="G177" s="123" t="s">
        <v>185</v>
      </c>
      <c r="H177" s="123" t="s">
        <v>185</v>
      </c>
      <c r="I177" s="123" t="s">
        <v>184</v>
      </c>
    </row>
    <row r="178" spans="1:9" x14ac:dyDescent="0.25">
      <c r="A178" s="121" t="s">
        <v>379</v>
      </c>
      <c r="B178" s="122" t="s">
        <v>382</v>
      </c>
      <c r="C178" s="121" t="s">
        <v>184</v>
      </c>
      <c r="D178" s="121" t="s">
        <v>185</v>
      </c>
      <c r="E178" s="121" t="s">
        <v>185</v>
      </c>
      <c r="F178" s="121" t="s">
        <v>185</v>
      </c>
      <c r="G178" s="121" t="s">
        <v>184</v>
      </c>
      <c r="H178" s="121" t="s">
        <v>184</v>
      </c>
      <c r="I178" s="121" t="s">
        <v>185</v>
      </c>
    </row>
    <row r="179" spans="1:9" x14ac:dyDescent="0.25">
      <c r="A179" s="123" t="s">
        <v>379</v>
      </c>
      <c r="B179" s="124" t="s">
        <v>383</v>
      </c>
      <c r="C179" s="123" t="s">
        <v>185</v>
      </c>
      <c r="D179" s="123" t="s">
        <v>185</v>
      </c>
      <c r="E179" s="123" t="s">
        <v>185</v>
      </c>
      <c r="F179" s="123" t="s">
        <v>185</v>
      </c>
      <c r="G179" s="123" t="s">
        <v>185</v>
      </c>
      <c r="H179" s="123" t="s">
        <v>185</v>
      </c>
      <c r="I179" s="123" t="s">
        <v>184</v>
      </c>
    </row>
    <row r="180" spans="1:9" x14ac:dyDescent="0.25">
      <c r="A180" s="121" t="s">
        <v>379</v>
      </c>
      <c r="B180" s="122" t="s">
        <v>384</v>
      </c>
      <c r="C180" s="121" t="s">
        <v>185</v>
      </c>
      <c r="D180" s="121" t="s">
        <v>185</v>
      </c>
      <c r="E180" s="121" t="s">
        <v>185</v>
      </c>
      <c r="F180" s="121" t="s">
        <v>185</v>
      </c>
      <c r="G180" s="121" t="s">
        <v>185</v>
      </c>
      <c r="H180" s="121" t="s">
        <v>185</v>
      </c>
      <c r="I180" s="121" t="s">
        <v>185</v>
      </c>
    </row>
    <row r="181" spans="1:9" x14ac:dyDescent="0.25">
      <c r="A181" s="123" t="s">
        <v>379</v>
      </c>
      <c r="B181" s="124" t="s">
        <v>385</v>
      </c>
      <c r="C181" s="123" t="s">
        <v>185</v>
      </c>
      <c r="D181" s="123" t="s">
        <v>185</v>
      </c>
      <c r="E181" s="123" t="s">
        <v>185</v>
      </c>
      <c r="F181" s="123" t="s">
        <v>185</v>
      </c>
      <c r="G181" s="123" t="s">
        <v>184</v>
      </c>
      <c r="H181" s="123" t="s">
        <v>185</v>
      </c>
      <c r="I181" s="123" t="s">
        <v>184</v>
      </c>
    </row>
    <row r="182" spans="1:9" x14ac:dyDescent="0.25">
      <c r="A182" s="121" t="s">
        <v>379</v>
      </c>
      <c r="B182" s="122" t="s">
        <v>386</v>
      </c>
      <c r="C182" s="121" t="s">
        <v>185</v>
      </c>
      <c r="D182" s="121" t="s">
        <v>185</v>
      </c>
      <c r="E182" s="121" t="s">
        <v>185</v>
      </c>
      <c r="F182" s="121" t="s">
        <v>185</v>
      </c>
      <c r="G182" s="121" t="s">
        <v>184</v>
      </c>
      <c r="H182" s="121" t="s">
        <v>184</v>
      </c>
      <c r="I182" s="121" t="s">
        <v>185</v>
      </c>
    </row>
    <row r="183" spans="1:9" x14ac:dyDescent="0.25">
      <c r="A183" s="123" t="s">
        <v>387</v>
      </c>
      <c r="B183" s="124" t="s">
        <v>388</v>
      </c>
      <c r="C183" s="123" t="s">
        <v>185</v>
      </c>
      <c r="D183" s="123" t="s">
        <v>185</v>
      </c>
      <c r="E183" s="123" t="s">
        <v>185</v>
      </c>
      <c r="F183" s="123" t="s">
        <v>185</v>
      </c>
      <c r="G183" s="123" t="s">
        <v>185</v>
      </c>
      <c r="H183" s="123" t="s">
        <v>185</v>
      </c>
      <c r="I183" s="123" t="s">
        <v>184</v>
      </c>
    </row>
    <row r="184" spans="1:9" x14ac:dyDescent="0.25">
      <c r="A184" s="121" t="s">
        <v>389</v>
      </c>
      <c r="B184" s="122" t="s">
        <v>390</v>
      </c>
      <c r="C184" s="121" t="s">
        <v>184</v>
      </c>
      <c r="D184" s="121" t="s">
        <v>185</v>
      </c>
      <c r="E184" s="121" t="s">
        <v>184</v>
      </c>
      <c r="F184" s="121" t="s">
        <v>185</v>
      </c>
      <c r="G184" s="121" t="s">
        <v>185</v>
      </c>
      <c r="H184" s="121" t="s">
        <v>185</v>
      </c>
      <c r="I184" s="121" t="s">
        <v>185</v>
      </c>
    </row>
    <row r="185" spans="1:9" x14ac:dyDescent="0.25">
      <c r="A185" s="123" t="s">
        <v>389</v>
      </c>
      <c r="B185" s="124" t="s">
        <v>391</v>
      </c>
      <c r="C185" s="123" t="s">
        <v>184</v>
      </c>
      <c r="D185" s="123" t="s">
        <v>185</v>
      </c>
      <c r="E185" s="123" t="s">
        <v>185</v>
      </c>
      <c r="F185" s="123" t="s">
        <v>185</v>
      </c>
      <c r="G185" s="123" t="s">
        <v>184</v>
      </c>
      <c r="H185" s="123" t="s">
        <v>184</v>
      </c>
      <c r="I185" s="123" t="s">
        <v>185</v>
      </c>
    </row>
    <row r="186" spans="1:9" x14ac:dyDescent="0.25">
      <c r="A186" s="121" t="s">
        <v>392</v>
      </c>
      <c r="B186" s="122" t="s">
        <v>393</v>
      </c>
      <c r="C186" s="121" t="s">
        <v>185</v>
      </c>
      <c r="D186" s="121" t="s">
        <v>185</v>
      </c>
      <c r="E186" s="121" t="s">
        <v>184</v>
      </c>
      <c r="F186" s="121" t="s">
        <v>184</v>
      </c>
      <c r="G186" s="121" t="s">
        <v>185</v>
      </c>
      <c r="H186" s="121" t="s">
        <v>185</v>
      </c>
      <c r="I186" s="121" t="s">
        <v>185</v>
      </c>
    </row>
    <row r="187" spans="1:9" x14ac:dyDescent="0.25">
      <c r="A187" s="123" t="s">
        <v>392</v>
      </c>
      <c r="B187" s="124" t="s">
        <v>394</v>
      </c>
      <c r="C187" s="123" t="s">
        <v>185</v>
      </c>
      <c r="D187" s="123" t="s">
        <v>185</v>
      </c>
      <c r="E187" s="123" t="s">
        <v>184</v>
      </c>
      <c r="F187" s="123" t="s">
        <v>185</v>
      </c>
      <c r="G187" s="123" t="s">
        <v>185</v>
      </c>
      <c r="H187" s="123" t="s">
        <v>185</v>
      </c>
      <c r="I187" s="123" t="s">
        <v>184</v>
      </c>
    </row>
    <row r="188" spans="1:9" x14ac:dyDescent="0.25">
      <c r="A188" s="121" t="s">
        <v>395</v>
      </c>
      <c r="B188" s="122" t="s">
        <v>396</v>
      </c>
      <c r="C188" s="121" t="s">
        <v>185</v>
      </c>
      <c r="D188" s="121" t="s">
        <v>185</v>
      </c>
      <c r="E188" s="121" t="s">
        <v>185</v>
      </c>
      <c r="F188" s="121" t="s">
        <v>185</v>
      </c>
      <c r="G188" s="121" t="s">
        <v>184</v>
      </c>
      <c r="H188" s="121" t="s">
        <v>185</v>
      </c>
      <c r="I188" s="121" t="s">
        <v>185</v>
      </c>
    </row>
    <row r="189" spans="1:9" x14ac:dyDescent="0.25">
      <c r="A189" s="123" t="s">
        <v>397</v>
      </c>
      <c r="B189" s="124" t="s">
        <v>398</v>
      </c>
      <c r="C189" s="123" t="s">
        <v>185</v>
      </c>
      <c r="D189" s="123" t="s">
        <v>185</v>
      </c>
      <c r="E189" s="123" t="s">
        <v>185</v>
      </c>
      <c r="F189" s="123" t="s">
        <v>185</v>
      </c>
      <c r="G189" s="123" t="s">
        <v>185</v>
      </c>
      <c r="H189" s="123" t="s">
        <v>185</v>
      </c>
      <c r="I189" s="123" t="s">
        <v>185</v>
      </c>
    </row>
    <row r="190" spans="1:9" x14ac:dyDescent="0.25">
      <c r="A190" s="121" t="s">
        <v>397</v>
      </c>
      <c r="B190" s="122" t="s">
        <v>399</v>
      </c>
      <c r="C190" s="121" t="s">
        <v>185</v>
      </c>
      <c r="D190" s="121" t="s">
        <v>184</v>
      </c>
      <c r="E190" s="121" t="s">
        <v>185</v>
      </c>
      <c r="F190" s="121" t="s">
        <v>185</v>
      </c>
      <c r="G190" s="121" t="s">
        <v>184</v>
      </c>
      <c r="H190" s="121" t="s">
        <v>185</v>
      </c>
      <c r="I190" s="121" t="s">
        <v>185</v>
      </c>
    </row>
    <row r="191" spans="1:9" x14ac:dyDescent="0.25">
      <c r="A191" s="123" t="s">
        <v>397</v>
      </c>
      <c r="B191" s="124" t="s">
        <v>400</v>
      </c>
      <c r="C191" s="123" t="s">
        <v>185</v>
      </c>
      <c r="D191" s="123" t="s">
        <v>185</v>
      </c>
      <c r="E191" s="123" t="s">
        <v>184</v>
      </c>
      <c r="F191" s="123" t="s">
        <v>185</v>
      </c>
      <c r="G191" s="123" t="s">
        <v>184</v>
      </c>
      <c r="H191" s="123" t="s">
        <v>185</v>
      </c>
      <c r="I191" s="123" t="s">
        <v>184</v>
      </c>
    </row>
    <row r="192" spans="1:9" x14ac:dyDescent="0.25">
      <c r="A192" s="121" t="s">
        <v>397</v>
      </c>
      <c r="B192" s="122" t="s">
        <v>401</v>
      </c>
      <c r="C192" s="121" t="s">
        <v>185</v>
      </c>
      <c r="D192" s="121" t="s">
        <v>185</v>
      </c>
      <c r="E192" s="121" t="s">
        <v>184</v>
      </c>
      <c r="F192" s="121" t="s">
        <v>185</v>
      </c>
      <c r="G192" s="121" t="s">
        <v>185</v>
      </c>
      <c r="H192" s="121" t="s">
        <v>185</v>
      </c>
      <c r="I192" s="121" t="s">
        <v>185</v>
      </c>
    </row>
    <row r="193" spans="1:9" x14ac:dyDescent="0.25">
      <c r="A193" s="123" t="s">
        <v>397</v>
      </c>
      <c r="B193" s="124" t="s">
        <v>402</v>
      </c>
      <c r="C193" s="123" t="s">
        <v>185</v>
      </c>
      <c r="D193" s="123" t="s">
        <v>185</v>
      </c>
      <c r="E193" s="123" t="s">
        <v>185</v>
      </c>
      <c r="F193" s="123" t="s">
        <v>185</v>
      </c>
      <c r="G193" s="123" t="s">
        <v>185</v>
      </c>
      <c r="H193" s="123" t="s">
        <v>185</v>
      </c>
      <c r="I193" s="123" t="s">
        <v>185</v>
      </c>
    </row>
    <row r="194" spans="1:9" x14ac:dyDescent="0.25">
      <c r="A194" s="121" t="s">
        <v>403</v>
      </c>
      <c r="B194" s="122" t="s">
        <v>404</v>
      </c>
      <c r="C194" s="121" t="s">
        <v>185</v>
      </c>
      <c r="D194" s="121" t="s">
        <v>185</v>
      </c>
      <c r="E194" s="121" t="s">
        <v>184</v>
      </c>
      <c r="F194" s="121" t="s">
        <v>185</v>
      </c>
      <c r="G194" s="121" t="s">
        <v>184</v>
      </c>
      <c r="H194" s="121" t="s">
        <v>185</v>
      </c>
      <c r="I194" s="121" t="s">
        <v>184</v>
      </c>
    </row>
    <row r="195" spans="1:9" x14ac:dyDescent="0.25">
      <c r="A195" s="123" t="s">
        <v>403</v>
      </c>
      <c r="B195" s="124" t="s">
        <v>405</v>
      </c>
      <c r="C195" s="123" t="s">
        <v>185</v>
      </c>
      <c r="D195" s="123" t="s">
        <v>185</v>
      </c>
      <c r="E195" s="123" t="s">
        <v>184</v>
      </c>
      <c r="F195" s="123" t="s">
        <v>185</v>
      </c>
      <c r="G195" s="123" t="s">
        <v>184</v>
      </c>
      <c r="H195" s="123" t="s">
        <v>184</v>
      </c>
      <c r="I195" s="123" t="s">
        <v>184</v>
      </c>
    </row>
    <row r="196" spans="1:9" x14ac:dyDescent="0.25">
      <c r="A196" s="121" t="s">
        <v>403</v>
      </c>
      <c r="B196" s="122" t="s">
        <v>406</v>
      </c>
      <c r="C196" s="121" t="s">
        <v>184</v>
      </c>
      <c r="D196" s="121" t="s">
        <v>184</v>
      </c>
      <c r="E196" s="121" t="s">
        <v>185</v>
      </c>
      <c r="F196" s="121" t="s">
        <v>185</v>
      </c>
      <c r="G196" s="121" t="s">
        <v>185</v>
      </c>
      <c r="H196" s="121" t="s">
        <v>185</v>
      </c>
      <c r="I196" s="121" t="s">
        <v>184</v>
      </c>
    </row>
    <row r="197" spans="1:9" x14ac:dyDescent="0.25">
      <c r="A197" s="123" t="s">
        <v>403</v>
      </c>
      <c r="B197" s="124" t="s">
        <v>407</v>
      </c>
      <c r="C197" s="123" t="s">
        <v>185</v>
      </c>
      <c r="D197" s="123" t="s">
        <v>185</v>
      </c>
      <c r="E197" s="123" t="s">
        <v>185</v>
      </c>
      <c r="F197" s="123" t="s">
        <v>185</v>
      </c>
      <c r="G197" s="123" t="s">
        <v>184</v>
      </c>
      <c r="H197" s="123" t="s">
        <v>185</v>
      </c>
      <c r="I197" s="123" t="s">
        <v>184</v>
      </c>
    </row>
    <row r="198" spans="1:9" x14ac:dyDescent="0.25">
      <c r="A198" s="121" t="s">
        <v>408</v>
      </c>
      <c r="B198" s="122" t="s">
        <v>409</v>
      </c>
      <c r="C198" s="121" t="s">
        <v>185</v>
      </c>
      <c r="D198" s="121" t="s">
        <v>185</v>
      </c>
      <c r="E198" s="121" t="s">
        <v>185</v>
      </c>
      <c r="F198" s="121" t="s">
        <v>185</v>
      </c>
      <c r="G198" s="121" t="s">
        <v>185</v>
      </c>
      <c r="H198" s="121" t="s">
        <v>185</v>
      </c>
      <c r="I198" s="121" t="s">
        <v>185</v>
      </c>
    </row>
    <row r="199" spans="1:9" x14ac:dyDescent="0.25">
      <c r="A199" s="123" t="s">
        <v>408</v>
      </c>
      <c r="B199" s="124" t="s">
        <v>410</v>
      </c>
      <c r="C199" s="123" t="s">
        <v>184</v>
      </c>
      <c r="D199" s="123" t="s">
        <v>184</v>
      </c>
      <c r="E199" s="123" t="s">
        <v>185</v>
      </c>
      <c r="F199" s="123" t="s">
        <v>185</v>
      </c>
      <c r="G199" s="123" t="s">
        <v>185</v>
      </c>
      <c r="H199" s="123" t="s">
        <v>185</v>
      </c>
      <c r="I199" s="123" t="s">
        <v>185</v>
      </c>
    </row>
    <row r="200" spans="1:9" x14ac:dyDescent="0.25">
      <c r="A200" s="121" t="s">
        <v>408</v>
      </c>
      <c r="B200" s="122" t="s">
        <v>411</v>
      </c>
      <c r="C200" s="121" t="s">
        <v>184</v>
      </c>
      <c r="D200" s="121" t="s">
        <v>184</v>
      </c>
      <c r="E200" s="121" t="s">
        <v>184</v>
      </c>
      <c r="F200" s="121" t="s">
        <v>185</v>
      </c>
      <c r="G200" s="121" t="s">
        <v>184</v>
      </c>
      <c r="H200" s="121" t="s">
        <v>185</v>
      </c>
      <c r="I200" s="121" t="s">
        <v>185</v>
      </c>
    </row>
    <row r="201" spans="1:9" x14ac:dyDescent="0.25">
      <c r="A201" s="123" t="s">
        <v>408</v>
      </c>
      <c r="B201" s="124" t="s">
        <v>412</v>
      </c>
      <c r="C201" s="123" t="s">
        <v>184</v>
      </c>
      <c r="D201" s="123" t="s">
        <v>184</v>
      </c>
      <c r="E201" s="123" t="s">
        <v>185</v>
      </c>
      <c r="F201" s="123" t="s">
        <v>185</v>
      </c>
      <c r="G201" s="123" t="s">
        <v>185</v>
      </c>
      <c r="H201" s="123" t="s">
        <v>185</v>
      </c>
      <c r="I201" s="123" t="s">
        <v>185</v>
      </c>
    </row>
    <row r="202" spans="1:9" x14ac:dyDescent="0.25">
      <c r="A202" s="121" t="s">
        <v>408</v>
      </c>
      <c r="B202" s="122" t="s">
        <v>413</v>
      </c>
      <c r="C202" s="121" t="s">
        <v>185</v>
      </c>
      <c r="D202" s="121" t="s">
        <v>185</v>
      </c>
      <c r="E202" s="121" t="s">
        <v>185</v>
      </c>
      <c r="F202" s="121" t="s">
        <v>185</v>
      </c>
      <c r="G202" s="121" t="s">
        <v>185</v>
      </c>
      <c r="H202" s="121" t="s">
        <v>185</v>
      </c>
      <c r="I202" s="121" t="s">
        <v>185</v>
      </c>
    </row>
    <row r="203" spans="1:9" x14ac:dyDescent="0.25">
      <c r="A203" s="123" t="s">
        <v>408</v>
      </c>
      <c r="B203" s="124" t="s">
        <v>414</v>
      </c>
      <c r="C203" s="123" t="s">
        <v>185</v>
      </c>
      <c r="D203" s="123" t="s">
        <v>185</v>
      </c>
      <c r="E203" s="123" t="s">
        <v>185</v>
      </c>
      <c r="F203" s="123" t="s">
        <v>185</v>
      </c>
      <c r="G203" s="123" t="s">
        <v>185</v>
      </c>
      <c r="H203" s="123" t="s">
        <v>185</v>
      </c>
      <c r="I203" s="123" t="s">
        <v>185</v>
      </c>
    </row>
    <row r="204" spans="1:9" x14ac:dyDescent="0.25">
      <c r="A204" s="121" t="s">
        <v>408</v>
      </c>
      <c r="B204" s="122" t="s">
        <v>415</v>
      </c>
      <c r="C204" s="121" t="s">
        <v>184</v>
      </c>
      <c r="D204" s="121" t="s">
        <v>185</v>
      </c>
      <c r="E204" s="121" t="s">
        <v>185</v>
      </c>
      <c r="F204" s="121" t="s">
        <v>185</v>
      </c>
      <c r="G204" s="121" t="s">
        <v>185</v>
      </c>
      <c r="H204" s="121" t="s">
        <v>185</v>
      </c>
      <c r="I204" s="121" t="s">
        <v>185</v>
      </c>
    </row>
    <row r="205" spans="1:9" x14ac:dyDescent="0.25">
      <c r="A205" s="123" t="s">
        <v>408</v>
      </c>
      <c r="B205" s="124" t="s">
        <v>416</v>
      </c>
      <c r="C205" s="123" t="s">
        <v>185</v>
      </c>
      <c r="D205" s="123" t="s">
        <v>185</v>
      </c>
      <c r="E205" s="123" t="s">
        <v>185</v>
      </c>
      <c r="F205" s="123" t="s">
        <v>185</v>
      </c>
      <c r="G205" s="123" t="s">
        <v>185</v>
      </c>
      <c r="H205" s="123" t="s">
        <v>184</v>
      </c>
      <c r="I205" s="123" t="s">
        <v>185</v>
      </c>
    </row>
    <row r="206" spans="1:9" x14ac:dyDescent="0.25">
      <c r="A206" s="121" t="s">
        <v>408</v>
      </c>
      <c r="B206" s="122" t="s">
        <v>417</v>
      </c>
      <c r="C206" s="121" t="s">
        <v>185</v>
      </c>
      <c r="D206" s="121" t="s">
        <v>185</v>
      </c>
      <c r="E206" s="121" t="s">
        <v>185</v>
      </c>
      <c r="F206" s="121" t="s">
        <v>185</v>
      </c>
      <c r="G206" s="121" t="s">
        <v>185</v>
      </c>
      <c r="H206" s="121" t="s">
        <v>185</v>
      </c>
      <c r="I206" s="121" t="s">
        <v>185</v>
      </c>
    </row>
    <row r="207" spans="1:9" x14ac:dyDescent="0.25">
      <c r="A207" s="123" t="s">
        <v>408</v>
      </c>
      <c r="B207" s="124" t="s">
        <v>418</v>
      </c>
      <c r="C207" s="123" t="s">
        <v>185</v>
      </c>
      <c r="D207" s="123" t="s">
        <v>185</v>
      </c>
      <c r="E207" s="123" t="s">
        <v>184</v>
      </c>
      <c r="F207" s="123" t="s">
        <v>185</v>
      </c>
      <c r="G207" s="123" t="s">
        <v>184</v>
      </c>
      <c r="H207" s="123" t="s">
        <v>184</v>
      </c>
      <c r="I207" s="123" t="s">
        <v>184</v>
      </c>
    </row>
    <row r="208" spans="1:9" x14ac:dyDescent="0.25">
      <c r="A208" s="121" t="s">
        <v>408</v>
      </c>
      <c r="B208" s="122" t="s">
        <v>419</v>
      </c>
      <c r="C208" s="121" t="s">
        <v>185</v>
      </c>
      <c r="D208" s="121" t="s">
        <v>185</v>
      </c>
      <c r="E208" s="121" t="s">
        <v>184</v>
      </c>
      <c r="F208" s="121" t="s">
        <v>185</v>
      </c>
      <c r="G208" s="121" t="s">
        <v>184</v>
      </c>
      <c r="H208" s="121" t="s">
        <v>184</v>
      </c>
      <c r="I208" s="121" t="s">
        <v>184</v>
      </c>
    </row>
    <row r="209" spans="1:9" x14ac:dyDescent="0.25">
      <c r="A209" s="123" t="s">
        <v>420</v>
      </c>
      <c r="B209" s="124" t="s">
        <v>421</v>
      </c>
      <c r="C209" s="123" t="s">
        <v>185</v>
      </c>
      <c r="D209" s="123" t="s">
        <v>185</v>
      </c>
      <c r="E209" s="123" t="s">
        <v>184</v>
      </c>
      <c r="F209" s="123" t="s">
        <v>185</v>
      </c>
      <c r="G209" s="123" t="s">
        <v>185</v>
      </c>
      <c r="H209" s="123" t="s">
        <v>185</v>
      </c>
      <c r="I209" s="123" t="s">
        <v>185</v>
      </c>
    </row>
    <row r="210" spans="1:9" x14ac:dyDescent="0.25">
      <c r="A210" s="121" t="s">
        <v>420</v>
      </c>
      <c r="B210" s="122" t="s">
        <v>422</v>
      </c>
      <c r="C210" s="121" t="s">
        <v>184</v>
      </c>
      <c r="D210" s="121" t="s">
        <v>184</v>
      </c>
      <c r="E210" s="121" t="s">
        <v>184</v>
      </c>
      <c r="F210" s="121" t="s">
        <v>185</v>
      </c>
      <c r="G210" s="121" t="s">
        <v>185</v>
      </c>
      <c r="H210" s="121" t="s">
        <v>185</v>
      </c>
      <c r="I210" s="121" t="s">
        <v>184</v>
      </c>
    </row>
    <row r="211" spans="1:9" x14ac:dyDescent="0.25">
      <c r="A211" s="123" t="s">
        <v>420</v>
      </c>
      <c r="B211" s="124" t="s">
        <v>423</v>
      </c>
      <c r="C211" s="123" t="s">
        <v>185</v>
      </c>
      <c r="D211" s="123" t="s">
        <v>185</v>
      </c>
      <c r="E211" s="123" t="s">
        <v>184</v>
      </c>
      <c r="F211" s="123" t="s">
        <v>185</v>
      </c>
      <c r="G211" s="123" t="s">
        <v>185</v>
      </c>
      <c r="H211" s="123" t="s">
        <v>185</v>
      </c>
      <c r="I211" s="123" t="s">
        <v>184</v>
      </c>
    </row>
    <row r="212" spans="1:9" x14ac:dyDescent="0.25">
      <c r="A212" s="121" t="s">
        <v>420</v>
      </c>
      <c r="B212" s="122" t="s">
        <v>424</v>
      </c>
      <c r="C212" s="121" t="s">
        <v>185</v>
      </c>
      <c r="D212" s="121" t="s">
        <v>185</v>
      </c>
      <c r="E212" s="121" t="s">
        <v>184</v>
      </c>
      <c r="F212" s="121" t="s">
        <v>185</v>
      </c>
      <c r="G212" s="121" t="s">
        <v>185</v>
      </c>
      <c r="H212" s="121" t="s">
        <v>185</v>
      </c>
      <c r="I212" s="121" t="s">
        <v>184</v>
      </c>
    </row>
    <row r="213" spans="1:9" x14ac:dyDescent="0.25">
      <c r="A213" s="123" t="s">
        <v>420</v>
      </c>
      <c r="B213" s="124" t="s">
        <v>425</v>
      </c>
      <c r="C213" s="123" t="s">
        <v>185</v>
      </c>
      <c r="D213" s="123" t="s">
        <v>185</v>
      </c>
      <c r="E213" s="123" t="s">
        <v>184</v>
      </c>
      <c r="F213" s="123" t="s">
        <v>185</v>
      </c>
      <c r="G213" s="123" t="s">
        <v>185</v>
      </c>
      <c r="H213" s="123" t="s">
        <v>185</v>
      </c>
      <c r="I213" s="123" t="s">
        <v>184</v>
      </c>
    </row>
    <row r="214" spans="1:9" x14ac:dyDescent="0.25">
      <c r="A214" s="121" t="s">
        <v>420</v>
      </c>
      <c r="B214" s="122" t="s">
        <v>426</v>
      </c>
      <c r="C214" s="121" t="s">
        <v>184</v>
      </c>
      <c r="D214" s="121" t="s">
        <v>184</v>
      </c>
      <c r="E214" s="121" t="s">
        <v>184</v>
      </c>
      <c r="F214" s="121" t="s">
        <v>185</v>
      </c>
      <c r="G214" s="121" t="s">
        <v>185</v>
      </c>
      <c r="H214" s="121" t="s">
        <v>185</v>
      </c>
      <c r="I214" s="121" t="s">
        <v>184</v>
      </c>
    </row>
    <row r="215" spans="1:9" x14ac:dyDescent="0.25">
      <c r="A215" s="123" t="s">
        <v>420</v>
      </c>
      <c r="B215" s="124" t="s">
        <v>427</v>
      </c>
      <c r="C215" s="123" t="s">
        <v>184</v>
      </c>
      <c r="D215" s="123" t="s">
        <v>184</v>
      </c>
      <c r="E215" s="123" t="s">
        <v>184</v>
      </c>
      <c r="F215" s="123" t="s">
        <v>185</v>
      </c>
      <c r="G215" s="123" t="s">
        <v>185</v>
      </c>
      <c r="H215" s="123" t="s">
        <v>185</v>
      </c>
      <c r="I215" s="123" t="s">
        <v>184</v>
      </c>
    </row>
    <row r="216" spans="1:9" x14ac:dyDescent="0.25">
      <c r="A216" s="121" t="s">
        <v>420</v>
      </c>
      <c r="B216" s="122" t="s">
        <v>428</v>
      </c>
      <c r="C216" s="121" t="s">
        <v>184</v>
      </c>
      <c r="D216" s="121" t="s">
        <v>184</v>
      </c>
      <c r="E216" s="121" t="s">
        <v>185</v>
      </c>
      <c r="F216" s="121" t="s">
        <v>185</v>
      </c>
      <c r="G216" s="121" t="s">
        <v>185</v>
      </c>
      <c r="H216" s="121" t="s">
        <v>185</v>
      </c>
      <c r="I216" s="121" t="s">
        <v>184</v>
      </c>
    </row>
    <row r="217" spans="1:9" x14ac:dyDescent="0.25">
      <c r="A217" s="123" t="s">
        <v>420</v>
      </c>
      <c r="B217" s="124" t="s">
        <v>429</v>
      </c>
      <c r="C217" s="123" t="s">
        <v>184</v>
      </c>
      <c r="D217" s="123" t="s">
        <v>184</v>
      </c>
      <c r="E217" s="123" t="s">
        <v>184</v>
      </c>
      <c r="F217" s="123" t="s">
        <v>185</v>
      </c>
      <c r="G217" s="123" t="s">
        <v>185</v>
      </c>
      <c r="H217" s="123" t="s">
        <v>185</v>
      </c>
      <c r="I217" s="123" t="s">
        <v>184</v>
      </c>
    </row>
    <row r="218" spans="1:9" x14ac:dyDescent="0.25">
      <c r="A218" s="121" t="s">
        <v>420</v>
      </c>
      <c r="B218" s="122" t="s">
        <v>430</v>
      </c>
      <c r="C218" s="121" t="s">
        <v>185</v>
      </c>
      <c r="D218" s="121" t="s">
        <v>185</v>
      </c>
      <c r="E218" s="121" t="s">
        <v>185</v>
      </c>
      <c r="F218" s="121" t="s">
        <v>185</v>
      </c>
      <c r="G218" s="121" t="s">
        <v>185</v>
      </c>
      <c r="H218" s="121" t="s">
        <v>185</v>
      </c>
      <c r="I218" s="121" t="s">
        <v>184</v>
      </c>
    </row>
    <row r="219" spans="1:9" x14ac:dyDescent="0.25">
      <c r="A219" s="123" t="s">
        <v>420</v>
      </c>
      <c r="B219" s="124" t="s">
        <v>431</v>
      </c>
      <c r="C219" s="123" t="s">
        <v>185</v>
      </c>
      <c r="D219" s="123" t="s">
        <v>185</v>
      </c>
      <c r="E219" s="123" t="s">
        <v>185</v>
      </c>
      <c r="F219" s="123" t="s">
        <v>185</v>
      </c>
      <c r="G219" s="123" t="s">
        <v>185</v>
      </c>
      <c r="H219" s="123" t="s">
        <v>184</v>
      </c>
      <c r="I219" s="123" t="s">
        <v>185</v>
      </c>
    </row>
    <row r="220" spans="1:9" x14ac:dyDescent="0.25">
      <c r="A220" s="121" t="s">
        <v>420</v>
      </c>
      <c r="B220" s="122" t="s">
        <v>432</v>
      </c>
      <c r="C220" s="121" t="s">
        <v>184</v>
      </c>
      <c r="D220" s="121" t="s">
        <v>184</v>
      </c>
      <c r="E220" s="121" t="s">
        <v>184</v>
      </c>
      <c r="F220" s="121" t="s">
        <v>185</v>
      </c>
      <c r="G220" s="121" t="s">
        <v>185</v>
      </c>
      <c r="H220" s="121" t="s">
        <v>185</v>
      </c>
      <c r="I220" s="121" t="s">
        <v>184</v>
      </c>
    </row>
    <row r="221" spans="1:9" x14ac:dyDescent="0.25">
      <c r="A221" s="123" t="s">
        <v>420</v>
      </c>
      <c r="B221" s="124" t="s">
        <v>433</v>
      </c>
      <c r="C221" s="123" t="s">
        <v>184</v>
      </c>
      <c r="D221" s="123" t="s">
        <v>185</v>
      </c>
      <c r="E221" s="123" t="s">
        <v>184</v>
      </c>
      <c r="F221" s="123" t="s">
        <v>185</v>
      </c>
      <c r="G221" s="123" t="s">
        <v>185</v>
      </c>
      <c r="H221" s="123" t="s">
        <v>185</v>
      </c>
      <c r="I221" s="123" t="s">
        <v>184</v>
      </c>
    </row>
    <row r="222" spans="1:9" x14ac:dyDescent="0.25">
      <c r="A222" s="121" t="s">
        <v>434</v>
      </c>
      <c r="B222" s="122" t="s">
        <v>435</v>
      </c>
      <c r="C222" s="121" t="s">
        <v>185</v>
      </c>
      <c r="D222" s="121" t="s">
        <v>185</v>
      </c>
      <c r="E222" s="121" t="s">
        <v>185</v>
      </c>
      <c r="F222" s="121" t="s">
        <v>185</v>
      </c>
      <c r="G222" s="121" t="s">
        <v>185</v>
      </c>
      <c r="H222" s="121" t="s">
        <v>185</v>
      </c>
      <c r="I222" s="121" t="s">
        <v>185</v>
      </c>
    </row>
    <row r="223" spans="1:9" x14ac:dyDescent="0.25">
      <c r="A223" s="123" t="s">
        <v>436</v>
      </c>
      <c r="B223" s="124" t="s">
        <v>437</v>
      </c>
      <c r="C223" s="123" t="s">
        <v>185</v>
      </c>
      <c r="D223" s="123" t="s">
        <v>185</v>
      </c>
      <c r="E223" s="123" t="s">
        <v>184</v>
      </c>
      <c r="F223" s="123" t="s">
        <v>185</v>
      </c>
      <c r="G223" s="123" t="s">
        <v>185</v>
      </c>
      <c r="H223" s="123" t="s">
        <v>185</v>
      </c>
      <c r="I223" s="123" t="s">
        <v>185</v>
      </c>
    </row>
    <row r="224" spans="1:9" x14ac:dyDescent="0.25">
      <c r="A224" s="121" t="s">
        <v>436</v>
      </c>
      <c r="B224" s="122" t="s">
        <v>438</v>
      </c>
      <c r="C224" s="121" t="s">
        <v>185</v>
      </c>
      <c r="D224" s="121" t="s">
        <v>185</v>
      </c>
      <c r="E224" s="121" t="s">
        <v>185</v>
      </c>
      <c r="F224" s="121" t="s">
        <v>185</v>
      </c>
      <c r="G224" s="121" t="s">
        <v>185</v>
      </c>
      <c r="H224" s="121" t="s">
        <v>185</v>
      </c>
      <c r="I224" s="121" t="s">
        <v>185</v>
      </c>
    </row>
    <row r="225" spans="1:9" x14ac:dyDescent="0.25">
      <c r="A225" s="123" t="s">
        <v>436</v>
      </c>
      <c r="B225" s="124" t="s">
        <v>439</v>
      </c>
      <c r="C225" s="123" t="s">
        <v>185</v>
      </c>
      <c r="D225" s="123" t="s">
        <v>185</v>
      </c>
      <c r="E225" s="123" t="s">
        <v>185</v>
      </c>
      <c r="F225" s="123" t="s">
        <v>185</v>
      </c>
      <c r="G225" s="123" t="s">
        <v>185</v>
      </c>
      <c r="H225" s="123" t="s">
        <v>185</v>
      </c>
      <c r="I225" s="123" t="s">
        <v>185</v>
      </c>
    </row>
    <row r="226" spans="1:9" x14ac:dyDescent="0.25">
      <c r="A226" s="121" t="s">
        <v>436</v>
      </c>
      <c r="B226" s="122" t="s">
        <v>440</v>
      </c>
      <c r="C226" s="121" t="s">
        <v>184</v>
      </c>
      <c r="D226" s="121" t="s">
        <v>184</v>
      </c>
      <c r="E226" s="121" t="s">
        <v>184</v>
      </c>
      <c r="F226" s="121" t="s">
        <v>185</v>
      </c>
      <c r="G226" s="121" t="s">
        <v>185</v>
      </c>
      <c r="H226" s="121" t="s">
        <v>185</v>
      </c>
      <c r="I226" s="121" t="s">
        <v>185</v>
      </c>
    </row>
    <row r="227" spans="1:9" x14ac:dyDescent="0.25">
      <c r="A227" s="123" t="s">
        <v>436</v>
      </c>
      <c r="B227" s="124" t="s">
        <v>441</v>
      </c>
      <c r="C227" s="123" t="s">
        <v>185</v>
      </c>
      <c r="D227" s="123" t="s">
        <v>185</v>
      </c>
      <c r="E227" s="123" t="s">
        <v>185</v>
      </c>
      <c r="F227" s="123" t="s">
        <v>185</v>
      </c>
      <c r="G227" s="123" t="s">
        <v>184</v>
      </c>
      <c r="H227" s="123" t="s">
        <v>185</v>
      </c>
      <c r="I227" s="123" t="s">
        <v>185</v>
      </c>
    </row>
    <row r="228" spans="1:9" x14ac:dyDescent="0.25">
      <c r="A228" s="121" t="s">
        <v>436</v>
      </c>
      <c r="B228" s="122" t="s">
        <v>442</v>
      </c>
      <c r="C228" s="121" t="s">
        <v>185</v>
      </c>
      <c r="D228" s="121" t="s">
        <v>185</v>
      </c>
      <c r="E228" s="121" t="s">
        <v>185</v>
      </c>
      <c r="F228" s="121" t="s">
        <v>185</v>
      </c>
      <c r="G228" s="121" t="s">
        <v>184</v>
      </c>
      <c r="H228" s="121" t="s">
        <v>185</v>
      </c>
      <c r="I228" s="121" t="s">
        <v>185</v>
      </c>
    </row>
    <row r="229" spans="1:9" x14ac:dyDescent="0.25">
      <c r="A229" s="123" t="s">
        <v>436</v>
      </c>
      <c r="B229" s="124" t="s">
        <v>443</v>
      </c>
      <c r="C229" s="123" t="s">
        <v>184</v>
      </c>
      <c r="D229" s="123" t="s">
        <v>184</v>
      </c>
      <c r="E229" s="123" t="s">
        <v>184</v>
      </c>
      <c r="F229" s="123" t="s">
        <v>185</v>
      </c>
      <c r="G229" s="123" t="s">
        <v>185</v>
      </c>
      <c r="H229" s="123" t="s">
        <v>185</v>
      </c>
      <c r="I229" s="123" t="s">
        <v>185</v>
      </c>
    </row>
    <row r="230" spans="1:9" x14ac:dyDescent="0.25">
      <c r="A230" s="121" t="s">
        <v>436</v>
      </c>
      <c r="B230" s="122" t="s">
        <v>444</v>
      </c>
      <c r="C230" s="121" t="s">
        <v>184</v>
      </c>
      <c r="D230" s="121" t="s">
        <v>185</v>
      </c>
      <c r="E230" s="121" t="s">
        <v>185</v>
      </c>
      <c r="F230" s="121" t="s">
        <v>185</v>
      </c>
      <c r="G230" s="121" t="s">
        <v>185</v>
      </c>
      <c r="H230" s="121" t="s">
        <v>185</v>
      </c>
      <c r="I230" s="121" t="s">
        <v>185</v>
      </c>
    </row>
    <row r="231" spans="1:9" x14ac:dyDescent="0.25">
      <c r="A231" s="123" t="s">
        <v>436</v>
      </c>
      <c r="B231" s="124" t="s">
        <v>445</v>
      </c>
      <c r="C231" s="123" t="s">
        <v>185</v>
      </c>
      <c r="D231" s="123" t="s">
        <v>185</v>
      </c>
      <c r="E231" s="123" t="s">
        <v>184</v>
      </c>
      <c r="F231" s="123" t="s">
        <v>185</v>
      </c>
      <c r="G231" s="123" t="s">
        <v>185</v>
      </c>
      <c r="H231" s="123" t="s">
        <v>185</v>
      </c>
      <c r="I231" s="123" t="s">
        <v>184</v>
      </c>
    </row>
    <row r="232" spans="1:9" x14ac:dyDescent="0.25">
      <c r="A232" s="121" t="s">
        <v>436</v>
      </c>
      <c r="B232" s="122" t="s">
        <v>446</v>
      </c>
      <c r="C232" s="121" t="s">
        <v>185</v>
      </c>
      <c r="D232" s="121" t="s">
        <v>185</v>
      </c>
      <c r="E232" s="121" t="s">
        <v>184</v>
      </c>
      <c r="F232" s="121" t="s">
        <v>185</v>
      </c>
      <c r="G232" s="121" t="s">
        <v>185</v>
      </c>
      <c r="H232" s="121" t="s">
        <v>185</v>
      </c>
      <c r="I232" s="121" t="s">
        <v>184</v>
      </c>
    </row>
    <row r="233" spans="1:9" x14ac:dyDescent="0.25">
      <c r="A233" s="123" t="s">
        <v>436</v>
      </c>
      <c r="B233" s="124" t="s">
        <v>447</v>
      </c>
      <c r="C233" s="123" t="s">
        <v>184</v>
      </c>
      <c r="D233" s="123" t="s">
        <v>184</v>
      </c>
      <c r="E233" s="123" t="s">
        <v>184</v>
      </c>
      <c r="F233" s="123" t="s">
        <v>185</v>
      </c>
      <c r="G233" s="123" t="s">
        <v>185</v>
      </c>
      <c r="H233" s="123" t="s">
        <v>185</v>
      </c>
      <c r="I233" s="123" t="s">
        <v>184</v>
      </c>
    </row>
    <row r="234" spans="1:9" x14ac:dyDescent="0.25">
      <c r="A234" s="121" t="s">
        <v>436</v>
      </c>
      <c r="B234" s="122" t="s">
        <v>448</v>
      </c>
      <c r="C234" s="121" t="s">
        <v>185</v>
      </c>
      <c r="D234" s="121" t="s">
        <v>185</v>
      </c>
      <c r="E234" s="121" t="s">
        <v>185</v>
      </c>
      <c r="F234" s="121" t="s">
        <v>185</v>
      </c>
      <c r="G234" s="121" t="s">
        <v>185</v>
      </c>
      <c r="H234" s="121" t="s">
        <v>185</v>
      </c>
      <c r="I234" s="121" t="s">
        <v>185</v>
      </c>
    </row>
    <row r="235" spans="1:9" x14ac:dyDescent="0.25">
      <c r="A235" s="123" t="s">
        <v>449</v>
      </c>
      <c r="B235" s="124" t="s">
        <v>450</v>
      </c>
      <c r="C235" s="123" t="s">
        <v>184</v>
      </c>
      <c r="D235" s="123" t="s">
        <v>185</v>
      </c>
      <c r="E235" s="123" t="s">
        <v>185</v>
      </c>
      <c r="F235" s="123" t="s">
        <v>185</v>
      </c>
      <c r="G235" s="123" t="s">
        <v>184</v>
      </c>
      <c r="H235" s="123" t="s">
        <v>185</v>
      </c>
      <c r="I235" s="123" t="s">
        <v>184</v>
      </c>
    </row>
    <row r="236" spans="1:9" x14ac:dyDescent="0.25">
      <c r="A236" s="121" t="s">
        <v>449</v>
      </c>
      <c r="B236" s="122" t="s">
        <v>451</v>
      </c>
      <c r="C236" s="121" t="s">
        <v>184</v>
      </c>
      <c r="D236" s="121" t="s">
        <v>185</v>
      </c>
      <c r="E236" s="121" t="s">
        <v>185</v>
      </c>
      <c r="F236" s="121" t="s">
        <v>185</v>
      </c>
      <c r="G236" s="121" t="s">
        <v>184</v>
      </c>
      <c r="H236" s="121" t="s">
        <v>185</v>
      </c>
      <c r="I236" s="121" t="s">
        <v>184</v>
      </c>
    </row>
    <row r="237" spans="1:9" x14ac:dyDescent="0.25">
      <c r="A237" s="123" t="s">
        <v>449</v>
      </c>
      <c r="B237" s="124" t="s">
        <v>452</v>
      </c>
      <c r="C237" s="123" t="s">
        <v>184</v>
      </c>
      <c r="D237" s="123" t="s">
        <v>184</v>
      </c>
      <c r="E237" s="123" t="s">
        <v>185</v>
      </c>
      <c r="F237" s="123" t="s">
        <v>185</v>
      </c>
      <c r="G237" s="123" t="s">
        <v>184</v>
      </c>
      <c r="H237" s="123" t="s">
        <v>184</v>
      </c>
      <c r="I237" s="123" t="s">
        <v>185</v>
      </c>
    </row>
    <row r="238" spans="1:9" x14ac:dyDescent="0.25">
      <c r="A238" s="121" t="s">
        <v>453</v>
      </c>
      <c r="B238" s="122" t="s">
        <v>454</v>
      </c>
      <c r="C238" s="121" t="s">
        <v>185</v>
      </c>
      <c r="D238" s="121" t="s">
        <v>185</v>
      </c>
      <c r="E238" s="121" t="s">
        <v>184</v>
      </c>
      <c r="F238" s="121" t="s">
        <v>185</v>
      </c>
      <c r="G238" s="121" t="s">
        <v>185</v>
      </c>
      <c r="H238" s="121" t="s">
        <v>185</v>
      </c>
      <c r="I238" s="121" t="s">
        <v>184</v>
      </c>
    </row>
    <row r="239" spans="1:9" x14ac:dyDescent="0.25">
      <c r="A239" s="123" t="s">
        <v>453</v>
      </c>
      <c r="B239" s="124" t="s">
        <v>455</v>
      </c>
      <c r="C239" s="123" t="s">
        <v>185</v>
      </c>
      <c r="D239" s="123" t="s">
        <v>185</v>
      </c>
      <c r="E239" s="123" t="s">
        <v>184</v>
      </c>
      <c r="F239" s="123" t="s">
        <v>185</v>
      </c>
      <c r="G239" s="123" t="s">
        <v>184</v>
      </c>
      <c r="H239" s="123" t="s">
        <v>185</v>
      </c>
      <c r="I239" s="123" t="s">
        <v>184</v>
      </c>
    </row>
    <row r="240" spans="1:9" x14ac:dyDescent="0.25">
      <c r="A240" s="121" t="s">
        <v>453</v>
      </c>
      <c r="B240" s="122" t="s">
        <v>456</v>
      </c>
      <c r="C240" s="121" t="s">
        <v>185</v>
      </c>
      <c r="D240" s="121" t="s">
        <v>185</v>
      </c>
      <c r="E240" s="121" t="s">
        <v>185</v>
      </c>
      <c r="F240" s="121" t="s">
        <v>184</v>
      </c>
      <c r="G240" s="121" t="s">
        <v>184</v>
      </c>
      <c r="H240" s="121" t="s">
        <v>185</v>
      </c>
      <c r="I240" s="121" t="s">
        <v>184</v>
      </c>
    </row>
    <row r="241" spans="1:9" x14ac:dyDescent="0.25">
      <c r="A241" s="123" t="s">
        <v>453</v>
      </c>
      <c r="B241" s="124" t="s">
        <v>457</v>
      </c>
      <c r="C241" s="123" t="s">
        <v>185</v>
      </c>
      <c r="D241" s="123" t="s">
        <v>185</v>
      </c>
      <c r="E241" s="123" t="s">
        <v>185</v>
      </c>
      <c r="F241" s="123" t="s">
        <v>185</v>
      </c>
      <c r="G241" s="123" t="s">
        <v>184</v>
      </c>
      <c r="H241" s="123" t="s">
        <v>185</v>
      </c>
      <c r="I241" s="123" t="s">
        <v>184</v>
      </c>
    </row>
    <row r="242" spans="1:9" x14ac:dyDescent="0.25">
      <c r="A242" s="121" t="s">
        <v>453</v>
      </c>
      <c r="B242" s="122" t="s">
        <v>458</v>
      </c>
      <c r="C242" s="121" t="s">
        <v>184</v>
      </c>
      <c r="D242" s="121" t="s">
        <v>185</v>
      </c>
      <c r="E242" s="121" t="s">
        <v>185</v>
      </c>
      <c r="F242" s="121" t="s">
        <v>185</v>
      </c>
      <c r="G242" s="121" t="s">
        <v>185</v>
      </c>
      <c r="H242" s="121" t="s">
        <v>185</v>
      </c>
      <c r="I242" s="121" t="s">
        <v>184</v>
      </c>
    </row>
    <row r="243" spans="1:9" x14ac:dyDescent="0.25">
      <c r="A243" s="123" t="s">
        <v>459</v>
      </c>
      <c r="B243" s="124" t="s">
        <v>460</v>
      </c>
      <c r="C243" s="123" t="s">
        <v>185</v>
      </c>
      <c r="D243" s="123" t="s">
        <v>185</v>
      </c>
      <c r="E243" s="123" t="s">
        <v>184</v>
      </c>
      <c r="F243" s="123" t="s">
        <v>185</v>
      </c>
      <c r="G243" s="123" t="s">
        <v>185</v>
      </c>
      <c r="H243" s="123" t="s">
        <v>185</v>
      </c>
      <c r="I243" s="123" t="s">
        <v>185</v>
      </c>
    </row>
    <row r="244" spans="1:9" x14ac:dyDescent="0.25">
      <c r="A244" s="121" t="s">
        <v>459</v>
      </c>
      <c r="B244" s="122" t="s">
        <v>461</v>
      </c>
      <c r="C244" s="121" t="s">
        <v>185</v>
      </c>
      <c r="D244" s="121" t="s">
        <v>185</v>
      </c>
      <c r="E244" s="121" t="s">
        <v>184</v>
      </c>
      <c r="F244" s="121" t="s">
        <v>185</v>
      </c>
      <c r="G244" s="121" t="s">
        <v>184</v>
      </c>
      <c r="H244" s="121" t="s">
        <v>185</v>
      </c>
      <c r="I244" s="121" t="s">
        <v>185</v>
      </c>
    </row>
    <row r="245" spans="1:9" x14ac:dyDescent="0.25">
      <c r="A245" s="123" t="s">
        <v>459</v>
      </c>
      <c r="B245" s="124" t="s">
        <v>462</v>
      </c>
      <c r="C245" s="123" t="s">
        <v>185</v>
      </c>
      <c r="D245" s="123" t="s">
        <v>185</v>
      </c>
      <c r="E245" s="123" t="s">
        <v>184</v>
      </c>
      <c r="F245" s="123" t="s">
        <v>185</v>
      </c>
      <c r="G245" s="123" t="s">
        <v>184</v>
      </c>
      <c r="H245" s="123" t="s">
        <v>185</v>
      </c>
      <c r="I245" s="123" t="s">
        <v>185</v>
      </c>
    </row>
    <row r="246" spans="1:9" x14ac:dyDescent="0.25">
      <c r="A246" s="121" t="s">
        <v>459</v>
      </c>
      <c r="B246" s="122" t="s">
        <v>463</v>
      </c>
      <c r="C246" s="121" t="s">
        <v>184</v>
      </c>
      <c r="D246" s="121" t="s">
        <v>184</v>
      </c>
      <c r="E246" s="121" t="s">
        <v>185</v>
      </c>
      <c r="F246" s="121" t="s">
        <v>185</v>
      </c>
      <c r="G246" s="121" t="s">
        <v>185</v>
      </c>
      <c r="H246" s="121" t="s">
        <v>184</v>
      </c>
      <c r="I246" s="121" t="s">
        <v>185</v>
      </c>
    </row>
    <row r="247" spans="1:9" x14ac:dyDescent="0.25">
      <c r="A247" s="123" t="s">
        <v>459</v>
      </c>
      <c r="B247" s="124" t="s">
        <v>464</v>
      </c>
      <c r="C247" s="123" t="s">
        <v>185</v>
      </c>
      <c r="D247" s="123" t="s">
        <v>185</v>
      </c>
      <c r="E247" s="123" t="s">
        <v>184</v>
      </c>
      <c r="F247" s="123" t="s">
        <v>185</v>
      </c>
      <c r="G247" s="123" t="s">
        <v>185</v>
      </c>
      <c r="H247" s="123" t="s">
        <v>185</v>
      </c>
      <c r="I247" s="123" t="s">
        <v>184</v>
      </c>
    </row>
    <row r="248" spans="1:9" x14ac:dyDescent="0.25">
      <c r="A248" s="121" t="s">
        <v>459</v>
      </c>
      <c r="B248" s="122" t="s">
        <v>465</v>
      </c>
      <c r="C248" s="121" t="s">
        <v>185</v>
      </c>
      <c r="D248" s="121" t="s">
        <v>184</v>
      </c>
      <c r="E248" s="121" t="s">
        <v>184</v>
      </c>
      <c r="F248" s="121" t="s">
        <v>185</v>
      </c>
      <c r="G248" s="121" t="s">
        <v>184</v>
      </c>
      <c r="H248" s="121" t="s">
        <v>184</v>
      </c>
      <c r="I248" s="121" t="s">
        <v>184</v>
      </c>
    </row>
    <row r="249" spans="1:9" x14ac:dyDescent="0.25">
      <c r="A249" s="123" t="s">
        <v>459</v>
      </c>
      <c r="B249" s="124" t="s">
        <v>466</v>
      </c>
      <c r="C249" s="123" t="s">
        <v>185</v>
      </c>
      <c r="D249" s="123" t="s">
        <v>185</v>
      </c>
      <c r="E249" s="123" t="s">
        <v>185</v>
      </c>
      <c r="F249" s="123" t="s">
        <v>185</v>
      </c>
      <c r="G249" s="123" t="s">
        <v>185</v>
      </c>
      <c r="H249" s="123" t="s">
        <v>185</v>
      </c>
      <c r="I249" s="123" t="s">
        <v>185</v>
      </c>
    </row>
    <row r="250" spans="1:9" x14ac:dyDescent="0.25">
      <c r="A250" s="121" t="s">
        <v>459</v>
      </c>
      <c r="B250" s="122" t="s">
        <v>467</v>
      </c>
      <c r="C250" s="121" t="s">
        <v>184</v>
      </c>
      <c r="D250" s="121" t="s">
        <v>184</v>
      </c>
      <c r="E250" s="121" t="s">
        <v>185</v>
      </c>
      <c r="F250" s="121" t="s">
        <v>185</v>
      </c>
      <c r="G250" s="121" t="s">
        <v>184</v>
      </c>
      <c r="H250" s="121" t="s">
        <v>185</v>
      </c>
      <c r="I250" s="121" t="s">
        <v>185</v>
      </c>
    </row>
    <row r="251" spans="1:9" x14ac:dyDescent="0.25">
      <c r="A251" s="123" t="s">
        <v>459</v>
      </c>
      <c r="B251" s="124" t="s">
        <v>468</v>
      </c>
      <c r="C251" s="123" t="s">
        <v>184</v>
      </c>
      <c r="D251" s="123" t="s">
        <v>184</v>
      </c>
      <c r="E251" s="123" t="s">
        <v>185</v>
      </c>
      <c r="F251" s="123" t="s">
        <v>185</v>
      </c>
      <c r="G251" s="123" t="s">
        <v>185</v>
      </c>
      <c r="H251" s="123" t="s">
        <v>185</v>
      </c>
      <c r="I251" s="123" t="s">
        <v>185</v>
      </c>
    </row>
    <row r="252" spans="1:9" x14ac:dyDescent="0.25">
      <c r="A252" s="121" t="s">
        <v>459</v>
      </c>
      <c r="B252" s="122" t="s">
        <v>469</v>
      </c>
      <c r="C252" s="121" t="s">
        <v>185</v>
      </c>
      <c r="D252" s="121" t="s">
        <v>185</v>
      </c>
      <c r="E252" s="121" t="s">
        <v>185</v>
      </c>
      <c r="F252" s="121" t="s">
        <v>185</v>
      </c>
      <c r="G252" s="121" t="s">
        <v>185</v>
      </c>
      <c r="H252" s="121" t="s">
        <v>185</v>
      </c>
      <c r="I252" s="121" t="s">
        <v>185</v>
      </c>
    </row>
    <row r="253" spans="1:9" x14ac:dyDescent="0.25">
      <c r="A253" s="123" t="s">
        <v>459</v>
      </c>
      <c r="B253" s="124" t="s">
        <v>470</v>
      </c>
      <c r="C253" s="123" t="s">
        <v>185</v>
      </c>
      <c r="D253" s="123" t="s">
        <v>185</v>
      </c>
      <c r="E253" s="123" t="s">
        <v>185</v>
      </c>
      <c r="F253" s="123" t="s">
        <v>185</v>
      </c>
      <c r="G253" s="123" t="s">
        <v>185</v>
      </c>
      <c r="H253" s="123" t="s">
        <v>185</v>
      </c>
      <c r="I253" s="123" t="s">
        <v>185</v>
      </c>
    </row>
    <row r="254" spans="1:9" x14ac:dyDescent="0.25">
      <c r="A254" s="121" t="s">
        <v>459</v>
      </c>
      <c r="B254" s="122" t="s">
        <v>471</v>
      </c>
      <c r="C254" s="121" t="s">
        <v>184</v>
      </c>
      <c r="D254" s="121" t="s">
        <v>184</v>
      </c>
      <c r="E254" s="121" t="s">
        <v>185</v>
      </c>
      <c r="F254" s="121" t="s">
        <v>185</v>
      </c>
      <c r="G254" s="121" t="s">
        <v>184</v>
      </c>
      <c r="H254" s="121" t="s">
        <v>184</v>
      </c>
      <c r="I254" s="121" t="s">
        <v>185</v>
      </c>
    </row>
    <row r="255" spans="1:9" x14ac:dyDescent="0.25">
      <c r="A255" s="123" t="s">
        <v>459</v>
      </c>
      <c r="B255" s="124" t="s">
        <v>472</v>
      </c>
      <c r="C255" s="123" t="s">
        <v>185</v>
      </c>
      <c r="D255" s="123" t="s">
        <v>185</v>
      </c>
      <c r="E255" s="123" t="s">
        <v>184</v>
      </c>
      <c r="F255" s="123" t="s">
        <v>185</v>
      </c>
      <c r="G255" s="123" t="s">
        <v>185</v>
      </c>
      <c r="H255" s="123" t="s">
        <v>185</v>
      </c>
      <c r="I255" s="123" t="s">
        <v>185</v>
      </c>
    </row>
    <row r="256" spans="1:9" x14ac:dyDescent="0.25">
      <c r="A256" s="121" t="s">
        <v>473</v>
      </c>
      <c r="B256" s="122" t="s">
        <v>474</v>
      </c>
      <c r="C256" s="121" t="s">
        <v>185</v>
      </c>
      <c r="D256" s="121" t="s">
        <v>185</v>
      </c>
      <c r="E256" s="121" t="s">
        <v>185</v>
      </c>
      <c r="F256" s="121" t="s">
        <v>185</v>
      </c>
      <c r="G256" s="121" t="s">
        <v>185</v>
      </c>
      <c r="H256" s="121" t="s">
        <v>185</v>
      </c>
      <c r="I256" s="121" t="s">
        <v>185</v>
      </c>
    </row>
    <row r="257" spans="1:9" x14ac:dyDescent="0.25">
      <c r="A257" s="123" t="s">
        <v>475</v>
      </c>
      <c r="B257" s="124" t="s">
        <v>476</v>
      </c>
      <c r="C257" s="123" t="s">
        <v>184</v>
      </c>
      <c r="D257" s="123" t="s">
        <v>184</v>
      </c>
      <c r="E257" s="123" t="s">
        <v>184</v>
      </c>
      <c r="F257" s="123" t="s">
        <v>185</v>
      </c>
      <c r="G257" s="123" t="s">
        <v>185</v>
      </c>
      <c r="H257" s="123" t="s">
        <v>185</v>
      </c>
      <c r="I257" s="123" t="s">
        <v>184</v>
      </c>
    </row>
    <row r="258" spans="1:9" x14ac:dyDescent="0.25">
      <c r="A258" s="121" t="s">
        <v>475</v>
      </c>
      <c r="B258" s="122" t="s">
        <v>477</v>
      </c>
      <c r="C258" s="121" t="s">
        <v>185</v>
      </c>
      <c r="D258" s="121" t="s">
        <v>185</v>
      </c>
      <c r="E258" s="121" t="s">
        <v>184</v>
      </c>
      <c r="F258" s="121" t="s">
        <v>185</v>
      </c>
      <c r="G258" s="121" t="s">
        <v>185</v>
      </c>
      <c r="H258" s="121" t="s">
        <v>185</v>
      </c>
      <c r="I258" s="121" t="s">
        <v>184</v>
      </c>
    </row>
    <row r="259" spans="1:9" x14ac:dyDescent="0.25">
      <c r="A259" s="123" t="s">
        <v>475</v>
      </c>
      <c r="B259" s="124" t="s">
        <v>478</v>
      </c>
      <c r="C259" s="123" t="s">
        <v>184</v>
      </c>
      <c r="D259" s="123" t="s">
        <v>184</v>
      </c>
      <c r="E259" s="123" t="s">
        <v>184</v>
      </c>
      <c r="F259" s="123" t="s">
        <v>185</v>
      </c>
      <c r="G259" s="123" t="s">
        <v>185</v>
      </c>
      <c r="H259" s="123" t="s">
        <v>185</v>
      </c>
      <c r="I259" s="123" t="s">
        <v>184</v>
      </c>
    </row>
    <row r="260" spans="1:9" x14ac:dyDescent="0.25">
      <c r="A260" s="121" t="s">
        <v>475</v>
      </c>
      <c r="B260" s="122" t="s">
        <v>479</v>
      </c>
      <c r="C260" s="121" t="s">
        <v>184</v>
      </c>
      <c r="D260" s="121" t="s">
        <v>184</v>
      </c>
      <c r="E260" s="121" t="s">
        <v>184</v>
      </c>
      <c r="F260" s="121" t="s">
        <v>185</v>
      </c>
      <c r="G260" s="121" t="s">
        <v>184</v>
      </c>
      <c r="H260" s="121" t="s">
        <v>185</v>
      </c>
      <c r="I260" s="121" t="s">
        <v>184</v>
      </c>
    </row>
    <row r="261" spans="1:9" x14ac:dyDescent="0.25">
      <c r="A261" s="123" t="s">
        <v>475</v>
      </c>
      <c r="B261" s="124" t="s">
        <v>480</v>
      </c>
      <c r="C261" s="123" t="s">
        <v>184</v>
      </c>
      <c r="D261" s="123" t="s">
        <v>184</v>
      </c>
      <c r="E261" s="123" t="s">
        <v>185</v>
      </c>
      <c r="F261" s="123" t="s">
        <v>185</v>
      </c>
      <c r="G261" s="123" t="s">
        <v>185</v>
      </c>
      <c r="H261" s="123" t="s">
        <v>185</v>
      </c>
      <c r="I261" s="123" t="s">
        <v>184</v>
      </c>
    </row>
    <row r="262" spans="1:9" x14ac:dyDescent="0.25">
      <c r="A262" s="121" t="s">
        <v>475</v>
      </c>
      <c r="B262" s="122" t="s">
        <v>481</v>
      </c>
      <c r="C262" s="121" t="s">
        <v>184</v>
      </c>
      <c r="D262" s="121" t="s">
        <v>184</v>
      </c>
      <c r="E262" s="121" t="s">
        <v>184</v>
      </c>
      <c r="F262" s="121" t="s">
        <v>185</v>
      </c>
      <c r="G262" s="121" t="s">
        <v>185</v>
      </c>
      <c r="H262" s="121" t="s">
        <v>185</v>
      </c>
      <c r="I262" s="121" t="s">
        <v>185</v>
      </c>
    </row>
    <row r="263" spans="1:9" x14ac:dyDescent="0.25">
      <c r="A263" s="123" t="s">
        <v>482</v>
      </c>
      <c r="B263" s="124" t="s">
        <v>483</v>
      </c>
      <c r="C263" s="123" t="s">
        <v>184</v>
      </c>
      <c r="D263" s="123" t="s">
        <v>185</v>
      </c>
      <c r="E263" s="123" t="s">
        <v>185</v>
      </c>
      <c r="F263" s="123" t="s">
        <v>185</v>
      </c>
      <c r="G263" s="123" t="s">
        <v>184</v>
      </c>
      <c r="H263" s="123" t="s">
        <v>184</v>
      </c>
      <c r="I263" s="123" t="s">
        <v>184</v>
      </c>
    </row>
    <row r="264" spans="1:9" x14ac:dyDescent="0.25">
      <c r="A264" s="121" t="s">
        <v>484</v>
      </c>
      <c r="B264" s="122" t="s">
        <v>485</v>
      </c>
      <c r="C264" s="121" t="s">
        <v>185</v>
      </c>
      <c r="D264" s="121" t="s">
        <v>185</v>
      </c>
      <c r="E264" s="121" t="s">
        <v>184</v>
      </c>
      <c r="F264" s="121" t="s">
        <v>185</v>
      </c>
      <c r="G264" s="121" t="s">
        <v>184</v>
      </c>
      <c r="H264" s="121" t="s">
        <v>185</v>
      </c>
      <c r="I264" s="121" t="s">
        <v>184</v>
      </c>
    </row>
    <row r="265" spans="1:9" x14ac:dyDescent="0.25">
      <c r="A265" s="123" t="s">
        <v>484</v>
      </c>
      <c r="B265" s="124" t="s">
        <v>486</v>
      </c>
      <c r="C265" s="123" t="s">
        <v>185</v>
      </c>
      <c r="D265" s="123" t="s">
        <v>185</v>
      </c>
      <c r="E265" s="123" t="s">
        <v>184</v>
      </c>
      <c r="F265" s="123" t="s">
        <v>185</v>
      </c>
      <c r="G265" s="123" t="s">
        <v>184</v>
      </c>
      <c r="H265" s="123" t="s">
        <v>185</v>
      </c>
      <c r="I265" s="123" t="s">
        <v>184</v>
      </c>
    </row>
    <row r="266" spans="1:9" x14ac:dyDescent="0.25">
      <c r="A266" s="121" t="s">
        <v>484</v>
      </c>
      <c r="B266" s="122" t="s">
        <v>487</v>
      </c>
      <c r="C266" s="121" t="s">
        <v>185</v>
      </c>
      <c r="D266" s="121" t="s">
        <v>185</v>
      </c>
      <c r="E266" s="121" t="s">
        <v>185</v>
      </c>
      <c r="F266" s="121" t="s">
        <v>185</v>
      </c>
      <c r="G266" s="121" t="s">
        <v>184</v>
      </c>
      <c r="H266" s="121" t="s">
        <v>184</v>
      </c>
      <c r="I266" s="121" t="s">
        <v>184</v>
      </c>
    </row>
    <row r="267" spans="1:9" x14ac:dyDescent="0.25">
      <c r="A267" s="123" t="s">
        <v>484</v>
      </c>
      <c r="B267" s="124" t="s">
        <v>488</v>
      </c>
      <c r="C267" s="123" t="s">
        <v>185</v>
      </c>
      <c r="D267" s="123" t="s">
        <v>185</v>
      </c>
      <c r="E267" s="123" t="s">
        <v>185</v>
      </c>
      <c r="F267" s="123" t="s">
        <v>185</v>
      </c>
      <c r="G267" s="123" t="s">
        <v>184</v>
      </c>
      <c r="H267" s="123" t="s">
        <v>184</v>
      </c>
      <c r="I267" s="123" t="s">
        <v>184</v>
      </c>
    </row>
    <row r="268" spans="1:9" x14ac:dyDescent="0.25">
      <c r="A268" s="121" t="s">
        <v>484</v>
      </c>
      <c r="B268" s="122" t="s">
        <v>489</v>
      </c>
      <c r="C268" s="121" t="s">
        <v>185</v>
      </c>
      <c r="D268" s="121" t="s">
        <v>185</v>
      </c>
      <c r="E268" s="121" t="s">
        <v>184</v>
      </c>
      <c r="F268" s="121" t="s">
        <v>185</v>
      </c>
      <c r="G268" s="121" t="s">
        <v>185</v>
      </c>
      <c r="H268" s="121" t="s">
        <v>185</v>
      </c>
      <c r="I268" s="121" t="s">
        <v>185</v>
      </c>
    </row>
    <row r="269" spans="1:9" x14ac:dyDescent="0.25">
      <c r="A269" s="123" t="s">
        <v>484</v>
      </c>
      <c r="B269" s="124" t="s">
        <v>490</v>
      </c>
      <c r="C269" s="123" t="s">
        <v>184</v>
      </c>
      <c r="D269" s="123" t="s">
        <v>185</v>
      </c>
      <c r="E269" s="123" t="s">
        <v>185</v>
      </c>
      <c r="F269" s="123" t="s">
        <v>185</v>
      </c>
      <c r="G269" s="123" t="s">
        <v>184</v>
      </c>
      <c r="H269" s="123" t="s">
        <v>185</v>
      </c>
      <c r="I269" s="123" t="s">
        <v>184</v>
      </c>
    </row>
    <row r="270" spans="1:9" x14ac:dyDescent="0.25">
      <c r="A270" s="121" t="s">
        <v>484</v>
      </c>
      <c r="B270" s="122" t="s">
        <v>491</v>
      </c>
      <c r="C270" s="121" t="s">
        <v>184</v>
      </c>
      <c r="D270" s="121" t="s">
        <v>184</v>
      </c>
      <c r="E270" s="121" t="s">
        <v>184</v>
      </c>
      <c r="F270" s="121" t="s">
        <v>185</v>
      </c>
      <c r="G270" s="121" t="s">
        <v>184</v>
      </c>
      <c r="H270" s="121" t="s">
        <v>184</v>
      </c>
      <c r="I270" s="121" t="s">
        <v>185</v>
      </c>
    </row>
    <row r="271" spans="1:9" x14ac:dyDescent="0.25">
      <c r="A271" s="123" t="s">
        <v>484</v>
      </c>
      <c r="B271" s="124" t="s">
        <v>492</v>
      </c>
      <c r="C271" s="123" t="s">
        <v>185</v>
      </c>
      <c r="D271" s="123" t="s">
        <v>185</v>
      </c>
      <c r="E271" s="123" t="s">
        <v>185</v>
      </c>
      <c r="F271" s="123" t="s">
        <v>185</v>
      </c>
      <c r="G271" s="123" t="s">
        <v>184</v>
      </c>
      <c r="H271" s="123" t="s">
        <v>184</v>
      </c>
      <c r="I271" s="123" t="s">
        <v>184</v>
      </c>
    </row>
    <row r="272" spans="1:9" x14ac:dyDescent="0.25">
      <c r="A272" s="121" t="s">
        <v>493</v>
      </c>
      <c r="B272" s="122" t="s">
        <v>494</v>
      </c>
      <c r="C272" s="121" t="s">
        <v>185</v>
      </c>
      <c r="D272" s="121" t="s">
        <v>185</v>
      </c>
      <c r="E272" s="121" t="s">
        <v>185</v>
      </c>
      <c r="F272" s="121" t="s">
        <v>185</v>
      </c>
      <c r="G272" s="121" t="s">
        <v>185</v>
      </c>
      <c r="H272" s="121" t="s">
        <v>185</v>
      </c>
      <c r="I272" s="121" t="s">
        <v>184</v>
      </c>
    </row>
    <row r="273" spans="1:9" x14ac:dyDescent="0.25">
      <c r="A273" s="123" t="s">
        <v>493</v>
      </c>
      <c r="B273" s="124" t="s">
        <v>495</v>
      </c>
      <c r="C273" s="123" t="s">
        <v>185</v>
      </c>
      <c r="D273" s="123" t="s">
        <v>185</v>
      </c>
      <c r="E273" s="123" t="s">
        <v>184</v>
      </c>
      <c r="F273" s="123" t="s">
        <v>185</v>
      </c>
      <c r="G273" s="123" t="s">
        <v>185</v>
      </c>
      <c r="H273" s="123" t="s">
        <v>185</v>
      </c>
      <c r="I273" s="123" t="s">
        <v>184</v>
      </c>
    </row>
    <row r="274" spans="1:9" x14ac:dyDescent="0.25">
      <c r="A274" s="121" t="s">
        <v>493</v>
      </c>
      <c r="B274" s="122" t="s">
        <v>496</v>
      </c>
      <c r="C274" s="121" t="s">
        <v>185</v>
      </c>
      <c r="D274" s="121" t="s">
        <v>185</v>
      </c>
      <c r="E274" s="121" t="s">
        <v>184</v>
      </c>
      <c r="F274" s="121" t="s">
        <v>185</v>
      </c>
      <c r="G274" s="121" t="s">
        <v>185</v>
      </c>
      <c r="H274" s="121" t="s">
        <v>184</v>
      </c>
      <c r="I274" s="121" t="s">
        <v>184</v>
      </c>
    </row>
    <row r="275" spans="1:9" x14ac:dyDescent="0.25">
      <c r="A275" s="123" t="s">
        <v>493</v>
      </c>
      <c r="B275" s="124" t="s">
        <v>497</v>
      </c>
      <c r="C275" s="123" t="s">
        <v>184</v>
      </c>
      <c r="D275" s="123" t="s">
        <v>184</v>
      </c>
      <c r="E275" s="123" t="s">
        <v>185</v>
      </c>
      <c r="F275" s="123" t="s">
        <v>185</v>
      </c>
      <c r="G275" s="123" t="s">
        <v>185</v>
      </c>
      <c r="H275" s="123" t="s">
        <v>185</v>
      </c>
      <c r="I275" s="123" t="s">
        <v>184</v>
      </c>
    </row>
    <row r="276" spans="1:9" x14ac:dyDescent="0.25">
      <c r="A276" s="121" t="s">
        <v>493</v>
      </c>
      <c r="B276" s="122" t="s">
        <v>498</v>
      </c>
      <c r="C276" s="121" t="s">
        <v>185</v>
      </c>
      <c r="D276" s="121" t="s">
        <v>185</v>
      </c>
      <c r="E276" s="121" t="s">
        <v>184</v>
      </c>
      <c r="F276" s="121" t="s">
        <v>185</v>
      </c>
      <c r="G276" s="121" t="s">
        <v>184</v>
      </c>
      <c r="H276" s="121" t="s">
        <v>185</v>
      </c>
      <c r="I276" s="121" t="s">
        <v>185</v>
      </c>
    </row>
    <row r="277" spans="1:9" x14ac:dyDescent="0.25">
      <c r="A277" s="123" t="s">
        <v>493</v>
      </c>
      <c r="B277" s="124" t="s">
        <v>499</v>
      </c>
      <c r="C277" s="123" t="s">
        <v>185</v>
      </c>
      <c r="D277" s="123" t="s">
        <v>185</v>
      </c>
      <c r="E277" s="123" t="s">
        <v>184</v>
      </c>
      <c r="F277" s="123" t="s">
        <v>185</v>
      </c>
      <c r="G277" s="123" t="s">
        <v>184</v>
      </c>
      <c r="H277" s="123" t="s">
        <v>184</v>
      </c>
      <c r="I277" s="123" t="s">
        <v>185</v>
      </c>
    </row>
    <row r="278" spans="1:9" x14ac:dyDescent="0.25">
      <c r="A278" s="121" t="s">
        <v>493</v>
      </c>
      <c r="B278" s="122" t="s">
        <v>500</v>
      </c>
      <c r="C278" s="121" t="s">
        <v>185</v>
      </c>
      <c r="D278" s="121" t="s">
        <v>185</v>
      </c>
      <c r="E278" s="121" t="s">
        <v>184</v>
      </c>
      <c r="F278" s="121" t="s">
        <v>185</v>
      </c>
      <c r="G278" s="121" t="s">
        <v>184</v>
      </c>
      <c r="H278" s="121" t="s">
        <v>185</v>
      </c>
      <c r="I278" s="121" t="s">
        <v>184</v>
      </c>
    </row>
    <row r="279" spans="1:9" x14ac:dyDescent="0.25">
      <c r="A279" s="123" t="s">
        <v>493</v>
      </c>
      <c r="B279" s="124" t="s">
        <v>501</v>
      </c>
      <c r="C279" s="123" t="s">
        <v>185</v>
      </c>
      <c r="D279" s="123" t="s">
        <v>185</v>
      </c>
      <c r="E279" s="123" t="s">
        <v>184</v>
      </c>
      <c r="F279" s="123" t="s">
        <v>185</v>
      </c>
      <c r="G279" s="123" t="s">
        <v>184</v>
      </c>
      <c r="H279" s="123" t="s">
        <v>185</v>
      </c>
      <c r="I279" s="123" t="s">
        <v>184</v>
      </c>
    </row>
    <row r="280" spans="1:9" x14ac:dyDescent="0.25">
      <c r="A280" s="121" t="s">
        <v>493</v>
      </c>
      <c r="B280" s="122" t="s">
        <v>502</v>
      </c>
      <c r="C280" s="121" t="s">
        <v>185</v>
      </c>
      <c r="D280" s="121" t="s">
        <v>185</v>
      </c>
      <c r="E280" s="121" t="s">
        <v>185</v>
      </c>
      <c r="F280" s="121" t="s">
        <v>185</v>
      </c>
      <c r="G280" s="121" t="s">
        <v>185</v>
      </c>
      <c r="H280" s="121" t="s">
        <v>185</v>
      </c>
      <c r="I280" s="121" t="s">
        <v>185</v>
      </c>
    </row>
    <row r="281" spans="1:9" x14ac:dyDescent="0.25">
      <c r="A281" s="123" t="s">
        <v>493</v>
      </c>
      <c r="B281" s="124" t="s">
        <v>503</v>
      </c>
      <c r="C281" s="123" t="s">
        <v>185</v>
      </c>
      <c r="D281" s="123" t="s">
        <v>185</v>
      </c>
      <c r="E281" s="123" t="s">
        <v>184</v>
      </c>
      <c r="F281" s="123" t="s">
        <v>185</v>
      </c>
      <c r="G281" s="123" t="s">
        <v>185</v>
      </c>
      <c r="H281" s="123" t="s">
        <v>185</v>
      </c>
      <c r="I281" s="123" t="s">
        <v>185</v>
      </c>
    </row>
    <row r="282" spans="1:9" x14ac:dyDescent="0.25">
      <c r="A282" s="121" t="s">
        <v>493</v>
      </c>
      <c r="B282" s="122" t="s">
        <v>504</v>
      </c>
      <c r="C282" s="121" t="s">
        <v>185</v>
      </c>
      <c r="D282" s="121" t="s">
        <v>185</v>
      </c>
      <c r="E282" s="121" t="s">
        <v>184</v>
      </c>
      <c r="F282" s="121" t="s">
        <v>185</v>
      </c>
      <c r="G282" s="121" t="s">
        <v>185</v>
      </c>
      <c r="H282" s="121" t="s">
        <v>185</v>
      </c>
      <c r="I282" s="121" t="s">
        <v>185</v>
      </c>
    </row>
    <row r="283" spans="1:9" x14ac:dyDescent="0.25">
      <c r="A283" s="123" t="s">
        <v>493</v>
      </c>
      <c r="B283" s="124" t="s">
        <v>505</v>
      </c>
      <c r="C283" s="123" t="s">
        <v>185</v>
      </c>
      <c r="D283" s="123" t="s">
        <v>185</v>
      </c>
      <c r="E283" s="123" t="s">
        <v>185</v>
      </c>
      <c r="F283" s="123" t="s">
        <v>184</v>
      </c>
      <c r="G283" s="123" t="s">
        <v>184</v>
      </c>
      <c r="H283" s="123" t="s">
        <v>185</v>
      </c>
      <c r="I283" s="123" t="s">
        <v>184</v>
      </c>
    </row>
    <row r="284" spans="1:9" x14ac:dyDescent="0.25">
      <c r="A284" s="121" t="s">
        <v>493</v>
      </c>
      <c r="B284" s="122" t="s">
        <v>506</v>
      </c>
      <c r="C284" s="121" t="s">
        <v>185</v>
      </c>
      <c r="D284" s="121" t="s">
        <v>185</v>
      </c>
      <c r="E284" s="121" t="s">
        <v>185</v>
      </c>
      <c r="F284" s="121" t="s">
        <v>185</v>
      </c>
      <c r="G284" s="121" t="s">
        <v>185</v>
      </c>
      <c r="H284" s="121" t="s">
        <v>185</v>
      </c>
      <c r="I284" s="121" t="s">
        <v>184</v>
      </c>
    </row>
    <row r="285" spans="1:9" x14ac:dyDescent="0.25">
      <c r="A285" s="123" t="s">
        <v>493</v>
      </c>
      <c r="B285" s="124" t="s">
        <v>507</v>
      </c>
      <c r="C285" s="123" t="s">
        <v>185</v>
      </c>
      <c r="D285" s="123" t="s">
        <v>185</v>
      </c>
      <c r="E285" s="123" t="s">
        <v>184</v>
      </c>
      <c r="F285" s="123" t="s">
        <v>185</v>
      </c>
      <c r="G285" s="123" t="s">
        <v>184</v>
      </c>
      <c r="H285" s="123" t="s">
        <v>185</v>
      </c>
      <c r="I285" s="123" t="s">
        <v>185</v>
      </c>
    </row>
    <row r="286" spans="1:9" x14ac:dyDescent="0.25">
      <c r="A286" s="121" t="s">
        <v>493</v>
      </c>
      <c r="B286" s="122" t="s">
        <v>508</v>
      </c>
      <c r="C286" s="121" t="s">
        <v>185</v>
      </c>
      <c r="D286" s="121" t="s">
        <v>185</v>
      </c>
      <c r="E286" s="121" t="s">
        <v>184</v>
      </c>
      <c r="F286" s="121" t="s">
        <v>185</v>
      </c>
      <c r="G286" s="121" t="s">
        <v>185</v>
      </c>
      <c r="H286" s="121" t="s">
        <v>185</v>
      </c>
      <c r="I286" s="121" t="s">
        <v>184</v>
      </c>
    </row>
    <row r="287" spans="1:9" x14ac:dyDescent="0.25">
      <c r="A287" s="123" t="s">
        <v>493</v>
      </c>
      <c r="B287" s="124" t="s">
        <v>509</v>
      </c>
      <c r="C287" s="123" t="s">
        <v>185</v>
      </c>
      <c r="D287" s="123" t="s">
        <v>185</v>
      </c>
      <c r="E287" s="123" t="s">
        <v>184</v>
      </c>
      <c r="F287" s="123" t="s">
        <v>185</v>
      </c>
      <c r="G287" s="123" t="s">
        <v>184</v>
      </c>
      <c r="H287" s="123" t="s">
        <v>184</v>
      </c>
      <c r="I287" s="123" t="s">
        <v>184</v>
      </c>
    </row>
    <row r="288" spans="1:9" x14ac:dyDescent="0.25">
      <c r="A288" s="121" t="s">
        <v>493</v>
      </c>
      <c r="B288" s="122" t="s">
        <v>510</v>
      </c>
      <c r="C288" s="121" t="s">
        <v>185</v>
      </c>
      <c r="D288" s="121" t="s">
        <v>185</v>
      </c>
      <c r="E288" s="121" t="s">
        <v>184</v>
      </c>
      <c r="F288" s="121" t="s">
        <v>185</v>
      </c>
      <c r="G288" s="121" t="s">
        <v>185</v>
      </c>
      <c r="H288" s="121" t="s">
        <v>185</v>
      </c>
      <c r="I288" s="121" t="s">
        <v>184</v>
      </c>
    </row>
    <row r="289" spans="1:9" x14ac:dyDescent="0.25">
      <c r="A289" s="123" t="s">
        <v>493</v>
      </c>
      <c r="B289" s="124" t="s">
        <v>511</v>
      </c>
      <c r="C289" s="123" t="s">
        <v>185</v>
      </c>
      <c r="D289" s="123" t="s">
        <v>185</v>
      </c>
      <c r="E289" s="123" t="s">
        <v>184</v>
      </c>
      <c r="F289" s="123" t="s">
        <v>184</v>
      </c>
      <c r="G289" s="123" t="s">
        <v>184</v>
      </c>
      <c r="H289" s="123" t="s">
        <v>185</v>
      </c>
      <c r="I289" s="123" t="s">
        <v>185</v>
      </c>
    </row>
    <row r="290" spans="1:9" x14ac:dyDescent="0.25">
      <c r="A290" s="121" t="s">
        <v>493</v>
      </c>
      <c r="B290" s="122" t="s">
        <v>512</v>
      </c>
      <c r="C290" s="121" t="s">
        <v>185</v>
      </c>
      <c r="D290" s="121" t="s">
        <v>185</v>
      </c>
      <c r="E290" s="121" t="s">
        <v>185</v>
      </c>
      <c r="F290" s="121" t="s">
        <v>185</v>
      </c>
      <c r="G290" s="121" t="s">
        <v>184</v>
      </c>
      <c r="H290" s="121" t="s">
        <v>184</v>
      </c>
      <c r="I290" s="121" t="s">
        <v>185</v>
      </c>
    </row>
    <row r="291" spans="1:9" x14ac:dyDescent="0.25">
      <c r="A291" s="123" t="s">
        <v>493</v>
      </c>
      <c r="B291" s="124" t="s">
        <v>513</v>
      </c>
      <c r="C291" s="123" t="s">
        <v>184</v>
      </c>
      <c r="D291" s="123" t="s">
        <v>184</v>
      </c>
      <c r="E291" s="123" t="s">
        <v>184</v>
      </c>
      <c r="F291" s="123" t="s">
        <v>185</v>
      </c>
      <c r="G291" s="123" t="s">
        <v>185</v>
      </c>
      <c r="H291" s="123" t="s">
        <v>185</v>
      </c>
      <c r="I291" s="123" t="s">
        <v>184</v>
      </c>
    </row>
    <row r="292" spans="1:9" x14ac:dyDescent="0.25">
      <c r="A292" s="121" t="s">
        <v>493</v>
      </c>
      <c r="B292" s="122" t="s">
        <v>514</v>
      </c>
      <c r="C292" s="121" t="s">
        <v>185</v>
      </c>
      <c r="D292" s="121" t="s">
        <v>185</v>
      </c>
      <c r="E292" s="121" t="s">
        <v>185</v>
      </c>
      <c r="F292" s="121" t="s">
        <v>185</v>
      </c>
      <c r="G292" s="121" t="s">
        <v>184</v>
      </c>
      <c r="H292" s="121" t="s">
        <v>185</v>
      </c>
      <c r="I292" s="121" t="s">
        <v>185</v>
      </c>
    </row>
    <row r="293" spans="1:9" x14ac:dyDescent="0.25">
      <c r="A293" s="123" t="s">
        <v>493</v>
      </c>
      <c r="B293" s="124" t="s">
        <v>515</v>
      </c>
      <c r="C293" s="123" t="s">
        <v>185</v>
      </c>
      <c r="D293" s="123" t="s">
        <v>185</v>
      </c>
      <c r="E293" s="123" t="s">
        <v>184</v>
      </c>
      <c r="F293" s="123" t="s">
        <v>185</v>
      </c>
      <c r="G293" s="123" t="s">
        <v>184</v>
      </c>
      <c r="H293" s="123" t="s">
        <v>184</v>
      </c>
      <c r="I293" s="123" t="s">
        <v>184</v>
      </c>
    </row>
    <row r="294" spans="1:9" x14ac:dyDescent="0.25">
      <c r="A294" s="121" t="s">
        <v>493</v>
      </c>
      <c r="B294" s="122" t="s">
        <v>516</v>
      </c>
      <c r="C294" s="121" t="s">
        <v>185</v>
      </c>
      <c r="D294" s="121" t="s">
        <v>185</v>
      </c>
      <c r="E294" s="121" t="s">
        <v>184</v>
      </c>
      <c r="F294" s="121" t="s">
        <v>185</v>
      </c>
      <c r="G294" s="121" t="s">
        <v>185</v>
      </c>
      <c r="H294" s="121" t="s">
        <v>185</v>
      </c>
      <c r="I294" s="121" t="s">
        <v>185</v>
      </c>
    </row>
    <row r="295" spans="1:9" x14ac:dyDescent="0.25">
      <c r="A295" s="123" t="s">
        <v>493</v>
      </c>
      <c r="B295" s="124" t="s">
        <v>517</v>
      </c>
      <c r="C295" s="123" t="s">
        <v>185</v>
      </c>
      <c r="D295" s="123" t="s">
        <v>185</v>
      </c>
      <c r="E295" s="123" t="s">
        <v>185</v>
      </c>
      <c r="F295" s="123" t="s">
        <v>185</v>
      </c>
      <c r="G295" s="123" t="s">
        <v>184</v>
      </c>
      <c r="H295" s="123" t="s">
        <v>184</v>
      </c>
      <c r="I295" s="123" t="s">
        <v>184</v>
      </c>
    </row>
    <row r="296" spans="1:9" x14ac:dyDescent="0.25">
      <c r="A296" s="121" t="s">
        <v>493</v>
      </c>
      <c r="B296" s="122" t="s">
        <v>518</v>
      </c>
      <c r="C296" s="121" t="s">
        <v>184</v>
      </c>
      <c r="D296" s="121" t="s">
        <v>185</v>
      </c>
      <c r="E296" s="121" t="s">
        <v>184</v>
      </c>
      <c r="F296" s="121" t="s">
        <v>185</v>
      </c>
      <c r="G296" s="121" t="s">
        <v>185</v>
      </c>
      <c r="H296" s="121" t="s">
        <v>185</v>
      </c>
      <c r="I296" s="121" t="s">
        <v>184</v>
      </c>
    </row>
    <row r="297" spans="1:9" x14ac:dyDescent="0.25">
      <c r="A297" s="123" t="s">
        <v>519</v>
      </c>
      <c r="B297" s="124" t="s">
        <v>520</v>
      </c>
      <c r="C297" s="123" t="s">
        <v>185</v>
      </c>
      <c r="D297" s="123" t="s">
        <v>185</v>
      </c>
      <c r="E297" s="123" t="s">
        <v>185</v>
      </c>
      <c r="F297" s="123" t="s">
        <v>184</v>
      </c>
      <c r="G297" s="123" t="s">
        <v>185</v>
      </c>
      <c r="H297" s="123" t="s">
        <v>184</v>
      </c>
      <c r="I297" s="123" t="s">
        <v>184</v>
      </c>
    </row>
    <row r="298" spans="1:9" x14ac:dyDescent="0.25">
      <c r="A298" s="121" t="s">
        <v>519</v>
      </c>
      <c r="B298" s="122" t="s">
        <v>521</v>
      </c>
      <c r="C298" s="121" t="s">
        <v>185</v>
      </c>
      <c r="D298" s="121" t="s">
        <v>185</v>
      </c>
      <c r="E298" s="121" t="s">
        <v>184</v>
      </c>
      <c r="F298" s="121" t="s">
        <v>185</v>
      </c>
      <c r="G298" s="121" t="s">
        <v>184</v>
      </c>
      <c r="H298" s="121" t="s">
        <v>184</v>
      </c>
      <c r="I298" s="121" t="s">
        <v>184</v>
      </c>
    </row>
    <row r="299" spans="1:9" x14ac:dyDescent="0.25">
      <c r="A299" s="123" t="s">
        <v>519</v>
      </c>
      <c r="B299" s="124" t="s">
        <v>522</v>
      </c>
      <c r="C299" s="123" t="s">
        <v>184</v>
      </c>
      <c r="D299" s="123" t="s">
        <v>185</v>
      </c>
      <c r="E299" s="123" t="s">
        <v>184</v>
      </c>
      <c r="F299" s="123" t="s">
        <v>185</v>
      </c>
      <c r="G299" s="123" t="s">
        <v>185</v>
      </c>
      <c r="H299" s="123" t="s">
        <v>185</v>
      </c>
      <c r="I299" s="123" t="s">
        <v>184</v>
      </c>
    </row>
    <row r="300" spans="1:9" x14ac:dyDescent="0.25">
      <c r="A300" s="121" t="s">
        <v>519</v>
      </c>
      <c r="B300" s="122" t="s">
        <v>523</v>
      </c>
      <c r="C300" s="121" t="s">
        <v>185</v>
      </c>
      <c r="D300" s="121" t="s">
        <v>185</v>
      </c>
      <c r="E300" s="121" t="s">
        <v>185</v>
      </c>
      <c r="F300" s="121" t="s">
        <v>185</v>
      </c>
      <c r="G300" s="121" t="s">
        <v>184</v>
      </c>
      <c r="H300" s="121" t="s">
        <v>184</v>
      </c>
      <c r="I300" s="121" t="s">
        <v>184</v>
      </c>
    </row>
    <row r="301" spans="1:9" x14ac:dyDescent="0.25">
      <c r="A301" s="123" t="s">
        <v>519</v>
      </c>
      <c r="B301" s="124" t="s">
        <v>524</v>
      </c>
      <c r="C301" s="123" t="s">
        <v>185</v>
      </c>
      <c r="D301" s="123" t="s">
        <v>185</v>
      </c>
      <c r="E301" s="123" t="s">
        <v>184</v>
      </c>
      <c r="F301" s="123" t="s">
        <v>184</v>
      </c>
      <c r="G301" s="123" t="s">
        <v>184</v>
      </c>
      <c r="H301" s="123" t="s">
        <v>184</v>
      </c>
      <c r="I301" s="123" t="s">
        <v>184</v>
      </c>
    </row>
    <row r="302" spans="1:9" x14ac:dyDescent="0.25">
      <c r="A302" s="121" t="s">
        <v>519</v>
      </c>
      <c r="B302" s="122" t="s">
        <v>525</v>
      </c>
      <c r="C302" s="121" t="s">
        <v>185</v>
      </c>
      <c r="D302" s="121" t="s">
        <v>185</v>
      </c>
      <c r="E302" s="121" t="s">
        <v>185</v>
      </c>
      <c r="F302" s="121" t="s">
        <v>185</v>
      </c>
      <c r="G302" s="121" t="s">
        <v>184</v>
      </c>
      <c r="H302" s="121" t="s">
        <v>185</v>
      </c>
      <c r="I302" s="121" t="s">
        <v>184</v>
      </c>
    </row>
    <row r="303" spans="1:9" x14ac:dyDescent="0.25">
      <c r="A303" s="123" t="s">
        <v>526</v>
      </c>
      <c r="B303" s="124" t="s">
        <v>527</v>
      </c>
      <c r="C303" s="123" t="s">
        <v>184</v>
      </c>
      <c r="D303" s="123" t="s">
        <v>184</v>
      </c>
      <c r="E303" s="123" t="s">
        <v>184</v>
      </c>
      <c r="F303" s="123" t="s">
        <v>185</v>
      </c>
      <c r="G303" s="123" t="s">
        <v>185</v>
      </c>
      <c r="H303" s="123" t="s">
        <v>184</v>
      </c>
      <c r="I303" s="123" t="s">
        <v>184</v>
      </c>
    </row>
    <row r="304" spans="1:9" x14ac:dyDescent="0.25">
      <c r="A304" s="121" t="s">
        <v>528</v>
      </c>
      <c r="B304" s="122" t="s">
        <v>529</v>
      </c>
      <c r="C304" s="121" t="s">
        <v>185</v>
      </c>
      <c r="D304" s="121" t="s">
        <v>185</v>
      </c>
      <c r="E304" s="121" t="s">
        <v>184</v>
      </c>
      <c r="F304" s="121" t="s">
        <v>185</v>
      </c>
      <c r="G304" s="121" t="s">
        <v>185</v>
      </c>
      <c r="H304" s="121" t="s">
        <v>185</v>
      </c>
      <c r="I304" s="121" t="s">
        <v>184</v>
      </c>
    </row>
    <row r="305" spans="1:9" x14ac:dyDescent="0.25">
      <c r="A305" s="123" t="s">
        <v>528</v>
      </c>
      <c r="B305" s="124" t="s">
        <v>530</v>
      </c>
      <c r="C305" s="123" t="s">
        <v>185</v>
      </c>
      <c r="D305" s="123" t="s">
        <v>185</v>
      </c>
      <c r="E305" s="123" t="s">
        <v>185</v>
      </c>
      <c r="F305" s="123" t="s">
        <v>185</v>
      </c>
      <c r="G305" s="123" t="s">
        <v>185</v>
      </c>
      <c r="H305" s="123" t="s">
        <v>184</v>
      </c>
      <c r="I305" s="123" t="s">
        <v>184</v>
      </c>
    </row>
    <row r="306" spans="1:9" x14ac:dyDescent="0.25">
      <c r="A306" s="121" t="s">
        <v>528</v>
      </c>
      <c r="B306" s="122" t="s">
        <v>531</v>
      </c>
      <c r="C306" s="121" t="s">
        <v>185</v>
      </c>
      <c r="D306" s="121" t="s">
        <v>185</v>
      </c>
      <c r="E306" s="121" t="s">
        <v>184</v>
      </c>
      <c r="F306" s="121" t="s">
        <v>185</v>
      </c>
      <c r="G306" s="121" t="s">
        <v>184</v>
      </c>
      <c r="H306" s="121" t="s">
        <v>184</v>
      </c>
      <c r="I306" s="121" t="s">
        <v>184</v>
      </c>
    </row>
    <row r="307" spans="1:9" x14ac:dyDescent="0.25">
      <c r="A307" s="123" t="s">
        <v>528</v>
      </c>
      <c r="B307" s="124" t="s">
        <v>532</v>
      </c>
      <c r="C307" s="123" t="s">
        <v>185</v>
      </c>
      <c r="D307" s="123" t="s">
        <v>185</v>
      </c>
      <c r="E307" s="123" t="s">
        <v>185</v>
      </c>
      <c r="F307" s="123" t="s">
        <v>185</v>
      </c>
      <c r="G307" s="123" t="s">
        <v>184</v>
      </c>
      <c r="H307" s="123" t="s">
        <v>184</v>
      </c>
      <c r="I307" s="123" t="s">
        <v>184</v>
      </c>
    </row>
    <row r="308" spans="1:9" x14ac:dyDescent="0.25">
      <c r="A308" s="121" t="s">
        <v>528</v>
      </c>
      <c r="B308" s="122" t="s">
        <v>533</v>
      </c>
      <c r="C308" s="121" t="s">
        <v>185</v>
      </c>
      <c r="D308" s="121" t="s">
        <v>185</v>
      </c>
      <c r="E308" s="121" t="s">
        <v>184</v>
      </c>
      <c r="F308" s="121" t="s">
        <v>185</v>
      </c>
      <c r="G308" s="121" t="s">
        <v>185</v>
      </c>
      <c r="H308" s="121" t="s">
        <v>184</v>
      </c>
      <c r="I308" s="121" t="s">
        <v>184</v>
      </c>
    </row>
    <row r="309" spans="1:9" x14ac:dyDescent="0.25">
      <c r="A309" s="123" t="s">
        <v>528</v>
      </c>
      <c r="B309" s="124" t="s">
        <v>534</v>
      </c>
      <c r="C309" s="123" t="s">
        <v>185</v>
      </c>
      <c r="D309" s="123" t="s">
        <v>185</v>
      </c>
      <c r="E309" s="123" t="s">
        <v>185</v>
      </c>
      <c r="F309" s="123" t="s">
        <v>185</v>
      </c>
      <c r="G309" s="123" t="s">
        <v>185</v>
      </c>
      <c r="H309" s="123" t="s">
        <v>185</v>
      </c>
      <c r="I309" s="123" t="s">
        <v>184</v>
      </c>
    </row>
    <row r="310" spans="1:9" x14ac:dyDescent="0.25">
      <c r="A310" s="121" t="s">
        <v>535</v>
      </c>
      <c r="B310" s="122" t="s">
        <v>536</v>
      </c>
      <c r="C310" s="121" t="s">
        <v>185</v>
      </c>
      <c r="D310" s="121" t="s">
        <v>185</v>
      </c>
      <c r="E310" s="121" t="s">
        <v>184</v>
      </c>
      <c r="F310" s="121" t="s">
        <v>185</v>
      </c>
      <c r="G310" s="121" t="s">
        <v>185</v>
      </c>
      <c r="H310" s="121" t="s">
        <v>185</v>
      </c>
      <c r="I310" s="121" t="s">
        <v>185</v>
      </c>
    </row>
    <row r="311" spans="1:9" x14ac:dyDescent="0.25">
      <c r="A311" s="123" t="s">
        <v>535</v>
      </c>
      <c r="B311" s="124" t="s">
        <v>537</v>
      </c>
      <c r="C311" s="123" t="s">
        <v>185</v>
      </c>
      <c r="D311" s="123" t="s">
        <v>185</v>
      </c>
      <c r="E311" s="123" t="s">
        <v>184</v>
      </c>
      <c r="F311" s="123" t="s">
        <v>185</v>
      </c>
      <c r="G311" s="123" t="s">
        <v>185</v>
      </c>
      <c r="H311" s="123" t="s">
        <v>185</v>
      </c>
      <c r="I311" s="123" t="s">
        <v>185</v>
      </c>
    </row>
    <row r="312" spans="1:9" x14ac:dyDescent="0.25">
      <c r="A312" s="121" t="s">
        <v>535</v>
      </c>
      <c r="B312" s="122" t="s">
        <v>538</v>
      </c>
      <c r="C312" s="121" t="s">
        <v>185</v>
      </c>
      <c r="D312" s="121" t="s">
        <v>185</v>
      </c>
      <c r="E312" s="121" t="s">
        <v>184</v>
      </c>
      <c r="F312" s="121" t="s">
        <v>184</v>
      </c>
      <c r="G312" s="121" t="s">
        <v>184</v>
      </c>
      <c r="H312" s="121" t="s">
        <v>185</v>
      </c>
      <c r="I312" s="121" t="s">
        <v>185</v>
      </c>
    </row>
    <row r="313" spans="1:9" x14ac:dyDescent="0.25">
      <c r="A313" s="123" t="s">
        <v>535</v>
      </c>
      <c r="B313" s="124" t="s">
        <v>539</v>
      </c>
      <c r="C313" s="123" t="s">
        <v>185</v>
      </c>
      <c r="D313" s="123" t="s">
        <v>185</v>
      </c>
      <c r="E313" s="123" t="s">
        <v>184</v>
      </c>
      <c r="F313" s="123" t="s">
        <v>185</v>
      </c>
      <c r="G313" s="123" t="s">
        <v>184</v>
      </c>
      <c r="H313" s="123" t="s">
        <v>185</v>
      </c>
      <c r="I313" s="123" t="s">
        <v>184</v>
      </c>
    </row>
    <row r="314" spans="1:9" x14ac:dyDescent="0.25">
      <c r="A314" s="121" t="s">
        <v>535</v>
      </c>
      <c r="B314" s="122" t="s">
        <v>540</v>
      </c>
      <c r="C314" s="121" t="s">
        <v>185</v>
      </c>
      <c r="D314" s="121" t="s">
        <v>185</v>
      </c>
      <c r="E314" s="121" t="s">
        <v>184</v>
      </c>
      <c r="F314" s="121" t="s">
        <v>185</v>
      </c>
      <c r="G314" s="121" t="s">
        <v>185</v>
      </c>
      <c r="H314" s="121" t="s">
        <v>184</v>
      </c>
      <c r="I314" s="121" t="s">
        <v>184</v>
      </c>
    </row>
    <row r="315" spans="1:9" x14ac:dyDescent="0.25">
      <c r="A315" s="123" t="s">
        <v>535</v>
      </c>
      <c r="B315" s="124" t="s">
        <v>541</v>
      </c>
      <c r="C315" s="123" t="s">
        <v>185</v>
      </c>
      <c r="D315" s="123" t="s">
        <v>185</v>
      </c>
      <c r="E315" s="123" t="s">
        <v>184</v>
      </c>
      <c r="F315" s="123" t="s">
        <v>185</v>
      </c>
      <c r="G315" s="123" t="s">
        <v>185</v>
      </c>
      <c r="H315" s="123" t="s">
        <v>185</v>
      </c>
      <c r="I315" s="123" t="s">
        <v>185</v>
      </c>
    </row>
    <row r="316" spans="1:9" x14ac:dyDescent="0.25">
      <c r="A316" s="121" t="s">
        <v>535</v>
      </c>
      <c r="B316" s="122" t="s">
        <v>542</v>
      </c>
      <c r="C316" s="121" t="s">
        <v>185</v>
      </c>
      <c r="D316" s="121" t="s">
        <v>185</v>
      </c>
      <c r="E316" s="121" t="s">
        <v>184</v>
      </c>
      <c r="F316" s="121" t="s">
        <v>185</v>
      </c>
      <c r="G316" s="121" t="s">
        <v>184</v>
      </c>
      <c r="H316" s="121" t="s">
        <v>184</v>
      </c>
      <c r="I316" s="121" t="s">
        <v>184</v>
      </c>
    </row>
    <row r="317" spans="1:9" x14ac:dyDescent="0.25">
      <c r="A317" s="123" t="s">
        <v>535</v>
      </c>
      <c r="B317" s="124" t="s">
        <v>543</v>
      </c>
      <c r="C317" s="123" t="s">
        <v>185</v>
      </c>
      <c r="D317" s="123" t="s">
        <v>185</v>
      </c>
      <c r="E317" s="123" t="s">
        <v>184</v>
      </c>
      <c r="F317" s="123" t="s">
        <v>185</v>
      </c>
      <c r="G317" s="123" t="s">
        <v>184</v>
      </c>
      <c r="H317" s="123" t="s">
        <v>184</v>
      </c>
      <c r="I317" s="123" t="s">
        <v>184</v>
      </c>
    </row>
    <row r="318" spans="1:9" x14ac:dyDescent="0.25">
      <c r="A318" s="121" t="s">
        <v>535</v>
      </c>
      <c r="B318" s="122" t="s">
        <v>544</v>
      </c>
      <c r="C318" s="121" t="s">
        <v>185</v>
      </c>
      <c r="D318" s="121" t="s">
        <v>185</v>
      </c>
      <c r="E318" s="121" t="s">
        <v>185</v>
      </c>
      <c r="F318" s="121" t="s">
        <v>185</v>
      </c>
      <c r="G318" s="121" t="s">
        <v>184</v>
      </c>
      <c r="H318" s="121" t="s">
        <v>185</v>
      </c>
      <c r="I318" s="121" t="s">
        <v>184</v>
      </c>
    </row>
    <row r="319" spans="1:9" x14ac:dyDescent="0.25">
      <c r="A319" s="123" t="s">
        <v>535</v>
      </c>
      <c r="B319" s="124" t="s">
        <v>545</v>
      </c>
      <c r="C319" s="123" t="s">
        <v>185</v>
      </c>
      <c r="D319" s="123" t="s">
        <v>185</v>
      </c>
      <c r="E319" s="123" t="s">
        <v>184</v>
      </c>
      <c r="F319" s="123" t="s">
        <v>185</v>
      </c>
      <c r="G319" s="123" t="s">
        <v>185</v>
      </c>
      <c r="H319" s="123" t="s">
        <v>185</v>
      </c>
      <c r="I319" s="123" t="s">
        <v>184</v>
      </c>
    </row>
    <row r="320" spans="1:9" x14ac:dyDescent="0.25">
      <c r="A320" s="121" t="s">
        <v>546</v>
      </c>
      <c r="B320" s="122" t="s">
        <v>547</v>
      </c>
      <c r="C320" s="121" t="s">
        <v>184</v>
      </c>
      <c r="D320" s="121" t="s">
        <v>184</v>
      </c>
      <c r="E320" s="121" t="s">
        <v>185</v>
      </c>
      <c r="F320" s="121" t="s">
        <v>185</v>
      </c>
      <c r="G320" s="121" t="s">
        <v>185</v>
      </c>
      <c r="H320" s="121" t="s">
        <v>184</v>
      </c>
      <c r="I320" s="121" t="s">
        <v>184</v>
      </c>
    </row>
    <row r="321" spans="1:10" x14ac:dyDescent="0.25">
      <c r="A321" s="123" t="s">
        <v>546</v>
      </c>
      <c r="B321" s="124" t="s">
        <v>548</v>
      </c>
      <c r="C321" s="123" t="s">
        <v>184</v>
      </c>
      <c r="D321" s="123" t="s">
        <v>184</v>
      </c>
      <c r="E321" s="123" t="s">
        <v>185</v>
      </c>
      <c r="F321" s="123" t="s">
        <v>185</v>
      </c>
      <c r="G321" s="123" t="s">
        <v>185</v>
      </c>
      <c r="H321" s="123" t="s">
        <v>185</v>
      </c>
      <c r="I321" s="123" t="s">
        <v>185</v>
      </c>
    </row>
    <row r="322" spans="1:10" x14ac:dyDescent="0.25">
      <c r="A322" s="121" t="s">
        <v>546</v>
      </c>
      <c r="B322" s="122" t="s">
        <v>549</v>
      </c>
      <c r="C322" s="121" t="s">
        <v>184</v>
      </c>
      <c r="D322" s="121" t="s">
        <v>184</v>
      </c>
      <c r="E322" s="121" t="s">
        <v>185</v>
      </c>
      <c r="F322" s="121" t="s">
        <v>185</v>
      </c>
      <c r="G322" s="121" t="s">
        <v>184</v>
      </c>
      <c r="H322" s="121" t="s">
        <v>185</v>
      </c>
      <c r="I322" s="121" t="s">
        <v>184</v>
      </c>
    </row>
    <row r="323" spans="1:10" x14ac:dyDescent="0.25">
      <c r="A323" s="123" t="s">
        <v>550</v>
      </c>
      <c r="B323" s="124" t="s">
        <v>551</v>
      </c>
      <c r="C323" s="123" t="s">
        <v>184</v>
      </c>
      <c r="D323" s="123" t="s">
        <v>185</v>
      </c>
      <c r="E323" s="123" t="s">
        <v>184</v>
      </c>
      <c r="F323" s="123" t="s">
        <v>185</v>
      </c>
      <c r="G323" s="123" t="s">
        <v>185</v>
      </c>
      <c r="H323" s="123" t="s">
        <v>185</v>
      </c>
      <c r="I323" s="123" t="s">
        <v>185</v>
      </c>
    </row>
    <row r="324" spans="1:10" x14ac:dyDescent="0.25">
      <c r="A324" s="121" t="s">
        <v>550</v>
      </c>
      <c r="B324" s="122" t="s">
        <v>552</v>
      </c>
      <c r="C324" s="121" t="s">
        <v>184</v>
      </c>
      <c r="D324" s="121" t="s">
        <v>185</v>
      </c>
      <c r="E324" s="121" t="s">
        <v>184</v>
      </c>
      <c r="F324" s="121" t="s">
        <v>185</v>
      </c>
      <c r="G324" s="121" t="s">
        <v>185</v>
      </c>
      <c r="H324" s="121" t="s">
        <v>185</v>
      </c>
      <c r="I324" s="121" t="s">
        <v>185</v>
      </c>
    </row>
    <row r="325" spans="1:10" x14ac:dyDescent="0.25">
      <c r="A325" s="123" t="s">
        <v>550</v>
      </c>
      <c r="B325" s="124" t="s">
        <v>553</v>
      </c>
      <c r="C325" s="123" t="s">
        <v>184</v>
      </c>
      <c r="D325" s="123" t="s">
        <v>185</v>
      </c>
      <c r="E325" s="123" t="s">
        <v>184</v>
      </c>
      <c r="F325" s="123" t="s">
        <v>185</v>
      </c>
      <c r="G325" s="123" t="s">
        <v>185</v>
      </c>
      <c r="H325" s="123" t="s">
        <v>185</v>
      </c>
      <c r="I325" s="123" t="s">
        <v>185</v>
      </c>
    </row>
    <row r="326" spans="1:10" x14ac:dyDescent="0.25">
      <c r="A326" s="121" t="s">
        <v>550</v>
      </c>
      <c r="B326" s="122" t="s">
        <v>554</v>
      </c>
      <c r="C326" s="121" t="s">
        <v>184</v>
      </c>
      <c r="D326" s="121" t="s">
        <v>185</v>
      </c>
      <c r="E326" s="121" t="s">
        <v>184</v>
      </c>
      <c r="F326" s="121" t="s">
        <v>185</v>
      </c>
      <c r="G326" s="121" t="s">
        <v>185</v>
      </c>
      <c r="H326" s="121" t="s">
        <v>185</v>
      </c>
      <c r="I326" s="121" t="s">
        <v>185</v>
      </c>
    </row>
    <row r="327" spans="1:10" x14ac:dyDescent="0.25">
      <c r="A327" s="123" t="s">
        <v>550</v>
      </c>
      <c r="B327" s="124" t="s">
        <v>555</v>
      </c>
      <c r="C327" s="123" t="s">
        <v>184</v>
      </c>
      <c r="D327" s="123" t="s">
        <v>185</v>
      </c>
      <c r="E327" s="123" t="s">
        <v>184</v>
      </c>
      <c r="F327" s="123" t="s">
        <v>185</v>
      </c>
      <c r="G327" s="123" t="s">
        <v>185</v>
      </c>
      <c r="H327" s="123" t="s">
        <v>185</v>
      </c>
      <c r="I327" s="123" t="s">
        <v>185</v>
      </c>
    </row>
    <row r="328" spans="1:10" x14ac:dyDescent="0.25">
      <c r="A328" s="121" t="s">
        <v>550</v>
      </c>
      <c r="B328" s="122" t="s">
        <v>556</v>
      </c>
      <c r="C328" s="121" t="s">
        <v>184</v>
      </c>
      <c r="D328" s="121" t="s">
        <v>185</v>
      </c>
      <c r="E328" s="121" t="s">
        <v>184</v>
      </c>
      <c r="F328" s="121" t="s">
        <v>185</v>
      </c>
      <c r="G328" s="121" t="s">
        <v>185</v>
      </c>
      <c r="H328" s="121" t="s">
        <v>185</v>
      </c>
      <c r="I328" s="121" t="s">
        <v>185</v>
      </c>
    </row>
    <row r="329" spans="1:10" x14ac:dyDescent="0.25">
      <c r="A329" s="123" t="s">
        <v>550</v>
      </c>
      <c r="B329" s="124" t="s">
        <v>557</v>
      </c>
      <c r="C329" s="123" t="s">
        <v>184</v>
      </c>
      <c r="D329" s="123" t="s">
        <v>185</v>
      </c>
      <c r="E329" s="123" t="s">
        <v>184</v>
      </c>
      <c r="F329" s="123" t="s">
        <v>185</v>
      </c>
      <c r="G329" s="123" t="s">
        <v>185</v>
      </c>
      <c r="H329" s="123" t="s">
        <v>185</v>
      </c>
      <c r="I329" s="123" t="s">
        <v>185</v>
      </c>
    </row>
    <row r="330" spans="1:10" x14ac:dyDescent="0.25">
      <c r="A330" s="121" t="s">
        <v>550</v>
      </c>
      <c r="B330" s="122" t="s">
        <v>558</v>
      </c>
      <c r="C330" s="121" t="s">
        <v>185</v>
      </c>
      <c r="D330" s="121" t="s">
        <v>185</v>
      </c>
      <c r="E330" s="121" t="s">
        <v>185</v>
      </c>
      <c r="F330" s="121" t="s">
        <v>185</v>
      </c>
      <c r="G330" s="121" t="s">
        <v>185</v>
      </c>
      <c r="H330" s="121" t="s">
        <v>185</v>
      </c>
      <c r="I330" s="121" t="s">
        <v>185</v>
      </c>
    </row>
    <row r="331" spans="1:10" x14ac:dyDescent="0.25">
      <c r="A331" s="123" t="s">
        <v>559</v>
      </c>
      <c r="B331" s="124" t="s">
        <v>560</v>
      </c>
      <c r="C331" s="123" t="s">
        <v>185</v>
      </c>
      <c r="D331" s="123" t="s">
        <v>185</v>
      </c>
      <c r="E331" s="123" t="s">
        <v>185</v>
      </c>
      <c r="F331" s="123" t="s">
        <v>185</v>
      </c>
      <c r="G331" s="123" t="s">
        <v>185</v>
      </c>
      <c r="H331" s="123" t="s">
        <v>185</v>
      </c>
      <c r="I331" s="123" t="s">
        <v>184</v>
      </c>
    </row>
    <row r="332" spans="1:10" ht="13" thickBot="1" x14ac:dyDescent="0.3">
      <c r="A332" s="121" t="s">
        <v>559</v>
      </c>
      <c r="B332" s="122" t="s">
        <v>561</v>
      </c>
      <c r="C332" s="121" t="s">
        <v>185</v>
      </c>
      <c r="D332" s="121" t="s">
        <v>185</v>
      </c>
      <c r="E332" s="121" t="s">
        <v>185</v>
      </c>
      <c r="F332" s="121" t="s">
        <v>185</v>
      </c>
      <c r="G332" s="121" t="s">
        <v>184</v>
      </c>
      <c r="H332" s="121" t="s">
        <v>185</v>
      </c>
      <c r="I332" s="121" t="s">
        <v>185</v>
      </c>
    </row>
    <row r="333" spans="1:10" ht="13.5" thickBot="1" x14ac:dyDescent="0.35">
      <c r="A333" s="116"/>
      <c r="B333" s="117" t="s">
        <v>568</v>
      </c>
      <c r="C333" s="118">
        <f>COUNTIF(C6:C332,"YES")</f>
        <v>95</v>
      </c>
      <c r="D333" s="118">
        <f t="shared" ref="D333:I333" si="0">COUNTIF(D6:D332,"YES")</f>
        <v>61</v>
      </c>
      <c r="E333" s="118">
        <f t="shared" si="0"/>
        <v>149</v>
      </c>
      <c r="F333" s="118">
        <f t="shared" si="0"/>
        <v>15</v>
      </c>
      <c r="G333" s="118">
        <f t="shared" si="0"/>
        <v>116</v>
      </c>
      <c r="H333" s="118">
        <f t="shared" si="0"/>
        <v>72</v>
      </c>
      <c r="I333" s="118">
        <f t="shared" si="0"/>
        <v>158</v>
      </c>
      <c r="J333" s="125"/>
    </row>
    <row r="335" spans="1:10" x14ac:dyDescent="0.25">
      <c r="A335" s="114" t="s">
        <v>173</v>
      </c>
    </row>
    <row r="336" spans="1:10" x14ac:dyDescent="0.25">
      <c r="A336" s="115" t="s">
        <v>570</v>
      </c>
    </row>
  </sheetData>
  <autoFilter ref="C5:I5"/>
  <mergeCells count="5">
    <mergeCell ref="A1:B2"/>
    <mergeCell ref="A3:B3"/>
    <mergeCell ref="A4:B4"/>
    <mergeCell ref="C4:E4"/>
    <mergeCell ref="F4:I4"/>
  </mergeCells>
  <conditionalFormatting sqref="A333:J333">
    <cfRule type="expression" dxfId="34" priority="1">
      <formula>MOD(ROW(),2)=0</formula>
    </cfRule>
  </conditionalFormatting>
  <hyperlinks>
    <hyperlink ref="A3:B3" location="TOC!A1" display="Return to Table of Contents"/>
  </hyperlinks>
  <pageMargins left="0.25" right="0.25" top="0.75" bottom="1" header="0.5" footer="0.5"/>
  <pageSetup scale="58" fitToWidth="0" fitToHeight="0" orientation="portrait" horizontalDpi="1200" verticalDpi="1200" r:id="rId1"/>
  <headerFooter>
    <oddHeader>&amp;L&amp;"Arial,Bold"2018-19 Survey of Allied Dental Education
Report 1 - Dental Hygiene Education Programs</oddHeader>
  </headerFooter>
  <rowBreaks count="1" manualBreakCount="1">
    <brk id="256"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showWhiteSpace="0" zoomScaleNormal="100" workbookViewId="0"/>
  </sheetViews>
  <sheetFormatPr defaultColWidth="9.1796875" defaultRowHeight="12.5" x14ac:dyDescent="0.25"/>
  <cols>
    <col min="1" max="16384" width="9.1796875" style="1"/>
  </cols>
  <sheetData>
    <row r="1" spans="1:17" s="25" customFormat="1" ht="13" x14ac:dyDescent="0.25">
      <c r="A1" s="24" t="s">
        <v>42</v>
      </c>
    </row>
    <row r="2" spans="1:17" x14ac:dyDescent="0.25">
      <c r="A2" s="366" t="s">
        <v>51</v>
      </c>
      <c r="B2" s="367"/>
      <c r="C2" s="367"/>
    </row>
    <row r="5" spans="1:17" x14ac:dyDescent="0.25">
      <c r="Q5" s="70"/>
    </row>
    <row r="10" spans="1:17" x14ac:dyDescent="0.25">
      <c r="D10" s="1" t="s">
        <v>99</v>
      </c>
      <c r="E10" s="1" t="s">
        <v>100</v>
      </c>
      <c r="F10" s="1" t="s">
        <v>101</v>
      </c>
      <c r="G10" s="1" t="s">
        <v>102</v>
      </c>
      <c r="H10" s="1" t="s">
        <v>103</v>
      </c>
      <c r="I10" s="1" t="s">
        <v>104</v>
      </c>
      <c r="J10" s="1" t="s">
        <v>105</v>
      </c>
      <c r="K10" s="1" t="s">
        <v>106</v>
      </c>
      <c r="L10" s="1" t="s">
        <v>107</v>
      </c>
      <c r="M10" s="1" t="s">
        <v>108</v>
      </c>
      <c r="N10" s="1" t="s">
        <v>115</v>
      </c>
    </row>
    <row r="11" spans="1:17" x14ac:dyDescent="0.25">
      <c r="C11" s="1" t="s">
        <v>571</v>
      </c>
      <c r="D11" s="1">
        <v>9730</v>
      </c>
      <c r="E11" s="1">
        <v>10013</v>
      </c>
      <c r="F11" s="1">
        <v>9821</v>
      </c>
      <c r="G11" s="1">
        <v>9992</v>
      </c>
      <c r="H11" s="1">
        <v>10185</v>
      </c>
      <c r="I11" s="1">
        <v>10005</v>
      </c>
      <c r="J11" s="1">
        <v>10129</v>
      </c>
      <c r="K11" s="1">
        <v>10349</v>
      </c>
      <c r="L11" s="1">
        <v>10207</v>
      </c>
      <c r="M11" s="1">
        <v>9921</v>
      </c>
      <c r="N11" s="1">
        <v>10165</v>
      </c>
    </row>
    <row r="12" spans="1:17" ht="13" x14ac:dyDescent="0.3">
      <c r="C12" s="1" t="s">
        <v>572</v>
      </c>
      <c r="D12" s="1">
        <v>33950</v>
      </c>
      <c r="E12" s="1">
        <v>34745</v>
      </c>
      <c r="F12" s="1">
        <v>34117</v>
      </c>
      <c r="G12" s="1">
        <v>33972</v>
      </c>
      <c r="H12" s="1">
        <v>32697</v>
      </c>
      <c r="I12" s="126">
        <v>32189</v>
      </c>
      <c r="J12" s="1">
        <v>33107</v>
      </c>
      <c r="K12" s="1">
        <v>32748</v>
      </c>
      <c r="L12" s="1">
        <v>34234</v>
      </c>
      <c r="M12" s="1">
        <v>34410</v>
      </c>
      <c r="N12" s="1">
        <v>35297</v>
      </c>
    </row>
    <row r="13" spans="1:17" x14ac:dyDescent="0.25">
      <c r="C13" s="1" t="s">
        <v>573</v>
      </c>
      <c r="D13" s="1">
        <v>301</v>
      </c>
      <c r="E13" s="1">
        <v>309</v>
      </c>
      <c r="F13" s="1">
        <v>323</v>
      </c>
      <c r="G13" s="1">
        <v>332</v>
      </c>
      <c r="H13" s="1">
        <v>335</v>
      </c>
      <c r="I13" s="1">
        <v>334</v>
      </c>
      <c r="J13" s="1">
        <v>335</v>
      </c>
      <c r="K13" s="1">
        <v>331</v>
      </c>
      <c r="L13" s="1">
        <v>330</v>
      </c>
      <c r="M13" s="1">
        <v>324</v>
      </c>
      <c r="N13" s="1">
        <v>319</v>
      </c>
    </row>
    <row r="16" spans="1:17" ht="13" x14ac:dyDescent="0.25">
      <c r="C16" s="328" t="s">
        <v>577</v>
      </c>
      <c r="D16" s="328" t="s">
        <v>578</v>
      </c>
      <c r="E16" s="328" t="s">
        <v>143</v>
      </c>
      <c r="F16" s="328" t="s">
        <v>579</v>
      </c>
      <c r="G16" s="328" t="s">
        <v>580</v>
      </c>
      <c r="J16" s="1">
        <f>35375-78</f>
        <v>35297</v>
      </c>
      <c r="K16" s="1">
        <f>10195-30</f>
        <v>10165</v>
      </c>
    </row>
    <row r="17" spans="3:7" ht="13" x14ac:dyDescent="0.25">
      <c r="C17" s="128" t="s">
        <v>581</v>
      </c>
      <c r="D17" s="129">
        <v>35297</v>
      </c>
      <c r="E17" s="129">
        <v>319</v>
      </c>
      <c r="F17" s="129">
        <v>1136</v>
      </c>
      <c r="G17" s="129">
        <v>14</v>
      </c>
    </row>
    <row r="18" spans="3:7" ht="13" x14ac:dyDescent="0.25">
      <c r="C18" s="128" t="s">
        <v>582</v>
      </c>
      <c r="D18" s="129">
        <v>10165</v>
      </c>
      <c r="E18" s="129">
        <v>319</v>
      </c>
      <c r="F18" s="129">
        <v>285</v>
      </c>
      <c r="G18" s="129">
        <v>10</v>
      </c>
    </row>
    <row r="36" spans="1:17" x14ac:dyDescent="0.25">
      <c r="A36" s="40" t="s">
        <v>574</v>
      </c>
    </row>
    <row r="37" spans="1:17" x14ac:dyDescent="0.25">
      <c r="A37" s="71" t="s">
        <v>911</v>
      </c>
    </row>
    <row r="38" spans="1:17" x14ac:dyDescent="0.25">
      <c r="A38" s="71"/>
    </row>
    <row r="40" spans="1:17" ht="13" x14ac:dyDescent="0.3">
      <c r="A40" s="2" t="s">
        <v>43</v>
      </c>
    </row>
    <row r="42" spans="1:17" x14ac:dyDescent="0.25">
      <c r="Q42" s="70"/>
    </row>
    <row r="43" spans="1:17" x14ac:dyDescent="0.25">
      <c r="Q43" s="70"/>
    </row>
    <row r="46" spans="1:17" x14ac:dyDescent="0.25">
      <c r="E46" s="1" t="s">
        <v>99</v>
      </c>
      <c r="F46" s="1" t="s">
        <v>100</v>
      </c>
      <c r="G46" s="1" t="s">
        <v>101</v>
      </c>
      <c r="H46" s="1" t="s">
        <v>102</v>
      </c>
      <c r="I46" s="1" t="s">
        <v>103</v>
      </c>
      <c r="J46" s="1" t="s">
        <v>104</v>
      </c>
      <c r="K46" s="1" t="s">
        <v>105</v>
      </c>
      <c r="L46" s="1" t="s">
        <v>106</v>
      </c>
      <c r="M46" s="1" t="s">
        <v>107</v>
      </c>
      <c r="N46" s="1" t="s">
        <v>108</v>
      </c>
      <c r="O46" s="1" t="s">
        <v>115</v>
      </c>
    </row>
    <row r="47" spans="1:17" x14ac:dyDescent="0.25">
      <c r="D47" s="1" t="s">
        <v>575</v>
      </c>
      <c r="E47" s="127">
        <f t="shared" ref="E47:O47" si="0">D11/D13</f>
        <v>32.325581395348834</v>
      </c>
      <c r="F47" s="127">
        <f t="shared" si="0"/>
        <v>32.404530744336569</v>
      </c>
      <c r="G47" s="127">
        <f t="shared" si="0"/>
        <v>30.405572755417957</v>
      </c>
      <c r="H47" s="127">
        <f t="shared" si="0"/>
        <v>30.096385542168676</v>
      </c>
      <c r="I47" s="127">
        <f t="shared" si="0"/>
        <v>30.402985074626866</v>
      </c>
      <c r="J47" s="127">
        <f t="shared" si="0"/>
        <v>29.95508982035928</v>
      </c>
      <c r="K47" s="127">
        <f t="shared" si="0"/>
        <v>30.235820895522387</v>
      </c>
      <c r="L47" s="127">
        <f t="shared" si="0"/>
        <v>31.265861027190333</v>
      </c>
      <c r="M47" s="127">
        <f t="shared" si="0"/>
        <v>30.93030303030303</v>
      </c>
      <c r="N47" s="127">
        <f t="shared" si="0"/>
        <v>30.62037037037037</v>
      </c>
      <c r="O47" s="127">
        <f t="shared" si="0"/>
        <v>31.865203761755485</v>
      </c>
    </row>
    <row r="48" spans="1:17" x14ac:dyDescent="0.25">
      <c r="D48" s="1" t="s">
        <v>576</v>
      </c>
      <c r="E48" s="127">
        <f t="shared" ref="E48:O48" si="1">D12/D13</f>
        <v>112.79069767441861</v>
      </c>
      <c r="F48" s="127">
        <f t="shared" si="1"/>
        <v>112.44336569579288</v>
      </c>
      <c r="G48" s="127">
        <f t="shared" si="1"/>
        <v>105.62538699690403</v>
      </c>
      <c r="H48" s="127">
        <f t="shared" si="1"/>
        <v>102.32530120481928</v>
      </c>
      <c r="I48" s="127">
        <f t="shared" si="1"/>
        <v>97.602985074626872</v>
      </c>
      <c r="J48" s="127">
        <f t="shared" si="1"/>
        <v>96.374251497005986</v>
      </c>
      <c r="K48" s="127">
        <f t="shared" si="1"/>
        <v>98.826865671641798</v>
      </c>
      <c r="L48" s="127">
        <f t="shared" si="1"/>
        <v>98.936555891238669</v>
      </c>
      <c r="M48" s="127">
        <f t="shared" si="1"/>
        <v>103.73939393939393</v>
      </c>
      <c r="N48" s="127">
        <f t="shared" si="1"/>
        <v>106.20370370370371</v>
      </c>
      <c r="O48" s="127">
        <f t="shared" si="1"/>
        <v>110.64890282131661</v>
      </c>
    </row>
    <row r="74" spans="1:1" x14ac:dyDescent="0.25">
      <c r="A74" s="40" t="s">
        <v>574</v>
      </c>
    </row>
    <row r="75" spans="1:1" x14ac:dyDescent="0.25">
      <c r="A75" s="71" t="s">
        <v>911</v>
      </c>
    </row>
  </sheetData>
  <mergeCells count="1">
    <mergeCell ref="A2:C2"/>
  </mergeCells>
  <hyperlinks>
    <hyperlink ref="A2" location="TOC!A1" display="Return to Table of Contents"/>
  </hyperlinks>
  <pageMargins left="0.25" right="0.25" top="0.75" bottom="0.75" header="0.3" footer="0.3"/>
  <pageSetup scale="66" orientation="portrait" r:id="rId1"/>
  <headerFooter>
    <oddHeader>&amp;L&amp;"Arial,Bold"2018-19 Survey of Allied Dental Education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zoomScaleNormal="100" workbookViewId="0"/>
  </sheetViews>
  <sheetFormatPr defaultColWidth="9.1796875" defaultRowHeight="12.5" x14ac:dyDescent="0.25"/>
  <cols>
    <col min="1" max="1" width="5.1796875" style="1" customWidth="1"/>
    <col min="2" max="2" width="9.1796875" style="1"/>
    <col min="3" max="3" width="10.54296875" style="1" customWidth="1"/>
    <col min="4" max="16384" width="9.1796875" style="1"/>
  </cols>
  <sheetData>
    <row r="1" spans="1:20" ht="13" x14ac:dyDescent="0.25">
      <c r="A1" s="24" t="s">
        <v>11</v>
      </c>
    </row>
    <row r="2" spans="1:20" x14ac:dyDescent="0.25">
      <c r="A2" s="366" t="s">
        <v>51</v>
      </c>
      <c r="B2" s="367"/>
      <c r="C2" s="367"/>
      <c r="N2" s="70"/>
    </row>
    <row r="5" spans="1:20" ht="13" x14ac:dyDescent="0.25">
      <c r="C5" s="1" t="s">
        <v>583</v>
      </c>
      <c r="D5" s="1" t="s">
        <v>584</v>
      </c>
      <c r="E5" s="1" t="s">
        <v>585</v>
      </c>
      <c r="F5" s="1" t="s">
        <v>586</v>
      </c>
      <c r="G5" s="1" t="s">
        <v>125</v>
      </c>
      <c r="O5" s="43"/>
      <c r="P5" s="364"/>
      <c r="Q5" s="364"/>
      <c r="R5" s="364"/>
      <c r="S5" s="120"/>
      <c r="T5" s="120"/>
    </row>
    <row r="6" spans="1:20" ht="13" x14ac:dyDescent="0.25">
      <c r="C6" s="1">
        <v>0.28129999999999999</v>
      </c>
      <c r="D6" s="1">
        <v>0.1651</v>
      </c>
      <c r="E6" s="1">
        <v>0.29970000000000002</v>
      </c>
      <c r="F6" s="1">
        <v>0.16819999999999999</v>
      </c>
      <c r="G6" s="1">
        <v>8.5599999999999996E-2</v>
      </c>
      <c r="O6" s="43"/>
      <c r="P6" s="364"/>
      <c r="Q6" s="364"/>
      <c r="R6" s="364"/>
      <c r="S6" s="120"/>
      <c r="T6" s="120"/>
    </row>
    <row r="7" spans="1:20" ht="13" x14ac:dyDescent="0.25">
      <c r="O7" s="43"/>
      <c r="P7" s="120"/>
      <c r="Q7" s="72"/>
      <c r="R7" s="72"/>
      <c r="S7" s="72"/>
      <c r="T7" s="72"/>
    </row>
    <row r="8" spans="1:20" ht="13" x14ac:dyDescent="0.25">
      <c r="O8" s="43"/>
      <c r="P8" s="120"/>
      <c r="Q8" s="72"/>
      <c r="R8" s="72"/>
      <c r="S8" s="72"/>
      <c r="T8" s="72"/>
    </row>
    <row r="9" spans="1:20" ht="26" x14ac:dyDescent="0.25">
      <c r="B9" s="380" t="s">
        <v>587</v>
      </c>
      <c r="C9" s="380" t="s">
        <v>166</v>
      </c>
      <c r="D9" s="380" t="s">
        <v>167</v>
      </c>
      <c r="E9" s="106" t="s">
        <v>168</v>
      </c>
      <c r="F9" s="106" t="s">
        <v>168</v>
      </c>
      <c r="O9" s="43"/>
      <c r="P9" s="120"/>
      <c r="Q9" s="72"/>
      <c r="R9" s="72"/>
      <c r="S9" s="72"/>
      <c r="T9" s="72"/>
    </row>
    <row r="10" spans="1:20" ht="26" x14ac:dyDescent="0.25">
      <c r="B10" s="380"/>
      <c r="C10" s="380"/>
      <c r="D10" s="380"/>
      <c r="E10" s="106" t="s">
        <v>166</v>
      </c>
      <c r="F10" s="106" t="s">
        <v>167</v>
      </c>
      <c r="O10" s="43"/>
      <c r="P10" s="120"/>
      <c r="Q10" s="72"/>
      <c r="R10" s="72"/>
      <c r="S10" s="72"/>
      <c r="T10" s="72"/>
    </row>
    <row r="11" spans="1:20" ht="13" x14ac:dyDescent="0.25">
      <c r="B11" s="106">
        <v>1</v>
      </c>
      <c r="C11" s="107">
        <v>92</v>
      </c>
      <c r="D11" s="107">
        <v>28.13</v>
      </c>
      <c r="E11" s="107">
        <v>92</v>
      </c>
      <c r="F11" s="107">
        <v>28.13</v>
      </c>
      <c r="O11" s="43"/>
      <c r="P11" s="43"/>
      <c r="Q11" s="43"/>
      <c r="R11" s="43"/>
      <c r="S11" s="43"/>
      <c r="T11" s="43"/>
    </row>
    <row r="12" spans="1:20" ht="13" x14ac:dyDescent="0.25">
      <c r="B12" s="106">
        <v>2</v>
      </c>
      <c r="C12" s="107">
        <v>54</v>
      </c>
      <c r="D12" s="107">
        <v>16.510000000000002</v>
      </c>
      <c r="E12" s="107">
        <v>146</v>
      </c>
      <c r="F12" s="107">
        <v>44.65</v>
      </c>
      <c r="O12" s="43"/>
      <c r="P12" s="43"/>
      <c r="Q12" s="43"/>
      <c r="R12" s="43"/>
      <c r="S12" s="43"/>
      <c r="T12" s="43"/>
    </row>
    <row r="13" spans="1:20" ht="13" x14ac:dyDescent="0.25">
      <c r="B13" s="106">
        <v>3</v>
      </c>
      <c r="C13" s="107">
        <v>98</v>
      </c>
      <c r="D13" s="107">
        <v>29.97</v>
      </c>
      <c r="E13" s="107">
        <v>244</v>
      </c>
      <c r="F13" s="107">
        <v>74.62</v>
      </c>
      <c r="O13" s="43"/>
      <c r="P13" s="43"/>
      <c r="Q13" s="43"/>
      <c r="R13" s="43"/>
      <c r="S13" s="43"/>
      <c r="T13" s="43"/>
    </row>
    <row r="14" spans="1:20" ht="13" x14ac:dyDescent="0.25">
      <c r="B14" s="106">
        <v>4</v>
      </c>
      <c r="C14" s="107">
        <v>55</v>
      </c>
      <c r="D14" s="107">
        <v>16.82</v>
      </c>
      <c r="E14" s="107">
        <v>299</v>
      </c>
      <c r="F14" s="107">
        <v>91.44</v>
      </c>
    </row>
    <row r="15" spans="1:20" ht="13" x14ac:dyDescent="0.25">
      <c r="B15" s="106">
        <v>5</v>
      </c>
      <c r="C15" s="107">
        <v>28</v>
      </c>
      <c r="D15" s="107">
        <v>8.56</v>
      </c>
      <c r="E15" s="107">
        <v>327</v>
      </c>
      <c r="F15" s="107">
        <v>100</v>
      </c>
    </row>
    <row r="25" spans="1:14" x14ac:dyDescent="0.25">
      <c r="A25" s="40" t="s">
        <v>595</v>
      </c>
    </row>
    <row r="26" spans="1:14" x14ac:dyDescent="0.25">
      <c r="A26" s="71" t="s">
        <v>911</v>
      </c>
    </row>
    <row r="28" spans="1:14" ht="13" x14ac:dyDescent="0.25">
      <c r="A28" s="24" t="s">
        <v>12</v>
      </c>
      <c r="M28" s="70"/>
    </row>
    <row r="29" spans="1:14" x14ac:dyDescent="0.25">
      <c r="N29" s="70"/>
    </row>
    <row r="34" spans="4:8" x14ac:dyDescent="0.25">
      <c r="D34" s="1" t="s">
        <v>588</v>
      </c>
      <c r="E34" s="103">
        <v>0.30890000000000001</v>
      </c>
    </row>
    <row r="35" spans="4:8" x14ac:dyDescent="0.25">
      <c r="D35" s="1" t="s">
        <v>589</v>
      </c>
      <c r="E35" s="103">
        <v>0.69110000000000005</v>
      </c>
    </row>
    <row r="36" spans="4:8" ht="12.75" customHeight="1" x14ac:dyDescent="0.25">
      <c r="D36" s="380" t="s">
        <v>590</v>
      </c>
      <c r="E36" s="380" t="s">
        <v>166</v>
      </c>
      <c r="F36" s="380" t="s">
        <v>167</v>
      </c>
      <c r="G36" s="106" t="s">
        <v>168</v>
      </c>
      <c r="H36" s="106" t="s">
        <v>168</v>
      </c>
    </row>
    <row r="37" spans="4:8" ht="26" x14ac:dyDescent="0.25">
      <c r="D37" s="380"/>
      <c r="E37" s="380"/>
      <c r="F37" s="380"/>
      <c r="G37" s="106" t="s">
        <v>166</v>
      </c>
      <c r="H37" s="106" t="s">
        <v>167</v>
      </c>
    </row>
    <row r="38" spans="4:8" ht="13" x14ac:dyDescent="0.25">
      <c r="D38" s="106">
        <v>1</v>
      </c>
      <c r="E38" s="107">
        <v>101</v>
      </c>
      <c r="F38" s="107">
        <v>30.89</v>
      </c>
      <c r="G38" s="107">
        <v>101</v>
      </c>
      <c r="H38" s="107">
        <v>30.89</v>
      </c>
    </row>
    <row r="39" spans="4:8" ht="13" x14ac:dyDescent="0.25">
      <c r="D39" s="106">
        <v>2</v>
      </c>
      <c r="E39" s="107">
        <v>226</v>
      </c>
      <c r="F39" s="107">
        <v>69.11</v>
      </c>
      <c r="G39" s="107">
        <v>327</v>
      </c>
      <c r="H39" s="107">
        <v>100</v>
      </c>
    </row>
    <row r="51" spans="1:14" x14ac:dyDescent="0.25">
      <c r="A51" s="40" t="s">
        <v>595</v>
      </c>
    </row>
    <row r="52" spans="1:14" x14ac:dyDescent="0.25">
      <c r="A52" s="71" t="s">
        <v>911</v>
      </c>
    </row>
    <row r="54" spans="1:14" ht="13" x14ac:dyDescent="0.3">
      <c r="A54" s="2" t="s">
        <v>596</v>
      </c>
    </row>
    <row r="55" spans="1:14" x14ac:dyDescent="0.25">
      <c r="A55" s="381" t="s">
        <v>51</v>
      </c>
      <c r="B55" s="381"/>
      <c r="C55" s="381"/>
    </row>
    <row r="57" spans="1:14" x14ac:dyDescent="0.25">
      <c r="N57" s="70"/>
    </row>
    <row r="60" spans="1:14" x14ac:dyDescent="0.25">
      <c r="C60" s="1" t="s">
        <v>115</v>
      </c>
    </row>
    <row r="61" spans="1:14" x14ac:dyDescent="0.25">
      <c r="B61" s="1" t="s">
        <v>591</v>
      </c>
      <c r="C61" s="1">
        <v>87</v>
      </c>
    </row>
    <row r="62" spans="1:14" x14ac:dyDescent="0.25">
      <c r="B62" s="1" t="s">
        <v>592</v>
      </c>
      <c r="C62" s="1">
        <v>31</v>
      </c>
    </row>
    <row r="63" spans="1:14" x14ac:dyDescent="0.25">
      <c r="B63" s="1" t="s">
        <v>593</v>
      </c>
      <c r="C63" s="1">
        <v>37</v>
      </c>
    </row>
    <row r="64" spans="1:14" x14ac:dyDescent="0.25">
      <c r="B64" s="1" t="s">
        <v>125</v>
      </c>
      <c r="C64" s="1">
        <v>20</v>
      </c>
    </row>
    <row r="74" spans="1:13" x14ac:dyDescent="0.25">
      <c r="M74" s="70"/>
    </row>
    <row r="78" spans="1:13" x14ac:dyDescent="0.25">
      <c r="A78" s="71"/>
    </row>
    <row r="79" spans="1:13" x14ac:dyDescent="0.25">
      <c r="A79" s="40"/>
    </row>
    <row r="80" spans="1:13" x14ac:dyDescent="0.25">
      <c r="A80" s="40" t="s">
        <v>597</v>
      </c>
    </row>
    <row r="81" spans="1:7" x14ac:dyDescent="0.25">
      <c r="A81" s="71" t="s">
        <v>911</v>
      </c>
    </row>
    <row r="83" spans="1:7" ht="13" x14ac:dyDescent="0.3">
      <c r="A83" s="2" t="s">
        <v>14</v>
      </c>
    </row>
    <row r="84" spans="1:7" x14ac:dyDescent="0.25">
      <c r="A84" s="381" t="s">
        <v>51</v>
      </c>
      <c r="B84" s="381"/>
      <c r="C84" s="381"/>
    </row>
    <row r="86" spans="1:7" x14ac:dyDescent="0.25">
      <c r="A86" s="71"/>
    </row>
    <row r="91" spans="1:7" x14ac:dyDescent="0.25">
      <c r="D91" s="1" t="s">
        <v>598</v>
      </c>
      <c r="E91" s="103">
        <v>0.67279999999999995</v>
      </c>
    </row>
    <row r="92" spans="1:7" x14ac:dyDescent="0.25">
      <c r="D92" s="1" t="s">
        <v>599</v>
      </c>
      <c r="E92" s="103">
        <v>3.0999999999999999E-3</v>
      </c>
    </row>
    <row r="93" spans="1:7" x14ac:dyDescent="0.25">
      <c r="D93" s="1" t="s">
        <v>600</v>
      </c>
      <c r="E93" s="103">
        <v>0.11310000000000001</v>
      </c>
    </row>
    <row r="94" spans="1:7" x14ac:dyDescent="0.25">
      <c r="D94" s="1" t="s">
        <v>589</v>
      </c>
      <c r="E94" s="103">
        <v>0.21099999999999999</v>
      </c>
    </row>
    <row r="95" spans="1:7" ht="26" x14ac:dyDescent="0.25">
      <c r="C95" s="380" t="s">
        <v>594</v>
      </c>
      <c r="D95" s="380" t="s">
        <v>166</v>
      </c>
      <c r="E95" s="380" t="s">
        <v>167</v>
      </c>
      <c r="F95" s="106" t="s">
        <v>168</v>
      </c>
      <c r="G95" s="106" t="s">
        <v>168</v>
      </c>
    </row>
    <row r="96" spans="1:7" ht="26" x14ac:dyDescent="0.25">
      <c r="C96" s="380"/>
      <c r="D96" s="380"/>
      <c r="E96" s="380"/>
      <c r="F96" s="106" t="s">
        <v>166</v>
      </c>
      <c r="G96" s="106" t="s">
        <v>167</v>
      </c>
    </row>
    <row r="97" spans="1:7" ht="13" x14ac:dyDescent="0.25">
      <c r="C97" s="106">
        <v>1</v>
      </c>
      <c r="D97" s="107">
        <v>220</v>
      </c>
      <c r="E97" s="107">
        <v>67.28</v>
      </c>
      <c r="F97" s="107">
        <v>220</v>
      </c>
      <c r="G97" s="107">
        <v>67.28</v>
      </c>
    </row>
    <row r="98" spans="1:7" ht="13" x14ac:dyDescent="0.25">
      <c r="C98" s="106">
        <v>2</v>
      </c>
      <c r="D98" s="107">
        <v>1</v>
      </c>
      <c r="E98" s="107">
        <v>0.31</v>
      </c>
      <c r="F98" s="107">
        <v>221</v>
      </c>
      <c r="G98" s="107">
        <v>67.58</v>
      </c>
    </row>
    <row r="99" spans="1:7" ht="13" x14ac:dyDescent="0.25">
      <c r="C99" s="106">
        <v>3</v>
      </c>
      <c r="D99" s="107">
        <v>37</v>
      </c>
      <c r="E99" s="107">
        <v>11.31</v>
      </c>
      <c r="F99" s="107">
        <v>258</v>
      </c>
      <c r="G99" s="107">
        <v>78.900000000000006</v>
      </c>
    </row>
    <row r="100" spans="1:7" ht="13" x14ac:dyDescent="0.25">
      <c r="C100" s="106">
        <v>4</v>
      </c>
      <c r="D100" s="107">
        <v>69</v>
      </c>
      <c r="E100" s="107">
        <v>21.1</v>
      </c>
      <c r="F100" s="107">
        <v>327</v>
      </c>
      <c r="G100" s="107">
        <v>100</v>
      </c>
    </row>
    <row r="106" spans="1:7" x14ac:dyDescent="0.25">
      <c r="A106" s="40" t="s">
        <v>595</v>
      </c>
    </row>
    <row r="107" spans="1:7" x14ac:dyDescent="0.25">
      <c r="A107" s="71" t="s">
        <v>911</v>
      </c>
    </row>
  </sheetData>
  <mergeCells count="15">
    <mergeCell ref="Q5:Q6"/>
    <mergeCell ref="R5:R6"/>
    <mergeCell ref="B9:B10"/>
    <mergeCell ref="C9:C10"/>
    <mergeCell ref="D9:D10"/>
    <mergeCell ref="C95:C96"/>
    <mergeCell ref="D95:D96"/>
    <mergeCell ref="E95:E96"/>
    <mergeCell ref="A2:C2"/>
    <mergeCell ref="P5:P6"/>
    <mergeCell ref="D36:D37"/>
    <mergeCell ref="E36:E37"/>
    <mergeCell ref="F36:F37"/>
    <mergeCell ref="A55:C55"/>
    <mergeCell ref="A84:C84"/>
  </mergeCells>
  <hyperlinks>
    <hyperlink ref="A2" location="TOC!A1" display="Return to Table of Contents"/>
    <hyperlink ref="A84:C84" location="TOC!A1" display="Return to Table of Contents"/>
    <hyperlink ref="A55:C55" location="TOC!A1" display="Return to Table of Contents"/>
  </hyperlinks>
  <pageMargins left="0.25" right="0.25" top="0.75" bottom="0.75" header="0.3" footer="0.3"/>
  <pageSetup scale="97" fitToHeight="0" orientation="portrait" r:id="rId1"/>
  <headerFooter>
    <oddHeader>&amp;L&amp;"Arial,Bold"2018-19 Survey of Allied Dental Education
Report 1 - Dental Hygiene Education Programs</oddHeader>
  </headerFooter>
  <rowBreaks count="1" manualBreakCount="1">
    <brk id="53"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5"/>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81640625" style="130" customWidth="1"/>
    <col min="2" max="2" width="83.453125" style="130" customWidth="1"/>
    <col min="3" max="3" width="15.54296875" style="130" customWidth="1"/>
    <col min="4" max="4" width="14" style="130" customWidth="1"/>
    <col min="5" max="6" width="15.1796875" style="130" customWidth="1"/>
    <col min="7" max="7" width="14" style="130" customWidth="1"/>
    <col min="8" max="16384" width="9.1796875" style="110"/>
  </cols>
  <sheetData>
    <row r="1" spans="1:7" ht="27.75" customHeight="1" x14ac:dyDescent="0.3">
      <c r="A1" s="382" t="s">
        <v>15</v>
      </c>
      <c r="B1" s="382"/>
    </row>
    <row r="2" spans="1:7" x14ac:dyDescent="0.25">
      <c r="A2" s="383" t="s">
        <v>51</v>
      </c>
      <c r="B2" s="383"/>
    </row>
    <row r="3" spans="1:7" ht="18.75" customHeight="1" x14ac:dyDescent="0.3">
      <c r="A3" s="376"/>
      <c r="B3" s="376"/>
      <c r="C3" s="376"/>
      <c r="D3" s="379" t="s">
        <v>602</v>
      </c>
      <c r="E3" s="379"/>
      <c r="F3" s="379"/>
      <c r="G3" s="379"/>
    </row>
    <row r="4" spans="1:7" ht="39" x14ac:dyDescent="0.3">
      <c r="A4" s="327" t="s">
        <v>177</v>
      </c>
      <c r="B4" s="112" t="s">
        <v>178</v>
      </c>
      <c r="C4" s="327" t="s">
        <v>603</v>
      </c>
      <c r="D4" s="327" t="s">
        <v>604</v>
      </c>
      <c r="E4" s="327" t="s">
        <v>605</v>
      </c>
      <c r="F4" s="327" t="s">
        <v>606</v>
      </c>
      <c r="G4" s="327" t="s">
        <v>172</v>
      </c>
    </row>
    <row r="5" spans="1:7" x14ac:dyDescent="0.25">
      <c r="A5" s="121" t="s">
        <v>182</v>
      </c>
      <c r="B5" s="122" t="s">
        <v>183</v>
      </c>
      <c r="C5" s="121" t="s">
        <v>185</v>
      </c>
      <c r="D5" s="121" t="s">
        <v>607</v>
      </c>
      <c r="E5" s="121" t="s">
        <v>607</v>
      </c>
      <c r="F5" s="121" t="s">
        <v>607</v>
      </c>
      <c r="G5" s="121" t="s">
        <v>607</v>
      </c>
    </row>
    <row r="6" spans="1:7" x14ac:dyDescent="0.25">
      <c r="A6" s="123" t="s">
        <v>182</v>
      </c>
      <c r="B6" s="124" t="s">
        <v>186</v>
      </c>
      <c r="C6" s="123" t="s">
        <v>184</v>
      </c>
      <c r="D6" s="123" t="s">
        <v>185</v>
      </c>
      <c r="E6" s="123" t="s">
        <v>184</v>
      </c>
      <c r="F6" s="123" t="s">
        <v>185</v>
      </c>
      <c r="G6" s="123" t="s">
        <v>185</v>
      </c>
    </row>
    <row r="7" spans="1:7" x14ac:dyDescent="0.25">
      <c r="A7" s="121" t="s">
        <v>187</v>
      </c>
      <c r="B7" s="122" t="s">
        <v>188</v>
      </c>
      <c r="C7" s="121" t="s">
        <v>184</v>
      </c>
      <c r="D7" s="121" t="s">
        <v>184</v>
      </c>
      <c r="E7" s="121" t="s">
        <v>185</v>
      </c>
      <c r="F7" s="121" t="s">
        <v>185</v>
      </c>
      <c r="G7" s="121" t="s">
        <v>185</v>
      </c>
    </row>
    <row r="8" spans="1:7" x14ac:dyDescent="0.25">
      <c r="A8" s="123" t="s">
        <v>189</v>
      </c>
      <c r="B8" s="124" t="s">
        <v>190</v>
      </c>
      <c r="C8" s="123" t="s">
        <v>185</v>
      </c>
      <c r="D8" s="123" t="s">
        <v>607</v>
      </c>
      <c r="E8" s="123" t="s">
        <v>607</v>
      </c>
      <c r="F8" s="123" t="s">
        <v>607</v>
      </c>
      <c r="G8" s="123" t="s">
        <v>607</v>
      </c>
    </row>
    <row r="9" spans="1:7" x14ac:dyDescent="0.25">
      <c r="A9" s="121" t="s">
        <v>189</v>
      </c>
      <c r="B9" s="122" t="s">
        <v>191</v>
      </c>
      <c r="C9" s="121" t="s">
        <v>184</v>
      </c>
      <c r="D9" s="121" t="s">
        <v>184</v>
      </c>
      <c r="E9" s="121" t="s">
        <v>185</v>
      </c>
      <c r="F9" s="121" t="s">
        <v>185</v>
      </c>
      <c r="G9" s="121" t="s">
        <v>185</v>
      </c>
    </row>
    <row r="10" spans="1:7" x14ac:dyDescent="0.25">
      <c r="A10" s="123" t="s">
        <v>189</v>
      </c>
      <c r="B10" s="124" t="s">
        <v>192</v>
      </c>
      <c r="C10" s="123" t="s">
        <v>185</v>
      </c>
      <c r="D10" s="123" t="s">
        <v>607</v>
      </c>
      <c r="E10" s="123" t="s">
        <v>607</v>
      </c>
      <c r="F10" s="123" t="s">
        <v>607</v>
      </c>
      <c r="G10" s="123" t="s">
        <v>607</v>
      </c>
    </row>
    <row r="11" spans="1:7" x14ac:dyDescent="0.25">
      <c r="A11" s="121" t="s">
        <v>189</v>
      </c>
      <c r="B11" s="122" t="s">
        <v>193</v>
      </c>
      <c r="C11" s="121" t="s">
        <v>185</v>
      </c>
      <c r="D11" s="121" t="s">
        <v>607</v>
      </c>
      <c r="E11" s="121" t="s">
        <v>607</v>
      </c>
      <c r="F11" s="121" t="s">
        <v>607</v>
      </c>
      <c r="G11" s="121" t="s">
        <v>607</v>
      </c>
    </row>
    <row r="12" spans="1:7" x14ac:dyDescent="0.25">
      <c r="A12" s="123" t="s">
        <v>189</v>
      </c>
      <c r="B12" s="124" t="s">
        <v>194</v>
      </c>
      <c r="C12" s="123" t="s">
        <v>185</v>
      </c>
      <c r="D12" s="123" t="s">
        <v>607</v>
      </c>
      <c r="E12" s="123" t="s">
        <v>607</v>
      </c>
      <c r="F12" s="123" t="s">
        <v>607</v>
      </c>
      <c r="G12" s="123" t="s">
        <v>607</v>
      </c>
    </row>
    <row r="13" spans="1:7" x14ac:dyDescent="0.25">
      <c r="A13" s="121" t="s">
        <v>189</v>
      </c>
      <c r="B13" s="122" t="s">
        <v>195</v>
      </c>
      <c r="C13" s="121" t="s">
        <v>185</v>
      </c>
      <c r="D13" s="121" t="s">
        <v>607</v>
      </c>
      <c r="E13" s="121" t="s">
        <v>607</v>
      </c>
      <c r="F13" s="121" t="s">
        <v>607</v>
      </c>
      <c r="G13" s="121" t="s">
        <v>607</v>
      </c>
    </row>
    <row r="14" spans="1:7" x14ac:dyDescent="0.25">
      <c r="A14" s="123" t="s">
        <v>189</v>
      </c>
      <c r="B14" s="124" t="s">
        <v>196</v>
      </c>
      <c r="C14" s="123" t="s">
        <v>185</v>
      </c>
      <c r="D14" s="123" t="s">
        <v>607</v>
      </c>
      <c r="E14" s="123" t="s">
        <v>607</v>
      </c>
      <c r="F14" s="123" t="s">
        <v>607</v>
      </c>
      <c r="G14" s="123" t="s">
        <v>607</v>
      </c>
    </row>
    <row r="15" spans="1:7" x14ac:dyDescent="0.25">
      <c r="A15" s="121" t="s">
        <v>189</v>
      </c>
      <c r="B15" s="122" t="s">
        <v>197</v>
      </c>
      <c r="C15" s="121" t="s">
        <v>184</v>
      </c>
      <c r="D15" s="121" t="s">
        <v>184</v>
      </c>
      <c r="E15" s="121" t="s">
        <v>185</v>
      </c>
      <c r="F15" s="121" t="s">
        <v>185</v>
      </c>
      <c r="G15" s="121" t="s">
        <v>185</v>
      </c>
    </row>
    <row r="16" spans="1:7" x14ac:dyDescent="0.25">
      <c r="A16" s="123" t="s">
        <v>198</v>
      </c>
      <c r="B16" s="124" t="s">
        <v>199</v>
      </c>
      <c r="C16" s="123" t="s">
        <v>185</v>
      </c>
      <c r="D16" s="123" t="s">
        <v>607</v>
      </c>
      <c r="E16" s="123" t="s">
        <v>607</v>
      </c>
      <c r="F16" s="123" t="s">
        <v>607</v>
      </c>
      <c r="G16" s="123" t="s">
        <v>607</v>
      </c>
    </row>
    <row r="17" spans="1:7" x14ac:dyDescent="0.25">
      <c r="A17" s="121" t="s">
        <v>198</v>
      </c>
      <c r="B17" s="122" t="s">
        <v>200</v>
      </c>
      <c r="C17" s="121" t="s">
        <v>185</v>
      </c>
      <c r="D17" s="121" t="s">
        <v>607</v>
      </c>
      <c r="E17" s="121" t="s">
        <v>607</v>
      </c>
      <c r="F17" s="121" t="s">
        <v>607</v>
      </c>
      <c r="G17" s="121" t="s">
        <v>607</v>
      </c>
    </row>
    <row r="18" spans="1:7" x14ac:dyDescent="0.25">
      <c r="A18" s="123" t="s">
        <v>201</v>
      </c>
      <c r="B18" s="124" t="s">
        <v>202</v>
      </c>
      <c r="C18" s="123" t="s">
        <v>185</v>
      </c>
      <c r="D18" s="123" t="s">
        <v>607</v>
      </c>
      <c r="E18" s="123" t="s">
        <v>607</v>
      </c>
      <c r="F18" s="123" t="s">
        <v>607</v>
      </c>
      <c r="G18" s="123" t="s">
        <v>607</v>
      </c>
    </row>
    <row r="19" spans="1:7" x14ac:dyDescent="0.25">
      <c r="A19" s="121" t="s">
        <v>201</v>
      </c>
      <c r="B19" s="122" t="s">
        <v>203</v>
      </c>
      <c r="C19" s="121" t="s">
        <v>185</v>
      </c>
      <c r="D19" s="121" t="s">
        <v>607</v>
      </c>
      <c r="E19" s="121" t="s">
        <v>607</v>
      </c>
      <c r="F19" s="121" t="s">
        <v>607</v>
      </c>
      <c r="G19" s="121" t="s">
        <v>607</v>
      </c>
    </row>
    <row r="20" spans="1:7" x14ac:dyDescent="0.25">
      <c r="A20" s="123" t="s">
        <v>201</v>
      </c>
      <c r="B20" s="124" t="s">
        <v>204</v>
      </c>
      <c r="C20" s="123" t="s">
        <v>185</v>
      </c>
      <c r="D20" s="123" t="s">
        <v>607</v>
      </c>
      <c r="E20" s="123" t="s">
        <v>607</v>
      </c>
      <c r="F20" s="123" t="s">
        <v>607</v>
      </c>
      <c r="G20" s="123" t="s">
        <v>607</v>
      </c>
    </row>
    <row r="21" spans="1:7" x14ac:dyDescent="0.25">
      <c r="A21" s="121" t="s">
        <v>201</v>
      </c>
      <c r="B21" s="122" t="s">
        <v>205</v>
      </c>
      <c r="C21" s="121" t="s">
        <v>185</v>
      </c>
      <c r="D21" s="121" t="s">
        <v>607</v>
      </c>
      <c r="E21" s="121" t="s">
        <v>607</v>
      </c>
      <c r="F21" s="121" t="s">
        <v>607</v>
      </c>
      <c r="G21" s="121" t="s">
        <v>607</v>
      </c>
    </row>
    <row r="22" spans="1:7" x14ac:dyDescent="0.25">
      <c r="A22" s="123" t="s">
        <v>201</v>
      </c>
      <c r="B22" s="124" t="s">
        <v>206</v>
      </c>
      <c r="C22" s="123" t="s">
        <v>185</v>
      </c>
      <c r="D22" s="123" t="s">
        <v>607</v>
      </c>
      <c r="E22" s="123" t="s">
        <v>607</v>
      </c>
      <c r="F22" s="123" t="s">
        <v>607</v>
      </c>
      <c r="G22" s="123" t="s">
        <v>607</v>
      </c>
    </row>
    <row r="23" spans="1:7" x14ac:dyDescent="0.25">
      <c r="A23" s="121" t="s">
        <v>201</v>
      </c>
      <c r="B23" s="122" t="s">
        <v>207</v>
      </c>
      <c r="C23" s="121" t="s">
        <v>185</v>
      </c>
      <c r="D23" s="121" t="s">
        <v>607</v>
      </c>
      <c r="E23" s="121" t="s">
        <v>607</v>
      </c>
      <c r="F23" s="121" t="s">
        <v>607</v>
      </c>
      <c r="G23" s="121" t="s">
        <v>607</v>
      </c>
    </row>
    <row r="24" spans="1:7" x14ac:dyDescent="0.25">
      <c r="A24" s="123" t="s">
        <v>201</v>
      </c>
      <c r="B24" s="124" t="s">
        <v>208</v>
      </c>
      <c r="C24" s="123" t="s">
        <v>185</v>
      </c>
      <c r="D24" s="123" t="s">
        <v>607</v>
      </c>
      <c r="E24" s="123" t="s">
        <v>607</v>
      </c>
      <c r="F24" s="123" t="s">
        <v>607</v>
      </c>
      <c r="G24" s="123" t="s">
        <v>607</v>
      </c>
    </row>
    <row r="25" spans="1:7" x14ac:dyDescent="0.25">
      <c r="A25" s="121" t="s">
        <v>201</v>
      </c>
      <c r="B25" s="122" t="s">
        <v>209</v>
      </c>
      <c r="C25" s="121" t="s">
        <v>185</v>
      </c>
      <c r="D25" s="121" t="s">
        <v>607</v>
      </c>
      <c r="E25" s="121" t="s">
        <v>607</v>
      </c>
      <c r="F25" s="121" t="s">
        <v>607</v>
      </c>
      <c r="G25" s="121" t="s">
        <v>607</v>
      </c>
    </row>
    <row r="26" spans="1:7" x14ac:dyDescent="0.25">
      <c r="A26" s="123" t="s">
        <v>201</v>
      </c>
      <c r="B26" s="124" t="s">
        <v>210</v>
      </c>
      <c r="C26" s="123" t="s">
        <v>185</v>
      </c>
      <c r="D26" s="123" t="s">
        <v>607</v>
      </c>
      <c r="E26" s="123" t="s">
        <v>607</v>
      </c>
      <c r="F26" s="123" t="s">
        <v>607</v>
      </c>
      <c r="G26" s="123" t="s">
        <v>607</v>
      </c>
    </row>
    <row r="27" spans="1:7" x14ac:dyDescent="0.25">
      <c r="A27" s="121" t="s">
        <v>201</v>
      </c>
      <c r="B27" s="122" t="s">
        <v>211</v>
      </c>
      <c r="C27" s="121" t="s">
        <v>185</v>
      </c>
      <c r="D27" s="121" t="s">
        <v>607</v>
      </c>
      <c r="E27" s="121" t="s">
        <v>607</v>
      </c>
      <c r="F27" s="121" t="s">
        <v>607</v>
      </c>
      <c r="G27" s="121" t="s">
        <v>607</v>
      </c>
    </row>
    <row r="28" spans="1:7" x14ac:dyDescent="0.25">
      <c r="A28" s="123" t="s">
        <v>201</v>
      </c>
      <c r="B28" s="124" t="s">
        <v>212</v>
      </c>
      <c r="C28" s="123" t="s">
        <v>185</v>
      </c>
      <c r="D28" s="123" t="s">
        <v>607</v>
      </c>
      <c r="E28" s="123" t="s">
        <v>607</v>
      </c>
      <c r="F28" s="123" t="s">
        <v>607</v>
      </c>
      <c r="G28" s="123" t="s">
        <v>607</v>
      </c>
    </row>
    <row r="29" spans="1:7" x14ac:dyDescent="0.25">
      <c r="A29" s="121" t="s">
        <v>201</v>
      </c>
      <c r="B29" s="122" t="s">
        <v>213</v>
      </c>
      <c r="C29" s="121" t="s">
        <v>185</v>
      </c>
      <c r="D29" s="121" t="s">
        <v>607</v>
      </c>
      <c r="E29" s="121" t="s">
        <v>607</v>
      </c>
      <c r="F29" s="121" t="s">
        <v>607</v>
      </c>
      <c r="G29" s="121" t="s">
        <v>607</v>
      </c>
    </row>
    <row r="30" spans="1:7" x14ac:dyDescent="0.25">
      <c r="A30" s="123" t="s">
        <v>201</v>
      </c>
      <c r="B30" s="124" t="s">
        <v>214</v>
      </c>
      <c r="C30" s="123" t="s">
        <v>185</v>
      </c>
      <c r="D30" s="123" t="s">
        <v>607</v>
      </c>
      <c r="E30" s="123" t="s">
        <v>607</v>
      </c>
      <c r="F30" s="123" t="s">
        <v>607</v>
      </c>
      <c r="G30" s="123" t="s">
        <v>607</v>
      </c>
    </row>
    <row r="31" spans="1:7" x14ac:dyDescent="0.25">
      <c r="A31" s="121" t="s">
        <v>201</v>
      </c>
      <c r="B31" s="122" t="s">
        <v>215</v>
      </c>
      <c r="C31" s="121" t="s">
        <v>185</v>
      </c>
      <c r="D31" s="121" t="s">
        <v>607</v>
      </c>
      <c r="E31" s="121" t="s">
        <v>607</v>
      </c>
      <c r="F31" s="121" t="s">
        <v>607</v>
      </c>
      <c r="G31" s="121" t="s">
        <v>607</v>
      </c>
    </row>
    <row r="32" spans="1:7" x14ac:dyDescent="0.25">
      <c r="A32" s="123" t="s">
        <v>201</v>
      </c>
      <c r="B32" s="124" t="s">
        <v>216</v>
      </c>
      <c r="C32" s="123" t="s">
        <v>185</v>
      </c>
      <c r="D32" s="123" t="s">
        <v>607</v>
      </c>
      <c r="E32" s="123" t="s">
        <v>607</v>
      </c>
      <c r="F32" s="123" t="s">
        <v>607</v>
      </c>
      <c r="G32" s="123" t="s">
        <v>607</v>
      </c>
    </row>
    <row r="33" spans="1:7" x14ac:dyDescent="0.25">
      <c r="A33" s="121" t="s">
        <v>201</v>
      </c>
      <c r="B33" s="122" t="s">
        <v>217</v>
      </c>
      <c r="C33" s="121" t="s">
        <v>185</v>
      </c>
      <c r="D33" s="121" t="s">
        <v>607</v>
      </c>
      <c r="E33" s="121" t="s">
        <v>607</v>
      </c>
      <c r="F33" s="121" t="s">
        <v>607</v>
      </c>
      <c r="G33" s="121" t="s">
        <v>607</v>
      </c>
    </row>
    <row r="34" spans="1:7" x14ac:dyDescent="0.25">
      <c r="A34" s="123" t="s">
        <v>201</v>
      </c>
      <c r="B34" s="124" t="s">
        <v>218</v>
      </c>
      <c r="C34" s="123" t="s">
        <v>185</v>
      </c>
      <c r="D34" s="123" t="s">
        <v>607</v>
      </c>
      <c r="E34" s="123" t="s">
        <v>607</v>
      </c>
      <c r="F34" s="123" t="s">
        <v>607</v>
      </c>
      <c r="G34" s="123" t="s">
        <v>607</v>
      </c>
    </row>
    <row r="35" spans="1:7" x14ac:dyDescent="0.25">
      <c r="A35" s="121" t="s">
        <v>201</v>
      </c>
      <c r="B35" s="122" t="s">
        <v>219</v>
      </c>
      <c r="C35" s="121" t="s">
        <v>185</v>
      </c>
      <c r="D35" s="121" t="s">
        <v>607</v>
      </c>
      <c r="E35" s="121" t="s">
        <v>607</v>
      </c>
      <c r="F35" s="121" t="s">
        <v>607</v>
      </c>
      <c r="G35" s="121" t="s">
        <v>607</v>
      </c>
    </row>
    <row r="36" spans="1:7" x14ac:dyDescent="0.25">
      <c r="A36" s="123" t="s">
        <v>201</v>
      </c>
      <c r="B36" s="124" t="s">
        <v>220</v>
      </c>
      <c r="C36" s="123" t="s">
        <v>185</v>
      </c>
      <c r="D36" s="123" t="s">
        <v>607</v>
      </c>
      <c r="E36" s="123" t="s">
        <v>607</v>
      </c>
      <c r="F36" s="123" t="s">
        <v>607</v>
      </c>
      <c r="G36" s="123" t="s">
        <v>607</v>
      </c>
    </row>
    <row r="37" spans="1:7" x14ac:dyDescent="0.25">
      <c r="A37" s="121" t="s">
        <v>201</v>
      </c>
      <c r="B37" s="122" t="s">
        <v>221</v>
      </c>
      <c r="C37" s="121" t="s">
        <v>185</v>
      </c>
      <c r="D37" s="121" t="s">
        <v>607</v>
      </c>
      <c r="E37" s="121" t="s">
        <v>607</v>
      </c>
      <c r="F37" s="121" t="s">
        <v>607</v>
      </c>
      <c r="G37" s="121" t="s">
        <v>607</v>
      </c>
    </row>
    <row r="38" spans="1:7" x14ac:dyDescent="0.25">
      <c r="A38" s="123" t="s">
        <v>201</v>
      </c>
      <c r="B38" s="124" t="s">
        <v>222</v>
      </c>
      <c r="C38" s="123" t="s">
        <v>185</v>
      </c>
      <c r="D38" s="123" t="s">
        <v>607</v>
      </c>
      <c r="E38" s="123" t="s">
        <v>607</v>
      </c>
      <c r="F38" s="123" t="s">
        <v>607</v>
      </c>
      <c r="G38" s="123" t="s">
        <v>607</v>
      </c>
    </row>
    <row r="39" spans="1:7" x14ac:dyDescent="0.25">
      <c r="A39" s="121" t="s">
        <v>201</v>
      </c>
      <c r="B39" s="122" t="s">
        <v>223</v>
      </c>
      <c r="C39" s="121" t="s">
        <v>185</v>
      </c>
      <c r="D39" s="121" t="s">
        <v>607</v>
      </c>
      <c r="E39" s="121" t="s">
        <v>607</v>
      </c>
      <c r="F39" s="121" t="s">
        <v>607</v>
      </c>
      <c r="G39" s="121" t="s">
        <v>607</v>
      </c>
    </row>
    <row r="40" spans="1:7" x14ac:dyDescent="0.25">
      <c r="A40" s="123" t="s">
        <v>201</v>
      </c>
      <c r="B40" s="124" t="s">
        <v>224</v>
      </c>
      <c r="C40" s="123" t="s">
        <v>185</v>
      </c>
      <c r="D40" s="123" t="s">
        <v>607</v>
      </c>
      <c r="E40" s="123" t="s">
        <v>607</v>
      </c>
      <c r="F40" s="123" t="s">
        <v>607</v>
      </c>
      <c r="G40" s="123" t="s">
        <v>607</v>
      </c>
    </row>
    <row r="41" spans="1:7" x14ac:dyDescent="0.25">
      <c r="A41" s="121" t="s">
        <v>201</v>
      </c>
      <c r="B41" s="122" t="s">
        <v>225</v>
      </c>
      <c r="C41" s="121" t="s">
        <v>185</v>
      </c>
      <c r="D41" s="121" t="s">
        <v>607</v>
      </c>
      <c r="E41" s="121" t="s">
        <v>607</v>
      </c>
      <c r="F41" s="121" t="s">
        <v>607</v>
      </c>
      <c r="G41" s="121" t="s">
        <v>607</v>
      </c>
    </row>
    <row r="42" spans="1:7" x14ac:dyDescent="0.25">
      <c r="A42" s="123" t="s">
        <v>201</v>
      </c>
      <c r="B42" s="124" t="s">
        <v>226</v>
      </c>
      <c r="C42" s="123" t="s">
        <v>185</v>
      </c>
      <c r="D42" s="123" t="s">
        <v>607</v>
      </c>
      <c r="E42" s="123" t="s">
        <v>607</v>
      </c>
      <c r="F42" s="123" t="s">
        <v>607</v>
      </c>
      <c r="G42" s="123" t="s">
        <v>607</v>
      </c>
    </row>
    <row r="43" spans="1:7" x14ac:dyDescent="0.25">
      <c r="A43" s="121" t="s">
        <v>201</v>
      </c>
      <c r="B43" s="122" t="s">
        <v>227</v>
      </c>
      <c r="C43" s="121" t="s">
        <v>185</v>
      </c>
      <c r="D43" s="121" t="s">
        <v>607</v>
      </c>
      <c r="E43" s="121" t="s">
        <v>607</v>
      </c>
      <c r="F43" s="121" t="s">
        <v>607</v>
      </c>
      <c r="G43" s="121" t="s">
        <v>607</v>
      </c>
    </row>
    <row r="44" spans="1:7" x14ac:dyDescent="0.25">
      <c r="A44" s="123" t="s">
        <v>228</v>
      </c>
      <c r="B44" s="124" t="s">
        <v>229</v>
      </c>
      <c r="C44" s="123" t="s">
        <v>185</v>
      </c>
      <c r="D44" s="123" t="s">
        <v>607</v>
      </c>
      <c r="E44" s="123" t="s">
        <v>607</v>
      </c>
      <c r="F44" s="123" t="s">
        <v>607</v>
      </c>
      <c r="G44" s="123" t="s">
        <v>607</v>
      </c>
    </row>
    <row r="45" spans="1:7" x14ac:dyDescent="0.25">
      <c r="A45" s="121" t="s">
        <v>228</v>
      </c>
      <c r="B45" s="122" t="s">
        <v>230</v>
      </c>
      <c r="C45" s="121" t="s">
        <v>185</v>
      </c>
      <c r="D45" s="121" t="s">
        <v>607</v>
      </c>
      <c r="E45" s="121" t="s">
        <v>607</v>
      </c>
      <c r="F45" s="121" t="s">
        <v>607</v>
      </c>
      <c r="G45" s="121" t="s">
        <v>607</v>
      </c>
    </row>
    <row r="46" spans="1:7" x14ac:dyDescent="0.25">
      <c r="A46" s="123" t="s">
        <v>228</v>
      </c>
      <c r="B46" s="124" t="s">
        <v>231</v>
      </c>
      <c r="C46" s="123" t="s">
        <v>185</v>
      </c>
      <c r="D46" s="123" t="s">
        <v>607</v>
      </c>
      <c r="E46" s="123" t="s">
        <v>607</v>
      </c>
      <c r="F46" s="123" t="s">
        <v>607</v>
      </c>
      <c r="G46" s="123" t="s">
        <v>607</v>
      </c>
    </row>
    <row r="47" spans="1:7" x14ac:dyDescent="0.25">
      <c r="A47" s="121" t="s">
        <v>228</v>
      </c>
      <c r="B47" s="122" t="s">
        <v>232</v>
      </c>
      <c r="C47" s="121" t="s">
        <v>184</v>
      </c>
      <c r="D47" s="121" t="s">
        <v>184</v>
      </c>
      <c r="E47" s="121" t="s">
        <v>184</v>
      </c>
      <c r="F47" s="121" t="s">
        <v>184</v>
      </c>
      <c r="G47" s="121" t="s">
        <v>184</v>
      </c>
    </row>
    <row r="48" spans="1:7" x14ac:dyDescent="0.25">
      <c r="A48" s="123" t="s">
        <v>233</v>
      </c>
      <c r="B48" s="124" t="s">
        <v>234</v>
      </c>
      <c r="C48" s="123" t="s">
        <v>185</v>
      </c>
      <c r="D48" s="123" t="s">
        <v>607</v>
      </c>
      <c r="E48" s="123" t="s">
        <v>607</v>
      </c>
      <c r="F48" s="123" t="s">
        <v>607</v>
      </c>
      <c r="G48" s="123" t="s">
        <v>607</v>
      </c>
    </row>
    <row r="49" spans="1:7" x14ac:dyDescent="0.25">
      <c r="A49" s="121" t="s">
        <v>233</v>
      </c>
      <c r="B49" s="122" t="s">
        <v>235</v>
      </c>
      <c r="C49" s="121" t="s">
        <v>185</v>
      </c>
      <c r="D49" s="121" t="s">
        <v>607</v>
      </c>
      <c r="E49" s="121" t="s">
        <v>607</v>
      </c>
      <c r="F49" s="121" t="s">
        <v>607</v>
      </c>
      <c r="G49" s="121" t="s">
        <v>607</v>
      </c>
    </row>
    <row r="50" spans="1:7" x14ac:dyDescent="0.25">
      <c r="A50" s="123" t="s">
        <v>233</v>
      </c>
      <c r="B50" s="124" t="s">
        <v>236</v>
      </c>
      <c r="C50" s="123" t="s">
        <v>185</v>
      </c>
      <c r="D50" s="123" t="s">
        <v>607</v>
      </c>
      <c r="E50" s="123" t="s">
        <v>607</v>
      </c>
      <c r="F50" s="123" t="s">
        <v>607</v>
      </c>
      <c r="G50" s="123" t="s">
        <v>607</v>
      </c>
    </row>
    <row r="51" spans="1:7" x14ac:dyDescent="0.25">
      <c r="A51" s="121" t="s">
        <v>233</v>
      </c>
      <c r="B51" s="122" t="s">
        <v>237</v>
      </c>
      <c r="C51" s="121" t="s">
        <v>184</v>
      </c>
      <c r="D51" s="121" t="s">
        <v>184</v>
      </c>
      <c r="E51" s="121" t="s">
        <v>185</v>
      </c>
      <c r="F51" s="121" t="s">
        <v>185</v>
      </c>
      <c r="G51" s="121" t="s">
        <v>184</v>
      </c>
    </row>
    <row r="52" spans="1:7" x14ac:dyDescent="0.25">
      <c r="A52" s="123" t="s">
        <v>233</v>
      </c>
      <c r="B52" s="124" t="s">
        <v>238</v>
      </c>
      <c r="C52" s="123" t="s">
        <v>185</v>
      </c>
      <c r="D52" s="123" t="s">
        <v>607</v>
      </c>
      <c r="E52" s="123" t="s">
        <v>607</v>
      </c>
      <c r="F52" s="123" t="s">
        <v>607</v>
      </c>
      <c r="G52" s="123" t="s">
        <v>607</v>
      </c>
    </row>
    <row r="53" spans="1:7" x14ac:dyDescent="0.25">
      <c r="A53" s="121" t="s">
        <v>239</v>
      </c>
      <c r="B53" s="122" t="s">
        <v>240</v>
      </c>
      <c r="C53" s="121" t="s">
        <v>184</v>
      </c>
      <c r="D53" s="121" t="s">
        <v>184</v>
      </c>
      <c r="E53" s="121" t="s">
        <v>185</v>
      </c>
      <c r="F53" s="121" t="s">
        <v>184</v>
      </c>
      <c r="G53" s="121" t="s">
        <v>185</v>
      </c>
    </row>
    <row r="54" spans="1:7" x14ac:dyDescent="0.25">
      <c r="A54" s="123" t="s">
        <v>241</v>
      </c>
      <c r="B54" s="124" t="s">
        <v>242</v>
      </c>
      <c r="C54" s="123" t="s">
        <v>185</v>
      </c>
      <c r="D54" s="123" t="s">
        <v>607</v>
      </c>
      <c r="E54" s="123" t="s">
        <v>607</v>
      </c>
      <c r="F54" s="123" t="s">
        <v>607</v>
      </c>
      <c r="G54" s="123" t="s">
        <v>607</v>
      </c>
    </row>
    <row r="55" spans="1:7" x14ac:dyDescent="0.25">
      <c r="A55" s="121" t="s">
        <v>243</v>
      </c>
      <c r="B55" s="122" t="s">
        <v>244</v>
      </c>
      <c r="C55" s="121" t="s">
        <v>185</v>
      </c>
      <c r="D55" s="121" t="s">
        <v>607</v>
      </c>
      <c r="E55" s="121" t="s">
        <v>607</v>
      </c>
      <c r="F55" s="121" t="s">
        <v>607</v>
      </c>
      <c r="G55" s="121" t="s">
        <v>607</v>
      </c>
    </row>
    <row r="56" spans="1:7" x14ac:dyDescent="0.25">
      <c r="A56" s="123" t="s">
        <v>243</v>
      </c>
      <c r="B56" s="124" t="s">
        <v>245</v>
      </c>
      <c r="C56" s="123" t="s">
        <v>184</v>
      </c>
      <c r="D56" s="123" t="s">
        <v>184</v>
      </c>
      <c r="E56" s="123" t="s">
        <v>185</v>
      </c>
      <c r="F56" s="123" t="s">
        <v>185</v>
      </c>
      <c r="G56" s="123" t="s">
        <v>185</v>
      </c>
    </row>
    <row r="57" spans="1:7" x14ac:dyDescent="0.25">
      <c r="A57" s="121" t="s">
        <v>243</v>
      </c>
      <c r="B57" s="122" t="s">
        <v>246</v>
      </c>
      <c r="C57" s="121" t="s">
        <v>184</v>
      </c>
      <c r="D57" s="121" t="s">
        <v>184</v>
      </c>
      <c r="E57" s="121" t="s">
        <v>184</v>
      </c>
      <c r="F57" s="121" t="s">
        <v>184</v>
      </c>
      <c r="G57" s="121" t="s">
        <v>184</v>
      </c>
    </row>
    <row r="58" spans="1:7" x14ac:dyDescent="0.25">
      <c r="A58" s="123" t="s">
        <v>243</v>
      </c>
      <c r="B58" s="124" t="s">
        <v>247</v>
      </c>
      <c r="C58" s="123" t="s">
        <v>185</v>
      </c>
      <c r="D58" s="123" t="s">
        <v>607</v>
      </c>
      <c r="E58" s="123" t="s">
        <v>607</v>
      </c>
      <c r="F58" s="123" t="s">
        <v>607</v>
      </c>
      <c r="G58" s="123" t="s">
        <v>607</v>
      </c>
    </row>
    <row r="59" spans="1:7" x14ac:dyDescent="0.25">
      <c r="A59" s="121" t="s">
        <v>243</v>
      </c>
      <c r="B59" s="122" t="s">
        <v>248</v>
      </c>
      <c r="C59" s="121" t="s">
        <v>184</v>
      </c>
      <c r="D59" s="121" t="s">
        <v>184</v>
      </c>
      <c r="E59" s="121" t="s">
        <v>184</v>
      </c>
      <c r="F59" s="121" t="s">
        <v>184</v>
      </c>
      <c r="G59" s="121" t="s">
        <v>185</v>
      </c>
    </row>
    <row r="60" spans="1:7" x14ac:dyDescent="0.25">
      <c r="A60" s="123" t="s">
        <v>243</v>
      </c>
      <c r="B60" s="124" t="s">
        <v>249</v>
      </c>
      <c r="C60" s="123" t="s">
        <v>184</v>
      </c>
      <c r="D60" s="123" t="s">
        <v>184</v>
      </c>
      <c r="E60" s="123" t="s">
        <v>185</v>
      </c>
      <c r="F60" s="123" t="s">
        <v>185</v>
      </c>
      <c r="G60" s="123" t="s">
        <v>185</v>
      </c>
    </row>
    <row r="61" spans="1:7" x14ac:dyDescent="0.25">
      <c r="A61" s="121" t="s">
        <v>243</v>
      </c>
      <c r="B61" s="122" t="s">
        <v>250</v>
      </c>
      <c r="C61" s="121" t="s">
        <v>184</v>
      </c>
      <c r="D61" s="121" t="s">
        <v>184</v>
      </c>
      <c r="E61" s="121" t="s">
        <v>185</v>
      </c>
      <c r="F61" s="121" t="s">
        <v>185</v>
      </c>
      <c r="G61" s="121" t="s">
        <v>185</v>
      </c>
    </row>
    <row r="62" spans="1:7" x14ac:dyDescent="0.25">
      <c r="A62" s="123" t="s">
        <v>243</v>
      </c>
      <c r="B62" s="124" t="s">
        <v>251</v>
      </c>
      <c r="C62" s="123" t="s">
        <v>184</v>
      </c>
      <c r="D62" s="123" t="s">
        <v>184</v>
      </c>
      <c r="E62" s="123" t="s">
        <v>185</v>
      </c>
      <c r="F62" s="123" t="s">
        <v>185</v>
      </c>
      <c r="G62" s="123" t="s">
        <v>184</v>
      </c>
    </row>
    <row r="63" spans="1:7" x14ac:dyDescent="0.25">
      <c r="A63" s="121" t="s">
        <v>243</v>
      </c>
      <c r="B63" s="122" t="s">
        <v>252</v>
      </c>
      <c r="C63" s="121" t="s">
        <v>184</v>
      </c>
      <c r="D63" s="121" t="s">
        <v>184</v>
      </c>
      <c r="E63" s="121" t="s">
        <v>184</v>
      </c>
      <c r="F63" s="121" t="s">
        <v>184</v>
      </c>
      <c r="G63" s="121" t="s">
        <v>185</v>
      </c>
    </row>
    <row r="64" spans="1:7" x14ac:dyDescent="0.25">
      <c r="A64" s="123" t="s">
        <v>243</v>
      </c>
      <c r="B64" s="124" t="s">
        <v>253</v>
      </c>
      <c r="C64" s="123" t="s">
        <v>185</v>
      </c>
      <c r="D64" s="123" t="s">
        <v>607</v>
      </c>
      <c r="E64" s="123" t="s">
        <v>607</v>
      </c>
      <c r="F64" s="123" t="s">
        <v>607</v>
      </c>
      <c r="G64" s="123" t="s">
        <v>607</v>
      </c>
    </row>
    <row r="65" spans="1:7" x14ac:dyDescent="0.25">
      <c r="A65" s="121" t="s">
        <v>243</v>
      </c>
      <c r="B65" s="122" t="s">
        <v>254</v>
      </c>
      <c r="C65" s="121" t="s">
        <v>184</v>
      </c>
      <c r="D65" s="121" t="s">
        <v>184</v>
      </c>
      <c r="E65" s="121" t="s">
        <v>185</v>
      </c>
      <c r="F65" s="121" t="s">
        <v>185</v>
      </c>
      <c r="G65" s="121" t="s">
        <v>185</v>
      </c>
    </row>
    <row r="66" spans="1:7" x14ac:dyDescent="0.25">
      <c r="A66" s="123" t="s">
        <v>243</v>
      </c>
      <c r="B66" s="124" t="s">
        <v>255</v>
      </c>
      <c r="C66" s="123" t="s">
        <v>184</v>
      </c>
      <c r="D66" s="123" t="s">
        <v>184</v>
      </c>
      <c r="E66" s="123" t="s">
        <v>185</v>
      </c>
      <c r="F66" s="123" t="s">
        <v>185</v>
      </c>
      <c r="G66" s="123" t="s">
        <v>185</v>
      </c>
    </row>
    <row r="67" spans="1:7" x14ac:dyDescent="0.25">
      <c r="A67" s="121" t="s">
        <v>243</v>
      </c>
      <c r="B67" s="122" t="s">
        <v>256</v>
      </c>
      <c r="C67" s="121" t="s">
        <v>184</v>
      </c>
      <c r="D67" s="121" t="s">
        <v>184</v>
      </c>
      <c r="E67" s="121" t="s">
        <v>185</v>
      </c>
      <c r="F67" s="121" t="s">
        <v>185</v>
      </c>
      <c r="G67" s="121" t="s">
        <v>184</v>
      </c>
    </row>
    <row r="68" spans="1:7" x14ac:dyDescent="0.25">
      <c r="A68" s="123" t="s">
        <v>243</v>
      </c>
      <c r="B68" s="124" t="s">
        <v>257</v>
      </c>
      <c r="C68" s="123" t="s">
        <v>184</v>
      </c>
      <c r="D68" s="123" t="s">
        <v>184</v>
      </c>
      <c r="E68" s="123" t="s">
        <v>185</v>
      </c>
      <c r="F68" s="123" t="s">
        <v>185</v>
      </c>
      <c r="G68" s="123" t="s">
        <v>185</v>
      </c>
    </row>
    <row r="69" spans="1:7" x14ac:dyDescent="0.25">
      <c r="A69" s="121" t="s">
        <v>243</v>
      </c>
      <c r="B69" s="122" t="s">
        <v>258</v>
      </c>
      <c r="C69" s="121" t="s">
        <v>184</v>
      </c>
      <c r="D69" s="121" t="s">
        <v>184</v>
      </c>
      <c r="E69" s="121" t="s">
        <v>185</v>
      </c>
      <c r="F69" s="121" t="s">
        <v>185</v>
      </c>
      <c r="G69" s="121" t="s">
        <v>185</v>
      </c>
    </row>
    <row r="70" spans="1:7" x14ac:dyDescent="0.25">
      <c r="A70" s="123" t="s">
        <v>243</v>
      </c>
      <c r="B70" s="124" t="s">
        <v>259</v>
      </c>
      <c r="C70" s="123" t="s">
        <v>185</v>
      </c>
      <c r="D70" s="123" t="s">
        <v>607</v>
      </c>
      <c r="E70" s="123" t="s">
        <v>607</v>
      </c>
      <c r="F70" s="123" t="s">
        <v>607</v>
      </c>
      <c r="G70" s="123" t="s">
        <v>607</v>
      </c>
    </row>
    <row r="71" spans="1:7" x14ac:dyDescent="0.25">
      <c r="A71" s="121" t="s">
        <v>243</v>
      </c>
      <c r="B71" s="122" t="s">
        <v>260</v>
      </c>
      <c r="C71" s="121" t="s">
        <v>185</v>
      </c>
      <c r="D71" s="121" t="s">
        <v>607</v>
      </c>
      <c r="E71" s="121" t="s">
        <v>607</v>
      </c>
      <c r="F71" s="121" t="s">
        <v>607</v>
      </c>
      <c r="G71" s="121" t="s">
        <v>607</v>
      </c>
    </row>
    <row r="72" spans="1:7" x14ac:dyDescent="0.25">
      <c r="A72" s="123" t="s">
        <v>243</v>
      </c>
      <c r="B72" s="124" t="s">
        <v>261</v>
      </c>
      <c r="C72" s="123" t="s">
        <v>184</v>
      </c>
      <c r="D72" s="123" t="s">
        <v>184</v>
      </c>
      <c r="E72" s="123" t="s">
        <v>185</v>
      </c>
      <c r="F72" s="123" t="s">
        <v>185</v>
      </c>
      <c r="G72" s="123" t="s">
        <v>185</v>
      </c>
    </row>
    <row r="73" spans="1:7" x14ac:dyDescent="0.25">
      <c r="A73" s="121" t="s">
        <v>262</v>
      </c>
      <c r="B73" s="122" t="s">
        <v>263</v>
      </c>
      <c r="C73" s="121" t="s">
        <v>185</v>
      </c>
      <c r="D73" s="121" t="s">
        <v>607</v>
      </c>
      <c r="E73" s="121" t="s">
        <v>607</v>
      </c>
      <c r="F73" s="121" t="s">
        <v>607</v>
      </c>
      <c r="G73" s="121" t="s">
        <v>607</v>
      </c>
    </row>
    <row r="74" spans="1:7" x14ac:dyDescent="0.25">
      <c r="A74" s="123" t="s">
        <v>262</v>
      </c>
      <c r="B74" s="124" t="s">
        <v>264</v>
      </c>
      <c r="C74" s="123" t="s">
        <v>184</v>
      </c>
      <c r="D74" s="123" t="s">
        <v>185</v>
      </c>
      <c r="E74" s="123" t="s">
        <v>184</v>
      </c>
      <c r="F74" s="123" t="s">
        <v>185</v>
      </c>
      <c r="G74" s="123" t="s">
        <v>185</v>
      </c>
    </row>
    <row r="75" spans="1:7" x14ac:dyDescent="0.25">
      <c r="A75" s="121" t="s">
        <v>262</v>
      </c>
      <c r="B75" s="122" t="s">
        <v>265</v>
      </c>
      <c r="C75" s="121" t="s">
        <v>185</v>
      </c>
      <c r="D75" s="121" t="s">
        <v>607</v>
      </c>
      <c r="E75" s="121" t="s">
        <v>607</v>
      </c>
      <c r="F75" s="121" t="s">
        <v>607</v>
      </c>
      <c r="G75" s="121" t="s">
        <v>607</v>
      </c>
    </row>
    <row r="76" spans="1:7" x14ac:dyDescent="0.25">
      <c r="A76" s="123" t="s">
        <v>262</v>
      </c>
      <c r="B76" s="124" t="s">
        <v>266</v>
      </c>
      <c r="C76" s="123" t="s">
        <v>185</v>
      </c>
      <c r="D76" s="123" t="s">
        <v>607</v>
      </c>
      <c r="E76" s="123" t="s">
        <v>607</v>
      </c>
      <c r="F76" s="123" t="s">
        <v>607</v>
      </c>
      <c r="G76" s="123" t="s">
        <v>607</v>
      </c>
    </row>
    <row r="77" spans="1:7" x14ac:dyDescent="0.25">
      <c r="A77" s="121" t="s">
        <v>262</v>
      </c>
      <c r="B77" s="122" t="s">
        <v>267</v>
      </c>
      <c r="C77" s="121" t="s">
        <v>185</v>
      </c>
      <c r="D77" s="121" t="s">
        <v>607</v>
      </c>
      <c r="E77" s="121" t="s">
        <v>607</v>
      </c>
      <c r="F77" s="121" t="s">
        <v>607</v>
      </c>
      <c r="G77" s="121" t="s">
        <v>607</v>
      </c>
    </row>
    <row r="78" spans="1:7" x14ac:dyDescent="0.25">
      <c r="A78" s="123" t="s">
        <v>262</v>
      </c>
      <c r="B78" s="124" t="s">
        <v>268</v>
      </c>
      <c r="C78" s="123" t="s">
        <v>185</v>
      </c>
      <c r="D78" s="123" t="s">
        <v>607</v>
      </c>
      <c r="E78" s="123" t="s">
        <v>607</v>
      </c>
      <c r="F78" s="123" t="s">
        <v>607</v>
      </c>
      <c r="G78" s="123" t="s">
        <v>607</v>
      </c>
    </row>
    <row r="79" spans="1:7" x14ac:dyDescent="0.25">
      <c r="A79" s="121" t="s">
        <v>262</v>
      </c>
      <c r="B79" s="122" t="s">
        <v>269</v>
      </c>
      <c r="C79" s="121" t="s">
        <v>185</v>
      </c>
      <c r="D79" s="121" t="s">
        <v>607</v>
      </c>
      <c r="E79" s="121" t="s">
        <v>607</v>
      </c>
      <c r="F79" s="121" t="s">
        <v>607</v>
      </c>
      <c r="G79" s="121" t="s">
        <v>607</v>
      </c>
    </row>
    <row r="80" spans="1:7" x14ac:dyDescent="0.25">
      <c r="A80" s="123" t="s">
        <v>262</v>
      </c>
      <c r="B80" s="124" t="s">
        <v>270</v>
      </c>
      <c r="C80" s="123" t="s">
        <v>184</v>
      </c>
      <c r="D80" s="123" t="s">
        <v>184</v>
      </c>
      <c r="E80" s="123" t="s">
        <v>185</v>
      </c>
      <c r="F80" s="123" t="s">
        <v>185</v>
      </c>
      <c r="G80" s="123" t="s">
        <v>185</v>
      </c>
    </row>
    <row r="81" spans="1:7" x14ac:dyDescent="0.25">
      <c r="A81" s="121" t="s">
        <v>262</v>
      </c>
      <c r="B81" s="122" t="s">
        <v>271</v>
      </c>
      <c r="C81" s="121" t="s">
        <v>185</v>
      </c>
      <c r="D81" s="121" t="s">
        <v>607</v>
      </c>
      <c r="E81" s="121" t="s">
        <v>607</v>
      </c>
      <c r="F81" s="121" t="s">
        <v>607</v>
      </c>
      <c r="G81" s="121" t="s">
        <v>607</v>
      </c>
    </row>
    <row r="82" spans="1:7" x14ac:dyDescent="0.25">
      <c r="A82" s="123" t="s">
        <v>262</v>
      </c>
      <c r="B82" s="124" t="s">
        <v>272</v>
      </c>
      <c r="C82" s="123" t="s">
        <v>185</v>
      </c>
      <c r="D82" s="123" t="s">
        <v>607</v>
      </c>
      <c r="E82" s="123" t="s">
        <v>607</v>
      </c>
      <c r="F82" s="123" t="s">
        <v>607</v>
      </c>
      <c r="G82" s="123" t="s">
        <v>607</v>
      </c>
    </row>
    <row r="83" spans="1:7" x14ac:dyDescent="0.25">
      <c r="A83" s="121" t="s">
        <v>262</v>
      </c>
      <c r="B83" s="122" t="s">
        <v>273</v>
      </c>
      <c r="C83" s="121" t="s">
        <v>185</v>
      </c>
      <c r="D83" s="121" t="s">
        <v>607</v>
      </c>
      <c r="E83" s="121" t="s">
        <v>607</v>
      </c>
      <c r="F83" s="121" t="s">
        <v>607</v>
      </c>
      <c r="G83" s="121" t="s">
        <v>607</v>
      </c>
    </row>
    <row r="84" spans="1:7" x14ac:dyDescent="0.25">
      <c r="A84" s="123" t="s">
        <v>262</v>
      </c>
      <c r="B84" s="124" t="s">
        <v>274</v>
      </c>
      <c r="C84" s="123" t="s">
        <v>184</v>
      </c>
      <c r="D84" s="123" t="s">
        <v>184</v>
      </c>
      <c r="E84" s="123" t="s">
        <v>185</v>
      </c>
      <c r="F84" s="123" t="s">
        <v>184</v>
      </c>
      <c r="G84" s="123" t="s">
        <v>185</v>
      </c>
    </row>
    <row r="85" spans="1:7" x14ac:dyDescent="0.25">
      <c r="A85" s="121" t="s">
        <v>262</v>
      </c>
      <c r="B85" s="122" t="s">
        <v>275</v>
      </c>
      <c r="C85" s="121" t="s">
        <v>185</v>
      </c>
      <c r="D85" s="121" t="s">
        <v>607</v>
      </c>
      <c r="E85" s="121" t="s">
        <v>607</v>
      </c>
      <c r="F85" s="121" t="s">
        <v>607</v>
      </c>
      <c r="G85" s="121" t="s">
        <v>607</v>
      </c>
    </row>
    <row r="86" spans="1:7" x14ac:dyDescent="0.25">
      <c r="A86" s="123" t="s">
        <v>262</v>
      </c>
      <c r="B86" s="124" t="s">
        <v>276</v>
      </c>
      <c r="C86" s="123" t="s">
        <v>185</v>
      </c>
      <c r="D86" s="123" t="s">
        <v>607</v>
      </c>
      <c r="E86" s="123" t="s">
        <v>607</v>
      </c>
      <c r="F86" s="123" t="s">
        <v>607</v>
      </c>
      <c r="G86" s="123" t="s">
        <v>607</v>
      </c>
    </row>
    <row r="87" spans="1:7" x14ac:dyDescent="0.25">
      <c r="A87" s="121" t="s">
        <v>262</v>
      </c>
      <c r="B87" s="122" t="s">
        <v>277</v>
      </c>
      <c r="C87" s="121" t="s">
        <v>185</v>
      </c>
      <c r="D87" s="121" t="s">
        <v>607</v>
      </c>
      <c r="E87" s="121" t="s">
        <v>607</v>
      </c>
      <c r="F87" s="121" t="s">
        <v>607</v>
      </c>
      <c r="G87" s="121" t="s">
        <v>607</v>
      </c>
    </row>
    <row r="88" spans="1:7" x14ac:dyDescent="0.25">
      <c r="A88" s="123" t="s">
        <v>278</v>
      </c>
      <c r="B88" s="124" t="s">
        <v>279</v>
      </c>
      <c r="C88" s="123" t="s">
        <v>184</v>
      </c>
      <c r="D88" s="123" t="s">
        <v>184</v>
      </c>
      <c r="E88" s="123" t="s">
        <v>185</v>
      </c>
      <c r="F88" s="123" t="s">
        <v>185</v>
      </c>
      <c r="G88" s="123" t="s">
        <v>185</v>
      </c>
    </row>
    <row r="89" spans="1:7" x14ac:dyDescent="0.25">
      <c r="A89" s="121" t="s">
        <v>278</v>
      </c>
      <c r="B89" s="122" t="s">
        <v>280</v>
      </c>
      <c r="C89" s="121" t="s">
        <v>185</v>
      </c>
      <c r="D89" s="121" t="s">
        <v>607</v>
      </c>
      <c r="E89" s="121" t="s">
        <v>607</v>
      </c>
      <c r="F89" s="121" t="s">
        <v>607</v>
      </c>
      <c r="G89" s="121" t="s">
        <v>607</v>
      </c>
    </row>
    <row r="90" spans="1:7" x14ac:dyDescent="0.25">
      <c r="A90" s="123" t="s">
        <v>281</v>
      </c>
      <c r="B90" s="124" t="s">
        <v>282</v>
      </c>
      <c r="C90" s="123" t="s">
        <v>185</v>
      </c>
      <c r="D90" s="123" t="s">
        <v>607</v>
      </c>
      <c r="E90" s="123" t="s">
        <v>607</v>
      </c>
      <c r="F90" s="123" t="s">
        <v>607</v>
      </c>
      <c r="G90" s="123" t="s">
        <v>607</v>
      </c>
    </row>
    <row r="91" spans="1:7" x14ac:dyDescent="0.25">
      <c r="A91" s="121" t="s">
        <v>281</v>
      </c>
      <c r="B91" s="122" t="s">
        <v>283</v>
      </c>
      <c r="C91" s="121" t="s">
        <v>185</v>
      </c>
      <c r="D91" s="121" t="s">
        <v>607</v>
      </c>
      <c r="E91" s="121" t="s">
        <v>607</v>
      </c>
      <c r="F91" s="121" t="s">
        <v>607</v>
      </c>
      <c r="G91" s="121" t="s">
        <v>607</v>
      </c>
    </row>
    <row r="92" spans="1:7" x14ac:dyDescent="0.25">
      <c r="A92" s="123" t="s">
        <v>281</v>
      </c>
      <c r="B92" s="124" t="s">
        <v>284</v>
      </c>
      <c r="C92" s="123" t="s">
        <v>185</v>
      </c>
      <c r="D92" s="123" t="s">
        <v>607</v>
      </c>
      <c r="E92" s="123" t="s">
        <v>607</v>
      </c>
      <c r="F92" s="123" t="s">
        <v>607</v>
      </c>
      <c r="G92" s="123" t="s">
        <v>607</v>
      </c>
    </row>
    <row r="93" spans="1:7" x14ac:dyDescent="0.25">
      <c r="A93" s="121" t="s">
        <v>285</v>
      </c>
      <c r="B93" s="122" t="s">
        <v>286</v>
      </c>
      <c r="C93" s="121" t="s">
        <v>185</v>
      </c>
      <c r="D93" s="121" t="s">
        <v>607</v>
      </c>
      <c r="E93" s="121" t="s">
        <v>607</v>
      </c>
      <c r="F93" s="121" t="s">
        <v>607</v>
      </c>
      <c r="G93" s="121" t="s">
        <v>607</v>
      </c>
    </row>
    <row r="94" spans="1:7" x14ac:dyDescent="0.25">
      <c r="A94" s="123" t="s">
        <v>285</v>
      </c>
      <c r="B94" s="124" t="s">
        <v>287</v>
      </c>
      <c r="C94" s="123" t="s">
        <v>185</v>
      </c>
      <c r="D94" s="123" t="s">
        <v>607</v>
      </c>
      <c r="E94" s="123" t="s">
        <v>607</v>
      </c>
      <c r="F94" s="123" t="s">
        <v>607</v>
      </c>
      <c r="G94" s="123" t="s">
        <v>607</v>
      </c>
    </row>
    <row r="95" spans="1:7" x14ac:dyDescent="0.25">
      <c r="A95" s="121" t="s">
        <v>285</v>
      </c>
      <c r="B95" s="122" t="s">
        <v>288</v>
      </c>
      <c r="C95" s="121" t="s">
        <v>185</v>
      </c>
      <c r="D95" s="121" t="s">
        <v>607</v>
      </c>
      <c r="E95" s="121" t="s">
        <v>607</v>
      </c>
      <c r="F95" s="121" t="s">
        <v>607</v>
      </c>
      <c r="G95" s="121" t="s">
        <v>607</v>
      </c>
    </row>
    <row r="96" spans="1:7" x14ac:dyDescent="0.25">
      <c r="A96" s="123" t="s">
        <v>285</v>
      </c>
      <c r="B96" s="124" t="s">
        <v>289</v>
      </c>
      <c r="C96" s="123" t="s">
        <v>185</v>
      </c>
      <c r="D96" s="123" t="s">
        <v>607</v>
      </c>
      <c r="E96" s="123" t="s">
        <v>607</v>
      </c>
      <c r="F96" s="123" t="s">
        <v>607</v>
      </c>
      <c r="G96" s="123" t="s">
        <v>607</v>
      </c>
    </row>
    <row r="97" spans="1:7" x14ac:dyDescent="0.25">
      <c r="A97" s="121" t="s">
        <v>285</v>
      </c>
      <c r="B97" s="122" t="s">
        <v>290</v>
      </c>
      <c r="C97" s="121" t="s">
        <v>185</v>
      </c>
      <c r="D97" s="121" t="s">
        <v>607</v>
      </c>
      <c r="E97" s="121" t="s">
        <v>607</v>
      </c>
      <c r="F97" s="121" t="s">
        <v>607</v>
      </c>
      <c r="G97" s="121" t="s">
        <v>607</v>
      </c>
    </row>
    <row r="98" spans="1:7" x14ac:dyDescent="0.25">
      <c r="A98" s="123" t="s">
        <v>285</v>
      </c>
      <c r="B98" s="124" t="s">
        <v>291</v>
      </c>
      <c r="C98" s="123" t="s">
        <v>184</v>
      </c>
      <c r="D98" s="123" t="s">
        <v>184</v>
      </c>
      <c r="E98" s="123" t="s">
        <v>185</v>
      </c>
      <c r="F98" s="123" t="s">
        <v>185</v>
      </c>
      <c r="G98" s="123" t="s">
        <v>185</v>
      </c>
    </row>
    <row r="99" spans="1:7" x14ac:dyDescent="0.25">
      <c r="A99" s="121" t="s">
        <v>285</v>
      </c>
      <c r="B99" s="122" t="s">
        <v>292</v>
      </c>
      <c r="C99" s="121" t="s">
        <v>184</v>
      </c>
      <c r="D99" s="121" t="s">
        <v>184</v>
      </c>
      <c r="E99" s="121" t="s">
        <v>185</v>
      </c>
      <c r="F99" s="121" t="s">
        <v>184</v>
      </c>
      <c r="G99" s="121" t="s">
        <v>185</v>
      </c>
    </row>
    <row r="100" spans="1:7" x14ac:dyDescent="0.25">
      <c r="A100" s="123" t="s">
        <v>285</v>
      </c>
      <c r="B100" s="124" t="s">
        <v>293</v>
      </c>
      <c r="C100" s="123" t="s">
        <v>185</v>
      </c>
      <c r="D100" s="123" t="s">
        <v>607</v>
      </c>
      <c r="E100" s="123" t="s">
        <v>607</v>
      </c>
      <c r="F100" s="123" t="s">
        <v>607</v>
      </c>
      <c r="G100" s="123" t="s">
        <v>607</v>
      </c>
    </row>
    <row r="101" spans="1:7" x14ac:dyDescent="0.25">
      <c r="A101" s="121" t="s">
        <v>285</v>
      </c>
      <c r="B101" s="122" t="s">
        <v>294</v>
      </c>
      <c r="C101" s="121" t="s">
        <v>185</v>
      </c>
      <c r="D101" s="121" t="s">
        <v>607</v>
      </c>
      <c r="E101" s="121" t="s">
        <v>607</v>
      </c>
      <c r="F101" s="121" t="s">
        <v>607</v>
      </c>
      <c r="G101" s="121" t="s">
        <v>607</v>
      </c>
    </row>
    <row r="102" spans="1:7" x14ac:dyDescent="0.25">
      <c r="A102" s="123" t="s">
        <v>285</v>
      </c>
      <c r="B102" s="124" t="s">
        <v>295</v>
      </c>
      <c r="C102" s="123" t="s">
        <v>185</v>
      </c>
      <c r="D102" s="123" t="s">
        <v>607</v>
      </c>
      <c r="E102" s="123" t="s">
        <v>607</v>
      </c>
      <c r="F102" s="123" t="s">
        <v>607</v>
      </c>
      <c r="G102" s="123" t="s">
        <v>607</v>
      </c>
    </row>
    <row r="103" spans="1:7" x14ac:dyDescent="0.25">
      <c r="A103" s="121" t="s">
        <v>285</v>
      </c>
      <c r="B103" s="122" t="s">
        <v>296</v>
      </c>
      <c r="C103" s="121" t="s">
        <v>184</v>
      </c>
      <c r="D103" s="121" t="s">
        <v>184</v>
      </c>
      <c r="E103" s="121" t="s">
        <v>185</v>
      </c>
      <c r="F103" s="121" t="s">
        <v>185</v>
      </c>
      <c r="G103" s="121" t="s">
        <v>185</v>
      </c>
    </row>
    <row r="104" spans="1:7" x14ac:dyDescent="0.25">
      <c r="A104" s="123" t="s">
        <v>285</v>
      </c>
      <c r="B104" s="124" t="s">
        <v>297</v>
      </c>
      <c r="C104" s="123" t="s">
        <v>185</v>
      </c>
      <c r="D104" s="123" t="s">
        <v>607</v>
      </c>
      <c r="E104" s="123" t="s">
        <v>607</v>
      </c>
      <c r="F104" s="123" t="s">
        <v>607</v>
      </c>
      <c r="G104" s="123" t="s">
        <v>607</v>
      </c>
    </row>
    <row r="105" spans="1:7" x14ac:dyDescent="0.25">
      <c r="A105" s="121" t="s">
        <v>285</v>
      </c>
      <c r="B105" s="122" t="s">
        <v>298</v>
      </c>
      <c r="C105" s="121" t="s">
        <v>184</v>
      </c>
      <c r="D105" s="121" t="s">
        <v>184</v>
      </c>
      <c r="E105" s="121" t="s">
        <v>184</v>
      </c>
      <c r="F105" s="121" t="s">
        <v>184</v>
      </c>
      <c r="G105" s="121" t="s">
        <v>185</v>
      </c>
    </row>
    <row r="106" spans="1:7" x14ac:dyDescent="0.25">
      <c r="A106" s="123" t="s">
        <v>299</v>
      </c>
      <c r="B106" s="124" t="s">
        <v>300</v>
      </c>
      <c r="C106" s="123" t="s">
        <v>184</v>
      </c>
      <c r="D106" s="123" t="s">
        <v>184</v>
      </c>
      <c r="E106" s="123" t="s">
        <v>185</v>
      </c>
      <c r="F106" s="123" t="s">
        <v>185</v>
      </c>
      <c r="G106" s="123" t="s">
        <v>184</v>
      </c>
    </row>
    <row r="107" spans="1:7" x14ac:dyDescent="0.25">
      <c r="A107" s="121" t="s">
        <v>299</v>
      </c>
      <c r="B107" s="122" t="s">
        <v>301</v>
      </c>
      <c r="C107" s="121" t="s">
        <v>184</v>
      </c>
      <c r="D107" s="121" t="s">
        <v>184</v>
      </c>
      <c r="E107" s="121" t="s">
        <v>184</v>
      </c>
      <c r="F107" s="121" t="s">
        <v>184</v>
      </c>
      <c r="G107" s="121" t="s">
        <v>185</v>
      </c>
    </row>
    <row r="108" spans="1:7" x14ac:dyDescent="0.25">
      <c r="A108" s="123" t="s">
        <v>299</v>
      </c>
      <c r="B108" s="124" t="s">
        <v>302</v>
      </c>
      <c r="C108" s="123" t="s">
        <v>185</v>
      </c>
      <c r="D108" s="123" t="s">
        <v>607</v>
      </c>
      <c r="E108" s="123" t="s">
        <v>607</v>
      </c>
      <c r="F108" s="123" t="s">
        <v>607</v>
      </c>
      <c r="G108" s="123" t="s">
        <v>607</v>
      </c>
    </row>
    <row r="109" spans="1:7" x14ac:dyDescent="0.25">
      <c r="A109" s="121" t="s">
        <v>299</v>
      </c>
      <c r="B109" s="122" t="s">
        <v>303</v>
      </c>
      <c r="C109" s="121" t="s">
        <v>184</v>
      </c>
      <c r="D109" s="121" t="s">
        <v>184</v>
      </c>
      <c r="E109" s="121" t="s">
        <v>184</v>
      </c>
      <c r="F109" s="121" t="s">
        <v>185</v>
      </c>
      <c r="G109" s="121" t="s">
        <v>185</v>
      </c>
    </row>
    <row r="110" spans="1:7" x14ac:dyDescent="0.25">
      <c r="A110" s="123" t="s">
        <v>299</v>
      </c>
      <c r="B110" s="124" t="s">
        <v>304</v>
      </c>
      <c r="C110" s="123" t="s">
        <v>185</v>
      </c>
      <c r="D110" s="123" t="s">
        <v>607</v>
      </c>
      <c r="E110" s="123" t="s">
        <v>607</v>
      </c>
      <c r="F110" s="123" t="s">
        <v>607</v>
      </c>
      <c r="G110" s="123" t="s">
        <v>607</v>
      </c>
    </row>
    <row r="111" spans="1:7" x14ac:dyDescent="0.25">
      <c r="A111" s="121" t="s">
        <v>299</v>
      </c>
      <c r="B111" s="122" t="s">
        <v>305</v>
      </c>
      <c r="C111" s="121" t="s">
        <v>184</v>
      </c>
      <c r="D111" s="121" t="s">
        <v>184</v>
      </c>
      <c r="E111" s="121" t="s">
        <v>185</v>
      </c>
      <c r="F111" s="121" t="s">
        <v>185</v>
      </c>
      <c r="G111" s="121" t="s">
        <v>184</v>
      </c>
    </row>
    <row r="112" spans="1:7" x14ac:dyDescent="0.25">
      <c r="A112" s="123" t="s">
        <v>306</v>
      </c>
      <c r="B112" s="124" t="s">
        <v>307</v>
      </c>
      <c r="C112" s="123" t="s">
        <v>185</v>
      </c>
      <c r="D112" s="123" t="s">
        <v>607</v>
      </c>
      <c r="E112" s="123" t="s">
        <v>607</v>
      </c>
      <c r="F112" s="123" t="s">
        <v>607</v>
      </c>
      <c r="G112" s="123" t="s">
        <v>607</v>
      </c>
    </row>
    <row r="113" spans="1:7" x14ac:dyDescent="0.25">
      <c r="A113" s="121" t="s">
        <v>306</v>
      </c>
      <c r="B113" s="122" t="s">
        <v>308</v>
      </c>
      <c r="C113" s="121" t="s">
        <v>185</v>
      </c>
      <c r="D113" s="121" t="s">
        <v>607</v>
      </c>
      <c r="E113" s="121" t="s">
        <v>607</v>
      </c>
      <c r="F113" s="121" t="s">
        <v>607</v>
      </c>
      <c r="G113" s="121" t="s">
        <v>607</v>
      </c>
    </row>
    <row r="114" spans="1:7" x14ac:dyDescent="0.25">
      <c r="A114" s="123" t="s">
        <v>306</v>
      </c>
      <c r="B114" s="124" t="s">
        <v>309</v>
      </c>
      <c r="C114" s="123" t="s">
        <v>185</v>
      </c>
      <c r="D114" s="123" t="s">
        <v>607</v>
      </c>
      <c r="E114" s="123" t="s">
        <v>607</v>
      </c>
      <c r="F114" s="123" t="s">
        <v>607</v>
      </c>
      <c r="G114" s="123" t="s">
        <v>607</v>
      </c>
    </row>
    <row r="115" spans="1:7" x14ac:dyDescent="0.25">
      <c r="A115" s="121" t="s">
        <v>306</v>
      </c>
      <c r="B115" s="122" t="s">
        <v>310</v>
      </c>
      <c r="C115" s="121" t="s">
        <v>185</v>
      </c>
      <c r="D115" s="121" t="s">
        <v>607</v>
      </c>
      <c r="E115" s="121" t="s">
        <v>607</v>
      </c>
      <c r="F115" s="121" t="s">
        <v>607</v>
      </c>
      <c r="G115" s="121" t="s">
        <v>607</v>
      </c>
    </row>
    <row r="116" spans="1:7" x14ac:dyDescent="0.25">
      <c r="A116" s="123" t="s">
        <v>306</v>
      </c>
      <c r="B116" s="124" t="s">
        <v>311</v>
      </c>
      <c r="C116" s="123" t="s">
        <v>185</v>
      </c>
      <c r="D116" s="123" t="s">
        <v>607</v>
      </c>
      <c r="E116" s="123" t="s">
        <v>607</v>
      </c>
      <c r="F116" s="123" t="s">
        <v>607</v>
      </c>
      <c r="G116" s="123" t="s">
        <v>607</v>
      </c>
    </row>
    <row r="117" spans="1:7" x14ac:dyDescent="0.25">
      <c r="A117" s="121" t="s">
        <v>306</v>
      </c>
      <c r="B117" s="122" t="s">
        <v>312</v>
      </c>
      <c r="C117" s="121" t="s">
        <v>184</v>
      </c>
      <c r="D117" s="121" t="s">
        <v>184</v>
      </c>
      <c r="E117" s="121" t="s">
        <v>185</v>
      </c>
      <c r="F117" s="121" t="s">
        <v>185</v>
      </c>
      <c r="G117" s="121" t="s">
        <v>185</v>
      </c>
    </row>
    <row r="118" spans="1:7" x14ac:dyDescent="0.25">
      <c r="A118" s="123" t="s">
        <v>313</v>
      </c>
      <c r="B118" s="124" t="s">
        <v>314</v>
      </c>
      <c r="C118" s="123" t="s">
        <v>185</v>
      </c>
      <c r="D118" s="123" t="s">
        <v>607</v>
      </c>
      <c r="E118" s="123" t="s">
        <v>607</v>
      </c>
      <c r="F118" s="123" t="s">
        <v>607</v>
      </c>
      <c r="G118" s="123" t="s">
        <v>607</v>
      </c>
    </row>
    <row r="119" spans="1:7" x14ac:dyDescent="0.25">
      <c r="A119" s="121" t="s">
        <v>313</v>
      </c>
      <c r="B119" s="122" t="s">
        <v>315</v>
      </c>
      <c r="C119" s="121" t="s">
        <v>185</v>
      </c>
      <c r="D119" s="121" t="s">
        <v>607</v>
      </c>
      <c r="E119" s="121" t="s">
        <v>607</v>
      </c>
      <c r="F119" s="121" t="s">
        <v>607</v>
      </c>
      <c r="G119" s="121" t="s">
        <v>607</v>
      </c>
    </row>
    <row r="120" spans="1:7" x14ac:dyDescent="0.25">
      <c r="A120" s="123" t="s">
        <v>313</v>
      </c>
      <c r="B120" s="124" t="s">
        <v>316</v>
      </c>
      <c r="C120" s="123" t="s">
        <v>185</v>
      </c>
      <c r="D120" s="123" t="s">
        <v>607</v>
      </c>
      <c r="E120" s="123" t="s">
        <v>607</v>
      </c>
      <c r="F120" s="123" t="s">
        <v>607</v>
      </c>
      <c r="G120" s="123" t="s">
        <v>607</v>
      </c>
    </row>
    <row r="121" spans="1:7" x14ac:dyDescent="0.25">
      <c r="A121" s="121" t="s">
        <v>313</v>
      </c>
      <c r="B121" s="122" t="s">
        <v>317</v>
      </c>
      <c r="C121" s="121" t="s">
        <v>185</v>
      </c>
      <c r="D121" s="121" t="s">
        <v>607</v>
      </c>
      <c r="E121" s="121" t="s">
        <v>607</v>
      </c>
      <c r="F121" s="121" t="s">
        <v>607</v>
      </c>
      <c r="G121" s="121" t="s">
        <v>607</v>
      </c>
    </row>
    <row r="122" spans="1:7" x14ac:dyDescent="0.25">
      <c r="A122" s="123" t="s">
        <v>318</v>
      </c>
      <c r="B122" s="124" t="s">
        <v>319</v>
      </c>
      <c r="C122" s="123" t="s">
        <v>184</v>
      </c>
      <c r="D122" s="123" t="s">
        <v>184</v>
      </c>
      <c r="E122" s="123" t="s">
        <v>185</v>
      </c>
      <c r="F122" s="123" t="s">
        <v>185</v>
      </c>
      <c r="G122" s="123" t="s">
        <v>185</v>
      </c>
    </row>
    <row r="123" spans="1:7" x14ac:dyDescent="0.25">
      <c r="A123" s="121" t="s">
        <v>318</v>
      </c>
      <c r="B123" s="122" t="s">
        <v>320</v>
      </c>
      <c r="C123" s="121" t="s">
        <v>184</v>
      </c>
      <c r="D123" s="121" t="s">
        <v>184</v>
      </c>
      <c r="E123" s="121" t="s">
        <v>185</v>
      </c>
      <c r="F123" s="121" t="s">
        <v>185</v>
      </c>
      <c r="G123" s="121" t="s">
        <v>185</v>
      </c>
    </row>
    <row r="124" spans="1:7" x14ac:dyDescent="0.25">
      <c r="A124" s="123" t="s">
        <v>318</v>
      </c>
      <c r="B124" s="124" t="s">
        <v>321</v>
      </c>
      <c r="C124" s="123" t="s">
        <v>185</v>
      </c>
      <c r="D124" s="123" t="s">
        <v>607</v>
      </c>
      <c r="E124" s="123" t="s">
        <v>607</v>
      </c>
      <c r="F124" s="123" t="s">
        <v>607</v>
      </c>
      <c r="G124" s="123" t="s">
        <v>607</v>
      </c>
    </row>
    <row r="125" spans="1:7" x14ac:dyDescent="0.25">
      <c r="A125" s="121" t="s">
        <v>318</v>
      </c>
      <c r="B125" s="122" t="s">
        <v>322</v>
      </c>
      <c r="C125" s="121" t="s">
        <v>185</v>
      </c>
      <c r="D125" s="121" t="s">
        <v>607</v>
      </c>
      <c r="E125" s="121" t="s">
        <v>607</v>
      </c>
      <c r="F125" s="121" t="s">
        <v>607</v>
      </c>
      <c r="G125" s="121" t="s">
        <v>607</v>
      </c>
    </row>
    <row r="126" spans="1:7" x14ac:dyDescent="0.25">
      <c r="A126" s="123" t="s">
        <v>318</v>
      </c>
      <c r="B126" s="124" t="s">
        <v>323</v>
      </c>
      <c r="C126" s="123" t="s">
        <v>185</v>
      </c>
      <c r="D126" s="123" t="s">
        <v>607</v>
      </c>
      <c r="E126" s="123" t="s">
        <v>607</v>
      </c>
      <c r="F126" s="123" t="s">
        <v>607</v>
      </c>
      <c r="G126" s="123" t="s">
        <v>607</v>
      </c>
    </row>
    <row r="127" spans="1:7" x14ac:dyDescent="0.25">
      <c r="A127" s="121" t="s">
        <v>324</v>
      </c>
      <c r="B127" s="122" t="s">
        <v>325</v>
      </c>
      <c r="C127" s="121" t="s">
        <v>185</v>
      </c>
      <c r="D127" s="121" t="s">
        <v>607</v>
      </c>
      <c r="E127" s="121" t="s">
        <v>607</v>
      </c>
      <c r="F127" s="121" t="s">
        <v>607</v>
      </c>
      <c r="G127" s="121" t="s">
        <v>607</v>
      </c>
    </row>
    <row r="128" spans="1:7" x14ac:dyDescent="0.25">
      <c r="A128" s="123" t="s">
        <v>324</v>
      </c>
      <c r="B128" s="124" t="s">
        <v>326</v>
      </c>
      <c r="C128" s="123" t="s">
        <v>185</v>
      </c>
      <c r="D128" s="123" t="s">
        <v>607</v>
      </c>
      <c r="E128" s="123" t="s">
        <v>607</v>
      </c>
      <c r="F128" s="123" t="s">
        <v>607</v>
      </c>
      <c r="G128" s="123" t="s">
        <v>607</v>
      </c>
    </row>
    <row r="129" spans="1:7" x14ac:dyDescent="0.25">
      <c r="A129" s="121" t="s">
        <v>324</v>
      </c>
      <c r="B129" s="122" t="s">
        <v>327</v>
      </c>
      <c r="C129" s="121" t="s">
        <v>185</v>
      </c>
      <c r="D129" s="121" t="s">
        <v>607</v>
      </c>
      <c r="E129" s="121" t="s">
        <v>607</v>
      </c>
      <c r="F129" s="121" t="s">
        <v>607</v>
      </c>
      <c r="G129" s="121" t="s">
        <v>607</v>
      </c>
    </row>
    <row r="130" spans="1:7" x14ac:dyDescent="0.25">
      <c r="A130" s="123" t="s">
        <v>328</v>
      </c>
      <c r="B130" s="124" t="s">
        <v>329</v>
      </c>
      <c r="C130" s="123" t="s">
        <v>185</v>
      </c>
      <c r="D130" s="123" t="s">
        <v>607</v>
      </c>
      <c r="E130" s="123" t="s">
        <v>607</v>
      </c>
      <c r="F130" s="123" t="s">
        <v>607</v>
      </c>
      <c r="G130" s="123" t="s">
        <v>607</v>
      </c>
    </row>
    <row r="131" spans="1:7" x14ac:dyDescent="0.25">
      <c r="A131" s="121" t="s">
        <v>328</v>
      </c>
      <c r="B131" s="122" t="s">
        <v>330</v>
      </c>
      <c r="C131" s="121" t="s">
        <v>184</v>
      </c>
      <c r="D131" s="121" t="s">
        <v>184</v>
      </c>
      <c r="E131" s="121" t="s">
        <v>185</v>
      </c>
      <c r="F131" s="121" t="s">
        <v>185</v>
      </c>
      <c r="G131" s="121" t="s">
        <v>185</v>
      </c>
    </row>
    <row r="132" spans="1:7" x14ac:dyDescent="0.25">
      <c r="A132" s="123" t="s">
        <v>331</v>
      </c>
      <c r="B132" s="124" t="s">
        <v>332</v>
      </c>
      <c r="C132" s="123" t="s">
        <v>185</v>
      </c>
      <c r="D132" s="123" t="s">
        <v>607</v>
      </c>
      <c r="E132" s="123" t="s">
        <v>607</v>
      </c>
      <c r="F132" s="123" t="s">
        <v>607</v>
      </c>
      <c r="G132" s="123" t="s">
        <v>607</v>
      </c>
    </row>
    <row r="133" spans="1:7" x14ac:dyDescent="0.25">
      <c r="A133" s="121" t="s">
        <v>331</v>
      </c>
      <c r="B133" s="122" t="s">
        <v>333</v>
      </c>
      <c r="C133" s="121" t="s">
        <v>184</v>
      </c>
      <c r="D133" s="121" t="s">
        <v>184</v>
      </c>
      <c r="E133" s="121" t="s">
        <v>185</v>
      </c>
      <c r="F133" s="121" t="s">
        <v>184</v>
      </c>
      <c r="G133" s="121" t="s">
        <v>185</v>
      </c>
    </row>
    <row r="134" spans="1:7" x14ac:dyDescent="0.25">
      <c r="A134" s="123" t="s">
        <v>331</v>
      </c>
      <c r="B134" s="124" t="s">
        <v>334</v>
      </c>
      <c r="C134" s="123" t="s">
        <v>184</v>
      </c>
      <c r="D134" s="123" t="s">
        <v>184</v>
      </c>
      <c r="E134" s="123" t="s">
        <v>185</v>
      </c>
      <c r="F134" s="123" t="s">
        <v>185</v>
      </c>
      <c r="G134" s="123" t="s">
        <v>185</v>
      </c>
    </row>
    <row r="135" spans="1:7" x14ac:dyDescent="0.25">
      <c r="A135" s="121" t="s">
        <v>331</v>
      </c>
      <c r="B135" s="122" t="s">
        <v>335</v>
      </c>
      <c r="C135" s="121" t="s">
        <v>184</v>
      </c>
      <c r="D135" s="121" t="s">
        <v>184</v>
      </c>
      <c r="E135" s="121" t="s">
        <v>184</v>
      </c>
      <c r="F135" s="121" t="s">
        <v>184</v>
      </c>
      <c r="G135" s="121" t="s">
        <v>185</v>
      </c>
    </row>
    <row r="136" spans="1:7" x14ac:dyDescent="0.25">
      <c r="A136" s="123" t="s">
        <v>331</v>
      </c>
      <c r="B136" s="124" t="s">
        <v>336</v>
      </c>
      <c r="C136" s="123" t="s">
        <v>185</v>
      </c>
      <c r="D136" s="123" t="s">
        <v>607</v>
      </c>
      <c r="E136" s="123" t="s">
        <v>607</v>
      </c>
      <c r="F136" s="123" t="s">
        <v>607</v>
      </c>
      <c r="G136" s="123" t="s">
        <v>607</v>
      </c>
    </row>
    <row r="137" spans="1:7" x14ac:dyDescent="0.25">
      <c r="A137" s="121" t="s">
        <v>331</v>
      </c>
      <c r="B137" s="122" t="s">
        <v>337</v>
      </c>
      <c r="C137" s="121" t="s">
        <v>185</v>
      </c>
      <c r="D137" s="121" t="s">
        <v>607</v>
      </c>
      <c r="E137" s="121" t="s">
        <v>607</v>
      </c>
      <c r="F137" s="121" t="s">
        <v>607</v>
      </c>
      <c r="G137" s="121" t="s">
        <v>607</v>
      </c>
    </row>
    <row r="138" spans="1:7" x14ac:dyDescent="0.25">
      <c r="A138" s="123" t="s">
        <v>331</v>
      </c>
      <c r="B138" s="124" t="s">
        <v>338</v>
      </c>
      <c r="C138" s="123" t="s">
        <v>185</v>
      </c>
      <c r="D138" s="123" t="s">
        <v>607</v>
      </c>
      <c r="E138" s="123" t="s">
        <v>607</v>
      </c>
      <c r="F138" s="123" t="s">
        <v>607</v>
      </c>
      <c r="G138" s="123" t="s">
        <v>607</v>
      </c>
    </row>
    <row r="139" spans="1:7" x14ac:dyDescent="0.25">
      <c r="A139" s="121" t="s">
        <v>339</v>
      </c>
      <c r="B139" s="122" t="s">
        <v>340</v>
      </c>
      <c r="C139" s="121" t="s">
        <v>185</v>
      </c>
      <c r="D139" s="121" t="s">
        <v>607</v>
      </c>
      <c r="E139" s="121" t="s">
        <v>607</v>
      </c>
      <c r="F139" s="121" t="s">
        <v>607</v>
      </c>
      <c r="G139" s="121" t="s">
        <v>607</v>
      </c>
    </row>
    <row r="140" spans="1:7" x14ac:dyDescent="0.25">
      <c r="A140" s="123" t="s">
        <v>339</v>
      </c>
      <c r="B140" s="124" t="s">
        <v>341</v>
      </c>
      <c r="C140" s="123" t="s">
        <v>185</v>
      </c>
      <c r="D140" s="123" t="s">
        <v>607</v>
      </c>
      <c r="E140" s="123" t="s">
        <v>607</v>
      </c>
      <c r="F140" s="123" t="s">
        <v>607</v>
      </c>
      <c r="G140" s="123" t="s">
        <v>607</v>
      </c>
    </row>
    <row r="141" spans="1:7" x14ac:dyDescent="0.25">
      <c r="A141" s="121" t="s">
        <v>339</v>
      </c>
      <c r="B141" s="122" t="s">
        <v>342</v>
      </c>
      <c r="C141" s="121" t="s">
        <v>184</v>
      </c>
      <c r="D141" s="121" t="s">
        <v>184</v>
      </c>
      <c r="E141" s="121" t="s">
        <v>184</v>
      </c>
      <c r="F141" s="121" t="s">
        <v>184</v>
      </c>
      <c r="G141" s="121" t="s">
        <v>185</v>
      </c>
    </row>
    <row r="142" spans="1:7" x14ac:dyDescent="0.25">
      <c r="A142" s="123" t="s">
        <v>339</v>
      </c>
      <c r="B142" s="124" t="s">
        <v>343</v>
      </c>
      <c r="C142" s="123" t="s">
        <v>185</v>
      </c>
      <c r="D142" s="123" t="s">
        <v>607</v>
      </c>
      <c r="E142" s="123" t="s">
        <v>607</v>
      </c>
      <c r="F142" s="123" t="s">
        <v>607</v>
      </c>
      <c r="G142" s="123" t="s">
        <v>607</v>
      </c>
    </row>
    <row r="143" spans="1:7" x14ac:dyDescent="0.25">
      <c r="A143" s="121" t="s">
        <v>339</v>
      </c>
      <c r="B143" s="122" t="s">
        <v>344</v>
      </c>
      <c r="C143" s="121" t="s">
        <v>185</v>
      </c>
      <c r="D143" s="121" t="s">
        <v>607</v>
      </c>
      <c r="E143" s="121" t="s">
        <v>607</v>
      </c>
      <c r="F143" s="121" t="s">
        <v>607</v>
      </c>
      <c r="G143" s="121" t="s">
        <v>607</v>
      </c>
    </row>
    <row r="144" spans="1:7" x14ac:dyDescent="0.25">
      <c r="A144" s="123" t="s">
        <v>339</v>
      </c>
      <c r="B144" s="124" t="s">
        <v>345</v>
      </c>
      <c r="C144" s="123" t="s">
        <v>185</v>
      </c>
      <c r="D144" s="123" t="s">
        <v>607</v>
      </c>
      <c r="E144" s="123" t="s">
        <v>607</v>
      </c>
      <c r="F144" s="123" t="s">
        <v>607</v>
      </c>
      <c r="G144" s="123" t="s">
        <v>607</v>
      </c>
    </row>
    <row r="145" spans="1:7" x14ac:dyDescent="0.25">
      <c r="A145" s="121" t="s">
        <v>339</v>
      </c>
      <c r="B145" s="122" t="s">
        <v>346</v>
      </c>
      <c r="C145" s="121" t="s">
        <v>185</v>
      </c>
      <c r="D145" s="121" t="s">
        <v>607</v>
      </c>
      <c r="E145" s="121" t="s">
        <v>607</v>
      </c>
      <c r="F145" s="121" t="s">
        <v>607</v>
      </c>
      <c r="G145" s="121" t="s">
        <v>607</v>
      </c>
    </row>
    <row r="146" spans="1:7" x14ac:dyDescent="0.25">
      <c r="A146" s="123" t="s">
        <v>339</v>
      </c>
      <c r="B146" s="124" t="s">
        <v>347</v>
      </c>
      <c r="C146" s="123" t="s">
        <v>185</v>
      </c>
      <c r="D146" s="123" t="s">
        <v>607</v>
      </c>
      <c r="E146" s="123" t="s">
        <v>607</v>
      </c>
      <c r="F146" s="123" t="s">
        <v>607</v>
      </c>
      <c r="G146" s="123" t="s">
        <v>607</v>
      </c>
    </row>
    <row r="147" spans="1:7" x14ac:dyDescent="0.25">
      <c r="A147" s="121" t="s">
        <v>348</v>
      </c>
      <c r="B147" s="122" t="s">
        <v>349</v>
      </c>
      <c r="C147" s="121" t="s">
        <v>185</v>
      </c>
      <c r="D147" s="121" t="s">
        <v>607</v>
      </c>
      <c r="E147" s="121" t="s">
        <v>607</v>
      </c>
      <c r="F147" s="121" t="s">
        <v>607</v>
      </c>
      <c r="G147" s="121" t="s">
        <v>607</v>
      </c>
    </row>
    <row r="148" spans="1:7" x14ac:dyDescent="0.25">
      <c r="A148" s="123" t="s">
        <v>348</v>
      </c>
      <c r="B148" s="124" t="s">
        <v>350</v>
      </c>
      <c r="C148" s="123" t="s">
        <v>184</v>
      </c>
      <c r="D148" s="123" t="s">
        <v>185</v>
      </c>
      <c r="E148" s="123" t="s">
        <v>184</v>
      </c>
      <c r="F148" s="123" t="s">
        <v>185</v>
      </c>
      <c r="G148" s="123" t="s">
        <v>185</v>
      </c>
    </row>
    <row r="149" spans="1:7" x14ac:dyDescent="0.25">
      <c r="A149" s="121" t="s">
        <v>348</v>
      </c>
      <c r="B149" s="122" t="s">
        <v>351</v>
      </c>
      <c r="C149" s="121" t="s">
        <v>185</v>
      </c>
      <c r="D149" s="121" t="s">
        <v>607</v>
      </c>
      <c r="E149" s="121" t="s">
        <v>607</v>
      </c>
      <c r="F149" s="121" t="s">
        <v>607</v>
      </c>
      <c r="G149" s="121" t="s">
        <v>607</v>
      </c>
    </row>
    <row r="150" spans="1:7" x14ac:dyDescent="0.25">
      <c r="A150" s="123" t="s">
        <v>348</v>
      </c>
      <c r="B150" s="124" t="s">
        <v>352</v>
      </c>
      <c r="C150" s="123" t="s">
        <v>185</v>
      </c>
      <c r="D150" s="123" t="s">
        <v>607</v>
      </c>
      <c r="E150" s="123" t="s">
        <v>607</v>
      </c>
      <c r="F150" s="123" t="s">
        <v>607</v>
      </c>
      <c r="G150" s="123" t="s">
        <v>607</v>
      </c>
    </row>
    <row r="151" spans="1:7" x14ac:dyDescent="0.25">
      <c r="A151" s="121" t="s">
        <v>348</v>
      </c>
      <c r="B151" s="122" t="s">
        <v>353</v>
      </c>
      <c r="C151" s="121" t="s">
        <v>185</v>
      </c>
      <c r="D151" s="121" t="s">
        <v>607</v>
      </c>
      <c r="E151" s="121" t="s">
        <v>607</v>
      </c>
      <c r="F151" s="121" t="s">
        <v>607</v>
      </c>
      <c r="G151" s="121" t="s">
        <v>607</v>
      </c>
    </row>
    <row r="152" spans="1:7" x14ac:dyDescent="0.25">
      <c r="A152" s="123" t="s">
        <v>348</v>
      </c>
      <c r="B152" s="124" t="s">
        <v>354</v>
      </c>
      <c r="C152" s="123" t="s">
        <v>184</v>
      </c>
      <c r="D152" s="123" t="s">
        <v>185</v>
      </c>
      <c r="E152" s="123" t="s">
        <v>185</v>
      </c>
      <c r="F152" s="123" t="s">
        <v>185</v>
      </c>
      <c r="G152" s="123" t="s">
        <v>184</v>
      </c>
    </row>
    <row r="153" spans="1:7" x14ac:dyDescent="0.25">
      <c r="A153" s="121" t="s">
        <v>348</v>
      </c>
      <c r="B153" s="122" t="s">
        <v>355</v>
      </c>
      <c r="C153" s="121" t="s">
        <v>185</v>
      </c>
      <c r="D153" s="121" t="s">
        <v>607</v>
      </c>
      <c r="E153" s="121" t="s">
        <v>607</v>
      </c>
      <c r="F153" s="121" t="s">
        <v>607</v>
      </c>
      <c r="G153" s="121" t="s">
        <v>607</v>
      </c>
    </row>
    <row r="154" spans="1:7" x14ac:dyDescent="0.25">
      <c r="A154" s="123" t="s">
        <v>348</v>
      </c>
      <c r="B154" s="124" t="s">
        <v>356</v>
      </c>
      <c r="C154" s="123" t="s">
        <v>185</v>
      </c>
      <c r="D154" s="123" t="s">
        <v>607</v>
      </c>
      <c r="E154" s="123" t="s">
        <v>607</v>
      </c>
      <c r="F154" s="123" t="s">
        <v>607</v>
      </c>
      <c r="G154" s="123" t="s">
        <v>607</v>
      </c>
    </row>
    <row r="155" spans="1:7" x14ac:dyDescent="0.25">
      <c r="A155" s="121" t="s">
        <v>348</v>
      </c>
      <c r="B155" s="122" t="s">
        <v>357</v>
      </c>
      <c r="C155" s="121" t="s">
        <v>184</v>
      </c>
      <c r="D155" s="121" t="s">
        <v>185</v>
      </c>
      <c r="E155" s="121" t="s">
        <v>185</v>
      </c>
      <c r="F155" s="121" t="s">
        <v>185</v>
      </c>
      <c r="G155" s="121" t="s">
        <v>184</v>
      </c>
    </row>
    <row r="156" spans="1:7" x14ac:dyDescent="0.25">
      <c r="A156" s="123" t="s">
        <v>348</v>
      </c>
      <c r="B156" s="124" t="s">
        <v>358</v>
      </c>
      <c r="C156" s="123" t="s">
        <v>184</v>
      </c>
      <c r="D156" s="123" t="s">
        <v>184</v>
      </c>
      <c r="E156" s="123" t="s">
        <v>185</v>
      </c>
      <c r="F156" s="123" t="s">
        <v>185</v>
      </c>
      <c r="G156" s="123" t="s">
        <v>185</v>
      </c>
    </row>
    <row r="157" spans="1:7" x14ac:dyDescent="0.25">
      <c r="A157" s="121" t="s">
        <v>348</v>
      </c>
      <c r="B157" s="122" t="s">
        <v>359</v>
      </c>
      <c r="C157" s="121" t="s">
        <v>185</v>
      </c>
      <c r="D157" s="121" t="s">
        <v>607</v>
      </c>
      <c r="E157" s="121" t="s">
        <v>607</v>
      </c>
      <c r="F157" s="121" t="s">
        <v>607</v>
      </c>
      <c r="G157" s="121" t="s">
        <v>607</v>
      </c>
    </row>
    <row r="158" spans="1:7" x14ac:dyDescent="0.25">
      <c r="A158" s="123" t="s">
        <v>348</v>
      </c>
      <c r="B158" s="124" t="s">
        <v>360</v>
      </c>
      <c r="C158" s="123" t="s">
        <v>185</v>
      </c>
      <c r="D158" s="123" t="s">
        <v>607</v>
      </c>
      <c r="E158" s="123" t="s">
        <v>607</v>
      </c>
      <c r="F158" s="123" t="s">
        <v>607</v>
      </c>
      <c r="G158" s="123" t="s">
        <v>607</v>
      </c>
    </row>
    <row r="159" spans="1:7" x14ac:dyDescent="0.25">
      <c r="A159" s="121" t="s">
        <v>348</v>
      </c>
      <c r="B159" s="122" t="s">
        <v>361</v>
      </c>
      <c r="C159" s="121" t="s">
        <v>185</v>
      </c>
      <c r="D159" s="121" t="s">
        <v>607</v>
      </c>
      <c r="E159" s="121" t="s">
        <v>607</v>
      </c>
      <c r="F159" s="121" t="s">
        <v>607</v>
      </c>
      <c r="G159" s="121" t="s">
        <v>607</v>
      </c>
    </row>
    <row r="160" spans="1:7" x14ac:dyDescent="0.25">
      <c r="A160" s="123" t="s">
        <v>362</v>
      </c>
      <c r="B160" s="124" t="s">
        <v>363</v>
      </c>
      <c r="C160" s="123" t="s">
        <v>185</v>
      </c>
      <c r="D160" s="123" t="s">
        <v>607</v>
      </c>
      <c r="E160" s="123" t="s">
        <v>607</v>
      </c>
      <c r="F160" s="123" t="s">
        <v>607</v>
      </c>
      <c r="G160" s="123" t="s">
        <v>607</v>
      </c>
    </row>
    <row r="161" spans="1:7" x14ac:dyDescent="0.25">
      <c r="A161" s="121" t="s">
        <v>362</v>
      </c>
      <c r="B161" s="122" t="s">
        <v>364</v>
      </c>
      <c r="C161" s="121" t="s">
        <v>185</v>
      </c>
      <c r="D161" s="121" t="s">
        <v>607</v>
      </c>
      <c r="E161" s="121" t="s">
        <v>607</v>
      </c>
      <c r="F161" s="121" t="s">
        <v>607</v>
      </c>
      <c r="G161" s="121" t="s">
        <v>607</v>
      </c>
    </row>
    <row r="162" spans="1:7" x14ac:dyDescent="0.25">
      <c r="A162" s="123" t="s">
        <v>362</v>
      </c>
      <c r="B162" s="124" t="s">
        <v>365</v>
      </c>
      <c r="C162" s="123" t="s">
        <v>184</v>
      </c>
      <c r="D162" s="123" t="s">
        <v>184</v>
      </c>
      <c r="E162" s="123" t="s">
        <v>184</v>
      </c>
      <c r="F162" s="123" t="s">
        <v>185</v>
      </c>
      <c r="G162" s="123" t="s">
        <v>185</v>
      </c>
    </row>
    <row r="163" spans="1:7" x14ac:dyDescent="0.25">
      <c r="A163" s="121" t="s">
        <v>362</v>
      </c>
      <c r="B163" s="122" t="s">
        <v>366</v>
      </c>
      <c r="C163" s="121" t="s">
        <v>184</v>
      </c>
      <c r="D163" s="121" t="s">
        <v>184</v>
      </c>
      <c r="E163" s="121" t="s">
        <v>185</v>
      </c>
      <c r="F163" s="121" t="s">
        <v>185</v>
      </c>
      <c r="G163" s="121" t="s">
        <v>185</v>
      </c>
    </row>
    <row r="164" spans="1:7" x14ac:dyDescent="0.25">
      <c r="A164" s="123" t="s">
        <v>362</v>
      </c>
      <c r="B164" s="124" t="s">
        <v>367</v>
      </c>
      <c r="C164" s="123" t="s">
        <v>184</v>
      </c>
      <c r="D164" s="123" t="s">
        <v>184</v>
      </c>
      <c r="E164" s="123" t="s">
        <v>184</v>
      </c>
      <c r="F164" s="123" t="s">
        <v>185</v>
      </c>
      <c r="G164" s="123" t="s">
        <v>185</v>
      </c>
    </row>
    <row r="165" spans="1:7" x14ac:dyDescent="0.25">
      <c r="A165" s="121" t="s">
        <v>362</v>
      </c>
      <c r="B165" s="122" t="s">
        <v>368</v>
      </c>
      <c r="C165" s="121" t="s">
        <v>185</v>
      </c>
      <c r="D165" s="121" t="s">
        <v>607</v>
      </c>
      <c r="E165" s="121" t="s">
        <v>607</v>
      </c>
      <c r="F165" s="121" t="s">
        <v>607</v>
      </c>
      <c r="G165" s="121" t="s">
        <v>607</v>
      </c>
    </row>
    <row r="166" spans="1:7" x14ac:dyDescent="0.25">
      <c r="A166" s="123" t="s">
        <v>362</v>
      </c>
      <c r="B166" s="124" t="s">
        <v>369</v>
      </c>
      <c r="C166" s="123" t="s">
        <v>184</v>
      </c>
      <c r="D166" s="123" t="s">
        <v>185</v>
      </c>
      <c r="E166" s="123" t="s">
        <v>185</v>
      </c>
      <c r="F166" s="123" t="s">
        <v>184</v>
      </c>
      <c r="G166" s="123" t="s">
        <v>185</v>
      </c>
    </row>
    <row r="167" spans="1:7" x14ac:dyDescent="0.25">
      <c r="A167" s="121" t="s">
        <v>362</v>
      </c>
      <c r="B167" s="122" t="s">
        <v>370</v>
      </c>
      <c r="C167" s="121" t="s">
        <v>185</v>
      </c>
      <c r="D167" s="121" t="s">
        <v>607</v>
      </c>
      <c r="E167" s="121" t="s">
        <v>607</v>
      </c>
      <c r="F167" s="121" t="s">
        <v>607</v>
      </c>
      <c r="G167" s="121" t="s">
        <v>607</v>
      </c>
    </row>
    <row r="168" spans="1:7" x14ac:dyDescent="0.25">
      <c r="A168" s="123" t="s">
        <v>362</v>
      </c>
      <c r="B168" s="124" t="s">
        <v>371</v>
      </c>
      <c r="C168" s="123" t="s">
        <v>184</v>
      </c>
      <c r="D168" s="123" t="s">
        <v>184</v>
      </c>
      <c r="E168" s="123" t="s">
        <v>184</v>
      </c>
      <c r="F168" s="123" t="s">
        <v>185</v>
      </c>
      <c r="G168" s="123" t="s">
        <v>185</v>
      </c>
    </row>
    <row r="169" spans="1:7" x14ac:dyDescent="0.25">
      <c r="A169" s="121" t="s">
        <v>362</v>
      </c>
      <c r="B169" s="122" t="s">
        <v>372</v>
      </c>
      <c r="C169" s="121" t="s">
        <v>185</v>
      </c>
      <c r="D169" s="121" t="s">
        <v>607</v>
      </c>
      <c r="E169" s="121" t="s">
        <v>607</v>
      </c>
      <c r="F169" s="121" t="s">
        <v>607</v>
      </c>
      <c r="G169" s="121" t="s">
        <v>607</v>
      </c>
    </row>
    <row r="170" spans="1:7" x14ac:dyDescent="0.25">
      <c r="A170" s="123" t="s">
        <v>373</v>
      </c>
      <c r="B170" s="124" t="s">
        <v>374</v>
      </c>
      <c r="C170" s="123" t="s">
        <v>184</v>
      </c>
      <c r="D170" s="123" t="s">
        <v>184</v>
      </c>
      <c r="E170" s="123" t="s">
        <v>185</v>
      </c>
      <c r="F170" s="123" t="s">
        <v>184</v>
      </c>
      <c r="G170" s="123" t="s">
        <v>185</v>
      </c>
    </row>
    <row r="171" spans="1:7" x14ac:dyDescent="0.25">
      <c r="A171" s="121" t="s">
        <v>373</v>
      </c>
      <c r="B171" s="122" t="s">
        <v>375</v>
      </c>
      <c r="C171" s="121" t="s">
        <v>185</v>
      </c>
      <c r="D171" s="121" t="s">
        <v>607</v>
      </c>
      <c r="E171" s="121" t="s">
        <v>607</v>
      </c>
      <c r="F171" s="121" t="s">
        <v>607</v>
      </c>
      <c r="G171" s="121" t="s">
        <v>607</v>
      </c>
    </row>
    <row r="172" spans="1:7" x14ac:dyDescent="0.25">
      <c r="A172" s="123" t="s">
        <v>373</v>
      </c>
      <c r="B172" s="124" t="s">
        <v>376</v>
      </c>
      <c r="C172" s="123" t="s">
        <v>185</v>
      </c>
      <c r="D172" s="123" t="s">
        <v>607</v>
      </c>
      <c r="E172" s="123" t="s">
        <v>607</v>
      </c>
      <c r="F172" s="123" t="s">
        <v>607</v>
      </c>
      <c r="G172" s="123" t="s">
        <v>607</v>
      </c>
    </row>
    <row r="173" spans="1:7" x14ac:dyDescent="0.25">
      <c r="A173" s="121" t="s">
        <v>373</v>
      </c>
      <c r="B173" s="122" t="s">
        <v>377</v>
      </c>
      <c r="C173" s="121" t="s">
        <v>185</v>
      </c>
      <c r="D173" s="121" t="s">
        <v>607</v>
      </c>
      <c r="E173" s="121" t="s">
        <v>607</v>
      </c>
      <c r="F173" s="121" t="s">
        <v>607</v>
      </c>
      <c r="G173" s="121" t="s">
        <v>607</v>
      </c>
    </row>
    <row r="174" spans="1:7" x14ac:dyDescent="0.25">
      <c r="A174" s="123" t="s">
        <v>373</v>
      </c>
      <c r="B174" s="124" t="s">
        <v>378</v>
      </c>
      <c r="C174" s="123" t="s">
        <v>185</v>
      </c>
      <c r="D174" s="123" t="s">
        <v>607</v>
      </c>
      <c r="E174" s="123" t="s">
        <v>607</v>
      </c>
      <c r="F174" s="123" t="s">
        <v>607</v>
      </c>
      <c r="G174" s="123" t="s">
        <v>607</v>
      </c>
    </row>
    <row r="175" spans="1:7" x14ac:dyDescent="0.25">
      <c r="A175" s="121" t="s">
        <v>379</v>
      </c>
      <c r="B175" s="122" t="s">
        <v>380</v>
      </c>
      <c r="C175" s="121" t="s">
        <v>184</v>
      </c>
      <c r="D175" s="121" t="s">
        <v>184</v>
      </c>
      <c r="E175" s="121" t="s">
        <v>185</v>
      </c>
      <c r="F175" s="121" t="s">
        <v>185</v>
      </c>
      <c r="G175" s="121" t="s">
        <v>185</v>
      </c>
    </row>
    <row r="176" spans="1:7" x14ac:dyDescent="0.25">
      <c r="A176" s="123" t="s">
        <v>379</v>
      </c>
      <c r="B176" s="124" t="s">
        <v>381</v>
      </c>
      <c r="C176" s="123" t="s">
        <v>185</v>
      </c>
      <c r="D176" s="123" t="s">
        <v>607</v>
      </c>
      <c r="E176" s="123" t="s">
        <v>607</v>
      </c>
      <c r="F176" s="123" t="s">
        <v>607</v>
      </c>
      <c r="G176" s="123" t="s">
        <v>607</v>
      </c>
    </row>
    <row r="177" spans="1:7" x14ac:dyDescent="0.25">
      <c r="A177" s="121" t="s">
        <v>379</v>
      </c>
      <c r="B177" s="122" t="s">
        <v>382</v>
      </c>
      <c r="C177" s="121" t="s">
        <v>185</v>
      </c>
      <c r="D177" s="121" t="s">
        <v>607</v>
      </c>
      <c r="E177" s="121" t="s">
        <v>607</v>
      </c>
      <c r="F177" s="121" t="s">
        <v>607</v>
      </c>
      <c r="G177" s="121" t="s">
        <v>607</v>
      </c>
    </row>
    <row r="178" spans="1:7" x14ac:dyDescent="0.25">
      <c r="A178" s="123" t="s">
        <v>379</v>
      </c>
      <c r="B178" s="124" t="s">
        <v>383</v>
      </c>
      <c r="C178" s="123" t="s">
        <v>184</v>
      </c>
      <c r="D178" s="123" t="s">
        <v>184</v>
      </c>
      <c r="E178" s="123" t="s">
        <v>185</v>
      </c>
      <c r="F178" s="123" t="s">
        <v>185</v>
      </c>
      <c r="G178" s="123" t="s">
        <v>184</v>
      </c>
    </row>
    <row r="179" spans="1:7" x14ac:dyDescent="0.25">
      <c r="A179" s="121" t="s">
        <v>379</v>
      </c>
      <c r="B179" s="122" t="s">
        <v>384</v>
      </c>
      <c r="C179" s="121" t="s">
        <v>185</v>
      </c>
      <c r="D179" s="121" t="s">
        <v>607</v>
      </c>
      <c r="E179" s="121" t="s">
        <v>607</v>
      </c>
      <c r="F179" s="121" t="s">
        <v>607</v>
      </c>
      <c r="G179" s="121" t="s">
        <v>607</v>
      </c>
    </row>
    <row r="180" spans="1:7" x14ac:dyDescent="0.25">
      <c r="A180" s="123" t="s">
        <v>379</v>
      </c>
      <c r="B180" s="124" t="s">
        <v>385</v>
      </c>
      <c r="C180" s="123" t="s">
        <v>185</v>
      </c>
      <c r="D180" s="123" t="s">
        <v>607</v>
      </c>
      <c r="E180" s="123" t="s">
        <v>607</v>
      </c>
      <c r="F180" s="123" t="s">
        <v>607</v>
      </c>
      <c r="G180" s="123" t="s">
        <v>607</v>
      </c>
    </row>
    <row r="181" spans="1:7" x14ac:dyDescent="0.25">
      <c r="A181" s="121" t="s">
        <v>379</v>
      </c>
      <c r="B181" s="122" t="s">
        <v>386</v>
      </c>
      <c r="C181" s="121" t="s">
        <v>185</v>
      </c>
      <c r="D181" s="121" t="s">
        <v>607</v>
      </c>
      <c r="E181" s="121" t="s">
        <v>607</v>
      </c>
      <c r="F181" s="121" t="s">
        <v>607</v>
      </c>
      <c r="G181" s="121" t="s">
        <v>607</v>
      </c>
    </row>
    <row r="182" spans="1:7" x14ac:dyDescent="0.25">
      <c r="A182" s="123" t="s">
        <v>387</v>
      </c>
      <c r="B182" s="124" t="s">
        <v>388</v>
      </c>
      <c r="C182" s="123" t="s">
        <v>184</v>
      </c>
      <c r="D182" s="123" t="s">
        <v>184</v>
      </c>
      <c r="E182" s="123" t="s">
        <v>185</v>
      </c>
      <c r="F182" s="123" t="s">
        <v>184</v>
      </c>
      <c r="G182" s="123" t="s">
        <v>184</v>
      </c>
    </row>
    <row r="183" spans="1:7" x14ac:dyDescent="0.25">
      <c r="A183" s="121" t="s">
        <v>389</v>
      </c>
      <c r="B183" s="122" t="s">
        <v>390</v>
      </c>
      <c r="C183" s="121" t="s">
        <v>184</v>
      </c>
      <c r="D183" s="121" t="s">
        <v>184</v>
      </c>
      <c r="E183" s="121" t="s">
        <v>185</v>
      </c>
      <c r="F183" s="121" t="s">
        <v>185</v>
      </c>
      <c r="G183" s="121" t="s">
        <v>185</v>
      </c>
    </row>
    <row r="184" spans="1:7" x14ac:dyDescent="0.25">
      <c r="A184" s="123" t="s">
        <v>389</v>
      </c>
      <c r="B184" s="124" t="s">
        <v>391</v>
      </c>
      <c r="C184" s="123" t="s">
        <v>185</v>
      </c>
      <c r="D184" s="123" t="s">
        <v>607</v>
      </c>
      <c r="E184" s="123" t="s">
        <v>607</v>
      </c>
      <c r="F184" s="123" t="s">
        <v>607</v>
      </c>
      <c r="G184" s="123" t="s">
        <v>607</v>
      </c>
    </row>
    <row r="185" spans="1:7" x14ac:dyDescent="0.25">
      <c r="A185" s="121" t="s">
        <v>392</v>
      </c>
      <c r="B185" s="122" t="s">
        <v>393</v>
      </c>
      <c r="C185" s="121" t="s">
        <v>185</v>
      </c>
      <c r="D185" s="121" t="s">
        <v>607</v>
      </c>
      <c r="E185" s="121" t="s">
        <v>607</v>
      </c>
      <c r="F185" s="121" t="s">
        <v>607</v>
      </c>
      <c r="G185" s="121" t="s">
        <v>607</v>
      </c>
    </row>
    <row r="186" spans="1:7" x14ac:dyDescent="0.25">
      <c r="A186" s="123" t="s">
        <v>392</v>
      </c>
      <c r="B186" s="124" t="s">
        <v>394</v>
      </c>
      <c r="C186" s="123" t="s">
        <v>185</v>
      </c>
      <c r="D186" s="123" t="s">
        <v>607</v>
      </c>
      <c r="E186" s="123" t="s">
        <v>607</v>
      </c>
      <c r="F186" s="123" t="s">
        <v>607</v>
      </c>
      <c r="G186" s="123" t="s">
        <v>607</v>
      </c>
    </row>
    <row r="187" spans="1:7" x14ac:dyDescent="0.25">
      <c r="A187" s="121" t="s">
        <v>395</v>
      </c>
      <c r="B187" s="122" t="s">
        <v>396</v>
      </c>
      <c r="C187" s="121" t="s">
        <v>185</v>
      </c>
      <c r="D187" s="121" t="s">
        <v>607</v>
      </c>
      <c r="E187" s="121" t="s">
        <v>607</v>
      </c>
      <c r="F187" s="121" t="s">
        <v>607</v>
      </c>
      <c r="G187" s="121" t="s">
        <v>607</v>
      </c>
    </row>
    <row r="188" spans="1:7" x14ac:dyDescent="0.25">
      <c r="A188" s="123" t="s">
        <v>397</v>
      </c>
      <c r="B188" s="124" t="s">
        <v>398</v>
      </c>
      <c r="C188" s="123" t="s">
        <v>185</v>
      </c>
      <c r="D188" s="123" t="s">
        <v>607</v>
      </c>
      <c r="E188" s="123" t="s">
        <v>607</v>
      </c>
      <c r="F188" s="123" t="s">
        <v>607</v>
      </c>
      <c r="G188" s="123" t="s">
        <v>607</v>
      </c>
    </row>
    <row r="189" spans="1:7" x14ac:dyDescent="0.25">
      <c r="A189" s="121" t="s">
        <v>397</v>
      </c>
      <c r="B189" s="122" t="s">
        <v>399</v>
      </c>
      <c r="C189" s="121" t="s">
        <v>185</v>
      </c>
      <c r="D189" s="121" t="s">
        <v>607</v>
      </c>
      <c r="E189" s="121" t="s">
        <v>607</v>
      </c>
      <c r="F189" s="121" t="s">
        <v>607</v>
      </c>
      <c r="G189" s="121" t="s">
        <v>607</v>
      </c>
    </row>
    <row r="190" spans="1:7" x14ac:dyDescent="0.25">
      <c r="A190" s="123" t="s">
        <v>397</v>
      </c>
      <c r="B190" s="124" t="s">
        <v>400</v>
      </c>
      <c r="C190" s="123" t="s">
        <v>185</v>
      </c>
      <c r="D190" s="123" t="s">
        <v>607</v>
      </c>
      <c r="E190" s="123" t="s">
        <v>607</v>
      </c>
      <c r="F190" s="123" t="s">
        <v>607</v>
      </c>
      <c r="G190" s="123" t="s">
        <v>607</v>
      </c>
    </row>
    <row r="191" spans="1:7" x14ac:dyDescent="0.25">
      <c r="A191" s="121" t="s">
        <v>397</v>
      </c>
      <c r="B191" s="122" t="s">
        <v>401</v>
      </c>
      <c r="C191" s="121" t="s">
        <v>185</v>
      </c>
      <c r="D191" s="121" t="s">
        <v>607</v>
      </c>
      <c r="E191" s="121" t="s">
        <v>607</v>
      </c>
      <c r="F191" s="121" t="s">
        <v>607</v>
      </c>
      <c r="G191" s="121" t="s">
        <v>607</v>
      </c>
    </row>
    <row r="192" spans="1:7" x14ac:dyDescent="0.25">
      <c r="A192" s="123" t="s">
        <v>397</v>
      </c>
      <c r="B192" s="124" t="s">
        <v>402</v>
      </c>
      <c r="C192" s="123" t="s">
        <v>184</v>
      </c>
      <c r="D192" s="123" t="s">
        <v>184</v>
      </c>
      <c r="E192" s="123" t="s">
        <v>185</v>
      </c>
      <c r="F192" s="123" t="s">
        <v>185</v>
      </c>
      <c r="G192" s="123" t="s">
        <v>185</v>
      </c>
    </row>
    <row r="193" spans="1:7" x14ac:dyDescent="0.25">
      <c r="A193" s="121" t="s">
        <v>403</v>
      </c>
      <c r="B193" s="122" t="s">
        <v>404</v>
      </c>
      <c r="C193" s="121" t="s">
        <v>185</v>
      </c>
      <c r="D193" s="121" t="s">
        <v>607</v>
      </c>
      <c r="E193" s="121" t="s">
        <v>607</v>
      </c>
      <c r="F193" s="121" t="s">
        <v>607</v>
      </c>
      <c r="G193" s="121" t="s">
        <v>607</v>
      </c>
    </row>
    <row r="194" spans="1:7" x14ac:dyDescent="0.25">
      <c r="A194" s="123" t="s">
        <v>403</v>
      </c>
      <c r="B194" s="124" t="s">
        <v>405</v>
      </c>
      <c r="C194" s="123" t="s">
        <v>184</v>
      </c>
      <c r="D194" s="123" t="s">
        <v>184</v>
      </c>
      <c r="E194" s="123" t="s">
        <v>184</v>
      </c>
      <c r="F194" s="123" t="s">
        <v>185</v>
      </c>
      <c r="G194" s="123" t="s">
        <v>185</v>
      </c>
    </row>
    <row r="195" spans="1:7" x14ac:dyDescent="0.25">
      <c r="A195" s="121" t="s">
        <v>403</v>
      </c>
      <c r="B195" s="122" t="s">
        <v>406</v>
      </c>
      <c r="C195" s="121" t="s">
        <v>185</v>
      </c>
      <c r="D195" s="121" t="s">
        <v>607</v>
      </c>
      <c r="E195" s="121" t="s">
        <v>607</v>
      </c>
      <c r="F195" s="121" t="s">
        <v>607</v>
      </c>
      <c r="G195" s="121" t="s">
        <v>607</v>
      </c>
    </row>
    <row r="196" spans="1:7" x14ac:dyDescent="0.25">
      <c r="A196" s="123" t="s">
        <v>403</v>
      </c>
      <c r="B196" s="124" t="s">
        <v>407</v>
      </c>
      <c r="C196" s="123" t="s">
        <v>185</v>
      </c>
      <c r="D196" s="123" t="s">
        <v>607</v>
      </c>
      <c r="E196" s="123" t="s">
        <v>607</v>
      </c>
      <c r="F196" s="123" t="s">
        <v>607</v>
      </c>
      <c r="G196" s="123" t="s">
        <v>607</v>
      </c>
    </row>
    <row r="197" spans="1:7" x14ac:dyDescent="0.25">
      <c r="A197" s="121" t="s">
        <v>408</v>
      </c>
      <c r="B197" s="122" t="s">
        <v>409</v>
      </c>
      <c r="C197" s="121" t="s">
        <v>185</v>
      </c>
      <c r="D197" s="121" t="s">
        <v>607</v>
      </c>
      <c r="E197" s="121" t="s">
        <v>607</v>
      </c>
      <c r="F197" s="121" t="s">
        <v>607</v>
      </c>
      <c r="G197" s="121" t="s">
        <v>607</v>
      </c>
    </row>
    <row r="198" spans="1:7" x14ac:dyDescent="0.25">
      <c r="A198" s="123" t="s">
        <v>408</v>
      </c>
      <c r="B198" s="124" t="s">
        <v>410</v>
      </c>
      <c r="C198" s="123" t="s">
        <v>185</v>
      </c>
      <c r="D198" s="123" t="s">
        <v>607</v>
      </c>
      <c r="E198" s="123" t="s">
        <v>607</v>
      </c>
      <c r="F198" s="123" t="s">
        <v>607</v>
      </c>
      <c r="G198" s="123" t="s">
        <v>607</v>
      </c>
    </row>
    <row r="199" spans="1:7" x14ac:dyDescent="0.25">
      <c r="A199" s="121" t="s">
        <v>408</v>
      </c>
      <c r="B199" s="122" t="s">
        <v>411</v>
      </c>
      <c r="C199" s="121" t="s">
        <v>185</v>
      </c>
      <c r="D199" s="121" t="s">
        <v>607</v>
      </c>
      <c r="E199" s="121" t="s">
        <v>607</v>
      </c>
      <c r="F199" s="121" t="s">
        <v>607</v>
      </c>
      <c r="G199" s="121" t="s">
        <v>607</v>
      </c>
    </row>
    <row r="200" spans="1:7" x14ac:dyDescent="0.25">
      <c r="A200" s="123" t="s">
        <v>408</v>
      </c>
      <c r="B200" s="124" t="s">
        <v>412</v>
      </c>
      <c r="C200" s="123" t="s">
        <v>185</v>
      </c>
      <c r="D200" s="123" t="s">
        <v>607</v>
      </c>
      <c r="E200" s="123" t="s">
        <v>607</v>
      </c>
      <c r="F200" s="123" t="s">
        <v>607</v>
      </c>
      <c r="G200" s="123" t="s">
        <v>607</v>
      </c>
    </row>
    <row r="201" spans="1:7" x14ac:dyDescent="0.25">
      <c r="A201" s="121" t="s">
        <v>408</v>
      </c>
      <c r="B201" s="122" t="s">
        <v>413</v>
      </c>
      <c r="C201" s="121" t="s">
        <v>185</v>
      </c>
      <c r="D201" s="121" t="s">
        <v>607</v>
      </c>
      <c r="E201" s="121" t="s">
        <v>607</v>
      </c>
      <c r="F201" s="121" t="s">
        <v>607</v>
      </c>
      <c r="G201" s="121" t="s">
        <v>607</v>
      </c>
    </row>
    <row r="202" spans="1:7" x14ac:dyDescent="0.25">
      <c r="A202" s="123" t="s">
        <v>408</v>
      </c>
      <c r="B202" s="124" t="s">
        <v>414</v>
      </c>
      <c r="C202" s="123" t="s">
        <v>184</v>
      </c>
      <c r="D202" s="123" t="s">
        <v>184</v>
      </c>
      <c r="E202" s="123" t="s">
        <v>185</v>
      </c>
      <c r="F202" s="123" t="s">
        <v>185</v>
      </c>
      <c r="G202" s="123" t="s">
        <v>185</v>
      </c>
    </row>
    <row r="203" spans="1:7" x14ac:dyDescent="0.25">
      <c r="A203" s="121" t="s">
        <v>408</v>
      </c>
      <c r="B203" s="122" t="s">
        <v>415</v>
      </c>
      <c r="C203" s="121" t="s">
        <v>185</v>
      </c>
      <c r="D203" s="121" t="s">
        <v>607</v>
      </c>
      <c r="E203" s="121" t="s">
        <v>607</v>
      </c>
      <c r="F203" s="121" t="s">
        <v>607</v>
      </c>
      <c r="G203" s="121" t="s">
        <v>607</v>
      </c>
    </row>
    <row r="204" spans="1:7" x14ac:dyDescent="0.25">
      <c r="A204" s="123" t="s">
        <v>408</v>
      </c>
      <c r="B204" s="124" t="s">
        <v>416</v>
      </c>
      <c r="C204" s="123" t="s">
        <v>184</v>
      </c>
      <c r="D204" s="123" t="s">
        <v>184</v>
      </c>
      <c r="E204" s="123" t="s">
        <v>185</v>
      </c>
      <c r="F204" s="123" t="s">
        <v>185</v>
      </c>
      <c r="G204" s="123" t="s">
        <v>185</v>
      </c>
    </row>
    <row r="205" spans="1:7" x14ac:dyDescent="0.25">
      <c r="A205" s="121" t="s">
        <v>408</v>
      </c>
      <c r="B205" s="122" t="s">
        <v>417</v>
      </c>
      <c r="C205" s="121" t="s">
        <v>185</v>
      </c>
      <c r="D205" s="121" t="s">
        <v>607</v>
      </c>
      <c r="E205" s="121" t="s">
        <v>607</v>
      </c>
      <c r="F205" s="121" t="s">
        <v>607</v>
      </c>
      <c r="G205" s="121" t="s">
        <v>607</v>
      </c>
    </row>
    <row r="206" spans="1:7" x14ac:dyDescent="0.25">
      <c r="A206" s="123" t="s">
        <v>408</v>
      </c>
      <c r="B206" s="124" t="s">
        <v>418</v>
      </c>
      <c r="C206" s="123" t="s">
        <v>185</v>
      </c>
      <c r="D206" s="123" t="s">
        <v>607</v>
      </c>
      <c r="E206" s="123" t="s">
        <v>607</v>
      </c>
      <c r="F206" s="123" t="s">
        <v>607</v>
      </c>
      <c r="G206" s="123" t="s">
        <v>607</v>
      </c>
    </row>
    <row r="207" spans="1:7" x14ac:dyDescent="0.25">
      <c r="A207" s="121" t="s">
        <v>408</v>
      </c>
      <c r="B207" s="122" t="s">
        <v>419</v>
      </c>
      <c r="C207" s="121" t="s">
        <v>184</v>
      </c>
      <c r="D207" s="121" t="s">
        <v>184</v>
      </c>
      <c r="E207" s="121" t="s">
        <v>185</v>
      </c>
      <c r="F207" s="121" t="s">
        <v>185</v>
      </c>
      <c r="G207" s="121" t="s">
        <v>185</v>
      </c>
    </row>
    <row r="208" spans="1:7" x14ac:dyDescent="0.25">
      <c r="A208" s="123" t="s">
        <v>420</v>
      </c>
      <c r="B208" s="124" t="s">
        <v>421</v>
      </c>
      <c r="C208" s="123" t="s">
        <v>185</v>
      </c>
      <c r="D208" s="123" t="s">
        <v>607</v>
      </c>
      <c r="E208" s="123" t="s">
        <v>607</v>
      </c>
      <c r="F208" s="123" t="s">
        <v>607</v>
      </c>
      <c r="G208" s="123" t="s">
        <v>607</v>
      </c>
    </row>
    <row r="209" spans="1:7" x14ac:dyDescent="0.25">
      <c r="A209" s="121" t="s">
        <v>420</v>
      </c>
      <c r="B209" s="122" t="s">
        <v>422</v>
      </c>
      <c r="C209" s="121" t="s">
        <v>185</v>
      </c>
      <c r="D209" s="121" t="s">
        <v>607</v>
      </c>
      <c r="E209" s="121" t="s">
        <v>607</v>
      </c>
      <c r="F209" s="121" t="s">
        <v>607</v>
      </c>
      <c r="G209" s="121" t="s">
        <v>607</v>
      </c>
    </row>
    <row r="210" spans="1:7" x14ac:dyDescent="0.25">
      <c r="A210" s="123" t="s">
        <v>420</v>
      </c>
      <c r="B210" s="124" t="s">
        <v>423</v>
      </c>
      <c r="C210" s="123" t="s">
        <v>185</v>
      </c>
      <c r="D210" s="123" t="s">
        <v>607</v>
      </c>
      <c r="E210" s="123" t="s">
        <v>607</v>
      </c>
      <c r="F210" s="123" t="s">
        <v>607</v>
      </c>
      <c r="G210" s="123" t="s">
        <v>607</v>
      </c>
    </row>
    <row r="211" spans="1:7" x14ac:dyDescent="0.25">
      <c r="A211" s="121" t="s">
        <v>420</v>
      </c>
      <c r="B211" s="122" t="s">
        <v>424</v>
      </c>
      <c r="C211" s="121" t="s">
        <v>184</v>
      </c>
      <c r="D211" s="121" t="s">
        <v>184</v>
      </c>
      <c r="E211" s="121" t="s">
        <v>184</v>
      </c>
      <c r="F211" s="121" t="s">
        <v>184</v>
      </c>
      <c r="G211" s="121" t="s">
        <v>185</v>
      </c>
    </row>
    <row r="212" spans="1:7" x14ac:dyDescent="0.25">
      <c r="A212" s="123" t="s">
        <v>420</v>
      </c>
      <c r="B212" s="124" t="s">
        <v>425</v>
      </c>
      <c r="C212" s="123" t="s">
        <v>184</v>
      </c>
      <c r="D212" s="123" t="s">
        <v>184</v>
      </c>
      <c r="E212" s="123" t="s">
        <v>184</v>
      </c>
      <c r="F212" s="123" t="s">
        <v>185</v>
      </c>
      <c r="G212" s="123" t="s">
        <v>185</v>
      </c>
    </row>
    <row r="213" spans="1:7" x14ac:dyDescent="0.25">
      <c r="A213" s="121" t="s">
        <v>420</v>
      </c>
      <c r="B213" s="122" t="s">
        <v>426</v>
      </c>
      <c r="C213" s="121" t="s">
        <v>184</v>
      </c>
      <c r="D213" s="121" t="s">
        <v>184</v>
      </c>
      <c r="E213" s="121" t="s">
        <v>185</v>
      </c>
      <c r="F213" s="121" t="s">
        <v>185</v>
      </c>
      <c r="G213" s="121" t="s">
        <v>185</v>
      </c>
    </row>
    <row r="214" spans="1:7" x14ac:dyDescent="0.25">
      <c r="A214" s="123" t="s">
        <v>420</v>
      </c>
      <c r="B214" s="124" t="s">
        <v>427</v>
      </c>
      <c r="C214" s="123" t="s">
        <v>185</v>
      </c>
      <c r="D214" s="123" t="s">
        <v>607</v>
      </c>
      <c r="E214" s="123" t="s">
        <v>607</v>
      </c>
      <c r="F214" s="123" t="s">
        <v>607</v>
      </c>
      <c r="G214" s="123" t="s">
        <v>607</v>
      </c>
    </row>
    <row r="215" spans="1:7" x14ac:dyDescent="0.25">
      <c r="A215" s="121" t="s">
        <v>420</v>
      </c>
      <c r="B215" s="122" t="s">
        <v>428</v>
      </c>
      <c r="C215" s="121" t="s">
        <v>185</v>
      </c>
      <c r="D215" s="121" t="s">
        <v>607</v>
      </c>
      <c r="E215" s="121" t="s">
        <v>607</v>
      </c>
      <c r="F215" s="121" t="s">
        <v>607</v>
      </c>
      <c r="G215" s="121" t="s">
        <v>607</v>
      </c>
    </row>
    <row r="216" spans="1:7" x14ac:dyDescent="0.25">
      <c r="A216" s="123" t="s">
        <v>420</v>
      </c>
      <c r="B216" s="124" t="s">
        <v>429</v>
      </c>
      <c r="C216" s="123" t="s">
        <v>184</v>
      </c>
      <c r="D216" s="123" t="s">
        <v>184</v>
      </c>
      <c r="E216" s="123" t="s">
        <v>185</v>
      </c>
      <c r="F216" s="123" t="s">
        <v>185</v>
      </c>
      <c r="G216" s="123" t="s">
        <v>185</v>
      </c>
    </row>
    <row r="217" spans="1:7" x14ac:dyDescent="0.25">
      <c r="A217" s="121" t="s">
        <v>420</v>
      </c>
      <c r="B217" s="122" t="s">
        <v>430</v>
      </c>
      <c r="C217" s="121" t="s">
        <v>185</v>
      </c>
      <c r="D217" s="121" t="s">
        <v>607</v>
      </c>
      <c r="E217" s="121" t="s">
        <v>607</v>
      </c>
      <c r="F217" s="121" t="s">
        <v>607</v>
      </c>
      <c r="G217" s="121" t="s">
        <v>607</v>
      </c>
    </row>
    <row r="218" spans="1:7" x14ac:dyDescent="0.25">
      <c r="A218" s="123" t="s">
        <v>420</v>
      </c>
      <c r="B218" s="124" t="s">
        <v>431</v>
      </c>
      <c r="C218" s="123" t="s">
        <v>185</v>
      </c>
      <c r="D218" s="123" t="s">
        <v>607</v>
      </c>
      <c r="E218" s="123" t="s">
        <v>607</v>
      </c>
      <c r="F218" s="123" t="s">
        <v>607</v>
      </c>
      <c r="G218" s="123" t="s">
        <v>607</v>
      </c>
    </row>
    <row r="219" spans="1:7" x14ac:dyDescent="0.25">
      <c r="A219" s="121" t="s">
        <v>420</v>
      </c>
      <c r="B219" s="122" t="s">
        <v>432</v>
      </c>
      <c r="C219" s="121" t="s">
        <v>184</v>
      </c>
      <c r="D219" s="121" t="s">
        <v>184</v>
      </c>
      <c r="E219" s="121" t="s">
        <v>185</v>
      </c>
      <c r="F219" s="121" t="s">
        <v>184</v>
      </c>
      <c r="G219" s="121" t="s">
        <v>185</v>
      </c>
    </row>
    <row r="220" spans="1:7" x14ac:dyDescent="0.25">
      <c r="A220" s="123" t="s">
        <v>420</v>
      </c>
      <c r="B220" s="124" t="s">
        <v>433</v>
      </c>
      <c r="C220" s="123" t="s">
        <v>185</v>
      </c>
      <c r="D220" s="123" t="s">
        <v>607</v>
      </c>
      <c r="E220" s="123" t="s">
        <v>607</v>
      </c>
      <c r="F220" s="123" t="s">
        <v>607</v>
      </c>
      <c r="G220" s="123" t="s">
        <v>607</v>
      </c>
    </row>
    <row r="221" spans="1:7" x14ac:dyDescent="0.25">
      <c r="A221" s="121" t="s">
        <v>434</v>
      </c>
      <c r="B221" s="122" t="s">
        <v>435</v>
      </c>
      <c r="C221" s="121" t="s">
        <v>184</v>
      </c>
      <c r="D221" s="121" t="s">
        <v>184</v>
      </c>
      <c r="E221" s="121" t="s">
        <v>185</v>
      </c>
      <c r="F221" s="121" t="s">
        <v>185</v>
      </c>
      <c r="G221" s="121" t="s">
        <v>185</v>
      </c>
    </row>
    <row r="222" spans="1:7" x14ac:dyDescent="0.25">
      <c r="A222" s="123" t="s">
        <v>436</v>
      </c>
      <c r="B222" s="124" t="s">
        <v>437</v>
      </c>
      <c r="C222" s="123" t="s">
        <v>185</v>
      </c>
      <c r="D222" s="123" t="s">
        <v>607</v>
      </c>
      <c r="E222" s="123" t="s">
        <v>607</v>
      </c>
      <c r="F222" s="123" t="s">
        <v>607</v>
      </c>
      <c r="G222" s="123" t="s">
        <v>607</v>
      </c>
    </row>
    <row r="223" spans="1:7" x14ac:dyDescent="0.25">
      <c r="A223" s="121" t="s">
        <v>436</v>
      </c>
      <c r="B223" s="122" t="s">
        <v>438</v>
      </c>
      <c r="C223" s="121" t="s">
        <v>185</v>
      </c>
      <c r="D223" s="121" t="s">
        <v>607</v>
      </c>
      <c r="E223" s="121" t="s">
        <v>607</v>
      </c>
      <c r="F223" s="121" t="s">
        <v>607</v>
      </c>
      <c r="G223" s="121" t="s">
        <v>607</v>
      </c>
    </row>
    <row r="224" spans="1:7" x14ac:dyDescent="0.25">
      <c r="A224" s="123" t="s">
        <v>436</v>
      </c>
      <c r="B224" s="124" t="s">
        <v>439</v>
      </c>
      <c r="C224" s="123" t="s">
        <v>185</v>
      </c>
      <c r="D224" s="123" t="s">
        <v>607</v>
      </c>
      <c r="E224" s="123" t="s">
        <v>607</v>
      </c>
      <c r="F224" s="123" t="s">
        <v>607</v>
      </c>
      <c r="G224" s="123" t="s">
        <v>607</v>
      </c>
    </row>
    <row r="225" spans="1:7" x14ac:dyDescent="0.25">
      <c r="A225" s="121" t="s">
        <v>436</v>
      </c>
      <c r="B225" s="122" t="s">
        <v>440</v>
      </c>
      <c r="C225" s="121" t="s">
        <v>185</v>
      </c>
      <c r="D225" s="121" t="s">
        <v>607</v>
      </c>
      <c r="E225" s="121" t="s">
        <v>607</v>
      </c>
      <c r="F225" s="121" t="s">
        <v>607</v>
      </c>
      <c r="G225" s="121" t="s">
        <v>607</v>
      </c>
    </row>
    <row r="226" spans="1:7" x14ac:dyDescent="0.25">
      <c r="A226" s="123" t="s">
        <v>436</v>
      </c>
      <c r="B226" s="124" t="s">
        <v>441</v>
      </c>
      <c r="C226" s="123" t="s">
        <v>185</v>
      </c>
      <c r="D226" s="123" t="s">
        <v>607</v>
      </c>
      <c r="E226" s="123" t="s">
        <v>607</v>
      </c>
      <c r="F226" s="123" t="s">
        <v>607</v>
      </c>
      <c r="G226" s="123" t="s">
        <v>607</v>
      </c>
    </row>
    <row r="227" spans="1:7" x14ac:dyDescent="0.25">
      <c r="A227" s="121" t="s">
        <v>436</v>
      </c>
      <c r="B227" s="122" t="s">
        <v>442</v>
      </c>
      <c r="C227" s="121" t="s">
        <v>185</v>
      </c>
      <c r="D227" s="121" t="s">
        <v>607</v>
      </c>
      <c r="E227" s="121" t="s">
        <v>607</v>
      </c>
      <c r="F227" s="121" t="s">
        <v>607</v>
      </c>
      <c r="G227" s="121" t="s">
        <v>607</v>
      </c>
    </row>
    <row r="228" spans="1:7" x14ac:dyDescent="0.25">
      <c r="A228" s="123" t="s">
        <v>436</v>
      </c>
      <c r="B228" s="124" t="s">
        <v>443</v>
      </c>
      <c r="C228" s="123" t="s">
        <v>185</v>
      </c>
      <c r="D228" s="123" t="s">
        <v>607</v>
      </c>
      <c r="E228" s="123" t="s">
        <v>607</v>
      </c>
      <c r="F228" s="123" t="s">
        <v>607</v>
      </c>
      <c r="G228" s="123" t="s">
        <v>607</v>
      </c>
    </row>
    <row r="229" spans="1:7" x14ac:dyDescent="0.25">
      <c r="A229" s="121" t="s">
        <v>436</v>
      </c>
      <c r="B229" s="122" t="s">
        <v>444</v>
      </c>
      <c r="C229" s="121" t="s">
        <v>185</v>
      </c>
      <c r="D229" s="121" t="s">
        <v>607</v>
      </c>
      <c r="E229" s="121" t="s">
        <v>607</v>
      </c>
      <c r="F229" s="121" t="s">
        <v>607</v>
      </c>
      <c r="G229" s="121" t="s">
        <v>607</v>
      </c>
    </row>
    <row r="230" spans="1:7" x14ac:dyDescent="0.25">
      <c r="A230" s="123" t="s">
        <v>436</v>
      </c>
      <c r="B230" s="124" t="s">
        <v>445</v>
      </c>
      <c r="C230" s="123" t="s">
        <v>185</v>
      </c>
      <c r="D230" s="123" t="s">
        <v>607</v>
      </c>
      <c r="E230" s="123" t="s">
        <v>607</v>
      </c>
      <c r="F230" s="123" t="s">
        <v>607</v>
      </c>
      <c r="G230" s="123" t="s">
        <v>607</v>
      </c>
    </row>
    <row r="231" spans="1:7" x14ac:dyDescent="0.25">
      <c r="A231" s="121" t="s">
        <v>436</v>
      </c>
      <c r="B231" s="122" t="s">
        <v>446</v>
      </c>
      <c r="C231" s="121" t="s">
        <v>184</v>
      </c>
      <c r="D231" s="121" t="s">
        <v>184</v>
      </c>
      <c r="E231" s="121" t="s">
        <v>185</v>
      </c>
      <c r="F231" s="121" t="s">
        <v>185</v>
      </c>
      <c r="G231" s="121" t="s">
        <v>185</v>
      </c>
    </row>
    <row r="232" spans="1:7" x14ac:dyDescent="0.25">
      <c r="A232" s="123" t="s">
        <v>436</v>
      </c>
      <c r="B232" s="124" t="s">
        <v>447</v>
      </c>
      <c r="C232" s="123" t="s">
        <v>184</v>
      </c>
      <c r="D232" s="123" t="s">
        <v>185</v>
      </c>
      <c r="E232" s="123" t="s">
        <v>184</v>
      </c>
      <c r="F232" s="123" t="s">
        <v>185</v>
      </c>
      <c r="G232" s="123" t="s">
        <v>185</v>
      </c>
    </row>
    <row r="233" spans="1:7" x14ac:dyDescent="0.25">
      <c r="A233" s="121" t="s">
        <v>436</v>
      </c>
      <c r="B233" s="122" t="s">
        <v>448</v>
      </c>
      <c r="C233" s="121" t="s">
        <v>184</v>
      </c>
      <c r="D233" s="121" t="s">
        <v>185</v>
      </c>
      <c r="E233" s="121" t="s">
        <v>184</v>
      </c>
      <c r="F233" s="121" t="s">
        <v>184</v>
      </c>
      <c r="G233" s="121" t="s">
        <v>185</v>
      </c>
    </row>
    <row r="234" spans="1:7" x14ac:dyDescent="0.25">
      <c r="A234" s="123" t="s">
        <v>449</v>
      </c>
      <c r="B234" s="124" t="s">
        <v>450</v>
      </c>
      <c r="C234" s="123" t="s">
        <v>185</v>
      </c>
      <c r="D234" s="123" t="s">
        <v>607</v>
      </c>
      <c r="E234" s="123" t="s">
        <v>607</v>
      </c>
      <c r="F234" s="123" t="s">
        <v>607</v>
      </c>
      <c r="G234" s="123" t="s">
        <v>607</v>
      </c>
    </row>
    <row r="235" spans="1:7" x14ac:dyDescent="0.25">
      <c r="A235" s="121" t="s">
        <v>449</v>
      </c>
      <c r="B235" s="122" t="s">
        <v>451</v>
      </c>
      <c r="C235" s="121" t="s">
        <v>185</v>
      </c>
      <c r="D235" s="121" t="s">
        <v>607</v>
      </c>
      <c r="E235" s="121" t="s">
        <v>607</v>
      </c>
      <c r="F235" s="121" t="s">
        <v>607</v>
      </c>
      <c r="G235" s="121" t="s">
        <v>607</v>
      </c>
    </row>
    <row r="236" spans="1:7" x14ac:dyDescent="0.25">
      <c r="A236" s="123" t="s">
        <v>449</v>
      </c>
      <c r="B236" s="124" t="s">
        <v>452</v>
      </c>
      <c r="C236" s="123" t="s">
        <v>185</v>
      </c>
      <c r="D236" s="123" t="s">
        <v>607</v>
      </c>
      <c r="E236" s="123" t="s">
        <v>607</v>
      </c>
      <c r="F236" s="123" t="s">
        <v>607</v>
      </c>
      <c r="G236" s="123" t="s">
        <v>607</v>
      </c>
    </row>
    <row r="237" spans="1:7" x14ac:dyDescent="0.25">
      <c r="A237" s="121" t="s">
        <v>453</v>
      </c>
      <c r="B237" s="122" t="s">
        <v>454</v>
      </c>
      <c r="C237" s="121" t="s">
        <v>185</v>
      </c>
      <c r="D237" s="121" t="s">
        <v>607</v>
      </c>
      <c r="E237" s="121" t="s">
        <v>607</v>
      </c>
      <c r="F237" s="121" t="s">
        <v>607</v>
      </c>
      <c r="G237" s="121" t="s">
        <v>607</v>
      </c>
    </row>
    <row r="238" spans="1:7" x14ac:dyDescent="0.25">
      <c r="A238" s="123" t="s">
        <v>453</v>
      </c>
      <c r="B238" s="124" t="s">
        <v>455</v>
      </c>
      <c r="C238" s="123" t="s">
        <v>185</v>
      </c>
      <c r="D238" s="123" t="s">
        <v>607</v>
      </c>
      <c r="E238" s="123" t="s">
        <v>607</v>
      </c>
      <c r="F238" s="123" t="s">
        <v>607</v>
      </c>
      <c r="G238" s="123" t="s">
        <v>607</v>
      </c>
    </row>
    <row r="239" spans="1:7" x14ac:dyDescent="0.25">
      <c r="A239" s="121" t="s">
        <v>453</v>
      </c>
      <c r="B239" s="122" t="s">
        <v>456</v>
      </c>
      <c r="C239" s="121" t="s">
        <v>185</v>
      </c>
      <c r="D239" s="121" t="s">
        <v>607</v>
      </c>
      <c r="E239" s="121" t="s">
        <v>607</v>
      </c>
      <c r="F239" s="121" t="s">
        <v>607</v>
      </c>
      <c r="G239" s="121" t="s">
        <v>607</v>
      </c>
    </row>
    <row r="240" spans="1:7" x14ac:dyDescent="0.25">
      <c r="A240" s="123" t="s">
        <v>453</v>
      </c>
      <c r="B240" s="124" t="s">
        <v>457</v>
      </c>
      <c r="C240" s="123" t="s">
        <v>185</v>
      </c>
      <c r="D240" s="123" t="s">
        <v>607</v>
      </c>
      <c r="E240" s="123" t="s">
        <v>607</v>
      </c>
      <c r="F240" s="123" t="s">
        <v>607</v>
      </c>
      <c r="G240" s="123" t="s">
        <v>607</v>
      </c>
    </row>
    <row r="241" spans="1:7" x14ac:dyDescent="0.25">
      <c r="A241" s="121" t="s">
        <v>453</v>
      </c>
      <c r="B241" s="122" t="s">
        <v>458</v>
      </c>
      <c r="C241" s="121" t="s">
        <v>184</v>
      </c>
      <c r="D241" s="121" t="s">
        <v>184</v>
      </c>
      <c r="E241" s="121" t="s">
        <v>184</v>
      </c>
      <c r="F241" s="121" t="s">
        <v>184</v>
      </c>
      <c r="G241" s="121" t="s">
        <v>185</v>
      </c>
    </row>
    <row r="242" spans="1:7" x14ac:dyDescent="0.25">
      <c r="A242" s="123" t="s">
        <v>459</v>
      </c>
      <c r="B242" s="124" t="s">
        <v>460</v>
      </c>
      <c r="C242" s="123" t="s">
        <v>185</v>
      </c>
      <c r="D242" s="123" t="s">
        <v>607</v>
      </c>
      <c r="E242" s="123" t="s">
        <v>607</v>
      </c>
      <c r="F242" s="123" t="s">
        <v>607</v>
      </c>
      <c r="G242" s="123" t="s">
        <v>607</v>
      </c>
    </row>
    <row r="243" spans="1:7" x14ac:dyDescent="0.25">
      <c r="A243" s="121" t="s">
        <v>459</v>
      </c>
      <c r="B243" s="122" t="s">
        <v>461</v>
      </c>
      <c r="C243" s="121" t="s">
        <v>185</v>
      </c>
      <c r="D243" s="121" t="s">
        <v>607</v>
      </c>
      <c r="E243" s="121" t="s">
        <v>607</v>
      </c>
      <c r="F243" s="121" t="s">
        <v>607</v>
      </c>
      <c r="G243" s="121" t="s">
        <v>607</v>
      </c>
    </row>
    <row r="244" spans="1:7" x14ac:dyDescent="0.25">
      <c r="A244" s="123" t="s">
        <v>459</v>
      </c>
      <c r="B244" s="124" t="s">
        <v>462</v>
      </c>
      <c r="C244" s="123" t="s">
        <v>185</v>
      </c>
      <c r="D244" s="123" t="s">
        <v>607</v>
      </c>
      <c r="E244" s="123" t="s">
        <v>607</v>
      </c>
      <c r="F244" s="123" t="s">
        <v>607</v>
      </c>
      <c r="G244" s="123" t="s">
        <v>607</v>
      </c>
    </row>
    <row r="245" spans="1:7" x14ac:dyDescent="0.25">
      <c r="A245" s="121" t="s">
        <v>459</v>
      </c>
      <c r="B245" s="122" t="s">
        <v>463</v>
      </c>
      <c r="C245" s="121" t="s">
        <v>185</v>
      </c>
      <c r="D245" s="121" t="s">
        <v>607</v>
      </c>
      <c r="E245" s="121" t="s">
        <v>607</v>
      </c>
      <c r="F245" s="121" t="s">
        <v>607</v>
      </c>
      <c r="G245" s="121" t="s">
        <v>607</v>
      </c>
    </row>
    <row r="246" spans="1:7" x14ac:dyDescent="0.25">
      <c r="A246" s="123" t="s">
        <v>459</v>
      </c>
      <c r="B246" s="124" t="s">
        <v>464</v>
      </c>
      <c r="C246" s="123" t="s">
        <v>185</v>
      </c>
      <c r="D246" s="123" t="s">
        <v>607</v>
      </c>
      <c r="E246" s="123" t="s">
        <v>607</v>
      </c>
      <c r="F246" s="123" t="s">
        <v>607</v>
      </c>
      <c r="G246" s="123" t="s">
        <v>607</v>
      </c>
    </row>
    <row r="247" spans="1:7" x14ac:dyDescent="0.25">
      <c r="A247" s="121" t="s">
        <v>459</v>
      </c>
      <c r="B247" s="122" t="s">
        <v>465</v>
      </c>
      <c r="C247" s="121" t="s">
        <v>184</v>
      </c>
      <c r="D247" s="121" t="s">
        <v>184</v>
      </c>
      <c r="E247" s="121" t="s">
        <v>185</v>
      </c>
      <c r="F247" s="121" t="s">
        <v>184</v>
      </c>
      <c r="G247" s="121" t="s">
        <v>185</v>
      </c>
    </row>
    <row r="248" spans="1:7" x14ac:dyDescent="0.25">
      <c r="A248" s="123" t="s">
        <v>459</v>
      </c>
      <c r="B248" s="124" t="s">
        <v>466</v>
      </c>
      <c r="C248" s="123" t="s">
        <v>185</v>
      </c>
      <c r="D248" s="123" t="s">
        <v>607</v>
      </c>
      <c r="E248" s="123" t="s">
        <v>607</v>
      </c>
      <c r="F248" s="123" t="s">
        <v>607</v>
      </c>
      <c r="G248" s="123" t="s">
        <v>607</v>
      </c>
    </row>
    <row r="249" spans="1:7" x14ac:dyDescent="0.25">
      <c r="A249" s="121" t="s">
        <v>459</v>
      </c>
      <c r="B249" s="122" t="s">
        <v>467</v>
      </c>
      <c r="C249" s="121" t="s">
        <v>184</v>
      </c>
      <c r="D249" s="121" t="s">
        <v>184</v>
      </c>
      <c r="E249" s="121" t="s">
        <v>185</v>
      </c>
      <c r="F249" s="121" t="s">
        <v>184</v>
      </c>
      <c r="G249" s="121" t="s">
        <v>185</v>
      </c>
    </row>
    <row r="250" spans="1:7" x14ac:dyDescent="0.25">
      <c r="A250" s="123" t="s">
        <v>459</v>
      </c>
      <c r="B250" s="124" t="s">
        <v>468</v>
      </c>
      <c r="C250" s="123" t="s">
        <v>184</v>
      </c>
      <c r="D250" s="123" t="s">
        <v>185</v>
      </c>
      <c r="E250" s="123" t="s">
        <v>184</v>
      </c>
      <c r="F250" s="123" t="s">
        <v>184</v>
      </c>
      <c r="G250" s="123" t="s">
        <v>185</v>
      </c>
    </row>
    <row r="251" spans="1:7" x14ac:dyDescent="0.25">
      <c r="A251" s="121" t="s">
        <v>459</v>
      </c>
      <c r="B251" s="122" t="s">
        <v>469</v>
      </c>
      <c r="C251" s="121" t="s">
        <v>184</v>
      </c>
      <c r="D251" s="121" t="s">
        <v>185</v>
      </c>
      <c r="E251" s="121" t="s">
        <v>185</v>
      </c>
      <c r="F251" s="121" t="s">
        <v>184</v>
      </c>
      <c r="G251" s="121" t="s">
        <v>185</v>
      </c>
    </row>
    <row r="252" spans="1:7" x14ac:dyDescent="0.25">
      <c r="A252" s="123" t="s">
        <v>459</v>
      </c>
      <c r="B252" s="124" t="s">
        <v>470</v>
      </c>
      <c r="C252" s="123" t="s">
        <v>185</v>
      </c>
      <c r="D252" s="123" t="s">
        <v>607</v>
      </c>
      <c r="E252" s="123" t="s">
        <v>607</v>
      </c>
      <c r="F252" s="123" t="s">
        <v>607</v>
      </c>
      <c r="G252" s="123" t="s">
        <v>607</v>
      </c>
    </row>
    <row r="253" spans="1:7" x14ac:dyDescent="0.25">
      <c r="A253" s="121" t="s">
        <v>459</v>
      </c>
      <c r="B253" s="122" t="s">
        <v>471</v>
      </c>
      <c r="C253" s="121" t="s">
        <v>185</v>
      </c>
      <c r="D253" s="121" t="s">
        <v>607</v>
      </c>
      <c r="E253" s="121" t="s">
        <v>607</v>
      </c>
      <c r="F253" s="121" t="s">
        <v>607</v>
      </c>
      <c r="G253" s="121" t="s">
        <v>607</v>
      </c>
    </row>
    <row r="254" spans="1:7" x14ac:dyDescent="0.25">
      <c r="A254" s="123" t="s">
        <v>459</v>
      </c>
      <c r="B254" s="124" t="s">
        <v>472</v>
      </c>
      <c r="C254" s="123" t="s">
        <v>184</v>
      </c>
      <c r="D254" s="123" t="s">
        <v>184</v>
      </c>
      <c r="E254" s="123" t="s">
        <v>184</v>
      </c>
      <c r="F254" s="123" t="s">
        <v>184</v>
      </c>
      <c r="G254" s="123" t="s">
        <v>185</v>
      </c>
    </row>
    <row r="255" spans="1:7" x14ac:dyDescent="0.25">
      <c r="A255" s="121" t="s">
        <v>473</v>
      </c>
      <c r="B255" s="122" t="s">
        <v>474</v>
      </c>
      <c r="C255" s="121" t="s">
        <v>184</v>
      </c>
      <c r="D255" s="121" t="s">
        <v>184</v>
      </c>
      <c r="E255" s="121" t="s">
        <v>185</v>
      </c>
      <c r="F255" s="121" t="s">
        <v>185</v>
      </c>
      <c r="G255" s="121" t="s">
        <v>185</v>
      </c>
    </row>
    <row r="256" spans="1:7" x14ac:dyDescent="0.25">
      <c r="A256" s="123" t="s">
        <v>475</v>
      </c>
      <c r="B256" s="124" t="s">
        <v>476</v>
      </c>
      <c r="C256" s="123" t="s">
        <v>184</v>
      </c>
      <c r="D256" s="123" t="s">
        <v>184</v>
      </c>
      <c r="E256" s="123" t="s">
        <v>184</v>
      </c>
      <c r="F256" s="123" t="s">
        <v>184</v>
      </c>
      <c r="G256" s="123" t="s">
        <v>185</v>
      </c>
    </row>
    <row r="257" spans="1:7" x14ac:dyDescent="0.25">
      <c r="A257" s="121" t="s">
        <v>475</v>
      </c>
      <c r="B257" s="122" t="s">
        <v>477</v>
      </c>
      <c r="C257" s="121" t="s">
        <v>185</v>
      </c>
      <c r="D257" s="121" t="s">
        <v>607</v>
      </c>
      <c r="E257" s="121" t="s">
        <v>607</v>
      </c>
      <c r="F257" s="121" t="s">
        <v>607</v>
      </c>
      <c r="G257" s="121" t="s">
        <v>607</v>
      </c>
    </row>
    <row r="258" spans="1:7" x14ac:dyDescent="0.25">
      <c r="A258" s="123" t="s">
        <v>475</v>
      </c>
      <c r="B258" s="124" t="s">
        <v>478</v>
      </c>
      <c r="C258" s="123" t="s">
        <v>185</v>
      </c>
      <c r="D258" s="123" t="s">
        <v>607</v>
      </c>
      <c r="E258" s="123" t="s">
        <v>607</v>
      </c>
      <c r="F258" s="123" t="s">
        <v>607</v>
      </c>
      <c r="G258" s="123" t="s">
        <v>607</v>
      </c>
    </row>
    <row r="259" spans="1:7" x14ac:dyDescent="0.25">
      <c r="A259" s="121" t="s">
        <v>475</v>
      </c>
      <c r="B259" s="122" t="s">
        <v>479</v>
      </c>
      <c r="C259" s="121" t="s">
        <v>184</v>
      </c>
      <c r="D259" s="121" t="s">
        <v>184</v>
      </c>
      <c r="E259" s="121" t="s">
        <v>184</v>
      </c>
      <c r="F259" s="121" t="s">
        <v>184</v>
      </c>
      <c r="G259" s="121" t="s">
        <v>184</v>
      </c>
    </row>
    <row r="260" spans="1:7" x14ac:dyDescent="0.25">
      <c r="A260" s="123" t="s">
        <v>475</v>
      </c>
      <c r="B260" s="124" t="s">
        <v>480</v>
      </c>
      <c r="C260" s="123" t="s">
        <v>184</v>
      </c>
      <c r="D260" s="123" t="s">
        <v>184</v>
      </c>
      <c r="E260" s="123" t="s">
        <v>185</v>
      </c>
      <c r="F260" s="123" t="s">
        <v>185</v>
      </c>
      <c r="G260" s="123" t="s">
        <v>185</v>
      </c>
    </row>
    <row r="261" spans="1:7" x14ac:dyDescent="0.25">
      <c r="A261" s="121" t="s">
        <v>475</v>
      </c>
      <c r="B261" s="122" t="s">
        <v>481</v>
      </c>
      <c r="C261" s="121" t="s">
        <v>185</v>
      </c>
      <c r="D261" s="121" t="s">
        <v>607</v>
      </c>
      <c r="E261" s="121" t="s">
        <v>607</v>
      </c>
      <c r="F261" s="121" t="s">
        <v>607</v>
      </c>
      <c r="G261" s="121" t="s">
        <v>607</v>
      </c>
    </row>
    <row r="262" spans="1:7" x14ac:dyDescent="0.25">
      <c r="A262" s="123" t="s">
        <v>482</v>
      </c>
      <c r="B262" s="124" t="s">
        <v>483</v>
      </c>
      <c r="C262" s="123" t="s">
        <v>184</v>
      </c>
      <c r="D262" s="123" t="s">
        <v>185</v>
      </c>
      <c r="E262" s="123" t="s">
        <v>185</v>
      </c>
      <c r="F262" s="123" t="s">
        <v>185</v>
      </c>
      <c r="G262" s="123" t="s">
        <v>184</v>
      </c>
    </row>
    <row r="263" spans="1:7" x14ac:dyDescent="0.25">
      <c r="A263" s="121" t="s">
        <v>484</v>
      </c>
      <c r="B263" s="122" t="s">
        <v>485</v>
      </c>
      <c r="C263" s="121" t="s">
        <v>184</v>
      </c>
      <c r="D263" s="121" t="s">
        <v>184</v>
      </c>
      <c r="E263" s="121" t="s">
        <v>185</v>
      </c>
      <c r="F263" s="121" t="s">
        <v>184</v>
      </c>
      <c r="G263" s="121" t="s">
        <v>185</v>
      </c>
    </row>
    <row r="264" spans="1:7" x14ac:dyDescent="0.25">
      <c r="A264" s="123" t="s">
        <v>484</v>
      </c>
      <c r="B264" s="124" t="s">
        <v>486</v>
      </c>
      <c r="C264" s="123" t="s">
        <v>185</v>
      </c>
      <c r="D264" s="123" t="s">
        <v>607</v>
      </c>
      <c r="E264" s="123" t="s">
        <v>607</v>
      </c>
      <c r="F264" s="123" t="s">
        <v>607</v>
      </c>
      <c r="G264" s="123" t="s">
        <v>607</v>
      </c>
    </row>
    <row r="265" spans="1:7" x14ac:dyDescent="0.25">
      <c r="A265" s="121" t="s">
        <v>484</v>
      </c>
      <c r="B265" s="122" t="s">
        <v>487</v>
      </c>
      <c r="C265" s="121" t="s">
        <v>184</v>
      </c>
      <c r="D265" s="121" t="s">
        <v>185</v>
      </c>
      <c r="E265" s="121" t="s">
        <v>185</v>
      </c>
      <c r="F265" s="121" t="s">
        <v>184</v>
      </c>
      <c r="G265" s="121" t="s">
        <v>185</v>
      </c>
    </row>
    <row r="266" spans="1:7" x14ac:dyDescent="0.25">
      <c r="A266" s="123" t="s">
        <v>484</v>
      </c>
      <c r="B266" s="124" t="s">
        <v>488</v>
      </c>
      <c r="C266" s="123" t="s">
        <v>185</v>
      </c>
      <c r="D266" s="123" t="s">
        <v>607</v>
      </c>
      <c r="E266" s="123" t="s">
        <v>607</v>
      </c>
      <c r="F266" s="123" t="s">
        <v>607</v>
      </c>
      <c r="G266" s="123" t="s">
        <v>607</v>
      </c>
    </row>
    <row r="267" spans="1:7" x14ac:dyDescent="0.25">
      <c r="A267" s="121" t="s">
        <v>484</v>
      </c>
      <c r="B267" s="122" t="s">
        <v>489</v>
      </c>
      <c r="C267" s="121" t="s">
        <v>185</v>
      </c>
      <c r="D267" s="121" t="s">
        <v>607</v>
      </c>
      <c r="E267" s="121" t="s">
        <v>607</v>
      </c>
      <c r="F267" s="121" t="s">
        <v>607</v>
      </c>
      <c r="G267" s="121" t="s">
        <v>607</v>
      </c>
    </row>
    <row r="268" spans="1:7" x14ac:dyDescent="0.25">
      <c r="A268" s="123" t="s">
        <v>484</v>
      </c>
      <c r="B268" s="124" t="s">
        <v>490</v>
      </c>
      <c r="C268" s="123" t="s">
        <v>185</v>
      </c>
      <c r="D268" s="123" t="s">
        <v>607</v>
      </c>
      <c r="E268" s="123" t="s">
        <v>607</v>
      </c>
      <c r="F268" s="123" t="s">
        <v>607</v>
      </c>
      <c r="G268" s="123" t="s">
        <v>607</v>
      </c>
    </row>
    <row r="269" spans="1:7" x14ac:dyDescent="0.25">
      <c r="A269" s="121" t="s">
        <v>484</v>
      </c>
      <c r="B269" s="122" t="s">
        <v>491</v>
      </c>
      <c r="C269" s="121" t="s">
        <v>184</v>
      </c>
      <c r="D269" s="121" t="s">
        <v>184</v>
      </c>
      <c r="E269" s="121" t="s">
        <v>185</v>
      </c>
      <c r="F269" s="121" t="s">
        <v>185</v>
      </c>
      <c r="G269" s="121" t="s">
        <v>184</v>
      </c>
    </row>
    <row r="270" spans="1:7" x14ac:dyDescent="0.25">
      <c r="A270" s="123" t="s">
        <v>484</v>
      </c>
      <c r="B270" s="124" t="s">
        <v>492</v>
      </c>
      <c r="C270" s="123" t="s">
        <v>185</v>
      </c>
      <c r="D270" s="123" t="s">
        <v>607</v>
      </c>
      <c r="E270" s="123" t="s">
        <v>607</v>
      </c>
      <c r="F270" s="123" t="s">
        <v>607</v>
      </c>
      <c r="G270" s="123" t="s">
        <v>607</v>
      </c>
    </row>
    <row r="271" spans="1:7" x14ac:dyDescent="0.25">
      <c r="A271" s="121" t="s">
        <v>493</v>
      </c>
      <c r="B271" s="122" t="s">
        <v>494</v>
      </c>
      <c r="C271" s="121" t="s">
        <v>185</v>
      </c>
      <c r="D271" s="121" t="s">
        <v>607</v>
      </c>
      <c r="E271" s="121" t="s">
        <v>607</v>
      </c>
      <c r="F271" s="121" t="s">
        <v>607</v>
      </c>
      <c r="G271" s="121" t="s">
        <v>607</v>
      </c>
    </row>
    <row r="272" spans="1:7" x14ac:dyDescent="0.25">
      <c r="A272" s="123" t="s">
        <v>493</v>
      </c>
      <c r="B272" s="124" t="s">
        <v>495</v>
      </c>
      <c r="C272" s="123" t="s">
        <v>184</v>
      </c>
      <c r="D272" s="123" t="s">
        <v>184</v>
      </c>
      <c r="E272" s="123" t="s">
        <v>185</v>
      </c>
      <c r="F272" s="123" t="s">
        <v>184</v>
      </c>
      <c r="G272" s="123" t="s">
        <v>185</v>
      </c>
    </row>
    <row r="273" spans="1:7" x14ac:dyDescent="0.25">
      <c r="A273" s="121" t="s">
        <v>493</v>
      </c>
      <c r="B273" s="122" t="s">
        <v>496</v>
      </c>
      <c r="C273" s="121" t="s">
        <v>185</v>
      </c>
      <c r="D273" s="121" t="s">
        <v>607</v>
      </c>
      <c r="E273" s="121" t="s">
        <v>607</v>
      </c>
      <c r="F273" s="121" t="s">
        <v>607</v>
      </c>
      <c r="G273" s="121" t="s">
        <v>607</v>
      </c>
    </row>
    <row r="274" spans="1:7" x14ac:dyDescent="0.25">
      <c r="A274" s="123" t="s">
        <v>493</v>
      </c>
      <c r="B274" s="124" t="s">
        <v>497</v>
      </c>
      <c r="C274" s="123" t="s">
        <v>185</v>
      </c>
      <c r="D274" s="123" t="s">
        <v>607</v>
      </c>
      <c r="E274" s="123" t="s">
        <v>607</v>
      </c>
      <c r="F274" s="123" t="s">
        <v>607</v>
      </c>
      <c r="G274" s="123" t="s">
        <v>607</v>
      </c>
    </row>
    <row r="275" spans="1:7" x14ac:dyDescent="0.25">
      <c r="A275" s="121" t="s">
        <v>493</v>
      </c>
      <c r="B275" s="122" t="s">
        <v>498</v>
      </c>
      <c r="C275" s="121" t="s">
        <v>185</v>
      </c>
      <c r="D275" s="121" t="s">
        <v>607</v>
      </c>
      <c r="E275" s="121" t="s">
        <v>607</v>
      </c>
      <c r="F275" s="121" t="s">
        <v>607</v>
      </c>
      <c r="G275" s="121" t="s">
        <v>607</v>
      </c>
    </row>
    <row r="276" spans="1:7" x14ac:dyDescent="0.25">
      <c r="A276" s="123" t="s">
        <v>493</v>
      </c>
      <c r="B276" s="124" t="s">
        <v>499</v>
      </c>
      <c r="C276" s="123" t="s">
        <v>185</v>
      </c>
      <c r="D276" s="123" t="s">
        <v>607</v>
      </c>
      <c r="E276" s="123" t="s">
        <v>607</v>
      </c>
      <c r="F276" s="123" t="s">
        <v>607</v>
      </c>
      <c r="G276" s="123" t="s">
        <v>607</v>
      </c>
    </row>
    <row r="277" spans="1:7" x14ac:dyDescent="0.25">
      <c r="A277" s="121" t="s">
        <v>493</v>
      </c>
      <c r="B277" s="122" t="s">
        <v>500</v>
      </c>
      <c r="C277" s="121" t="s">
        <v>185</v>
      </c>
      <c r="D277" s="121" t="s">
        <v>607</v>
      </c>
      <c r="E277" s="121" t="s">
        <v>607</v>
      </c>
      <c r="F277" s="121" t="s">
        <v>607</v>
      </c>
      <c r="G277" s="121" t="s">
        <v>607</v>
      </c>
    </row>
    <row r="278" spans="1:7" x14ac:dyDescent="0.25">
      <c r="A278" s="123" t="s">
        <v>493</v>
      </c>
      <c r="B278" s="124" t="s">
        <v>501</v>
      </c>
      <c r="C278" s="123" t="s">
        <v>185</v>
      </c>
      <c r="D278" s="123" t="s">
        <v>607</v>
      </c>
      <c r="E278" s="123" t="s">
        <v>607</v>
      </c>
      <c r="F278" s="123" t="s">
        <v>607</v>
      </c>
      <c r="G278" s="123" t="s">
        <v>607</v>
      </c>
    </row>
    <row r="279" spans="1:7" x14ac:dyDescent="0.25">
      <c r="A279" s="121" t="s">
        <v>493</v>
      </c>
      <c r="B279" s="122" t="s">
        <v>502</v>
      </c>
      <c r="C279" s="121" t="s">
        <v>185</v>
      </c>
      <c r="D279" s="121" t="s">
        <v>607</v>
      </c>
      <c r="E279" s="121" t="s">
        <v>607</v>
      </c>
      <c r="F279" s="121" t="s">
        <v>607</v>
      </c>
      <c r="G279" s="121" t="s">
        <v>607</v>
      </c>
    </row>
    <row r="280" spans="1:7" x14ac:dyDescent="0.25">
      <c r="A280" s="123" t="s">
        <v>493</v>
      </c>
      <c r="B280" s="124" t="s">
        <v>503</v>
      </c>
      <c r="C280" s="123" t="s">
        <v>184</v>
      </c>
      <c r="D280" s="123" t="s">
        <v>184</v>
      </c>
      <c r="E280" s="123" t="s">
        <v>185</v>
      </c>
      <c r="F280" s="123" t="s">
        <v>184</v>
      </c>
      <c r="G280" s="123" t="s">
        <v>184</v>
      </c>
    </row>
    <row r="281" spans="1:7" x14ac:dyDescent="0.25">
      <c r="A281" s="121" t="s">
        <v>493</v>
      </c>
      <c r="B281" s="122" t="s">
        <v>504</v>
      </c>
      <c r="C281" s="121" t="s">
        <v>184</v>
      </c>
      <c r="D281" s="121" t="s">
        <v>184</v>
      </c>
      <c r="E281" s="121" t="s">
        <v>185</v>
      </c>
      <c r="F281" s="121" t="s">
        <v>185</v>
      </c>
      <c r="G281" s="121" t="s">
        <v>185</v>
      </c>
    </row>
    <row r="282" spans="1:7" x14ac:dyDescent="0.25">
      <c r="A282" s="123" t="s">
        <v>493</v>
      </c>
      <c r="B282" s="124" t="s">
        <v>505</v>
      </c>
      <c r="C282" s="123" t="s">
        <v>185</v>
      </c>
      <c r="D282" s="123" t="s">
        <v>607</v>
      </c>
      <c r="E282" s="123" t="s">
        <v>607</v>
      </c>
      <c r="F282" s="123" t="s">
        <v>607</v>
      </c>
      <c r="G282" s="123" t="s">
        <v>607</v>
      </c>
    </row>
    <row r="283" spans="1:7" x14ac:dyDescent="0.25">
      <c r="A283" s="121" t="s">
        <v>493</v>
      </c>
      <c r="B283" s="122" t="s">
        <v>506</v>
      </c>
      <c r="C283" s="121" t="s">
        <v>185</v>
      </c>
      <c r="D283" s="121" t="s">
        <v>607</v>
      </c>
      <c r="E283" s="121" t="s">
        <v>607</v>
      </c>
      <c r="F283" s="121" t="s">
        <v>607</v>
      </c>
      <c r="G283" s="121" t="s">
        <v>607</v>
      </c>
    </row>
    <row r="284" spans="1:7" x14ac:dyDescent="0.25">
      <c r="A284" s="123" t="s">
        <v>493</v>
      </c>
      <c r="B284" s="124" t="s">
        <v>507</v>
      </c>
      <c r="C284" s="123" t="s">
        <v>184</v>
      </c>
      <c r="D284" s="123" t="s">
        <v>184</v>
      </c>
      <c r="E284" s="123" t="s">
        <v>185</v>
      </c>
      <c r="F284" s="123" t="s">
        <v>185</v>
      </c>
      <c r="G284" s="123" t="s">
        <v>184</v>
      </c>
    </row>
    <row r="285" spans="1:7" x14ac:dyDescent="0.25">
      <c r="A285" s="121" t="s">
        <v>493</v>
      </c>
      <c r="B285" s="122" t="s">
        <v>508</v>
      </c>
      <c r="C285" s="121" t="s">
        <v>184</v>
      </c>
      <c r="D285" s="121" t="s">
        <v>184</v>
      </c>
      <c r="E285" s="121" t="s">
        <v>185</v>
      </c>
      <c r="F285" s="121" t="s">
        <v>185</v>
      </c>
      <c r="G285" s="121" t="s">
        <v>185</v>
      </c>
    </row>
    <row r="286" spans="1:7" x14ac:dyDescent="0.25">
      <c r="A286" s="123" t="s">
        <v>493</v>
      </c>
      <c r="B286" s="124" t="s">
        <v>509</v>
      </c>
      <c r="C286" s="123" t="s">
        <v>184</v>
      </c>
      <c r="D286" s="123" t="s">
        <v>184</v>
      </c>
      <c r="E286" s="123" t="s">
        <v>185</v>
      </c>
      <c r="F286" s="123" t="s">
        <v>185</v>
      </c>
      <c r="G286" s="123" t="s">
        <v>185</v>
      </c>
    </row>
    <row r="287" spans="1:7" x14ac:dyDescent="0.25">
      <c r="A287" s="121" t="s">
        <v>493</v>
      </c>
      <c r="B287" s="122" t="s">
        <v>510</v>
      </c>
      <c r="C287" s="121" t="s">
        <v>184</v>
      </c>
      <c r="D287" s="121" t="s">
        <v>184</v>
      </c>
      <c r="E287" s="121" t="s">
        <v>184</v>
      </c>
      <c r="F287" s="121" t="s">
        <v>184</v>
      </c>
      <c r="G287" s="121" t="s">
        <v>185</v>
      </c>
    </row>
    <row r="288" spans="1:7" x14ac:dyDescent="0.25">
      <c r="A288" s="123" t="s">
        <v>493</v>
      </c>
      <c r="B288" s="124" t="s">
        <v>511</v>
      </c>
      <c r="C288" s="123" t="s">
        <v>185</v>
      </c>
      <c r="D288" s="123" t="s">
        <v>607</v>
      </c>
      <c r="E288" s="123" t="s">
        <v>607</v>
      </c>
      <c r="F288" s="123" t="s">
        <v>607</v>
      </c>
      <c r="G288" s="123" t="s">
        <v>607</v>
      </c>
    </row>
    <row r="289" spans="1:7" x14ac:dyDescent="0.25">
      <c r="A289" s="121" t="s">
        <v>493</v>
      </c>
      <c r="B289" s="122" t="s">
        <v>512</v>
      </c>
      <c r="C289" s="121" t="s">
        <v>185</v>
      </c>
      <c r="D289" s="121" t="s">
        <v>607</v>
      </c>
      <c r="E289" s="121" t="s">
        <v>607</v>
      </c>
      <c r="F289" s="121" t="s">
        <v>607</v>
      </c>
      <c r="G289" s="121" t="s">
        <v>607</v>
      </c>
    </row>
    <row r="290" spans="1:7" x14ac:dyDescent="0.25">
      <c r="A290" s="123" t="s">
        <v>493</v>
      </c>
      <c r="B290" s="124" t="s">
        <v>513</v>
      </c>
      <c r="C290" s="123" t="s">
        <v>185</v>
      </c>
      <c r="D290" s="123" t="s">
        <v>607</v>
      </c>
      <c r="E290" s="123" t="s">
        <v>607</v>
      </c>
      <c r="F290" s="123" t="s">
        <v>607</v>
      </c>
      <c r="G290" s="123" t="s">
        <v>607</v>
      </c>
    </row>
    <row r="291" spans="1:7" x14ac:dyDescent="0.25">
      <c r="A291" s="121" t="s">
        <v>493</v>
      </c>
      <c r="B291" s="122" t="s">
        <v>514</v>
      </c>
      <c r="C291" s="121" t="s">
        <v>185</v>
      </c>
      <c r="D291" s="121" t="s">
        <v>607</v>
      </c>
      <c r="E291" s="121" t="s">
        <v>607</v>
      </c>
      <c r="F291" s="121" t="s">
        <v>607</v>
      </c>
      <c r="G291" s="121" t="s">
        <v>607</v>
      </c>
    </row>
    <row r="292" spans="1:7" x14ac:dyDescent="0.25">
      <c r="A292" s="123" t="s">
        <v>493</v>
      </c>
      <c r="B292" s="124" t="s">
        <v>515</v>
      </c>
      <c r="C292" s="123" t="s">
        <v>185</v>
      </c>
      <c r="D292" s="123" t="s">
        <v>607</v>
      </c>
      <c r="E292" s="123" t="s">
        <v>607</v>
      </c>
      <c r="F292" s="123" t="s">
        <v>607</v>
      </c>
      <c r="G292" s="123" t="s">
        <v>607</v>
      </c>
    </row>
    <row r="293" spans="1:7" x14ac:dyDescent="0.25">
      <c r="A293" s="121" t="s">
        <v>493</v>
      </c>
      <c r="B293" s="122" t="s">
        <v>516</v>
      </c>
      <c r="C293" s="121" t="s">
        <v>184</v>
      </c>
      <c r="D293" s="121" t="s">
        <v>185</v>
      </c>
      <c r="E293" s="121" t="s">
        <v>184</v>
      </c>
      <c r="F293" s="121" t="s">
        <v>185</v>
      </c>
      <c r="G293" s="121" t="s">
        <v>185</v>
      </c>
    </row>
    <row r="294" spans="1:7" x14ac:dyDescent="0.25">
      <c r="A294" s="123" t="s">
        <v>493</v>
      </c>
      <c r="B294" s="124" t="s">
        <v>517</v>
      </c>
      <c r="C294" s="123" t="s">
        <v>185</v>
      </c>
      <c r="D294" s="123" t="s">
        <v>607</v>
      </c>
      <c r="E294" s="123" t="s">
        <v>607</v>
      </c>
      <c r="F294" s="123" t="s">
        <v>607</v>
      </c>
      <c r="G294" s="123" t="s">
        <v>607</v>
      </c>
    </row>
    <row r="295" spans="1:7" x14ac:dyDescent="0.25">
      <c r="A295" s="121" t="s">
        <v>493</v>
      </c>
      <c r="B295" s="122" t="s">
        <v>518</v>
      </c>
      <c r="C295" s="121" t="s">
        <v>185</v>
      </c>
      <c r="D295" s="121" t="s">
        <v>607</v>
      </c>
      <c r="E295" s="121" t="s">
        <v>607</v>
      </c>
      <c r="F295" s="121" t="s">
        <v>607</v>
      </c>
      <c r="G295" s="121" t="s">
        <v>607</v>
      </c>
    </row>
    <row r="296" spans="1:7" x14ac:dyDescent="0.25">
      <c r="A296" s="123" t="s">
        <v>519</v>
      </c>
      <c r="B296" s="124" t="s">
        <v>520</v>
      </c>
      <c r="C296" s="123" t="s">
        <v>185</v>
      </c>
      <c r="D296" s="123" t="s">
        <v>607</v>
      </c>
      <c r="E296" s="123" t="s">
        <v>607</v>
      </c>
      <c r="F296" s="123" t="s">
        <v>607</v>
      </c>
      <c r="G296" s="123" t="s">
        <v>607</v>
      </c>
    </row>
    <row r="297" spans="1:7" x14ac:dyDescent="0.25">
      <c r="A297" s="121" t="s">
        <v>519</v>
      </c>
      <c r="B297" s="122" t="s">
        <v>521</v>
      </c>
      <c r="C297" s="121" t="s">
        <v>185</v>
      </c>
      <c r="D297" s="121" t="s">
        <v>607</v>
      </c>
      <c r="E297" s="121" t="s">
        <v>607</v>
      </c>
      <c r="F297" s="121" t="s">
        <v>607</v>
      </c>
      <c r="G297" s="121" t="s">
        <v>607</v>
      </c>
    </row>
    <row r="298" spans="1:7" x14ac:dyDescent="0.25">
      <c r="A298" s="123" t="s">
        <v>519</v>
      </c>
      <c r="B298" s="124" t="s">
        <v>522</v>
      </c>
      <c r="C298" s="123" t="s">
        <v>185</v>
      </c>
      <c r="D298" s="123" t="s">
        <v>607</v>
      </c>
      <c r="E298" s="123" t="s">
        <v>607</v>
      </c>
      <c r="F298" s="123" t="s">
        <v>607</v>
      </c>
      <c r="G298" s="123" t="s">
        <v>607</v>
      </c>
    </row>
    <row r="299" spans="1:7" x14ac:dyDescent="0.25">
      <c r="A299" s="121" t="s">
        <v>519</v>
      </c>
      <c r="B299" s="122" t="s">
        <v>523</v>
      </c>
      <c r="C299" s="121" t="s">
        <v>185</v>
      </c>
      <c r="D299" s="121" t="s">
        <v>607</v>
      </c>
      <c r="E299" s="121" t="s">
        <v>607</v>
      </c>
      <c r="F299" s="121" t="s">
        <v>607</v>
      </c>
      <c r="G299" s="121" t="s">
        <v>607</v>
      </c>
    </row>
    <row r="300" spans="1:7" x14ac:dyDescent="0.25">
      <c r="A300" s="123" t="s">
        <v>519</v>
      </c>
      <c r="B300" s="124" t="s">
        <v>524</v>
      </c>
      <c r="C300" s="123" t="s">
        <v>185</v>
      </c>
      <c r="D300" s="123" t="s">
        <v>607</v>
      </c>
      <c r="E300" s="123" t="s">
        <v>607</v>
      </c>
      <c r="F300" s="123" t="s">
        <v>607</v>
      </c>
      <c r="G300" s="123" t="s">
        <v>607</v>
      </c>
    </row>
    <row r="301" spans="1:7" x14ac:dyDescent="0.25">
      <c r="A301" s="121" t="s">
        <v>519</v>
      </c>
      <c r="B301" s="122" t="s">
        <v>525</v>
      </c>
      <c r="C301" s="121" t="s">
        <v>185</v>
      </c>
      <c r="D301" s="121" t="s">
        <v>607</v>
      </c>
      <c r="E301" s="121" t="s">
        <v>607</v>
      </c>
      <c r="F301" s="121" t="s">
        <v>607</v>
      </c>
      <c r="G301" s="121" t="s">
        <v>607</v>
      </c>
    </row>
    <row r="302" spans="1:7" x14ac:dyDescent="0.25">
      <c r="A302" s="123" t="s">
        <v>526</v>
      </c>
      <c r="B302" s="124" t="s">
        <v>527</v>
      </c>
      <c r="C302" s="123" t="s">
        <v>184</v>
      </c>
      <c r="D302" s="123" t="s">
        <v>184</v>
      </c>
      <c r="E302" s="123" t="s">
        <v>184</v>
      </c>
      <c r="F302" s="123" t="s">
        <v>184</v>
      </c>
      <c r="G302" s="123" t="s">
        <v>185</v>
      </c>
    </row>
    <row r="303" spans="1:7" x14ac:dyDescent="0.25">
      <c r="A303" s="121" t="s">
        <v>528</v>
      </c>
      <c r="B303" s="122" t="s">
        <v>529</v>
      </c>
      <c r="C303" s="121" t="s">
        <v>185</v>
      </c>
      <c r="D303" s="121" t="s">
        <v>607</v>
      </c>
      <c r="E303" s="121" t="s">
        <v>607</v>
      </c>
      <c r="F303" s="121" t="s">
        <v>607</v>
      </c>
      <c r="G303" s="121" t="s">
        <v>607</v>
      </c>
    </row>
    <row r="304" spans="1:7" x14ac:dyDescent="0.25">
      <c r="A304" s="123" t="s">
        <v>528</v>
      </c>
      <c r="B304" s="124" t="s">
        <v>530</v>
      </c>
      <c r="C304" s="123" t="s">
        <v>184</v>
      </c>
      <c r="D304" s="123" t="s">
        <v>185</v>
      </c>
      <c r="E304" s="123" t="s">
        <v>185</v>
      </c>
      <c r="F304" s="123" t="s">
        <v>185</v>
      </c>
      <c r="G304" s="123" t="s">
        <v>184</v>
      </c>
    </row>
    <row r="305" spans="1:7" x14ac:dyDescent="0.25">
      <c r="A305" s="121" t="s">
        <v>528</v>
      </c>
      <c r="B305" s="122" t="s">
        <v>531</v>
      </c>
      <c r="C305" s="121" t="s">
        <v>185</v>
      </c>
      <c r="D305" s="121" t="s">
        <v>607</v>
      </c>
      <c r="E305" s="121" t="s">
        <v>607</v>
      </c>
      <c r="F305" s="121" t="s">
        <v>607</v>
      </c>
      <c r="G305" s="121" t="s">
        <v>607</v>
      </c>
    </row>
    <row r="306" spans="1:7" x14ac:dyDescent="0.25">
      <c r="A306" s="123" t="s">
        <v>528</v>
      </c>
      <c r="B306" s="124" t="s">
        <v>532</v>
      </c>
      <c r="C306" s="123" t="s">
        <v>184</v>
      </c>
      <c r="D306" s="123" t="s">
        <v>184</v>
      </c>
      <c r="E306" s="123" t="s">
        <v>184</v>
      </c>
      <c r="F306" s="123" t="s">
        <v>184</v>
      </c>
      <c r="G306" s="123" t="s">
        <v>185</v>
      </c>
    </row>
    <row r="307" spans="1:7" x14ac:dyDescent="0.25">
      <c r="A307" s="121" t="s">
        <v>528</v>
      </c>
      <c r="B307" s="122" t="s">
        <v>533</v>
      </c>
      <c r="C307" s="121" t="s">
        <v>185</v>
      </c>
      <c r="D307" s="121" t="s">
        <v>607</v>
      </c>
      <c r="E307" s="121" t="s">
        <v>607</v>
      </c>
      <c r="F307" s="121" t="s">
        <v>607</v>
      </c>
      <c r="G307" s="121" t="s">
        <v>607</v>
      </c>
    </row>
    <row r="308" spans="1:7" x14ac:dyDescent="0.25">
      <c r="A308" s="123" t="s">
        <v>528</v>
      </c>
      <c r="B308" s="124" t="s">
        <v>534</v>
      </c>
      <c r="C308" s="123" t="s">
        <v>185</v>
      </c>
      <c r="D308" s="123" t="s">
        <v>607</v>
      </c>
      <c r="E308" s="123" t="s">
        <v>607</v>
      </c>
      <c r="F308" s="123" t="s">
        <v>607</v>
      </c>
      <c r="G308" s="123" t="s">
        <v>607</v>
      </c>
    </row>
    <row r="309" spans="1:7" x14ac:dyDescent="0.25">
      <c r="A309" s="121" t="s">
        <v>535</v>
      </c>
      <c r="B309" s="122" t="s">
        <v>536</v>
      </c>
      <c r="C309" s="121" t="s">
        <v>185</v>
      </c>
      <c r="D309" s="121" t="s">
        <v>607</v>
      </c>
      <c r="E309" s="121" t="s">
        <v>607</v>
      </c>
      <c r="F309" s="121" t="s">
        <v>607</v>
      </c>
      <c r="G309" s="121" t="s">
        <v>607</v>
      </c>
    </row>
    <row r="310" spans="1:7" x14ac:dyDescent="0.25">
      <c r="A310" s="123" t="s">
        <v>535</v>
      </c>
      <c r="B310" s="124" t="s">
        <v>537</v>
      </c>
      <c r="C310" s="123" t="s">
        <v>185</v>
      </c>
      <c r="D310" s="123" t="s">
        <v>607</v>
      </c>
      <c r="E310" s="123" t="s">
        <v>607</v>
      </c>
      <c r="F310" s="123" t="s">
        <v>607</v>
      </c>
      <c r="G310" s="123" t="s">
        <v>607</v>
      </c>
    </row>
    <row r="311" spans="1:7" x14ac:dyDescent="0.25">
      <c r="A311" s="121" t="s">
        <v>535</v>
      </c>
      <c r="B311" s="122" t="s">
        <v>538</v>
      </c>
      <c r="C311" s="121" t="s">
        <v>184</v>
      </c>
      <c r="D311" s="121" t="s">
        <v>184</v>
      </c>
      <c r="E311" s="121" t="s">
        <v>184</v>
      </c>
      <c r="F311" s="121" t="s">
        <v>184</v>
      </c>
      <c r="G311" s="121" t="s">
        <v>185</v>
      </c>
    </row>
    <row r="312" spans="1:7" x14ac:dyDescent="0.25">
      <c r="A312" s="123" t="s">
        <v>535</v>
      </c>
      <c r="B312" s="124" t="s">
        <v>539</v>
      </c>
      <c r="C312" s="123" t="s">
        <v>185</v>
      </c>
      <c r="D312" s="123" t="s">
        <v>607</v>
      </c>
      <c r="E312" s="123" t="s">
        <v>607</v>
      </c>
      <c r="F312" s="123" t="s">
        <v>607</v>
      </c>
      <c r="G312" s="123" t="s">
        <v>607</v>
      </c>
    </row>
    <row r="313" spans="1:7" x14ac:dyDescent="0.25">
      <c r="A313" s="121" t="s">
        <v>535</v>
      </c>
      <c r="B313" s="122" t="s">
        <v>540</v>
      </c>
      <c r="C313" s="121" t="s">
        <v>185</v>
      </c>
      <c r="D313" s="121" t="s">
        <v>607</v>
      </c>
      <c r="E313" s="121" t="s">
        <v>607</v>
      </c>
      <c r="F313" s="121" t="s">
        <v>607</v>
      </c>
      <c r="G313" s="121" t="s">
        <v>607</v>
      </c>
    </row>
    <row r="314" spans="1:7" x14ac:dyDescent="0.25">
      <c r="A314" s="123" t="s">
        <v>535</v>
      </c>
      <c r="B314" s="124" t="s">
        <v>541</v>
      </c>
      <c r="C314" s="123" t="s">
        <v>185</v>
      </c>
      <c r="D314" s="123" t="s">
        <v>607</v>
      </c>
      <c r="E314" s="123" t="s">
        <v>607</v>
      </c>
      <c r="F314" s="123" t="s">
        <v>607</v>
      </c>
      <c r="G314" s="123" t="s">
        <v>607</v>
      </c>
    </row>
    <row r="315" spans="1:7" x14ac:dyDescent="0.25">
      <c r="A315" s="121" t="s">
        <v>535</v>
      </c>
      <c r="B315" s="122" t="s">
        <v>542</v>
      </c>
      <c r="C315" s="121" t="s">
        <v>185</v>
      </c>
      <c r="D315" s="121" t="s">
        <v>607</v>
      </c>
      <c r="E315" s="121" t="s">
        <v>607</v>
      </c>
      <c r="F315" s="121" t="s">
        <v>607</v>
      </c>
      <c r="G315" s="121" t="s">
        <v>607</v>
      </c>
    </row>
    <row r="316" spans="1:7" x14ac:dyDescent="0.25">
      <c r="A316" s="123" t="s">
        <v>535</v>
      </c>
      <c r="B316" s="124" t="s">
        <v>543</v>
      </c>
      <c r="C316" s="123" t="s">
        <v>184</v>
      </c>
      <c r="D316" s="123" t="s">
        <v>184</v>
      </c>
      <c r="E316" s="123" t="s">
        <v>185</v>
      </c>
      <c r="F316" s="123" t="s">
        <v>184</v>
      </c>
      <c r="G316" s="123" t="s">
        <v>184</v>
      </c>
    </row>
    <row r="317" spans="1:7" x14ac:dyDescent="0.25">
      <c r="A317" s="121" t="s">
        <v>535</v>
      </c>
      <c r="B317" s="122" t="s">
        <v>544</v>
      </c>
      <c r="C317" s="121" t="s">
        <v>185</v>
      </c>
      <c r="D317" s="121" t="s">
        <v>607</v>
      </c>
      <c r="E317" s="121" t="s">
        <v>607</v>
      </c>
      <c r="F317" s="121" t="s">
        <v>607</v>
      </c>
      <c r="G317" s="121" t="s">
        <v>607</v>
      </c>
    </row>
    <row r="318" spans="1:7" x14ac:dyDescent="0.25">
      <c r="A318" s="123" t="s">
        <v>535</v>
      </c>
      <c r="B318" s="124" t="s">
        <v>545</v>
      </c>
      <c r="C318" s="123" t="s">
        <v>185</v>
      </c>
      <c r="D318" s="123" t="s">
        <v>607</v>
      </c>
      <c r="E318" s="123" t="s">
        <v>607</v>
      </c>
      <c r="F318" s="123" t="s">
        <v>607</v>
      </c>
      <c r="G318" s="123" t="s">
        <v>607</v>
      </c>
    </row>
    <row r="319" spans="1:7" x14ac:dyDescent="0.25">
      <c r="A319" s="121" t="s">
        <v>546</v>
      </c>
      <c r="B319" s="122" t="s">
        <v>547</v>
      </c>
      <c r="C319" s="121" t="s">
        <v>184</v>
      </c>
      <c r="D319" s="121" t="s">
        <v>184</v>
      </c>
      <c r="E319" s="121" t="s">
        <v>185</v>
      </c>
      <c r="F319" s="121" t="s">
        <v>185</v>
      </c>
      <c r="G319" s="121" t="s">
        <v>184</v>
      </c>
    </row>
    <row r="320" spans="1:7" x14ac:dyDescent="0.25">
      <c r="A320" s="123" t="s">
        <v>546</v>
      </c>
      <c r="B320" s="124" t="s">
        <v>548</v>
      </c>
      <c r="C320" s="123" t="s">
        <v>184</v>
      </c>
      <c r="D320" s="123" t="s">
        <v>184</v>
      </c>
      <c r="E320" s="123" t="s">
        <v>185</v>
      </c>
      <c r="F320" s="123" t="s">
        <v>185</v>
      </c>
      <c r="G320" s="123" t="s">
        <v>185</v>
      </c>
    </row>
    <row r="321" spans="1:7" x14ac:dyDescent="0.25">
      <c r="A321" s="121" t="s">
        <v>546</v>
      </c>
      <c r="B321" s="122" t="s">
        <v>549</v>
      </c>
      <c r="C321" s="121" t="s">
        <v>185</v>
      </c>
      <c r="D321" s="121" t="s">
        <v>607</v>
      </c>
      <c r="E321" s="121" t="s">
        <v>607</v>
      </c>
      <c r="F321" s="121" t="s">
        <v>607</v>
      </c>
      <c r="G321" s="121" t="s">
        <v>607</v>
      </c>
    </row>
    <row r="322" spans="1:7" x14ac:dyDescent="0.25">
      <c r="A322" s="123" t="s">
        <v>550</v>
      </c>
      <c r="B322" s="124" t="s">
        <v>551</v>
      </c>
      <c r="C322" s="123" t="s">
        <v>185</v>
      </c>
      <c r="D322" s="123" t="s">
        <v>607</v>
      </c>
      <c r="E322" s="123" t="s">
        <v>607</v>
      </c>
      <c r="F322" s="123" t="s">
        <v>607</v>
      </c>
      <c r="G322" s="123" t="s">
        <v>607</v>
      </c>
    </row>
    <row r="323" spans="1:7" x14ac:dyDescent="0.25">
      <c r="A323" s="121" t="s">
        <v>550</v>
      </c>
      <c r="B323" s="122" t="s">
        <v>552</v>
      </c>
      <c r="C323" s="121" t="s">
        <v>184</v>
      </c>
      <c r="D323" s="121" t="s">
        <v>184</v>
      </c>
      <c r="E323" s="121" t="s">
        <v>185</v>
      </c>
      <c r="F323" s="121" t="s">
        <v>184</v>
      </c>
      <c r="G323" s="121" t="s">
        <v>184</v>
      </c>
    </row>
    <row r="324" spans="1:7" x14ac:dyDescent="0.25">
      <c r="A324" s="123" t="s">
        <v>550</v>
      </c>
      <c r="B324" s="124" t="s">
        <v>553</v>
      </c>
      <c r="C324" s="123" t="s">
        <v>184</v>
      </c>
      <c r="D324" s="123" t="s">
        <v>184</v>
      </c>
      <c r="E324" s="123" t="s">
        <v>185</v>
      </c>
      <c r="F324" s="123" t="s">
        <v>185</v>
      </c>
      <c r="G324" s="123" t="s">
        <v>185</v>
      </c>
    </row>
    <row r="325" spans="1:7" x14ac:dyDescent="0.25">
      <c r="A325" s="121" t="s">
        <v>550</v>
      </c>
      <c r="B325" s="122" t="s">
        <v>554</v>
      </c>
      <c r="C325" s="121" t="s">
        <v>184</v>
      </c>
      <c r="D325" s="121" t="s">
        <v>184</v>
      </c>
      <c r="E325" s="121" t="s">
        <v>184</v>
      </c>
      <c r="F325" s="121" t="s">
        <v>185</v>
      </c>
      <c r="G325" s="121" t="s">
        <v>185</v>
      </c>
    </row>
    <row r="326" spans="1:7" x14ac:dyDescent="0.25">
      <c r="A326" s="123" t="s">
        <v>550</v>
      </c>
      <c r="B326" s="124" t="s">
        <v>555</v>
      </c>
      <c r="C326" s="123" t="s">
        <v>185</v>
      </c>
      <c r="D326" s="123" t="s">
        <v>607</v>
      </c>
      <c r="E326" s="123" t="s">
        <v>607</v>
      </c>
      <c r="F326" s="123" t="s">
        <v>607</v>
      </c>
      <c r="G326" s="123" t="s">
        <v>607</v>
      </c>
    </row>
    <row r="327" spans="1:7" x14ac:dyDescent="0.25">
      <c r="A327" s="121" t="s">
        <v>550</v>
      </c>
      <c r="B327" s="122" t="s">
        <v>556</v>
      </c>
      <c r="C327" s="121" t="s">
        <v>184</v>
      </c>
      <c r="D327" s="121" t="s">
        <v>184</v>
      </c>
      <c r="E327" s="121" t="s">
        <v>185</v>
      </c>
      <c r="F327" s="121" t="s">
        <v>184</v>
      </c>
      <c r="G327" s="121" t="s">
        <v>185</v>
      </c>
    </row>
    <row r="328" spans="1:7" x14ac:dyDescent="0.25">
      <c r="A328" s="123" t="s">
        <v>550</v>
      </c>
      <c r="B328" s="124" t="s">
        <v>557</v>
      </c>
      <c r="C328" s="123" t="s">
        <v>185</v>
      </c>
      <c r="D328" s="123" t="s">
        <v>607</v>
      </c>
      <c r="E328" s="123" t="s">
        <v>607</v>
      </c>
      <c r="F328" s="123" t="s">
        <v>607</v>
      </c>
      <c r="G328" s="123" t="s">
        <v>607</v>
      </c>
    </row>
    <row r="329" spans="1:7" x14ac:dyDescent="0.25">
      <c r="A329" s="121" t="s">
        <v>550</v>
      </c>
      <c r="B329" s="122" t="s">
        <v>558</v>
      </c>
      <c r="C329" s="121" t="s">
        <v>185</v>
      </c>
      <c r="D329" s="121" t="s">
        <v>607</v>
      </c>
      <c r="E329" s="121" t="s">
        <v>607</v>
      </c>
      <c r="F329" s="121" t="s">
        <v>607</v>
      </c>
      <c r="G329" s="121" t="s">
        <v>607</v>
      </c>
    </row>
    <row r="330" spans="1:7" x14ac:dyDescent="0.25">
      <c r="A330" s="123" t="s">
        <v>559</v>
      </c>
      <c r="B330" s="124" t="s">
        <v>560</v>
      </c>
      <c r="C330" s="123" t="s">
        <v>185</v>
      </c>
      <c r="D330" s="123" t="s">
        <v>607</v>
      </c>
      <c r="E330" s="123" t="s">
        <v>607</v>
      </c>
      <c r="F330" s="123" t="s">
        <v>607</v>
      </c>
      <c r="G330" s="123" t="s">
        <v>607</v>
      </c>
    </row>
    <row r="331" spans="1:7" ht="13" thickBot="1" x14ac:dyDescent="0.3">
      <c r="A331" s="131" t="s">
        <v>559</v>
      </c>
      <c r="B331" s="132" t="s">
        <v>561</v>
      </c>
      <c r="C331" s="131" t="s">
        <v>185</v>
      </c>
      <c r="D331" s="131" t="s">
        <v>607</v>
      </c>
      <c r="E331" s="131" t="s">
        <v>607</v>
      </c>
      <c r="F331" s="131" t="s">
        <v>607</v>
      </c>
      <c r="G331" s="131" t="s">
        <v>607</v>
      </c>
    </row>
    <row r="332" spans="1:7" ht="13.5" thickBot="1" x14ac:dyDescent="0.35">
      <c r="A332" s="133"/>
      <c r="B332" s="134" t="s">
        <v>608</v>
      </c>
      <c r="C332" s="135">
        <f>COUNTIF(C5:C331,"YES")</f>
        <v>101</v>
      </c>
      <c r="D332" s="135">
        <f t="shared" ref="D332:G332" si="0">COUNTIF(D5:D331,"YES")</f>
        <v>87</v>
      </c>
      <c r="E332" s="135">
        <f t="shared" si="0"/>
        <v>31</v>
      </c>
      <c r="F332" s="135">
        <f t="shared" si="0"/>
        <v>37</v>
      </c>
      <c r="G332" s="135">
        <f t="shared" si="0"/>
        <v>20</v>
      </c>
    </row>
    <row r="334" spans="1:7" x14ac:dyDescent="0.25">
      <c r="A334" s="40" t="s">
        <v>173</v>
      </c>
    </row>
    <row r="335" spans="1:7" x14ac:dyDescent="0.25">
      <c r="A335" s="71" t="s">
        <v>911</v>
      </c>
    </row>
  </sheetData>
  <autoFilter ref="A4:G4"/>
  <mergeCells count="4">
    <mergeCell ref="A3:C3"/>
    <mergeCell ref="D3:G3"/>
    <mergeCell ref="A1:B1"/>
    <mergeCell ref="A2:B2"/>
  </mergeCells>
  <hyperlinks>
    <hyperlink ref="A2:B2" location="TOC!A1" display="Return to Table of Contents"/>
  </hyperlinks>
  <pageMargins left="0.25" right="0.25" top="0.75" bottom="1" header="0.5" footer="0.5"/>
  <pageSetup scale="63" fitToHeight="0" orientation="portrait" horizontalDpi="1200" verticalDpi="1200" r:id="rId1"/>
  <headerFooter>
    <oddHeader>&amp;L&amp;"Arial,Bold"2018-19 Survey of Allied Dental Education
Report 1 - Dental Hygiene Education Programs</oddHeader>
  </headerFooter>
  <rowBreaks count="4" manualBreakCount="4">
    <brk id="72" max="16383" man="1"/>
    <brk id="146" max="16383" man="1"/>
    <brk id="221" max="16383" man="1"/>
    <brk id="29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ySplit="5" topLeftCell="A6" activePane="bottomLeft" state="frozen"/>
      <selection pane="bottomLeft" sqref="A1:B1"/>
    </sheetView>
  </sheetViews>
  <sheetFormatPr defaultColWidth="9.1796875" defaultRowHeight="12.5" x14ac:dyDescent="0.25"/>
  <cols>
    <col min="1" max="1" width="5.81640625" style="110" customWidth="1"/>
    <col min="2" max="2" width="81.7265625" style="136" customWidth="1"/>
    <col min="3" max="3" width="11.453125" style="110" customWidth="1"/>
    <col min="4" max="5" width="9.81640625" style="110" customWidth="1"/>
    <col min="6" max="6" width="10.453125" style="110" customWidth="1"/>
    <col min="7" max="7" width="11.453125" style="110" customWidth="1"/>
    <col min="8" max="8" width="12.26953125" style="110" customWidth="1"/>
    <col min="9" max="9" width="12.1796875" style="110" customWidth="1"/>
    <col min="10" max="10" width="9.81640625" style="110" customWidth="1"/>
    <col min="11" max="16384" width="9.1796875" style="110"/>
  </cols>
  <sheetData>
    <row r="1" spans="1:10" ht="25.5" customHeight="1" x14ac:dyDescent="0.3">
      <c r="A1" s="378" t="s">
        <v>609</v>
      </c>
      <c r="B1" s="378"/>
    </row>
    <row r="2" spans="1:10" x14ac:dyDescent="0.25">
      <c r="A2" s="377" t="s">
        <v>51</v>
      </c>
      <c r="B2" s="377"/>
    </row>
    <row r="3" spans="1:10" ht="12.75" customHeight="1" x14ac:dyDescent="0.3">
      <c r="A3" s="385"/>
      <c r="B3" s="385"/>
      <c r="C3" s="385"/>
      <c r="D3" s="386" t="s">
        <v>610</v>
      </c>
      <c r="E3" s="386"/>
      <c r="F3" s="386"/>
      <c r="G3" s="386"/>
      <c r="H3" s="386"/>
      <c r="I3" s="386"/>
      <c r="J3" s="386"/>
    </row>
    <row r="4" spans="1:10" ht="72" customHeight="1" x14ac:dyDescent="0.25">
      <c r="A4" s="385" t="s">
        <v>177</v>
      </c>
      <c r="B4" s="387" t="s">
        <v>178</v>
      </c>
      <c r="C4" s="384" t="s">
        <v>611</v>
      </c>
      <c r="D4" s="384" t="s">
        <v>612</v>
      </c>
      <c r="E4" s="384" t="s">
        <v>613</v>
      </c>
      <c r="F4" s="384" t="s">
        <v>614</v>
      </c>
      <c r="G4" s="384" t="s">
        <v>617</v>
      </c>
      <c r="H4" s="384" t="s">
        <v>615</v>
      </c>
      <c r="I4" s="384" t="s">
        <v>616</v>
      </c>
      <c r="J4" s="384" t="s">
        <v>172</v>
      </c>
    </row>
    <row r="5" spans="1:10" ht="4.5" customHeight="1" x14ac:dyDescent="0.25">
      <c r="A5" s="385"/>
      <c r="B5" s="387"/>
      <c r="C5" s="384"/>
      <c r="D5" s="384"/>
      <c r="E5" s="384"/>
      <c r="F5" s="384"/>
      <c r="G5" s="384"/>
      <c r="H5" s="384"/>
      <c r="I5" s="384"/>
      <c r="J5" s="384"/>
    </row>
    <row r="6" spans="1:10" x14ac:dyDescent="0.25">
      <c r="A6" s="121" t="s">
        <v>182</v>
      </c>
      <c r="B6" s="122" t="s">
        <v>186</v>
      </c>
      <c r="C6" s="139">
        <v>2</v>
      </c>
      <c r="D6" s="139">
        <v>0</v>
      </c>
      <c r="E6" s="139">
        <v>0</v>
      </c>
      <c r="F6" s="139">
        <v>0</v>
      </c>
      <c r="G6" s="139">
        <v>0</v>
      </c>
      <c r="H6" s="139">
        <v>0</v>
      </c>
      <c r="I6" s="139">
        <v>0</v>
      </c>
      <c r="J6" s="139">
        <v>0</v>
      </c>
    </row>
    <row r="7" spans="1:10" x14ac:dyDescent="0.25">
      <c r="A7" s="123" t="s">
        <v>243</v>
      </c>
      <c r="B7" s="124" t="s">
        <v>245</v>
      </c>
      <c r="C7" s="140">
        <v>2</v>
      </c>
      <c r="D7" s="140">
        <v>0</v>
      </c>
      <c r="E7" s="140">
        <v>0</v>
      </c>
      <c r="F7" s="140">
        <v>0</v>
      </c>
      <c r="G7" s="140">
        <v>0</v>
      </c>
      <c r="H7" s="140">
        <v>0</v>
      </c>
      <c r="I7" s="140">
        <v>0</v>
      </c>
      <c r="J7" s="140">
        <v>2</v>
      </c>
    </row>
    <row r="8" spans="1:10" x14ac:dyDescent="0.25">
      <c r="A8" s="121" t="s">
        <v>243</v>
      </c>
      <c r="B8" s="122" t="s">
        <v>246</v>
      </c>
      <c r="C8" s="139">
        <v>6</v>
      </c>
      <c r="D8" s="139">
        <v>0</v>
      </c>
      <c r="E8" s="139">
        <v>0</v>
      </c>
      <c r="F8" s="139">
        <v>0</v>
      </c>
      <c r="G8" s="139">
        <v>0</v>
      </c>
      <c r="H8" s="139">
        <v>0</v>
      </c>
      <c r="I8" s="139">
        <v>6</v>
      </c>
      <c r="J8" s="139">
        <v>0</v>
      </c>
    </row>
    <row r="9" spans="1:10" x14ac:dyDescent="0.25">
      <c r="A9" s="123" t="s">
        <v>243</v>
      </c>
      <c r="B9" s="124" t="s">
        <v>249</v>
      </c>
      <c r="C9" s="140">
        <v>2</v>
      </c>
      <c r="D9" s="140">
        <v>0</v>
      </c>
      <c r="E9" s="140">
        <v>0</v>
      </c>
      <c r="F9" s="140">
        <v>0</v>
      </c>
      <c r="G9" s="140">
        <v>0</v>
      </c>
      <c r="H9" s="140">
        <v>0</v>
      </c>
      <c r="I9" s="140">
        <v>0</v>
      </c>
      <c r="J9" s="140">
        <v>2</v>
      </c>
    </row>
    <row r="10" spans="1:10" x14ac:dyDescent="0.25">
      <c r="A10" s="121" t="s">
        <v>243</v>
      </c>
      <c r="B10" s="122" t="s">
        <v>251</v>
      </c>
      <c r="C10" s="139">
        <v>2</v>
      </c>
      <c r="D10" s="139">
        <v>0</v>
      </c>
      <c r="E10" s="139">
        <v>2</v>
      </c>
      <c r="F10" s="139">
        <v>0</v>
      </c>
      <c r="G10" s="139">
        <v>0</v>
      </c>
      <c r="H10" s="139">
        <v>0</v>
      </c>
      <c r="I10" s="139">
        <v>0</v>
      </c>
      <c r="J10" s="139">
        <v>0</v>
      </c>
    </row>
    <row r="11" spans="1:10" x14ac:dyDescent="0.25">
      <c r="A11" s="123" t="s">
        <v>243</v>
      </c>
      <c r="B11" s="124" t="s">
        <v>252</v>
      </c>
      <c r="C11" s="140">
        <v>2</v>
      </c>
      <c r="D11" s="140">
        <v>0</v>
      </c>
      <c r="E11" s="140">
        <v>0</v>
      </c>
      <c r="F11" s="140">
        <v>0</v>
      </c>
      <c r="G11" s="140">
        <v>0</v>
      </c>
      <c r="H11" s="140">
        <v>0</v>
      </c>
      <c r="I11" s="140">
        <v>0</v>
      </c>
      <c r="J11" s="140">
        <v>2</v>
      </c>
    </row>
    <row r="12" spans="1:10" x14ac:dyDescent="0.25">
      <c r="A12" s="121" t="s">
        <v>243</v>
      </c>
      <c r="B12" s="122" t="s">
        <v>256</v>
      </c>
      <c r="C12" s="139">
        <v>12</v>
      </c>
      <c r="D12" s="139">
        <v>0</v>
      </c>
      <c r="E12" s="139">
        <v>12</v>
      </c>
      <c r="F12" s="139">
        <v>0</v>
      </c>
      <c r="G12" s="139">
        <v>0</v>
      </c>
      <c r="H12" s="139">
        <v>0</v>
      </c>
      <c r="I12" s="139">
        <v>0</v>
      </c>
      <c r="J12" s="139">
        <v>0</v>
      </c>
    </row>
    <row r="13" spans="1:10" x14ac:dyDescent="0.25">
      <c r="A13" s="123" t="s">
        <v>262</v>
      </c>
      <c r="B13" s="124" t="s">
        <v>264</v>
      </c>
      <c r="C13" s="140">
        <v>2</v>
      </c>
      <c r="D13" s="140">
        <v>0</v>
      </c>
      <c r="E13" s="140">
        <v>0</v>
      </c>
      <c r="F13" s="140">
        <v>0</v>
      </c>
      <c r="G13" s="140">
        <v>0</v>
      </c>
      <c r="H13" s="140">
        <v>0</v>
      </c>
      <c r="I13" s="140">
        <v>0</v>
      </c>
      <c r="J13" s="140">
        <v>2</v>
      </c>
    </row>
    <row r="14" spans="1:10" x14ac:dyDescent="0.25">
      <c r="A14" s="121" t="s">
        <v>262</v>
      </c>
      <c r="B14" s="122" t="s">
        <v>270</v>
      </c>
      <c r="C14" s="139">
        <v>5</v>
      </c>
      <c r="D14" s="139">
        <v>0</v>
      </c>
      <c r="E14" s="139">
        <v>5</v>
      </c>
      <c r="F14" s="139">
        <v>0</v>
      </c>
      <c r="G14" s="139">
        <v>0</v>
      </c>
      <c r="H14" s="139">
        <v>0</v>
      </c>
      <c r="I14" s="139">
        <v>5</v>
      </c>
      <c r="J14" s="139">
        <v>0</v>
      </c>
    </row>
    <row r="15" spans="1:10" x14ac:dyDescent="0.25">
      <c r="A15" s="123" t="s">
        <v>285</v>
      </c>
      <c r="B15" s="124" t="s">
        <v>291</v>
      </c>
      <c r="C15" s="140">
        <v>29</v>
      </c>
      <c r="D15" s="140">
        <v>0</v>
      </c>
      <c r="E15" s="140">
        <v>0</v>
      </c>
      <c r="F15" s="140">
        <v>0</v>
      </c>
      <c r="G15" s="140">
        <v>0</v>
      </c>
      <c r="H15" s="140">
        <v>0</v>
      </c>
      <c r="I15" s="140">
        <v>29</v>
      </c>
      <c r="J15" s="140">
        <v>0</v>
      </c>
    </row>
    <row r="16" spans="1:10" x14ac:dyDescent="0.25">
      <c r="A16" s="121" t="s">
        <v>285</v>
      </c>
      <c r="B16" s="122" t="s">
        <v>292</v>
      </c>
      <c r="C16" s="139">
        <v>25</v>
      </c>
      <c r="D16" s="139">
        <v>0</v>
      </c>
      <c r="E16" s="139">
        <v>0</v>
      </c>
      <c r="F16" s="139">
        <v>0</v>
      </c>
      <c r="G16" s="139">
        <v>0</v>
      </c>
      <c r="H16" s="139">
        <v>0</v>
      </c>
      <c r="I16" s="139">
        <v>0</v>
      </c>
      <c r="J16" s="139">
        <v>25</v>
      </c>
    </row>
    <row r="17" spans="1:10" x14ac:dyDescent="0.25">
      <c r="A17" s="123" t="s">
        <v>299</v>
      </c>
      <c r="B17" s="124" t="s">
        <v>300</v>
      </c>
      <c r="C17" s="140">
        <v>1</v>
      </c>
      <c r="D17" s="140">
        <v>0</v>
      </c>
      <c r="E17" s="140">
        <v>0</v>
      </c>
      <c r="F17" s="140">
        <v>0</v>
      </c>
      <c r="G17" s="140">
        <v>0</v>
      </c>
      <c r="H17" s="140">
        <v>0</v>
      </c>
      <c r="I17" s="140">
        <v>0</v>
      </c>
      <c r="J17" s="140">
        <v>1</v>
      </c>
    </row>
    <row r="18" spans="1:10" x14ac:dyDescent="0.25">
      <c r="A18" s="121" t="s">
        <v>299</v>
      </c>
      <c r="B18" s="122" t="s">
        <v>305</v>
      </c>
      <c r="C18" s="139">
        <v>1</v>
      </c>
      <c r="D18" s="139">
        <v>0</v>
      </c>
      <c r="E18" s="139">
        <v>0</v>
      </c>
      <c r="F18" s="139">
        <v>0</v>
      </c>
      <c r="G18" s="139">
        <v>0</v>
      </c>
      <c r="H18" s="139">
        <v>0</v>
      </c>
      <c r="I18" s="139">
        <v>0</v>
      </c>
      <c r="J18" s="139">
        <v>1</v>
      </c>
    </row>
    <row r="19" spans="1:10" x14ac:dyDescent="0.25">
      <c r="A19" s="123" t="s">
        <v>306</v>
      </c>
      <c r="B19" s="124" t="s">
        <v>312</v>
      </c>
      <c r="C19" s="140">
        <v>4</v>
      </c>
      <c r="D19" s="140">
        <v>0</v>
      </c>
      <c r="E19" s="140">
        <v>0</v>
      </c>
      <c r="F19" s="140">
        <v>0</v>
      </c>
      <c r="G19" s="140">
        <v>0</v>
      </c>
      <c r="H19" s="140">
        <v>0</v>
      </c>
      <c r="I19" s="140">
        <v>4</v>
      </c>
      <c r="J19" s="140">
        <v>0</v>
      </c>
    </row>
    <row r="20" spans="1:10" x14ac:dyDescent="0.25">
      <c r="A20" s="121" t="s">
        <v>328</v>
      </c>
      <c r="B20" s="122" t="s">
        <v>330</v>
      </c>
      <c r="C20" s="139">
        <v>13</v>
      </c>
      <c r="D20" s="139">
        <v>0</v>
      </c>
      <c r="E20" s="139">
        <v>0</v>
      </c>
      <c r="F20" s="139">
        <v>0</v>
      </c>
      <c r="G20" s="139">
        <v>0</v>
      </c>
      <c r="H20" s="139">
        <v>0</v>
      </c>
      <c r="I20" s="139">
        <v>13</v>
      </c>
      <c r="J20" s="139">
        <v>0</v>
      </c>
    </row>
    <row r="21" spans="1:10" x14ac:dyDescent="0.25">
      <c r="A21" s="123" t="s">
        <v>331</v>
      </c>
      <c r="B21" s="124" t="s">
        <v>334</v>
      </c>
      <c r="C21" s="140">
        <v>11</v>
      </c>
      <c r="D21" s="140">
        <v>0</v>
      </c>
      <c r="E21" s="140">
        <v>2</v>
      </c>
      <c r="F21" s="140">
        <v>0</v>
      </c>
      <c r="G21" s="140">
        <v>0</v>
      </c>
      <c r="H21" s="140">
        <v>0</v>
      </c>
      <c r="I21" s="140">
        <v>11</v>
      </c>
      <c r="J21" s="140">
        <v>0</v>
      </c>
    </row>
    <row r="22" spans="1:10" x14ac:dyDescent="0.25">
      <c r="A22" s="121" t="s">
        <v>339</v>
      </c>
      <c r="B22" s="122" t="s">
        <v>342</v>
      </c>
      <c r="C22" s="139">
        <v>1</v>
      </c>
      <c r="D22" s="139">
        <v>0</v>
      </c>
      <c r="E22" s="139">
        <v>1</v>
      </c>
      <c r="F22" s="139">
        <v>0</v>
      </c>
      <c r="G22" s="139">
        <v>0</v>
      </c>
      <c r="H22" s="139">
        <v>0</v>
      </c>
      <c r="I22" s="139">
        <v>0</v>
      </c>
      <c r="J22" s="139">
        <v>0</v>
      </c>
    </row>
    <row r="23" spans="1:10" x14ac:dyDescent="0.25">
      <c r="A23" s="123" t="s">
        <v>348</v>
      </c>
      <c r="B23" s="124" t="s">
        <v>357</v>
      </c>
      <c r="C23" s="140">
        <v>1</v>
      </c>
      <c r="D23" s="140">
        <v>0</v>
      </c>
      <c r="E23" s="140">
        <v>0</v>
      </c>
      <c r="F23" s="140">
        <v>0</v>
      </c>
      <c r="G23" s="140">
        <v>0</v>
      </c>
      <c r="H23" s="140">
        <v>0</v>
      </c>
      <c r="I23" s="140">
        <v>0</v>
      </c>
      <c r="J23" s="140">
        <v>1</v>
      </c>
    </row>
    <row r="24" spans="1:10" x14ac:dyDescent="0.25">
      <c r="A24" s="121" t="s">
        <v>362</v>
      </c>
      <c r="B24" s="122" t="s">
        <v>365</v>
      </c>
      <c r="C24" s="139">
        <v>32</v>
      </c>
      <c r="D24" s="139">
        <v>0</v>
      </c>
      <c r="E24" s="139">
        <v>0</v>
      </c>
      <c r="F24" s="139">
        <v>0</v>
      </c>
      <c r="G24" s="139">
        <v>0</v>
      </c>
      <c r="H24" s="139">
        <v>0</v>
      </c>
      <c r="I24" s="139">
        <v>32</v>
      </c>
      <c r="J24" s="139">
        <v>0</v>
      </c>
    </row>
    <row r="25" spans="1:10" x14ac:dyDescent="0.25">
      <c r="A25" s="123" t="s">
        <v>362</v>
      </c>
      <c r="B25" s="124" t="s">
        <v>366</v>
      </c>
      <c r="C25" s="140">
        <v>4</v>
      </c>
      <c r="D25" s="140">
        <v>0</v>
      </c>
      <c r="E25" s="140">
        <v>0</v>
      </c>
      <c r="F25" s="140">
        <v>0</v>
      </c>
      <c r="G25" s="140">
        <v>0</v>
      </c>
      <c r="H25" s="140">
        <v>0</v>
      </c>
      <c r="I25" s="140">
        <v>0</v>
      </c>
      <c r="J25" s="140">
        <v>4</v>
      </c>
    </row>
    <row r="26" spans="1:10" x14ac:dyDescent="0.25">
      <c r="A26" s="121" t="s">
        <v>362</v>
      </c>
      <c r="B26" s="122" t="s">
        <v>367</v>
      </c>
      <c r="C26" s="139">
        <v>4</v>
      </c>
      <c r="D26" s="139">
        <v>0</v>
      </c>
      <c r="E26" s="139">
        <v>0</v>
      </c>
      <c r="F26" s="139">
        <v>0</v>
      </c>
      <c r="G26" s="139">
        <v>0</v>
      </c>
      <c r="H26" s="139">
        <v>0</v>
      </c>
      <c r="I26" s="139">
        <v>0</v>
      </c>
      <c r="J26" s="139">
        <v>4</v>
      </c>
    </row>
    <row r="27" spans="1:10" x14ac:dyDescent="0.25">
      <c r="A27" s="123" t="s">
        <v>362</v>
      </c>
      <c r="B27" s="124" t="s">
        <v>371</v>
      </c>
      <c r="C27" s="140">
        <v>2</v>
      </c>
      <c r="D27" s="140">
        <v>0</v>
      </c>
      <c r="E27" s="140">
        <v>0</v>
      </c>
      <c r="F27" s="140">
        <v>0</v>
      </c>
      <c r="G27" s="140">
        <v>0</v>
      </c>
      <c r="H27" s="140">
        <v>0</v>
      </c>
      <c r="I27" s="140">
        <v>0</v>
      </c>
      <c r="J27" s="140">
        <v>2</v>
      </c>
    </row>
    <row r="28" spans="1:10" x14ac:dyDescent="0.25">
      <c r="A28" s="121" t="s">
        <v>379</v>
      </c>
      <c r="B28" s="122" t="s">
        <v>380</v>
      </c>
      <c r="C28" s="139">
        <v>1</v>
      </c>
      <c r="D28" s="139">
        <v>0</v>
      </c>
      <c r="E28" s="139">
        <v>1</v>
      </c>
      <c r="F28" s="139">
        <v>0</v>
      </c>
      <c r="G28" s="139">
        <v>0</v>
      </c>
      <c r="H28" s="139">
        <v>0</v>
      </c>
      <c r="I28" s="139">
        <v>0</v>
      </c>
      <c r="J28" s="139">
        <v>0</v>
      </c>
    </row>
    <row r="29" spans="1:10" x14ac:dyDescent="0.25">
      <c r="A29" s="123" t="s">
        <v>379</v>
      </c>
      <c r="B29" s="124" t="s">
        <v>383</v>
      </c>
      <c r="C29" s="140">
        <v>18</v>
      </c>
      <c r="D29" s="140">
        <v>0</v>
      </c>
      <c r="E29" s="140">
        <v>0</v>
      </c>
      <c r="F29" s="140">
        <v>0</v>
      </c>
      <c r="G29" s="140">
        <v>0</v>
      </c>
      <c r="H29" s="140">
        <v>0</v>
      </c>
      <c r="I29" s="140">
        <v>0</v>
      </c>
      <c r="J29" s="140">
        <v>18</v>
      </c>
    </row>
    <row r="30" spans="1:10" x14ac:dyDescent="0.25">
      <c r="A30" s="121" t="s">
        <v>389</v>
      </c>
      <c r="B30" s="122" t="s">
        <v>390</v>
      </c>
      <c r="C30" s="139">
        <v>15</v>
      </c>
      <c r="D30" s="139">
        <v>0</v>
      </c>
      <c r="E30" s="139">
        <v>0</v>
      </c>
      <c r="F30" s="139">
        <v>0</v>
      </c>
      <c r="G30" s="139">
        <v>0</v>
      </c>
      <c r="H30" s="139">
        <v>0</v>
      </c>
      <c r="I30" s="139">
        <v>15</v>
      </c>
      <c r="J30" s="139">
        <v>0</v>
      </c>
    </row>
    <row r="31" spans="1:10" x14ac:dyDescent="0.25">
      <c r="A31" s="123" t="s">
        <v>403</v>
      </c>
      <c r="B31" s="124" t="s">
        <v>405</v>
      </c>
      <c r="C31" s="140">
        <v>5</v>
      </c>
      <c r="D31" s="140">
        <v>0</v>
      </c>
      <c r="E31" s="140">
        <v>0</v>
      </c>
      <c r="F31" s="140">
        <v>0</v>
      </c>
      <c r="G31" s="140">
        <v>0</v>
      </c>
      <c r="H31" s="140">
        <v>0</v>
      </c>
      <c r="I31" s="140">
        <v>5</v>
      </c>
      <c r="J31" s="140">
        <v>0</v>
      </c>
    </row>
    <row r="32" spans="1:10" x14ac:dyDescent="0.25">
      <c r="A32" s="121" t="s">
        <v>408</v>
      </c>
      <c r="B32" s="122" t="s">
        <v>414</v>
      </c>
      <c r="C32" s="139">
        <v>5</v>
      </c>
      <c r="D32" s="139">
        <v>0</v>
      </c>
      <c r="E32" s="139">
        <v>0</v>
      </c>
      <c r="F32" s="139">
        <v>0</v>
      </c>
      <c r="G32" s="139">
        <v>0</v>
      </c>
      <c r="H32" s="139">
        <v>0</v>
      </c>
      <c r="I32" s="139">
        <v>0</v>
      </c>
      <c r="J32" s="139">
        <v>5</v>
      </c>
    </row>
    <row r="33" spans="1:10" x14ac:dyDescent="0.25">
      <c r="A33" s="123" t="s">
        <v>408</v>
      </c>
      <c r="B33" s="124" t="s">
        <v>416</v>
      </c>
      <c r="C33" s="140">
        <v>53</v>
      </c>
      <c r="D33" s="140">
        <v>0</v>
      </c>
      <c r="E33" s="140">
        <v>0</v>
      </c>
      <c r="F33" s="140">
        <v>0</v>
      </c>
      <c r="G33" s="140">
        <v>0</v>
      </c>
      <c r="H33" s="140">
        <v>0</v>
      </c>
      <c r="I33" s="140">
        <v>53</v>
      </c>
      <c r="J33" s="140">
        <v>0</v>
      </c>
    </row>
    <row r="34" spans="1:10" x14ac:dyDescent="0.25">
      <c r="A34" s="121" t="s">
        <v>420</v>
      </c>
      <c r="B34" s="122" t="s">
        <v>424</v>
      </c>
      <c r="C34" s="139">
        <v>5</v>
      </c>
      <c r="D34" s="139">
        <v>0</v>
      </c>
      <c r="E34" s="139">
        <v>0</v>
      </c>
      <c r="F34" s="139">
        <v>0</v>
      </c>
      <c r="G34" s="139">
        <v>0</v>
      </c>
      <c r="H34" s="139">
        <v>0</v>
      </c>
      <c r="I34" s="139">
        <v>5</v>
      </c>
      <c r="J34" s="139">
        <v>0</v>
      </c>
    </row>
    <row r="35" spans="1:10" x14ac:dyDescent="0.25">
      <c r="A35" s="123" t="s">
        <v>420</v>
      </c>
      <c r="B35" s="124" t="s">
        <v>425</v>
      </c>
      <c r="C35" s="140">
        <v>2</v>
      </c>
      <c r="D35" s="140">
        <v>0</v>
      </c>
      <c r="E35" s="140">
        <v>0</v>
      </c>
      <c r="F35" s="140">
        <v>0</v>
      </c>
      <c r="G35" s="140">
        <v>0</v>
      </c>
      <c r="H35" s="140">
        <v>0</v>
      </c>
      <c r="I35" s="140">
        <v>0</v>
      </c>
      <c r="J35" s="140">
        <v>2</v>
      </c>
    </row>
    <row r="36" spans="1:10" x14ac:dyDescent="0.25">
      <c r="A36" s="121" t="s">
        <v>420</v>
      </c>
      <c r="B36" s="122" t="s">
        <v>429</v>
      </c>
      <c r="C36" s="139">
        <v>9</v>
      </c>
      <c r="D36" s="139">
        <v>0</v>
      </c>
      <c r="E36" s="139">
        <v>9</v>
      </c>
      <c r="F36" s="139">
        <v>0</v>
      </c>
      <c r="G36" s="139">
        <v>0</v>
      </c>
      <c r="H36" s="139">
        <v>0</v>
      </c>
      <c r="I36" s="139">
        <v>0</v>
      </c>
      <c r="J36" s="139">
        <v>0</v>
      </c>
    </row>
    <row r="37" spans="1:10" x14ac:dyDescent="0.25">
      <c r="A37" s="123" t="s">
        <v>420</v>
      </c>
      <c r="B37" s="124" t="s">
        <v>432</v>
      </c>
      <c r="C37" s="140">
        <v>2</v>
      </c>
      <c r="D37" s="140">
        <v>0</v>
      </c>
      <c r="E37" s="140">
        <v>0</v>
      </c>
      <c r="F37" s="140">
        <v>0</v>
      </c>
      <c r="G37" s="140">
        <v>0</v>
      </c>
      <c r="H37" s="140">
        <v>0</v>
      </c>
      <c r="I37" s="140">
        <v>0</v>
      </c>
      <c r="J37" s="140">
        <v>2</v>
      </c>
    </row>
    <row r="38" spans="1:10" x14ac:dyDescent="0.25">
      <c r="A38" s="121" t="s">
        <v>434</v>
      </c>
      <c r="B38" s="122" t="s">
        <v>435</v>
      </c>
      <c r="C38" s="139">
        <v>1</v>
      </c>
      <c r="D38" s="139">
        <v>0</v>
      </c>
      <c r="E38" s="139">
        <v>0</v>
      </c>
      <c r="F38" s="139">
        <v>0</v>
      </c>
      <c r="G38" s="139">
        <v>0</v>
      </c>
      <c r="H38" s="139">
        <v>0</v>
      </c>
      <c r="I38" s="139">
        <v>0</v>
      </c>
      <c r="J38" s="139">
        <v>1</v>
      </c>
    </row>
    <row r="39" spans="1:10" x14ac:dyDescent="0.25">
      <c r="A39" s="123" t="s">
        <v>459</v>
      </c>
      <c r="B39" s="124" t="s">
        <v>467</v>
      </c>
      <c r="C39" s="140">
        <v>10</v>
      </c>
      <c r="D39" s="140">
        <v>0</v>
      </c>
      <c r="E39" s="140">
        <v>0</v>
      </c>
      <c r="F39" s="140">
        <v>0</v>
      </c>
      <c r="G39" s="140">
        <v>0</v>
      </c>
      <c r="H39" s="140">
        <v>10</v>
      </c>
      <c r="I39" s="140">
        <v>0</v>
      </c>
      <c r="J39" s="140">
        <v>0</v>
      </c>
    </row>
    <row r="40" spans="1:10" x14ac:dyDescent="0.25">
      <c r="A40" s="121" t="s">
        <v>459</v>
      </c>
      <c r="B40" s="122" t="s">
        <v>472</v>
      </c>
      <c r="C40" s="139">
        <v>22</v>
      </c>
      <c r="D40" s="139">
        <v>0</v>
      </c>
      <c r="E40" s="139">
        <v>0</v>
      </c>
      <c r="F40" s="139">
        <v>0</v>
      </c>
      <c r="G40" s="139">
        <v>0</v>
      </c>
      <c r="H40" s="139">
        <v>0</v>
      </c>
      <c r="I40" s="139">
        <v>22</v>
      </c>
      <c r="J40" s="139">
        <v>0</v>
      </c>
    </row>
    <row r="41" spans="1:10" x14ac:dyDescent="0.25">
      <c r="A41" s="123" t="s">
        <v>473</v>
      </c>
      <c r="B41" s="124" t="s">
        <v>474</v>
      </c>
      <c r="C41" s="140">
        <v>5</v>
      </c>
      <c r="D41" s="140">
        <v>0</v>
      </c>
      <c r="E41" s="140">
        <v>0</v>
      </c>
      <c r="F41" s="140">
        <v>0</v>
      </c>
      <c r="G41" s="140">
        <v>0</v>
      </c>
      <c r="H41" s="140">
        <v>0</v>
      </c>
      <c r="I41" s="140">
        <v>0</v>
      </c>
      <c r="J41" s="140">
        <v>5</v>
      </c>
    </row>
    <row r="42" spans="1:10" x14ac:dyDescent="0.25">
      <c r="A42" s="121" t="s">
        <v>475</v>
      </c>
      <c r="B42" s="122" t="s">
        <v>479</v>
      </c>
      <c r="C42" s="139">
        <v>3</v>
      </c>
      <c r="D42" s="139">
        <v>0</v>
      </c>
      <c r="E42" s="139">
        <v>0</v>
      </c>
      <c r="F42" s="139">
        <v>0</v>
      </c>
      <c r="G42" s="139">
        <v>0</v>
      </c>
      <c r="H42" s="139">
        <v>0</v>
      </c>
      <c r="I42" s="139">
        <v>0</v>
      </c>
      <c r="J42" s="139">
        <v>3</v>
      </c>
    </row>
    <row r="43" spans="1:10" x14ac:dyDescent="0.25">
      <c r="A43" s="123" t="s">
        <v>475</v>
      </c>
      <c r="B43" s="124" t="s">
        <v>480</v>
      </c>
      <c r="C43" s="140">
        <v>1</v>
      </c>
      <c r="D43" s="140">
        <v>0</v>
      </c>
      <c r="E43" s="140">
        <v>0</v>
      </c>
      <c r="F43" s="140">
        <v>0</v>
      </c>
      <c r="G43" s="140">
        <v>0</v>
      </c>
      <c r="H43" s="140">
        <v>0</v>
      </c>
      <c r="I43" s="140">
        <v>0</v>
      </c>
      <c r="J43" s="140">
        <v>1</v>
      </c>
    </row>
    <row r="44" spans="1:10" x14ac:dyDescent="0.25">
      <c r="A44" s="121" t="s">
        <v>493</v>
      </c>
      <c r="B44" s="122" t="s">
        <v>503</v>
      </c>
      <c r="C44" s="139">
        <v>1</v>
      </c>
      <c r="D44" s="139">
        <v>0</v>
      </c>
      <c r="E44" s="139">
        <v>1</v>
      </c>
      <c r="F44" s="139">
        <v>0</v>
      </c>
      <c r="G44" s="139">
        <v>0</v>
      </c>
      <c r="H44" s="139">
        <v>0</v>
      </c>
      <c r="I44" s="139">
        <v>0</v>
      </c>
      <c r="J44" s="139">
        <v>0</v>
      </c>
    </row>
    <row r="45" spans="1:10" x14ac:dyDescent="0.25">
      <c r="A45" s="123" t="s">
        <v>493</v>
      </c>
      <c r="B45" s="124" t="s">
        <v>516</v>
      </c>
      <c r="C45" s="140">
        <v>3</v>
      </c>
      <c r="D45" s="140">
        <v>0</v>
      </c>
      <c r="E45" s="140">
        <v>0</v>
      </c>
      <c r="F45" s="140">
        <v>0</v>
      </c>
      <c r="G45" s="140">
        <v>0</v>
      </c>
      <c r="H45" s="140">
        <v>0</v>
      </c>
      <c r="I45" s="140">
        <v>0</v>
      </c>
      <c r="J45" s="140">
        <v>3</v>
      </c>
    </row>
    <row r="46" spans="1:10" ht="13" thickBot="1" x14ac:dyDescent="0.3">
      <c r="A46" s="121" t="s">
        <v>528</v>
      </c>
      <c r="B46" s="122" t="s">
        <v>530</v>
      </c>
      <c r="C46" s="139">
        <v>1</v>
      </c>
      <c r="D46" s="139">
        <v>0</v>
      </c>
      <c r="E46" s="139">
        <v>0</v>
      </c>
      <c r="F46" s="139">
        <v>0</v>
      </c>
      <c r="G46" s="139">
        <v>0</v>
      </c>
      <c r="H46" s="139">
        <v>0</v>
      </c>
      <c r="I46" s="139">
        <v>0</v>
      </c>
      <c r="J46" s="139">
        <v>0</v>
      </c>
    </row>
    <row r="47" spans="1:10" ht="13.5" thickBot="1" x14ac:dyDescent="0.35">
      <c r="A47" s="137"/>
      <c r="B47" s="138" t="s">
        <v>618</v>
      </c>
      <c r="C47" s="141">
        <f t="shared" ref="C47:J47" si="0">SUM(C6:C46)</f>
        <v>325</v>
      </c>
      <c r="D47" s="141">
        <f t="shared" si="0"/>
        <v>0</v>
      </c>
      <c r="E47" s="141">
        <f t="shared" si="0"/>
        <v>33</v>
      </c>
      <c r="F47" s="141">
        <f t="shared" si="0"/>
        <v>0</v>
      </c>
      <c r="G47" s="141">
        <f t="shared" si="0"/>
        <v>0</v>
      </c>
      <c r="H47" s="141">
        <f t="shared" si="0"/>
        <v>10</v>
      </c>
      <c r="I47" s="141">
        <f t="shared" si="0"/>
        <v>200</v>
      </c>
      <c r="J47" s="141">
        <f t="shared" si="0"/>
        <v>86</v>
      </c>
    </row>
    <row r="49" spans="1:1" x14ac:dyDescent="0.25">
      <c r="A49" s="40" t="s">
        <v>173</v>
      </c>
    </row>
    <row r="50" spans="1:1" x14ac:dyDescent="0.25">
      <c r="A50" s="71" t="s">
        <v>911</v>
      </c>
    </row>
  </sheetData>
  <autoFilter ref="C4:J5"/>
  <mergeCells count="14">
    <mergeCell ref="J4:J5"/>
    <mergeCell ref="G4:G5"/>
    <mergeCell ref="A1:B1"/>
    <mergeCell ref="A2:B2"/>
    <mergeCell ref="A3:C3"/>
    <mergeCell ref="D3:J3"/>
    <mergeCell ref="A4:A5"/>
    <mergeCell ref="B4:B5"/>
    <mergeCell ref="C4:C5"/>
    <mergeCell ref="D4:D5"/>
    <mergeCell ref="E4:E5"/>
    <mergeCell ref="F4:F5"/>
    <mergeCell ref="H4:H5"/>
    <mergeCell ref="I4:I5"/>
  </mergeCells>
  <hyperlinks>
    <hyperlink ref="A2:B2" location="TOC!A1" display="Return to Table of Contents"/>
  </hyperlinks>
  <pageMargins left="0.25" right="0.25" top="0.75" bottom="0.75" header="0.3" footer="0.3"/>
  <pageSetup scale="55" fitToHeight="0" orientation="portrait" horizontalDpi="1200" verticalDpi="1200" r:id="rId1"/>
  <headerFooter>
    <oddHeader>&amp;L&amp;"Arial,Bold"2018-19 Survey of Allied Dental Education
Report 1 - Dental Hygiene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3"/>
  <sheetViews>
    <sheetView zoomScaleNormal="100" workbookViewId="0">
      <pane xSplit="2" ySplit="3" topLeftCell="C4" activePane="bottomRight" state="frozen"/>
      <selection pane="topRight" activeCell="C1" sqref="C1"/>
      <selection pane="bottomLeft" activeCell="A4" sqref="A4"/>
      <selection pane="bottomRight" sqref="A1:B1"/>
    </sheetView>
  </sheetViews>
  <sheetFormatPr defaultColWidth="9.1796875" defaultRowHeight="12.5" x14ac:dyDescent="0.25"/>
  <cols>
    <col min="1" max="1" width="6" style="110" customWidth="1"/>
    <col min="2" max="2" width="85.453125" style="110" customWidth="1"/>
    <col min="3" max="3" width="40" style="136" customWidth="1"/>
    <col min="4" max="4" width="15" style="110" customWidth="1"/>
    <col min="5" max="5" width="10.7265625" style="110" customWidth="1"/>
    <col min="6" max="6" width="10.453125" style="110" customWidth="1"/>
    <col min="7" max="7" width="8.7265625" style="110" customWidth="1"/>
    <col min="8" max="8" width="9" style="110" customWidth="1"/>
    <col min="9" max="9" width="9.54296875" style="110" customWidth="1"/>
    <col min="10" max="10" width="11" style="110" customWidth="1"/>
    <col min="11" max="11" width="9.54296875" style="110" customWidth="1"/>
    <col min="12" max="12" width="10.1796875" style="110" customWidth="1"/>
    <col min="13" max="13" width="12.1796875" style="110" customWidth="1"/>
    <col min="14" max="16384" width="9.1796875" style="110"/>
  </cols>
  <sheetData>
    <row r="1" spans="1:14" ht="29.9" customHeight="1" x14ac:dyDescent="0.3">
      <c r="A1" s="378" t="s">
        <v>17</v>
      </c>
      <c r="B1" s="378"/>
    </row>
    <row r="2" spans="1:14" x14ac:dyDescent="0.25">
      <c r="A2" s="383" t="s">
        <v>51</v>
      </c>
      <c r="B2" s="383"/>
    </row>
    <row r="3" spans="1:14" ht="43.5" customHeight="1" x14ac:dyDescent="0.3">
      <c r="A3" s="331" t="s">
        <v>177</v>
      </c>
      <c r="B3" s="112" t="s">
        <v>178</v>
      </c>
      <c r="C3" s="112" t="s">
        <v>619</v>
      </c>
      <c r="D3" s="144" t="s">
        <v>620</v>
      </c>
      <c r="E3" s="145" t="s">
        <v>621</v>
      </c>
      <c r="F3" s="145" t="s">
        <v>622</v>
      </c>
      <c r="G3" s="145" t="s">
        <v>634</v>
      </c>
      <c r="H3" s="145" t="s">
        <v>635</v>
      </c>
      <c r="I3" s="145" t="s">
        <v>623</v>
      </c>
      <c r="J3" s="145" t="s">
        <v>624</v>
      </c>
      <c r="K3" s="145" t="s">
        <v>636</v>
      </c>
      <c r="L3" s="145" t="s">
        <v>625</v>
      </c>
      <c r="M3" s="145" t="s">
        <v>637</v>
      </c>
      <c r="N3" s="130"/>
    </row>
    <row r="4" spans="1:14" x14ac:dyDescent="0.25">
      <c r="A4" s="121" t="s">
        <v>182</v>
      </c>
      <c r="B4" s="122" t="s">
        <v>183</v>
      </c>
      <c r="C4" s="122" t="s">
        <v>626</v>
      </c>
      <c r="D4" s="122" t="s">
        <v>627</v>
      </c>
      <c r="E4" s="142">
        <v>0</v>
      </c>
      <c r="F4" s="142">
        <v>0</v>
      </c>
      <c r="G4" s="142">
        <v>0</v>
      </c>
      <c r="H4" s="142">
        <v>0</v>
      </c>
      <c r="I4" s="142">
        <v>0</v>
      </c>
      <c r="J4" s="142">
        <v>0</v>
      </c>
      <c r="K4" s="142">
        <v>0</v>
      </c>
      <c r="L4" s="142">
        <v>0</v>
      </c>
      <c r="M4" s="142">
        <v>0</v>
      </c>
      <c r="N4" s="130"/>
    </row>
    <row r="5" spans="1:14" x14ac:dyDescent="0.25">
      <c r="A5" s="123" t="s">
        <v>182</v>
      </c>
      <c r="B5" s="124" t="s">
        <v>186</v>
      </c>
      <c r="C5" s="124" t="s">
        <v>628</v>
      </c>
      <c r="D5" s="124" t="s">
        <v>629</v>
      </c>
      <c r="E5" s="143">
        <v>0</v>
      </c>
      <c r="F5" s="143">
        <v>0</v>
      </c>
      <c r="G5" s="143">
        <v>0</v>
      </c>
      <c r="H5" s="143">
        <v>0</v>
      </c>
      <c r="I5" s="143">
        <v>3</v>
      </c>
      <c r="J5" s="143">
        <v>0</v>
      </c>
      <c r="K5" s="143">
        <v>0</v>
      </c>
      <c r="L5" s="143">
        <v>0</v>
      </c>
      <c r="M5" s="143">
        <v>0</v>
      </c>
      <c r="N5" s="130"/>
    </row>
    <row r="6" spans="1:14" x14ac:dyDescent="0.25">
      <c r="A6" s="121" t="s">
        <v>187</v>
      </c>
      <c r="B6" s="122" t="s">
        <v>188</v>
      </c>
      <c r="C6" s="122" t="s">
        <v>628</v>
      </c>
      <c r="D6" s="122" t="s">
        <v>629</v>
      </c>
      <c r="E6" s="142">
        <v>3</v>
      </c>
      <c r="F6" s="142">
        <v>3</v>
      </c>
      <c r="G6" s="142">
        <v>3</v>
      </c>
      <c r="H6" s="142">
        <v>3</v>
      </c>
      <c r="I6" s="142">
        <v>0</v>
      </c>
      <c r="J6" s="142">
        <v>0</v>
      </c>
      <c r="K6" s="142">
        <v>3</v>
      </c>
      <c r="L6" s="142">
        <v>0</v>
      </c>
      <c r="M6" s="142">
        <v>0</v>
      </c>
      <c r="N6" s="130"/>
    </row>
    <row r="7" spans="1:14" x14ac:dyDescent="0.25">
      <c r="A7" s="123" t="s">
        <v>189</v>
      </c>
      <c r="B7" s="124" t="s">
        <v>190</v>
      </c>
      <c r="C7" s="124" t="s">
        <v>626</v>
      </c>
      <c r="D7" s="124" t="s">
        <v>629</v>
      </c>
      <c r="E7" s="143">
        <v>0</v>
      </c>
      <c r="F7" s="143">
        <v>0</v>
      </c>
      <c r="G7" s="143">
        <v>0</v>
      </c>
      <c r="H7" s="143">
        <v>0</v>
      </c>
      <c r="I7" s="143">
        <v>0</v>
      </c>
      <c r="J7" s="143">
        <v>0</v>
      </c>
      <c r="K7" s="143">
        <v>0</v>
      </c>
      <c r="L7" s="143">
        <v>0</v>
      </c>
      <c r="M7" s="143">
        <v>0</v>
      </c>
      <c r="N7" s="130"/>
    </row>
    <row r="8" spans="1:14" x14ac:dyDescent="0.25">
      <c r="A8" s="121" t="s">
        <v>189</v>
      </c>
      <c r="B8" s="122" t="s">
        <v>191</v>
      </c>
      <c r="C8" s="122" t="s">
        <v>626</v>
      </c>
      <c r="D8" s="122" t="s">
        <v>627</v>
      </c>
      <c r="E8" s="142">
        <v>0</v>
      </c>
      <c r="F8" s="142">
        <v>0</v>
      </c>
      <c r="G8" s="142">
        <v>0</v>
      </c>
      <c r="H8" s="142">
        <v>0</v>
      </c>
      <c r="I8" s="142">
        <v>0</v>
      </c>
      <c r="J8" s="142">
        <v>0</v>
      </c>
      <c r="K8" s="142">
        <v>0</v>
      </c>
      <c r="L8" s="142">
        <v>0</v>
      </c>
      <c r="M8" s="142">
        <v>0</v>
      </c>
      <c r="N8" s="130"/>
    </row>
    <row r="9" spans="1:14" x14ac:dyDescent="0.25">
      <c r="A9" s="123" t="s">
        <v>189</v>
      </c>
      <c r="B9" s="124" t="s">
        <v>192</v>
      </c>
      <c r="C9" s="124" t="s">
        <v>628</v>
      </c>
      <c r="D9" s="124" t="s">
        <v>629</v>
      </c>
      <c r="E9" s="143">
        <v>6</v>
      </c>
      <c r="F9" s="143">
        <v>0</v>
      </c>
      <c r="G9" s="143">
        <v>3</v>
      </c>
      <c r="H9" s="143">
        <v>3</v>
      </c>
      <c r="I9" s="143">
        <v>3</v>
      </c>
      <c r="J9" s="143">
        <v>0</v>
      </c>
      <c r="K9" s="143">
        <v>3</v>
      </c>
      <c r="L9" s="143">
        <v>3</v>
      </c>
      <c r="M9" s="143">
        <v>6</v>
      </c>
      <c r="N9" s="130"/>
    </row>
    <row r="10" spans="1:14" x14ac:dyDescent="0.25">
      <c r="A10" s="121" t="s">
        <v>189</v>
      </c>
      <c r="B10" s="122" t="s">
        <v>193</v>
      </c>
      <c r="C10" s="122" t="s">
        <v>628</v>
      </c>
      <c r="D10" s="122" t="s">
        <v>629</v>
      </c>
      <c r="E10" s="142">
        <v>6</v>
      </c>
      <c r="F10" s="142">
        <v>0</v>
      </c>
      <c r="G10" s="142">
        <v>3</v>
      </c>
      <c r="H10" s="142">
        <v>3</v>
      </c>
      <c r="I10" s="142">
        <v>0</v>
      </c>
      <c r="J10" s="142">
        <v>0</v>
      </c>
      <c r="K10" s="142">
        <v>3</v>
      </c>
      <c r="L10" s="142">
        <v>0</v>
      </c>
      <c r="M10" s="142">
        <v>3</v>
      </c>
      <c r="N10" s="130"/>
    </row>
    <row r="11" spans="1:14" x14ac:dyDescent="0.25">
      <c r="A11" s="123" t="s">
        <v>189</v>
      </c>
      <c r="B11" s="124" t="s">
        <v>194</v>
      </c>
      <c r="C11" s="124" t="s">
        <v>628</v>
      </c>
      <c r="D11" s="124" t="s">
        <v>629</v>
      </c>
      <c r="E11" s="143">
        <v>6</v>
      </c>
      <c r="F11" s="143">
        <v>0</v>
      </c>
      <c r="G11" s="143">
        <v>3</v>
      </c>
      <c r="H11" s="143">
        <v>3</v>
      </c>
      <c r="I11" s="143">
        <v>3</v>
      </c>
      <c r="J11" s="143">
        <v>3</v>
      </c>
      <c r="K11" s="143">
        <v>0</v>
      </c>
      <c r="L11" s="143">
        <v>34</v>
      </c>
      <c r="M11" s="143">
        <v>0</v>
      </c>
      <c r="N11" s="130"/>
    </row>
    <row r="12" spans="1:14" x14ac:dyDescent="0.25">
      <c r="A12" s="121" t="s">
        <v>189</v>
      </c>
      <c r="B12" s="122" t="s">
        <v>195</v>
      </c>
      <c r="C12" s="122" t="s">
        <v>628</v>
      </c>
      <c r="D12" s="122" t="s">
        <v>629</v>
      </c>
      <c r="E12" s="142">
        <v>6</v>
      </c>
      <c r="F12" s="142">
        <v>0</v>
      </c>
      <c r="G12" s="142">
        <v>3</v>
      </c>
      <c r="H12" s="142">
        <v>3</v>
      </c>
      <c r="I12" s="142">
        <v>3</v>
      </c>
      <c r="J12" s="142">
        <v>0</v>
      </c>
      <c r="K12" s="142">
        <v>3</v>
      </c>
      <c r="L12" s="142">
        <v>0</v>
      </c>
      <c r="M12" s="142">
        <v>6</v>
      </c>
      <c r="N12" s="130"/>
    </row>
    <row r="13" spans="1:14" x14ac:dyDescent="0.25">
      <c r="A13" s="123" t="s">
        <v>189</v>
      </c>
      <c r="B13" s="124" t="s">
        <v>196</v>
      </c>
      <c r="C13" s="124" t="s">
        <v>628</v>
      </c>
      <c r="D13" s="124" t="s">
        <v>629</v>
      </c>
      <c r="E13" s="143">
        <v>3</v>
      </c>
      <c r="F13" s="143">
        <v>3</v>
      </c>
      <c r="G13" s="143">
        <v>3</v>
      </c>
      <c r="H13" s="143">
        <v>3</v>
      </c>
      <c r="I13" s="143">
        <v>3</v>
      </c>
      <c r="J13" s="143">
        <v>3</v>
      </c>
      <c r="K13" s="143">
        <v>3</v>
      </c>
      <c r="L13" s="143">
        <v>0</v>
      </c>
      <c r="M13" s="143">
        <v>1</v>
      </c>
      <c r="N13" s="130"/>
    </row>
    <row r="14" spans="1:14" x14ac:dyDescent="0.25">
      <c r="A14" s="121" t="s">
        <v>189</v>
      </c>
      <c r="B14" s="122" t="s">
        <v>197</v>
      </c>
      <c r="C14" s="122" t="s">
        <v>628</v>
      </c>
      <c r="D14" s="122" t="s">
        <v>629</v>
      </c>
      <c r="E14" s="142">
        <v>6</v>
      </c>
      <c r="F14" s="142">
        <v>0</v>
      </c>
      <c r="G14" s="142">
        <v>3</v>
      </c>
      <c r="H14" s="142">
        <v>3</v>
      </c>
      <c r="I14" s="142">
        <v>3</v>
      </c>
      <c r="J14" s="142">
        <v>0</v>
      </c>
      <c r="K14" s="142">
        <v>3</v>
      </c>
      <c r="L14" s="142">
        <v>0</v>
      </c>
      <c r="M14" s="142">
        <v>3</v>
      </c>
      <c r="N14" s="130"/>
    </row>
    <row r="15" spans="1:14" x14ac:dyDescent="0.25">
      <c r="A15" s="123" t="s">
        <v>198</v>
      </c>
      <c r="B15" s="124" t="s">
        <v>199</v>
      </c>
      <c r="C15" s="124" t="s">
        <v>628</v>
      </c>
      <c r="D15" s="124" t="s">
        <v>629</v>
      </c>
      <c r="E15" s="143">
        <v>6</v>
      </c>
      <c r="F15" s="143">
        <v>3</v>
      </c>
      <c r="G15" s="143">
        <v>6</v>
      </c>
      <c r="H15" s="143">
        <v>3</v>
      </c>
      <c r="I15" s="143">
        <v>0</v>
      </c>
      <c r="J15" s="143">
        <v>3</v>
      </c>
      <c r="K15" s="143">
        <v>3</v>
      </c>
      <c r="L15" s="143">
        <v>0</v>
      </c>
      <c r="M15" s="143">
        <v>21</v>
      </c>
      <c r="N15" s="130"/>
    </row>
    <row r="16" spans="1:14" x14ac:dyDescent="0.25">
      <c r="A16" s="121" t="s">
        <v>198</v>
      </c>
      <c r="B16" s="122" t="s">
        <v>200</v>
      </c>
      <c r="C16" s="122" t="s">
        <v>628</v>
      </c>
      <c r="D16" s="122" t="s">
        <v>629</v>
      </c>
      <c r="E16" s="142">
        <v>6</v>
      </c>
      <c r="F16" s="142">
        <v>3</v>
      </c>
      <c r="G16" s="142">
        <v>3</v>
      </c>
      <c r="H16" s="142">
        <v>3</v>
      </c>
      <c r="I16" s="142">
        <v>0</v>
      </c>
      <c r="J16" s="142">
        <v>3</v>
      </c>
      <c r="K16" s="142">
        <v>0</v>
      </c>
      <c r="L16" s="142">
        <v>12</v>
      </c>
      <c r="M16" s="142">
        <v>9</v>
      </c>
      <c r="N16" s="130"/>
    </row>
    <row r="17" spans="1:14" x14ac:dyDescent="0.25">
      <c r="A17" s="123" t="s">
        <v>201</v>
      </c>
      <c r="B17" s="124" t="s">
        <v>202</v>
      </c>
      <c r="C17" s="124" t="s">
        <v>628</v>
      </c>
      <c r="D17" s="124" t="s">
        <v>629</v>
      </c>
      <c r="E17" s="143">
        <v>3</v>
      </c>
      <c r="F17" s="143">
        <v>0</v>
      </c>
      <c r="G17" s="143">
        <v>0</v>
      </c>
      <c r="H17" s="143">
        <v>0</v>
      </c>
      <c r="I17" s="143">
        <v>0</v>
      </c>
      <c r="J17" s="143">
        <v>0</v>
      </c>
      <c r="K17" s="143">
        <v>0</v>
      </c>
      <c r="L17" s="143">
        <v>0</v>
      </c>
      <c r="M17" s="143">
        <v>0</v>
      </c>
      <c r="N17" s="130"/>
    </row>
    <row r="18" spans="1:14" x14ac:dyDescent="0.25">
      <c r="A18" s="121" t="s">
        <v>201</v>
      </c>
      <c r="B18" s="122" t="s">
        <v>203</v>
      </c>
      <c r="C18" s="122" t="s">
        <v>628</v>
      </c>
      <c r="D18" s="122" t="s">
        <v>629</v>
      </c>
      <c r="E18" s="142">
        <v>3</v>
      </c>
      <c r="F18" s="142">
        <v>3</v>
      </c>
      <c r="G18" s="142">
        <v>3</v>
      </c>
      <c r="H18" s="142">
        <v>3</v>
      </c>
      <c r="I18" s="142">
        <v>3</v>
      </c>
      <c r="J18" s="142">
        <v>0</v>
      </c>
      <c r="K18" s="142">
        <v>3</v>
      </c>
      <c r="L18" s="142">
        <v>0</v>
      </c>
      <c r="M18" s="142">
        <v>0</v>
      </c>
      <c r="N18" s="130"/>
    </row>
    <row r="19" spans="1:14" x14ac:dyDescent="0.25">
      <c r="A19" s="123" t="s">
        <v>201</v>
      </c>
      <c r="B19" s="124" t="s">
        <v>204</v>
      </c>
      <c r="C19" s="124" t="s">
        <v>628</v>
      </c>
      <c r="D19" s="124" t="s">
        <v>629</v>
      </c>
      <c r="E19" s="143">
        <v>3</v>
      </c>
      <c r="F19" s="143">
        <v>0</v>
      </c>
      <c r="G19" s="143">
        <v>3</v>
      </c>
      <c r="H19" s="143">
        <v>3</v>
      </c>
      <c r="I19" s="143">
        <v>3</v>
      </c>
      <c r="J19" s="143">
        <v>0</v>
      </c>
      <c r="K19" s="143">
        <v>3</v>
      </c>
      <c r="L19" s="143">
        <v>0</v>
      </c>
      <c r="M19" s="143">
        <v>0</v>
      </c>
      <c r="N19" s="130"/>
    </row>
    <row r="20" spans="1:14" x14ac:dyDescent="0.25">
      <c r="A20" s="121" t="s">
        <v>201</v>
      </c>
      <c r="B20" s="122" t="s">
        <v>205</v>
      </c>
      <c r="C20" s="122" t="s">
        <v>628</v>
      </c>
      <c r="D20" s="122" t="s">
        <v>629</v>
      </c>
      <c r="E20" s="142">
        <v>3</v>
      </c>
      <c r="F20" s="142">
        <v>3</v>
      </c>
      <c r="G20" s="142">
        <v>3</v>
      </c>
      <c r="H20" s="142">
        <v>3</v>
      </c>
      <c r="I20" s="142">
        <v>0</v>
      </c>
      <c r="J20" s="142">
        <v>0</v>
      </c>
      <c r="K20" s="142">
        <v>0</v>
      </c>
      <c r="L20" s="142">
        <v>0</v>
      </c>
      <c r="M20" s="142">
        <v>0</v>
      </c>
      <c r="N20" s="130"/>
    </row>
    <row r="21" spans="1:14" x14ac:dyDescent="0.25">
      <c r="A21" s="123" t="s">
        <v>201</v>
      </c>
      <c r="B21" s="124" t="s">
        <v>206</v>
      </c>
      <c r="C21" s="124" t="s">
        <v>628</v>
      </c>
      <c r="D21" s="124" t="s">
        <v>629</v>
      </c>
      <c r="E21" s="143">
        <v>3</v>
      </c>
      <c r="F21" s="143">
        <v>3</v>
      </c>
      <c r="G21" s="143">
        <v>3</v>
      </c>
      <c r="H21" s="143">
        <v>3</v>
      </c>
      <c r="I21" s="143">
        <v>0</v>
      </c>
      <c r="J21" s="143">
        <v>0</v>
      </c>
      <c r="K21" s="143">
        <v>3</v>
      </c>
      <c r="L21" s="143">
        <v>0</v>
      </c>
      <c r="M21" s="143">
        <v>0</v>
      </c>
      <c r="N21" s="130"/>
    </row>
    <row r="22" spans="1:14" x14ac:dyDescent="0.25">
      <c r="A22" s="121" t="s">
        <v>201</v>
      </c>
      <c r="B22" s="122" t="s">
        <v>207</v>
      </c>
      <c r="C22" s="122" t="s">
        <v>626</v>
      </c>
      <c r="D22" s="122" t="s">
        <v>630</v>
      </c>
      <c r="E22" s="142">
        <v>0</v>
      </c>
      <c r="F22" s="142">
        <v>0</v>
      </c>
      <c r="G22" s="142">
        <v>0</v>
      </c>
      <c r="H22" s="142">
        <v>0</v>
      </c>
      <c r="I22" s="142">
        <v>0</v>
      </c>
      <c r="J22" s="142">
        <v>0</v>
      </c>
      <c r="K22" s="142">
        <v>0</v>
      </c>
      <c r="L22" s="142">
        <v>0</v>
      </c>
      <c r="M22" s="142">
        <v>0</v>
      </c>
      <c r="N22" s="130"/>
    </row>
    <row r="23" spans="1:14" x14ac:dyDescent="0.25">
      <c r="A23" s="123" t="s">
        <v>201</v>
      </c>
      <c r="B23" s="124" t="s">
        <v>208</v>
      </c>
      <c r="C23" s="124" t="s">
        <v>626</v>
      </c>
      <c r="D23" s="124" t="s">
        <v>630</v>
      </c>
      <c r="E23" s="143">
        <v>0</v>
      </c>
      <c r="F23" s="143">
        <v>0</v>
      </c>
      <c r="G23" s="143">
        <v>0</v>
      </c>
      <c r="H23" s="143">
        <v>0</v>
      </c>
      <c r="I23" s="143">
        <v>0</v>
      </c>
      <c r="J23" s="143">
        <v>0</v>
      </c>
      <c r="K23" s="143">
        <v>0</v>
      </c>
      <c r="L23" s="143">
        <v>0</v>
      </c>
      <c r="M23" s="143">
        <v>0</v>
      </c>
      <c r="N23" s="130"/>
    </row>
    <row r="24" spans="1:14" x14ac:dyDescent="0.25">
      <c r="A24" s="121" t="s">
        <v>201</v>
      </c>
      <c r="B24" s="122" t="s">
        <v>209</v>
      </c>
      <c r="C24" s="122" t="s">
        <v>626</v>
      </c>
      <c r="D24" s="122" t="s">
        <v>630</v>
      </c>
      <c r="E24" s="142">
        <v>0</v>
      </c>
      <c r="F24" s="142">
        <v>0</v>
      </c>
      <c r="G24" s="142">
        <v>0</v>
      </c>
      <c r="H24" s="142">
        <v>0</v>
      </c>
      <c r="I24" s="142">
        <v>0</v>
      </c>
      <c r="J24" s="142">
        <v>0</v>
      </c>
      <c r="K24" s="142">
        <v>0</v>
      </c>
      <c r="L24" s="142">
        <v>0</v>
      </c>
      <c r="M24" s="142">
        <v>0</v>
      </c>
      <c r="N24" s="130"/>
    </row>
    <row r="25" spans="1:14" x14ac:dyDescent="0.25">
      <c r="A25" s="123" t="s">
        <v>201</v>
      </c>
      <c r="B25" s="124" t="s">
        <v>210</v>
      </c>
      <c r="C25" s="124" t="s">
        <v>628</v>
      </c>
      <c r="D25" s="124" t="s">
        <v>629</v>
      </c>
      <c r="E25" s="143">
        <v>4</v>
      </c>
      <c r="F25" s="143">
        <v>0</v>
      </c>
      <c r="G25" s="143">
        <v>3</v>
      </c>
      <c r="H25" s="143">
        <v>3</v>
      </c>
      <c r="I25" s="143">
        <v>0</v>
      </c>
      <c r="J25" s="143">
        <v>4</v>
      </c>
      <c r="K25" s="143">
        <v>3</v>
      </c>
      <c r="L25" s="143">
        <v>0</v>
      </c>
      <c r="M25" s="143">
        <v>0</v>
      </c>
      <c r="N25" s="130"/>
    </row>
    <row r="26" spans="1:14" x14ac:dyDescent="0.25">
      <c r="A26" s="121" t="s">
        <v>201</v>
      </c>
      <c r="B26" s="122" t="s">
        <v>211</v>
      </c>
      <c r="C26" s="122" t="s">
        <v>628</v>
      </c>
      <c r="D26" s="122" t="s">
        <v>629</v>
      </c>
      <c r="E26" s="142">
        <v>3</v>
      </c>
      <c r="F26" s="142">
        <v>0</v>
      </c>
      <c r="G26" s="142">
        <v>3</v>
      </c>
      <c r="H26" s="142">
        <v>3</v>
      </c>
      <c r="I26" s="142">
        <v>5</v>
      </c>
      <c r="J26" s="142">
        <v>0</v>
      </c>
      <c r="K26" s="142">
        <v>3</v>
      </c>
      <c r="L26" s="142">
        <v>0</v>
      </c>
      <c r="M26" s="142">
        <v>0</v>
      </c>
      <c r="N26" s="130"/>
    </row>
    <row r="27" spans="1:14" x14ac:dyDescent="0.25">
      <c r="A27" s="123" t="s">
        <v>201</v>
      </c>
      <c r="B27" s="124" t="s">
        <v>212</v>
      </c>
      <c r="C27" s="124" t="s">
        <v>628</v>
      </c>
      <c r="D27" s="124" t="s">
        <v>627</v>
      </c>
      <c r="E27" s="143">
        <v>6</v>
      </c>
      <c r="F27" s="143">
        <v>3</v>
      </c>
      <c r="G27" s="143">
        <v>3</v>
      </c>
      <c r="H27" s="143">
        <v>3</v>
      </c>
      <c r="I27" s="143">
        <v>3</v>
      </c>
      <c r="J27" s="143">
        <v>1</v>
      </c>
      <c r="K27" s="143">
        <v>3</v>
      </c>
      <c r="L27" s="143">
        <v>1</v>
      </c>
      <c r="M27" s="143">
        <v>1</v>
      </c>
      <c r="N27" s="130"/>
    </row>
    <row r="28" spans="1:14" x14ac:dyDescent="0.25">
      <c r="A28" s="121" t="s">
        <v>201</v>
      </c>
      <c r="B28" s="122" t="s">
        <v>213</v>
      </c>
      <c r="C28" s="122" t="s">
        <v>628</v>
      </c>
      <c r="D28" s="122" t="s">
        <v>629</v>
      </c>
      <c r="E28" s="142">
        <v>4</v>
      </c>
      <c r="F28" s="142">
        <v>3</v>
      </c>
      <c r="G28" s="142">
        <v>3</v>
      </c>
      <c r="H28" s="142">
        <v>3</v>
      </c>
      <c r="I28" s="142">
        <v>0</v>
      </c>
      <c r="J28" s="142">
        <v>5</v>
      </c>
      <c r="K28" s="142">
        <v>3</v>
      </c>
      <c r="L28" s="142">
        <v>0</v>
      </c>
      <c r="M28" s="142">
        <v>0</v>
      </c>
      <c r="N28" s="130"/>
    </row>
    <row r="29" spans="1:14" x14ac:dyDescent="0.25">
      <c r="A29" s="123" t="s">
        <v>201</v>
      </c>
      <c r="B29" s="124" t="s">
        <v>214</v>
      </c>
      <c r="C29" s="124" t="s">
        <v>628</v>
      </c>
      <c r="D29" s="124" t="s">
        <v>631</v>
      </c>
      <c r="E29" s="143">
        <v>8</v>
      </c>
      <c r="F29" s="143">
        <v>4</v>
      </c>
      <c r="G29" s="143">
        <v>4</v>
      </c>
      <c r="H29" s="143">
        <v>4</v>
      </c>
      <c r="I29" s="143">
        <v>0</v>
      </c>
      <c r="J29" s="143">
        <v>0</v>
      </c>
      <c r="K29" s="143">
        <v>0</v>
      </c>
      <c r="L29" s="143">
        <v>0</v>
      </c>
      <c r="M29" s="143">
        <v>0</v>
      </c>
      <c r="N29" s="130"/>
    </row>
    <row r="30" spans="1:14" x14ac:dyDescent="0.25">
      <c r="A30" s="121" t="s">
        <v>201</v>
      </c>
      <c r="B30" s="122" t="s">
        <v>215</v>
      </c>
      <c r="C30" s="122" t="s">
        <v>628</v>
      </c>
      <c r="D30" s="122" t="s">
        <v>627</v>
      </c>
      <c r="E30" s="142">
        <v>6</v>
      </c>
      <c r="F30" s="142">
        <v>3</v>
      </c>
      <c r="G30" s="142">
        <v>3</v>
      </c>
      <c r="H30" s="142">
        <v>3</v>
      </c>
      <c r="I30" s="142">
        <v>3</v>
      </c>
      <c r="J30" s="142">
        <v>3</v>
      </c>
      <c r="K30" s="142">
        <v>2</v>
      </c>
      <c r="L30" s="142">
        <v>15</v>
      </c>
      <c r="M30" s="142">
        <v>4</v>
      </c>
      <c r="N30" s="130"/>
    </row>
    <row r="31" spans="1:14" x14ac:dyDescent="0.25">
      <c r="A31" s="123" t="s">
        <v>201</v>
      </c>
      <c r="B31" s="124" t="s">
        <v>216</v>
      </c>
      <c r="C31" s="124" t="s">
        <v>628</v>
      </c>
      <c r="D31" s="124" t="s">
        <v>629</v>
      </c>
      <c r="E31" s="143">
        <v>4</v>
      </c>
      <c r="F31" s="143">
        <v>3</v>
      </c>
      <c r="G31" s="143">
        <v>3</v>
      </c>
      <c r="H31" s="143">
        <v>3</v>
      </c>
      <c r="I31" s="143">
        <v>0</v>
      </c>
      <c r="J31" s="143">
        <v>4</v>
      </c>
      <c r="K31" s="143">
        <v>4</v>
      </c>
      <c r="L31" s="143">
        <v>0</v>
      </c>
      <c r="M31" s="143">
        <v>0</v>
      </c>
      <c r="N31" s="130"/>
    </row>
    <row r="32" spans="1:14" x14ac:dyDescent="0.25">
      <c r="A32" s="121" t="s">
        <v>201</v>
      </c>
      <c r="B32" s="122" t="s">
        <v>217</v>
      </c>
      <c r="C32" s="122" t="s">
        <v>628</v>
      </c>
      <c r="D32" s="122" t="s">
        <v>629</v>
      </c>
      <c r="E32" s="142">
        <v>3</v>
      </c>
      <c r="F32" s="142">
        <v>3</v>
      </c>
      <c r="G32" s="142">
        <v>3</v>
      </c>
      <c r="H32" s="142">
        <v>3</v>
      </c>
      <c r="I32" s="142">
        <v>0</v>
      </c>
      <c r="J32" s="142">
        <v>5</v>
      </c>
      <c r="K32" s="142">
        <v>3</v>
      </c>
      <c r="L32" s="142">
        <v>0</v>
      </c>
      <c r="M32" s="142">
        <v>3</v>
      </c>
      <c r="N32" s="130"/>
    </row>
    <row r="33" spans="1:14" x14ac:dyDescent="0.25">
      <c r="A33" s="123" t="s">
        <v>201</v>
      </c>
      <c r="B33" s="124" t="s">
        <v>218</v>
      </c>
      <c r="C33" s="124" t="s">
        <v>628</v>
      </c>
      <c r="D33" s="124" t="s">
        <v>629</v>
      </c>
      <c r="E33" s="143">
        <v>4</v>
      </c>
      <c r="F33" s="143">
        <v>3</v>
      </c>
      <c r="G33" s="143">
        <v>3</v>
      </c>
      <c r="H33" s="143">
        <v>3</v>
      </c>
      <c r="I33" s="143">
        <v>0</v>
      </c>
      <c r="J33" s="143">
        <v>4</v>
      </c>
      <c r="K33" s="143">
        <v>3</v>
      </c>
      <c r="L33" s="143">
        <v>0</v>
      </c>
      <c r="M33" s="143">
        <v>11</v>
      </c>
      <c r="N33" s="130"/>
    </row>
    <row r="34" spans="1:14" x14ac:dyDescent="0.25">
      <c r="A34" s="121" t="s">
        <v>201</v>
      </c>
      <c r="B34" s="122" t="s">
        <v>219</v>
      </c>
      <c r="C34" s="122" t="s">
        <v>628</v>
      </c>
      <c r="D34" s="122" t="s">
        <v>629</v>
      </c>
      <c r="E34" s="142">
        <v>3</v>
      </c>
      <c r="F34" s="142">
        <v>3</v>
      </c>
      <c r="G34" s="142">
        <v>3</v>
      </c>
      <c r="H34" s="142">
        <v>3</v>
      </c>
      <c r="I34" s="142">
        <v>0</v>
      </c>
      <c r="J34" s="142">
        <v>5</v>
      </c>
      <c r="K34" s="142">
        <v>3</v>
      </c>
      <c r="L34" s="142">
        <v>0</v>
      </c>
      <c r="M34" s="142">
        <v>0</v>
      </c>
      <c r="N34" s="130"/>
    </row>
    <row r="35" spans="1:14" x14ac:dyDescent="0.25">
      <c r="A35" s="123" t="s">
        <v>201</v>
      </c>
      <c r="B35" s="124" t="s">
        <v>220</v>
      </c>
      <c r="C35" s="124" t="s">
        <v>628</v>
      </c>
      <c r="D35" s="124" t="s">
        <v>629</v>
      </c>
      <c r="E35" s="143">
        <v>3</v>
      </c>
      <c r="F35" s="143">
        <v>3</v>
      </c>
      <c r="G35" s="143">
        <v>3</v>
      </c>
      <c r="H35" s="143">
        <v>3</v>
      </c>
      <c r="I35" s="143">
        <v>0</v>
      </c>
      <c r="J35" s="143">
        <v>3</v>
      </c>
      <c r="K35" s="143">
        <v>3</v>
      </c>
      <c r="L35" s="143">
        <v>0</v>
      </c>
      <c r="M35" s="143">
        <v>0</v>
      </c>
      <c r="N35" s="130"/>
    </row>
    <row r="36" spans="1:14" x14ac:dyDescent="0.25">
      <c r="A36" s="121" t="s">
        <v>201</v>
      </c>
      <c r="B36" s="122" t="s">
        <v>221</v>
      </c>
      <c r="C36" s="122" t="s">
        <v>628</v>
      </c>
      <c r="D36" s="122" t="s">
        <v>629</v>
      </c>
      <c r="E36" s="142">
        <v>4</v>
      </c>
      <c r="F36" s="142">
        <v>3</v>
      </c>
      <c r="G36" s="142">
        <v>3</v>
      </c>
      <c r="H36" s="142">
        <v>3</v>
      </c>
      <c r="I36" s="142">
        <v>4</v>
      </c>
      <c r="J36" s="142">
        <v>4</v>
      </c>
      <c r="K36" s="142">
        <v>3</v>
      </c>
      <c r="L36" s="142">
        <v>0</v>
      </c>
      <c r="M36" s="142">
        <v>3</v>
      </c>
      <c r="N36" s="130"/>
    </row>
    <row r="37" spans="1:14" x14ac:dyDescent="0.25">
      <c r="A37" s="123" t="s">
        <v>201</v>
      </c>
      <c r="B37" s="124" t="s">
        <v>222</v>
      </c>
      <c r="C37" s="124" t="s">
        <v>628</v>
      </c>
      <c r="D37" s="124" t="s">
        <v>629</v>
      </c>
      <c r="E37" s="143">
        <v>4</v>
      </c>
      <c r="F37" s="143">
        <v>3</v>
      </c>
      <c r="G37" s="143">
        <v>3</v>
      </c>
      <c r="H37" s="143">
        <v>3</v>
      </c>
      <c r="I37" s="143">
        <v>0</v>
      </c>
      <c r="J37" s="143">
        <v>0</v>
      </c>
      <c r="K37" s="143">
        <v>3</v>
      </c>
      <c r="L37" s="143">
        <v>0</v>
      </c>
      <c r="M37" s="143">
        <v>0</v>
      </c>
      <c r="N37" s="130"/>
    </row>
    <row r="38" spans="1:14" x14ac:dyDescent="0.25">
      <c r="A38" s="121" t="s">
        <v>201</v>
      </c>
      <c r="B38" s="122" t="s">
        <v>223</v>
      </c>
      <c r="C38" s="122" t="s">
        <v>628</v>
      </c>
      <c r="D38" s="122" t="s">
        <v>631</v>
      </c>
      <c r="E38" s="142">
        <v>3</v>
      </c>
      <c r="F38" s="142">
        <v>3</v>
      </c>
      <c r="G38" s="142">
        <v>3</v>
      </c>
      <c r="H38" s="142">
        <v>3</v>
      </c>
      <c r="I38" s="142">
        <v>0</v>
      </c>
      <c r="J38" s="142">
        <v>3</v>
      </c>
      <c r="K38" s="142">
        <v>3</v>
      </c>
      <c r="L38" s="142">
        <v>0</v>
      </c>
      <c r="M38" s="142">
        <v>0</v>
      </c>
      <c r="N38" s="130"/>
    </row>
    <row r="39" spans="1:14" x14ac:dyDescent="0.25">
      <c r="A39" s="123" t="s">
        <v>201</v>
      </c>
      <c r="B39" s="124" t="s">
        <v>224</v>
      </c>
      <c r="C39" s="124" t="s">
        <v>628</v>
      </c>
      <c r="D39" s="124" t="s">
        <v>629</v>
      </c>
      <c r="E39" s="143">
        <v>3</v>
      </c>
      <c r="F39" s="143">
        <v>3</v>
      </c>
      <c r="G39" s="143">
        <v>3</v>
      </c>
      <c r="H39" s="143">
        <v>3</v>
      </c>
      <c r="I39" s="143">
        <v>3</v>
      </c>
      <c r="J39" s="143">
        <v>0</v>
      </c>
      <c r="K39" s="143">
        <v>3</v>
      </c>
      <c r="L39" s="143">
        <v>0</v>
      </c>
      <c r="M39" s="143">
        <v>3</v>
      </c>
      <c r="N39" s="130"/>
    </row>
    <row r="40" spans="1:14" x14ac:dyDescent="0.25">
      <c r="A40" s="121" t="s">
        <v>201</v>
      </c>
      <c r="B40" s="122" t="s">
        <v>225</v>
      </c>
      <c r="C40" s="122" t="s">
        <v>628</v>
      </c>
      <c r="D40" s="122" t="s">
        <v>172</v>
      </c>
      <c r="E40" s="142">
        <v>4</v>
      </c>
      <c r="F40" s="142">
        <v>3</v>
      </c>
      <c r="G40" s="142">
        <v>4</v>
      </c>
      <c r="H40" s="142">
        <v>4</v>
      </c>
      <c r="I40" s="142">
        <v>0</v>
      </c>
      <c r="J40" s="142">
        <v>0</v>
      </c>
      <c r="K40" s="142">
        <v>0</v>
      </c>
      <c r="L40" s="142">
        <v>0</v>
      </c>
      <c r="M40" s="142">
        <v>24</v>
      </c>
      <c r="N40" s="130"/>
    </row>
    <row r="41" spans="1:14" x14ac:dyDescent="0.25">
      <c r="A41" s="123" t="s">
        <v>201</v>
      </c>
      <c r="B41" s="124" t="s">
        <v>226</v>
      </c>
      <c r="C41" s="124" t="s">
        <v>626</v>
      </c>
      <c r="D41" s="124" t="s">
        <v>629</v>
      </c>
      <c r="E41" s="143">
        <v>0</v>
      </c>
      <c r="F41" s="143">
        <v>0</v>
      </c>
      <c r="G41" s="143">
        <v>0</v>
      </c>
      <c r="H41" s="143">
        <v>0</v>
      </c>
      <c r="I41" s="143">
        <v>0</v>
      </c>
      <c r="J41" s="143">
        <v>0</v>
      </c>
      <c r="K41" s="143">
        <v>0</v>
      </c>
      <c r="L41" s="143">
        <v>0</v>
      </c>
      <c r="M41" s="143">
        <v>0</v>
      </c>
      <c r="N41" s="130"/>
    </row>
    <row r="42" spans="1:14" x14ac:dyDescent="0.25">
      <c r="A42" s="121" t="s">
        <v>201</v>
      </c>
      <c r="B42" s="122" t="s">
        <v>227</v>
      </c>
      <c r="C42" s="122" t="s">
        <v>628</v>
      </c>
      <c r="D42" s="122" t="s">
        <v>629</v>
      </c>
      <c r="E42" s="142">
        <v>3</v>
      </c>
      <c r="F42" s="142">
        <v>3</v>
      </c>
      <c r="G42" s="142">
        <v>3</v>
      </c>
      <c r="H42" s="142">
        <v>3</v>
      </c>
      <c r="I42" s="142">
        <v>4</v>
      </c>
      <c r="J42" s="142">
        <v>5</v>
      </c>
      <c r="K42" s="142">
        <v>3</v>
      </c>
      <c r="L42" s="142">
        <v>0</v>
      </c>
      <c r="M42" s="142">
        <v>3</v>
      </c>
      <c r="N42" s="130"/>
    </row>
    <row r="43" spans="1:14" x14ac:dyDescent="0.25">
      <c r="A43" s="123" t="s">
        <v>228</v>
      </c>
      <c r="B43" s="124" t="s">
        <v>229</v>
      </c>
      <c r="C43" s="124" t="s">
        <v>628</v>
      </c>
      <c r="D43" s="124" t="s">
        <v>629</v>
      </c>
      <c r="E43" s="143">
        <v>3</v>
      </c>
      <c r="F43" s="143">
        <v>3</v>
      </c>
      <c r="G43" s="143">
        <v>3</v>
      </c>
      <c r="H43" s="143">
        <v>3</v>
      </c>
      <c r="I43" s="143">
        <v>0</v>
      </c>
      <c r="J43" s="143">
        <v>0</v>
      </c>
      <c r="K43" s="143">
        <v>0</v>
      </c>
      <c r="L43" s="143">
        <v>0</v>
      </c>
      <c r="M43" s="143">
        <v>0</v>
      </c>
      <c r="N43" s="130"/>
    </row>
    <row r="44" spans="1:14" x14ac:dyDescent="0.25">
      <c r="A44" s="121" t="s">
        <v>228</v>
      </c>
      <c r="B44" s="122" t="s">
        <v>230</v>
      </c>
      <c r="C44" s="122" t="s">
        <v>628</v>
      </c>
      <c r="D44" s="122" t="s">
        <v>629</v>
      </c>
      <c r="E44" s="142">
        <v>3</v>
      </c>
      <c r="F44" s="142">
        <v>3</v>
      </c>
      <c r="G44" s="142">
        <v>3</v>
      </c>
      <c r="H44" s="142">
        <v>3</v>
      </c>
      <c r="I44" s="142">
        <v>0</v>
      </c>
      <c r="J44" s="142">
        <v>0</v>
      </c>
      <c r="K44" s="142">
        <v>0</v>
      </c>
      <c r="L44" s="142">
        <v>0</v>
      </c>
      <c r="M44" s="142">
        <v>0</v>
      </c>
      <c r="N44" s="130"/>
    </row>
    <row r="45" spans="1:14" x14ac:dyDescent="0.25">
      <c r="A45" s="123" t="s">
        <v>228</v>
      </c>
      <c r="B45" s="124" t="s">
        <v>231</v>
      </c>
      <c r="C45" s="124" t="s">
        <v>626</v>
      </c>
      <c r="D45" s="124" t="s">
        <v>630</v>
      </c>
      <c r="E45" s="143">
        <v>0</v>
      </c>
      <c r="F45" s="143">
        <v>0</v>
      </c>
      <c r="G45" s="143">
        <v>0</v>
      </c>
      <c r="H45" s="143">
        <v>0</v>
      </c>
      <c r="I45" s="143">
        <v>0</v>
      </c>
      <c r="J45" s="143">
        <v>0</v>
      </c>
      <c r="K45" s="143">
        <v>0</v>
      </c>
      <c r="L45" s="143">
        <v>0</v>
      </c>
      <c r="M45" s="143">
        <v>0</v>
      </c>
      <c r="N45" s="130"/>
    </row>
    <row r="46" spans="1:14" x14ac:dyDescent="0.25">
      <c r="A46" s="121" t="s">
        <v>228</v>
      </c>
      <c r="B46" s="122" t="s">
        <v>232</v>
      </c>
      <c r="C46" s="122" t="s">
        <v>628</v>
      </c>
      <c r="D46" s="122" t="s">
        <v>629</v>
      </c>
      <c r="E46" s="142">
        <v>3</v>
      </c>
      <c r="F46" s="142">
        <v>3</v>
      </c>
      <c r="G46" s="142">
        <v>3</v>
      </c>
      <c r="H46" s="142">
        <v>3</v>
      </c>
      <c r="I46" s="142">
        <v>0</v>
      </c>
      <c r="J46" s="142">
        <v>0</v>
      </c>
      <c r="K46" s="142">
        <v>0</v>
      </c>
      <c r="L46" s="142">
        <v>0</v>
      </c>
      <c r="M46" s="142">
        <v>0</v>
      </c>
      <c r="N46" s="130"/>
    </row>
    <row r="47" spans="1:14" x14ac:dyDescent="0.25">
      <c r="A47" s="123" t="s">
        <v>233</v>
      </c>
      <c r="B47" s="124" t="s">
        <v>234</v>
      </c>
      <c r="C47" s="124" t="s">
        <v>628</v>
      </c>
      <c r="D47" s="124" t="s">
        <v>629</v>
      </c>
      <c r="E47" s="143">
        <v>6</v>
      </c>
      <c r="F47" s="143">
        <v>0</v>
      </c>
      <c r="G47" s="143">
        <v>3</v>
      </c>
      <c r="H47" s="143">
        <v>3</v>
      </c>
      <c r="I47" s="143">
        <v>0</v>
      </c>
      <c r="J47" s="143">
        <v>3</v>
      </c>
      <c r="K47" s="143">
        <v>3</v>
      </c>
      <c r="L47" s="143">
        <v>0</v>
      </c>
      <c r="M47" s="143">
        <v>0</v>
      </c>
      <c r="N47" s="130"/>
    </row>
    <row r="48" spans="1:14" x14ac:dyDescent="0.25">
      <c r="A48" s="121" t="s">
        <v>233</v>
      </c>
      <c r="B48" s="122" t="s">
        <v>235</v>
      </c>
      <c r="C48" s="122" t="s">
        <v>628</v>
      </c>
      <c r="D48" s="122" t="s">
        <v>629</v>
      </c>
      <c r="E48" s="142">
        <v>6</v>
      </c>
      <c r="F48" s="142">
        <v>0</v>
      </c>
      <c r="G48" s="142">
        <v>3</v>
      </c>
      <c r="H48" s="142">
        <v>3</v>
      </c>
      <c r="I48" s="142">
        <v>3</v>
      </c>
      <c r="J48" s="142">
        <v>3</v>
      </c>
      <c r="K48" s="142">
        <v>3</v>
      </c>
      <c r="L48" s="142">
        <v>6</v>
      </c>
      <c r="M48" s="142">
        <v>0</v>
      </c>
      <c r="N48" s="130"/>
    </row>
    <row r="49" spans="1:14" x14ac:dyDescent="0.25">
      <c r="A49" s="123" t="s">
        <v>233</v>
      </c>
      <c r="B49" s="124" t="s">
        <v>236</v>
      </c>
      <c r="C49" s="124" t="s">
        <v>628</v>
      </c>
      <c r="D49" s="124" t="s">
        <v>629</v>
      </c>
      <c r="E49" s="143">
        <v>3</v>
      </c>
      <c r="F49" s="143">
        <v>0</v>
      </c>
      <c r="G49" s="143">
        <v>0</v>
      </c>
      <c r="H49" s="143">
        <v>0</v>
      </c>
      <c r="I49" s="143">
        <v>0</v>
      </c>
      <c r="J49" s="143">
        <v>3</v>
      </c>
      <c r="K49" s="143">
        <v>0</v>
      </c>
      <c r="L49" s="143">
        <v>0</v>
      </c>
      <c r="M49" s="143">
        <v>0</v>
      </c>
      <c r="N49" s="130"/>
    </row>
    <row r="50" spans="1:14" x14ac:dyDescent="0.25">
      <c r="A50" s="121" t="s">
        <v>233</v>
      </c>
      <c r="B50" s="122" t="s">
        <v>237</v>
      </c>
      <c r="C50" s="122" t="s">
        <v>628</v>
      </c>
      <c r="D50" s="122" t="s">
        <v>629</v>
      </c>
      <c r="E50" s="142">
        <v>3</v>
      </c>
      <c r="F50" s="142">
        <v>0</v>
      </c>
      <c r="G50" s="142">
        <v>0</v>
      </c>
      <c r="H50" s="142">
        <v>0</v>
      </c>
      <c r="I50" s="142">
        <v>0</v>
      </c>
      <c r="J50" s="142">
        <v>3</v>
      </c>
      <c r="K50" s="142">
        <v>0</v>
      </c>
      <c r="L50" s="142">
        <v>0</v>
      </c>
      <c r="M50" s="142">
        <v>0</v>
      </c>
      <c r="N50" s="130"/>
    </row>
    <row r="51" spans="1:14" x14ac:dyDescent="0.25">
      <c r="A51" s="123" t="s">
        <v>233</v>
      </c>
      <c r="B51" s="124" t="s">
        <v>238</v>
      </c>
      <c r="C51" s="124" t="s">
        <v>626</v>
      </c>
      <c r="D51" s="124" t="s">
        <v>629</v>
      </c>
      <c r="E51" s="143">
        <v>0</v>
      </c>
      <c r="F51" s="143">
        <v>0</v>
      </c>
      <c r="G51" s="143">
        <v>0</v>
      </c>
      <c r="H51" s="143">
        <v>0</v>
      </c>
      <c r="I51" s="143">
        <v>0</v>
      </c>
      <c r="J51" s="143">
        <v>0</v>
      </c>
      <c r="K51" s="143">
        <v>0</v>
      </c>
      <c r="L51" s="143">
        <v>0</v>
      </c>
      <c r="M51" s="143">
        <v>0</v>
      </c>
      <c r="N51" s="130"/>
    </row>
    <row r="52" spans="1:14" x14ac:dyDescent="0.25">
      <c r="A52" s="121" t="s">
        <v>239</v>
      </c>
      <c r="B52" s="122" t="s">
        <v>240</v>
      </c>
      <c r="C52" s="122" t="s">
        <v>628</v>
      </c>
      <c r="D52" s="122" t="s">
        <v>629</v>
      </c>
      <c r="E52" s="142">
        <v>0</v>
      </c>
      <c r="F52" s="142">
        <v>0</v>
      </c>
      <c r="G52" s="142">
        <v>0</v>
      </c>
      <c r="H52" s="142">
        <v>0</v>
      </c>
      <c r="I52" s="142">
        <v>0</v>
      </c>
      <c r="J52" s="142">
        <v>0</v>
      </c>
      <c r="K52" s="142">
        <v>0</v>
      </c>
      <c r="L52" s="142">
        <v>0</v>
      </c>
      <c r="M52" s="142">
        <v>0</v>
      </c>
      <c r="N52" s="130"/>
    </row>
    <row r="53" spans="1:14" x14ac:dyDescent="0.25">
      <c r="A53" s="123" t="s">
        <v>241</v>
      </c>
      <c r="B53" s="124" t="s">
        <v>242</v>
      </c>
      <c r="C53" s="124" t="s">
        <v>628</v>
      </c>
      <c r="D53" s="124" t="s">
        <v>629</v>
      </c>
      <c r="E53" s="143">
        <v>6</v>
      </c>
      <c r="F53" s="143">
        <v>3</v>
      </c>
      <c r="G53" s="143">
        <v>3</v>
      </c>
      <c r="H53" s="143">
        <v>3</v>
      </c>
      <c r="I53" s="143">
        <v>0</v>
      </c>
      <c r="J53" s="143">
        <v>0</v>
      </c>
      <c r="K53" s="143">
        <v>3</v>
      </c>
      <c r="L53" s="143">
        <v>0</v>
      </c>
      <c r="M53" s="143">
        <v>0</v>
      </c>
      <c r="N53" s="130"/>
    </row>
    <row r="54" spans="1:14" x14ac:dyDescent="0.25">
      <c r="A54" s="121" t="s">
        <v>243</v>
      </c>
      <c r="B54" s="122" t="s">
        <v>244</v>
      </c>
      <c r="C54" s="122" t="s">
        <v>628</v>
      </c>
      <c r="D54" s="122" t="s">
        <v>629</v>
      </c>
      <c r="E54" s="142">
        <v>3</v>
      </c>
      <c r="F54" s="142">
        <v>3</v>
      </c>
      <c r="G54" s="142">
        <v>3</v>
      </c>
      <c r="H54" s="142">
        <v>3</v>
      </c>
      <c r="I54" s="142">
        <v>3</v>
      </c>
      <c r="J54" s="142">
        <v>0</v>
      </c>
      <c r="K54" s="142">
        <v>3</v>
      </c>
      <c r="L54" s="142">
        <v>0</v>
      </c>
      <c r="M54" s="142">
        <v>0</v>
      </c>
      <c r="N54" s="130"/>
    </row>
    <row r="55" spans="1:14" x14ac:dyDescent="0.25">
      <c r="A55" s="123" t="s">
        <v>243</v>
      </c>
      <c r="B55" s="124" t="s">
        <v>245</v>
      </c>
      <c r="C55" s="124" t="s">
        <v>628</v>
      </c>
      <c r="D55" s="124" t="s">
        <v>629</v>
      </c>
      <c r="E55" s="143">
        <v>3</v>
      </c>
      <c r="F55" s="143">
        <v>0</v>
      </c>
      <c r="G55" s="143">
        <v>0</v>
      </c>
      <c r="H55" s="143">
        <v>0</v>
      </c>
      <c r="I55" s="143">
        <v>3</v>
      </c>
      <c r="J55" s="143">
        <v>0</v>
      </c>
      <c r="K55" s="143">
        <v>0</v>
      </c>
      <c r="L55" s="143">
        <v>0</v>
      </c>
      <c r="M55" s="143">
        <v>0</v>
      </c>
      <c r="N55" s="130"/>
    </row>
    <row r="56" spans="1:14" x14ac:dyDescent="0.25">
      <c r="A56" s="121" t="s">
        <v>243</v>
      </c>
      <c r="B56" s="122" t="s">
        <v>246</v>
      </c>
      <c r="C56" s="122" t="s">
        <v>628</v>
      </c>
      <c r="D56" s="122" t="s">
        <v>629</v>
      </c>
      <c r="E56" s="142">
        <v>3</v>
      </c>
      <c r="F56" s="142">
        <v>3</v>
      </c>
      <c r="G56" s="142">
        <v>3</v>
      </c>
      <c r="H56" s="142">
        <v>3</v>
      </c>
      <c r="I56" s="142">
        <v>0</v>
      </c>
      <c r="J56" s="142">
        <v>0</v>
      </c>
      <c r="K56" s="142">
        <v>3</v>
      </c>
      <c r="L56" s="142">
        <v>0</v>
      </c>
      <c r="M56" s="142">
        <v>3</v>
      </c>
      <c r="N56" s="130"/>
    </row>
    <row r="57" spans="1:14" x14ac:dyDescent="0.25">
      <c r="A57" s="123" t="s">
        <v>243</v>
      </c>
      <c r="B57" s="124" t="s">
        <v>247</v>
      </c>
      <c r="C57" s="124" t="s">
        <v>632</v>
      </c>
      <c r="D57" s="124" t="s">
        <v>629</v>
      </c>
      <c r="E57" s="143">
        <v>0</v>
      </c>
      <c r="F57" s="143">
        <v>0</v>
      </c>
      <c r="G57" s="143">
        <v>0</v>
      </c>
      <c r="H57" s="143">
        <v>0</v>
      </c>
      <c r="I57" s="143">
        <v>0</v>
      </c>
      <c r="J57" s="143">
        <v>0</v>
      </c>
      <c r="K57" s="143">
        <v>0</v>
      </c>
      <c r="L57" s="143">
        <v>0</v>
      </c>
      <c r="M57" s="143">
        <v>0</v>
      </c>
      <c r="N57" s="130"/>
    </row>
    <row r="58" spans="1:14" x14ac:dyDescent="0.25">
      <c r="A58" s="121" t="s">
        <v>243</v>
      </c>
      <c r="B58" s="122" t="s">
        <v>248</v>
      </c>
      <c r="C58" s="122" t="s">
        <v>628</v>
      </c>
      <c r="D58" s="122" t="s">
        <v>629</v>
      </c>
      <c r="E58" s="142">
        <v>0</v>
      </c>
      <c r="F58" s="142">
        <v>0</v>
      </c>
      <c r="G58" s="142">
        <v>0</v>
      </c>
      <c r="H58" s="142">
        <v>0</v>
      </c>
      <c r="I58" s="142">
        <v>0</v>
      </c>
      <c r="J58" s="142">
        <v>3</v>
      </c>
      <c r="K58" s="142">
        <v>0</v>
      </c>
      <c r="L58" s="142">
        <v>0</v>
      </c>
      <c r="M58" s="142">
        <v>0</v>
      </c>
      <c r="N58" s="130"/>
    </row>
    <row r="59" spans="1:14" x14ac:dyDescent="0.25">
      <c r="A59" s="123" t="s">
        <v>243</v>
      </c>
      <c r="B59" s="124" t="s">
        <v>249</v>
      </c>
      <c r="C59" s="124" t="s">
        <v>628</v>
      </c>
      <c r="D59" s="124" t="s">
        <v>629</v>
      </c>
      <c r="E59" s="143">
        <v>3</v>
      </c>
      <c r="F59" s="143">
        <v>0</v>
      </c>
      <c r="G59" s="143">
        <v>0</v>
      </c>
      <c r="H59" s="143">
        <v>0</v>
      </c>
      <c r="I59" s="143">
        <v>0</v>
      </c>
      <c r="J59" s="143">
        <v>0</v>
      </c>
      <c r="K59" s="143">
        <v>0</v>
      </c>
      <c r="L59" s="143">
        <v>0</v>
      </c>
      <c r="M59" s="143">
        <v>0</v>
      </c>
      <c r="N59" s="130"/>
    </row>
    <row r="60" spans="1:14" x14ac:dyDescent="0.25">
      <c r="A60" s="121" t="s">
        <v>243</v>
      </c>
      <c r="B60" s="122" t="s">
        <v>250</v>
      </c>
      <c r="C60" s="122" t="s">
        <v>628</v>
      </c>
      <c r="D60" s="122" t="s">
        <v>629</v>
      </c>
      <c r="E60" s="142">
        <v>3</v>
      </c>
      <c r="F60" s="142">
        <v>0</v>
      </c>
      <c r="G60" s="142">
        <v>0</v>
      </c>
      <c r="H60" s="142">
        <v>0</v>
      </c>
      <c r="I60" s="142">
        <v>3</v>
      </c>
      <c r="J60" s="142">
        <v>0</v>
      </c>
      <c r="K60" s="142">
        <v>0</v>
      </c>
      <c r="L60" s="142">
        <v>0</v>
      </c>
      <c r="M60" s="142">
        <v>0</v>
      </c>
      <c r="N60" s="130"/>
    </row>
    <row r="61" spans="1:14" x14ac:dyDescent="0.25">
      <c r="A61" s="123" t="s">
        <v>243</v>
      </c>
      <c r="B61" s="124" t="s">
        <v>251</v>
      </c>
      <c r="C61" s="124" t="s">
        <v>626</v>
      </c>
      <c r="D61" s="124" t="s">
        <v>629</v>
      </c>
      <c r="E61" s="143">
        <v>0</v>
      </c>
      <c r="F61" s="143">
        <v>0</v>
      </c>
      <c r="G61" s="143">
        <v>0</v>
      </c>
      <c r="H61" s="143">
        <v>0</v>
      </c>
      <c r="I61" s="143">
        <v>0</v>
      </c>
      <c r="J61" s="143">
        <v>0</v>
      </c>
      <c r="K61" s="143">
        <v>0</v>
      </c>
      <c r="L61" s="143">
        <v>0</v>
      </c>
      <c r="M61" s="143">
        <v>0</v>
      </c>
      <c r="N61" s="130"/>
    </row>
    <row r="62" spans="1:14" x14ac:dyDescent="0.25">
      <c r="A62" s="121" t="s">
        <v>243</v>
      </c>
      <c r="B62" s="122" t="s">
        <v>252</v>
      </c>
      <c r="C62" s="122" t="s">
        <v>628</v>
      </c>
      <c r="D62" s="122" t="s">
        <v>629</v>
      </c>
      <c r="E62" s="142">
        <v>3</v>
      </c>
      <c r="F62" s="142">
        <v>3</v>
      </c>
      <c r="G62" s="142">
        <v>3</v>
      </c>
      <c r="H62" s="142">
        <v>3</v>
      </c>
      <c r="I62" s="142">
        <v>0</v>
      </c>
      <c r="J62" s="142">
        <v>0</v>
      </c>
      <c r="K62" s="142">
        <v>0</v>
      </c>
      <c r="L62" s="142">
        <v>0</v>
      </c>
      <c r="M62" s="142">
        <v>3</v>
      </c>
      <c r="N62" s="130"/>
    </row>
    <row r="63" spans="1:14" x14ac:dyDescent="0.25">
      <c r="A63" s="123" t="s">
        <v>243</v>
      </c>
      <c r="B63" s="124" t="s">
        <v>253</v>
      </c>
      <c r="C63" s="124" t="s">
        <v>632</v>
      </c>
      <c r="D63" s="124" t="s">
        <v>629</v>
      </c>
      <c r="E63" s="143">
        <v>0</v>
      </c>
      <c r="F63" s="143">
        <v>0</v>
      </c>
      <c r="G63" s="143">
        <v>0</v>
      </c>
      <c r="H63" s="143">
        <v>0</v>
      </c>
      <c r="I63" s="143">
        <v>0</v>
      </c>
      <c r="J63" s="143">
        <v>0</v>
      </c>
      <c r="K63" s="143">
        <v>0</v>
      </c>
      <c r="L63" s="143">
        <v>0</v>
      </c>
      <c r="M63" s="143">
        <v>0</v>
      </c>
      <c r="N63" s="130"/>
    </row>
    <row r="64" spans="1:14" x14ac:dyDescent="0.25">
      <c r="A64" s="121" t="s">
        <v>243</v>
      </c>
      <c r="B64" s="122" t="s">
        <v>254</v>
      </c>
      <c r="C64" s="122" t="s">
        <v>628</v>
      </c>
      <c r="D64" s="122" t="s">
        <v>629</v>
      </c>
      <c r="E64" s="142">
        <v>0</v>
      </c>
      <c r="F64" s="142">
        <v>3</v>
      </c>
      <c r="G64" s="142">
        <v>3</v>
      </c>
      <c r="H64" s="142">
        <v>0</v>
      </c>
      <c r="I64" s="142">
        <v>0</v>
      </c>
      <c r="J64" s="142">
        <v>0</v>
      </c>
      <c r="K64" s="142">
        <v>0</v>
      </c>
      <c r="L64" s="142">
        <v>0</v>
      </c>
      <c r="M64" s="142">
        <v>0</v>
      </c>
      <c r="N64" s="130"/>
    </row>
    <row r="65" spans="1:14" x14ac:dyDescent="0.25">
      <c r="A65" s="123" t="s">
        <v>243</v>
      </c>
      <c r="B65" s="124" t="s">
        <v>255</v>
      </c>
      <c r="C65" s="124" t="s">
        <v>628</v>
      </c>
      <c r="D65" s="124" t="s">
        <v>629</v>
      </c>
      <c r="E65" s="143">
        <v>3</v>
      </c>
      <c r="F65" s="143">
        <v>0</v>
      </c>
      <c r="G65" s="143">
        <v>0</v>
      </c>
      <c r="H65" s="143">
        <v>0</v>
      </c>
      <c r="I65" s="143">
        <v>0</v>
      </c>
      <c r="J65" s="143">
        <v>3</v>
      </c>
      <c r="K65" s="143">
        <v>0</v>
      </c>
      <c r="L65" s="143">
        <v>0</v>
      </c>
      <c r="M65" s="143">
        <v>0</v>
      </c>
      <c r="N65" s="130"/>
    </row>
    <row r="66" spans="1:14" x14ac:dyDescent="0.25">
      <c r="A66" s="121" t="s">
        <v>243</v>
      </c>
      <c r="B66" s="122" t="s">
        <v>256</v>
      </c>
      <c r="C66" s="122" t="s">
        <v>628</v>
      </c>
      <c r="D66" s="122" t="s">
        <v>629</v>
      </c>
      <c r="E66" s="142">
        <v>3</v>
      </c>
      <c r="F66" s="142">
        <v>3</v>
      </c>
      <c r="G66" s="142">
        <v>3</v>
      </c>
      <c r="H66" s="142">
        <v>3</v>
      </c>
      <c r="I66" s="142">
        <v>3</v>
      </c>
      <c r="J66" s="142">
        <v>0</v>
      </c>
      <c r="K66" s="142">
        <v>0</v>
      </c>
      <c r="L66" s="142">
        <v>0</v>
      </c>
      <c r="M66" s="142">
        <v>3</v>
      </c>
      <c r="N66" s="130"/>
    </row>
    <row r="67" spans="1:14" x14ac:dyDescent="0.25">
      <c r="A67" s="123" t="s">
        <v>243</v>
      </c>
      <c r="B67" s="124" t="s">
        <v>257</v>
      </c>
      <c r="C67" s="124" t="s">
        <v>628</v>
      </c>
      <c r="D67" s="124" t="s">
        <v>630</v>
      </c>
      <c r="E67" s="143">
        <v>3</v>
      </c>
      <c r="F67" s="143">
        <v>0</v>
      </c>
      <c r="G67" s="143">
        <v>0</v>
      </c>
      <c r="H67" s="143">
        <v>0</v>
      </c>
      <c r="I67" s="143">
        <v>0</v>
      </c>
      <c r="J67" s="143">
        <v>3</v>
      </c>
      <c r="K67" s="143">
        <v>0</v>
      </c>
      <c r="L67" s="143">
        <v>0</v>
      </c>
      <c r="M67" s="143">
        <v>0</v>
      </c>
      <c r="N67" s="130"/>
    </row>
    <row r="68" spans="1:14" x14ac:dyDescent="0.25">
      <c r="A68" s="121" t="s">
        <v>243</v>
      </c>
      <c r="B68" s="122" t="s">
        <v>258</v>
      </c>
      <c r="C68" s="122" t="s">
        <v>628</v>
      </c>
      <c r="D68" s="122" t="s">
        <v>629</v>
      </c>
      <c r="E68" s="142">
        <v>3</v>
      </c>
      <c r="F68" s="142">
        <v>3</v>
      </c>
      <c r="G68" s="142">
        <v>3</v>
      </c>
      <c r="H68" s="142">
        <v>0</v>
      </c>
      <c r="I68" s="142">
        <v>3</v>
      </c>
      <c r="J68" s="142">
        <v>0</v>
      </c>
      <c r="K68" s="142">
        <v>3</v>
      </c>
      <c r="L68" s="142">
        <v>8</v>
      </c>
      <c r="M68" s="142">
        <v>3</v>
      </c>
      <c r="N68" s="130"/>
    </row>
    <row r="69" spans="1:14" x14ac:dyDescent="0.25">
      <c r="A69" s="123" t="s">
        <v>243</v>
      </c>
      <c r="B69" s="124" t="s">
        <v>259</v>
      </c>
      <c r="C69" s="124" t="s">
        <v>628</v>
      </c>
      <c r="D69" s="124" t="s">
        <v>629</v>
      </c>
      <c r="E69" s="143">
        <v>0</v>
      </c>
      <c r="F69" s="143">
        <v>0</v>
      </c>
      <c r="G69" s="143">
        <v>0</v>
      </c>
      <c r="H69" s="143">
        <v>0</v>
      </c>
      <c r="I69" s="143">
        <v>3</v>
      </c>
      <c r="J69" s="143">
        <v>0</v>
      </c>
      <c r="K69" s="143">
        <v>0</v>
      </c>
      <c r="L69" s="143">
        <v>0</v>
      </c>
      <c r="M69" s="143">
        <v>0</v>
      </c>
      <c r="N69" s="130"/>
    </row>
    <row r="70" spans="1:14" x14ac:dyDescent="0.25">
      <c r="A70" s="121" t="s">
        <v>243</v>
      </c>
      <c r="B70" s="122" t="s">
        <v>260</v>
      </c>
      <c r="C70" s="122" t="s">
        <v>632</v>
      </c>
      <c r="D70" s="122" t="s">
        <v>629</v>
      </c>
      <c r="E70" s="142">
        <v>0</v>
      </c>
      <c r="F70" s="142">
        <v>0</v>
      </c>
      <c r="G70" s="142">
        <v>0</v>
      </c>
      <c r="H70" s="142">
        <v>0</v>
      </c>
      <c r="I70" s="142">
        <v>0</v>
      </c>
      <c r="J70" s="142">
        <v>0</v>
      </c>
      <c r="K70" s="142">
        <v>0</v>
      </c>
      <c r="L70" s="142">
        <v>0</v>
      </c>
      <c r="M70" s="142">
        <v>0</v>
      </c>
      <c r="N70" s="130"/>
    </row>
    <row r="71" spans="1:14" x14ac:dyDescent="0.25">
      <c r="A71" s="123" t="s">
        <v>243</v>
      </c>
      <c r="B71" s="124" t="s">
        <v>261</v>
      </c>
      <c r="C71" s="124" t="s">
        <v>628</v>
      </c>
      <c r="D71" s="124" t="s">
        <v>629</v>
      </c>
      <c r="E71" s="143">
        <v>3</v>
      </c>
      <c r="F71" s="143">
        <v>0</v>
      </c>
      <c r="G71" s="143">
        <v>0</v>
      </c>
      <c r="H71" s="143">
        <v>0</v>
      </c>
      <c r="I71" s="143">
        <v>0</v>
      </c>
      <c r="J71" s="143">
        <v>0</v>
      </c>
      <c r="K71" s="143">
        <v>0</v>
      </c>
      <c r="L71" s="143">
        <v>0</v>
      </c>
      <c r="M71" s="143">
        <v>0</v>
      </c>
      <c r="N71" s="130"/>
    </row>
    <row r="72" spans="1:14" x14ac:dyDescent="0.25">
      <c r="A72" s="121" t="s">
        <v>262</v>
      </c>
      <c r="B72" s="122" t="s">
        <v>263</v>
      </c>
      <c r="C72" s="122" t="s">
        <v>628</v>
      </c>
      <c r="D72" s="122" t="s">
        <v>629</v>
      </c>
      <c r="E72" s="142">
        <v>3</v>
      </c>
      <c r="F72" s="142">
        <v>0</v>
      </c>
      <c r="G72" s="142">
        <v>3</v>
      </c>
      <c r="H72" s="142">
        <v>3</v>
      </c>
      <c r="I72" s="142">
        <v>0</v>
      </c>
      <c r="J72" s="142">
        <v>3</v>
      </c>
      <c r="K72" s="142">
        <v>2</v>
      </c>
      <c r="L72" s="142">
        <v>0</v>
      </c>
      <c r="M72" s="142">
        <v>3</v>
      </c>
      <c r="N72" s="130"/>
    </row>
    <row r="73" spans="1:14" x14ac:dyDescent="0.25">
      <c r="A73" s="123" t="s">
        <v>262</v>
      </c>
      <c r="B73" s="124" t="s">
        <v>264</v>
      </c>
      <c r="C73" s="124" t="s">
        <v>628</v>
      </c>
      <c r="D73" s="124" t="s">
        <v>629</v>
      </c>
      <c r="E73" s="143">
        <v>3</v>
      </c>
      <c r="F73" s="143">
        <v>3</v>
      </c>
      <c r="G73" s="143">
        <v>3</v>
      </c>
      <c r="H73" s="143">
        <v>3</v>
      </c>
      <c r="I73" s="143">
        <v>3</v>
      </c>
      <c r="J73" s="143">
        <v>3</v>
      </c>
      <c r="K73" s="143">
        <v>0</v>
      </c>
      <c r="L73" s="143">
        <v>0</v>
      </c>
      <c r="M73" s="143">
        <v>3</v>
      </c>
      <c r="N73" s="130"/>
    </row>
    <row r="74" spans="1:14" x14ac:dyDescent="0.25">
      <c r="A74" s="121" t="s">
        <v>262</v>
      </c>
      <c r="B74" s="122" t="s">
        <v>265</v>
      </c>
      <c r="C74" s="122" t="s">
        <v>628</v>
      </c>
      <c r="D74" s="122" t="s">
        <v>629</v>
      </c>
      <c r="E74" s="142">
        <v>3</v>
      </c>
      <c r="F74" s="142">
        <v>3</v>
      </c>
      <c r="G74" s="142">
        <v>3</v>
      </c>
      <c r="H74" s="142">
        <v>3</v>
      </c>
      <c r="I74" s="142">
        <v>3</v>
      </c>
      <c r="J74" s="142">
        <v>3</v>
      </c>
      <c r="K74" s="142">
        <v>3</v>
      </c>
      <c r="L74" s="142">
        <v>0</v>
      </c>
      <c r="M74" s="142">
        <v>0</v>
      </c>
      <c r="N74" s="130"/>
    </row>
    <row r="75" spans="1:14" x14ac:dyDescent="0.25">
      <c r="A75" s="123" t="s">
        <v>262</v>
      </c>
      <c r="B75" s="124" t="s">
        <v>266</v>
      </c>
      <c r="C75" s="124" t="s">
        <v>628</v>
      </c>
      <c r="D75" s="124" t="s">
        <v>629</v>
      </c>
      <c r="E75" s="143">
        <v>6</v>
      </c>
      <c r="F75" s="143">
        <v>3</v>
      </c>
      <c r="G75" s="143">
        <v>3</v>
      </c>
      <c r="H75" s="143">
        <v>3</v>
      </c>
      <c r="I75" s="143">
        <v>3</v>
      </c>
      <c r="J75" s="143">
        <v>3</v>
      </c>
      <c r="K75" s="143">
        <v>3</v>
      </c>
      <c r="L75" s="143">
        <v>8</v>
      </c>
      <c r="M75" s="143">
        <v>8</v>
      </c>
      <c r="N75" s="130"/>
    </row>
    <row r="76" spans="1:14" x14ac:dyDescent="0.25">
      <c r="A76" s="121" t="s">
        <v>262</v>
      </c>
      <c r="B76" s="122" t="s">
        <v>267</v>
      </c>
      <c r="C76" s="122" t="s">
        <v>628</v>
      </c>
      <c r="D76" s="122" t="s">
        <v>629</v>
      </c>
      <c r="E76" s="142">
        <v>3</v>
      </c>
      <c r="F76" s="142">
        <v>0</v>
      </c>
      <c r="G76" s="142">
        <v>0</v>
      </c>
      <c r="H76" s="142">
        <v>0</v>
      </c>
      <c r="I76" s="142">
        <v>3</v>
      </c>
      <c r="J76" s="142">
        <v>3</v>
      </c>
      <c r="K76" s="142">
        <v>0</v>
      </c>
      <c r="L76" s="142">
        <v>0</v>
      </c>
      <c r="M76" s="142">
        <v>0</v>
      </c>
      <c r="N76" s="130"/>
    </row>
    <row r="77" spans="1:14" x14ac:dyDescent="0.25">
      <c r="A77" s="123" t="s">
        <v>262</v>
      </c>
      <c r="B77" s="124" t="s">
        <v>268</v>
      </c>
      <c r="C77" s="124" t="s">
        <v>628</v>
      </c>
      <c r="D77" s="124" t="s">
        <v>629</v>
      </c>
      <c r="E77" s="143">
        <v>6</v>
      </c>
      <c r="F77" s="143">
        <v>2</v>
      </c>
      <c r="G77" s="143">
        <v>3</v>
      </c>
      <c r="H77" s="143">
        <v>3</v>
      </c>
      <c r="I77" s="143">
        <v>4</v>
      </c>
      <c r="J77" s="143">
        <v>4</v>
      </c>
      <c r="K77" s="143">
        <v>3</v>
      </c>
      <c r="L77" s="143">
        <v>12</v>
      </c>
      <c r="M77" s="143">
        <v>0</v>
      </c>
      <c r="N77" s="130"/>
    </row>
    <row r="78" spans="1:14" x14ac:dyDescent="0.25">
      <c r="A78" s="121" t="s">
        <v>262</v>
      </c>
      <c r="B78" s="122" t="s">
        <v>269</v>
      </c>
      <c r="C78" s="122" t="s">
        <v>628</v>
      </c>
      <c r="D78" s="122" t="s">
        <v>629</v>
      </c>
      <c r="E78" s="142">
        <v>3</v>
      </c>
      <c r="F78" s="142">
        <v>3</v>
      </c>
      <c r="G78" s="142">
        <v>3</v>
      </c>
      <c r="H78" s="142">
        <v>3</v>
      </c>
      <c r="I78" s="142">
        <v>0</v>
      </c>
      <c r="J78" s="142">
        <v>3</v>
      </c>
      <c r="K78" s="142">
        <v>3</v>
      </c>
      <c r="L78" s="142">
        <v>0</v>
      </c>
      <c r="M78" s="142">
        <v>3</v>
      </c>
      <c r="N78" s="130"/>
    </row>
    <row r="79" spans="1:14" x14ac:dyDescent="0.25">
      <c r="A79" s="123" t="s">
        <v>262</v>
      </c>
      <c r="B79" s="124" t="s">
        <v>270</v>
      </c>
      <c r="C79" s="124" t="s">
        <v>626</v>
      </c>
      <c r="D79" s="124" t="s">
        <v>627</v>
      </c>
      <c r="E79" s="143">
        <v>0</v>
      </c>
      <c r="F79" s="143">
        <v>0</v>
      </c>
      <c r="G79" s="143">
        <v>0</v>
      </c>
      <c r="H79" s="143">
        <v>0</v>
      </c>
      <c r="I79" s="143">
        <v>0</v>
      </c>
      <c r="J79" s="143">
        <v>0</v>
      </c>
      <c r="K79" s="143">
        <v>0</v>
      </c>
      <c r="L79" s="143">
        <v>0</v>
      </c>
      <c r="M79" s="143">
        <v>0</v>
      </c>
      <c r="N79" s="130"/>
    </row>
    <row r="80" spans="1:14" x14ac:dyDescent="0.25">
      <c r="A80" s="121" t="s">
        <v>262</v>
      </c>
      <c r="B80" s="122" t="s">
        <v>271</v>
      </c>
      <c r="C80" s="122" t="s">
        <v>628</v>
      </c>
      <c r="D80" s="122" t="s">
        <v>629</v>
      </c>
      <c r="E80" s="142">
        <v>3</v>
      </c>
      <c r="F80" s="142">
        <v>0</v>
      </c>
      <c r="G80" s="142">
        <v>3</v>
      </c>
      <c r="H80" s="142">
        <v>3</v>
      </c>
      <c r="I80" s="142">
        <v>3</v>
      </c>
      <c r="J80" s="142">
        <v>0</v>
      </c>
      <c r="K80" s="142">
        <v>3</v>
      </c>
      <c r="L80" s="142">
        <v>0</v>
      </c>
      <c r="M80" s="142">
        <v>0</v>
      </c>
      <c r="N80" s="130"/>
    </row>
    <row r="81" spans="1:14" x14ac:dyDescent="0.25">
      <c r="A81" s="123" t="s">
        <v>262</v>
      </c>
      <c r="B81" s="124" t="s">
        <v>272</v>
      </c>
      <c r="C81" s="124" t="s">
        <v>628</v>
      </c>
      <c r="D81" s="124" t="s">
        <v>629</v>
      </c>
      <c r="E81" s="143">
        <v>3</v>
      </c>
      <c r="F81" s="143">
        <v>3</v>
      </c>
      <c r="G81" s="143">
        <v>3</v>
      </c>
      <c r="H81" s="143">
        <v>3</v>
      </c>
      <c r="I81" s="143">
        <v>3</v>
      </c>
      <c r="J81" s="143">
        <v>0</v>
      </c>
      <c r="K81" s="143">
        <v>0</v>
      </c>
      <c r="L81" s="143">
        <v>0</v>
      </c>
      <c r="M81" s="143">
        <v>3</v>
      </c>
      <c r="N81" s="130"/>
    </row>
    <row r="82" spans="1:14" x14ac:dyDescent="0.25">
      <c r="A82" s="121" t="s">
        <v>262</v>
      </c>
      <c r="B82" s="122" t="s">
        <v>273</v>
      </c>
      <c r="C82" s="122" t="s">
        <v>628</v>
      </c>
      <c r="D82" s="122" t="s">
        <v>629</v>
      </c>
      <c r="E82" s="142">
        <v>3</v>
      </c>
      <c r="F82" s="142">
        <v>0</v>
      </c>
      <c r="G82" s="142">
        <v>3</v>
      </c>
      <c r="H82" s="142">
        <v>3</v>
      </c>
      <c r="I82" s="142">
        <v>0</v>
      </c>
      <c r="J82" s="142">
        <v>0</v>
      </c>
      <c r="K82" s="142">
        <v>3</v>
      </c>
      <c r="L82" s="142">
        <v>0</v>
      </c>
      <c r="M82" s="142">
        <v>6</v>
      </c>
      <c r="N82" s="130"/>
    </row>
    <row r="83" spans="1:14" x14ac:dyDescent="0.25">
      <c r="A83" s="123" t="s">
        <v>262</v>
      </c>
      <c r="B83" s="124" t="s">
        <v>274</v>
      </c>
      <c r="C83" s="124" t="s">
        <v>628</v>
      </c>
      <c r="D83" s="124" t="s">
        <v>629</v>
      </c>
      <c r="E83" s="143">
        <v>3</v>
      </c>
      <c r="F83" s="143">
        <v>3</v>
      </c>
      <c r="G83" s="143">
        <v>3</v>
      </c>
      <c r="H83" s="143">
        <v>3</v>
      </c>
      <c r="I83" s="143">
        <v>3</v>
      </c>
      <c r="J83" s="143">
        <v>3</v>
      </c>
      <c r="K83" s="143">
        <v>3</v>
      </c>
      <c r="L83" s="143">
        <v>0</v>
      </c>
      <c r="M83" s="143">
        <v>3</v>
      </c>
      <c r="N83" s="130"/>
    </row>
    <row r="84" spans="1:14" x14ac:dyDescent="0.25">
      <c r="A84" s="121" t="s">
        <v>262</v>
      </c>
      <c r="B84" s="122" t="s">
        <v>275</v>
      </c>
      <c r="C84" s="122" t="s">
        <v>628</v>
      </c>
      <c r="D84" s="122" t="s">
        <v>629</v>
      </c>
      <c r="E84" s="142">
        <v>3</v>
      </c>
      <c r="F84" s="142">
        <v>0</v>
      </c>
      <c r="G84" s="142">
        <v>3</v>
      </c>
      <c r="H84" s="142">
        <v>0</v>
      </c>
      <c r="I84" s="142">
        <v>0</v>
      </c>
      <c r="J84" s="142">
        <v>3</v>
      </c>
      <c r="K84" s="142">
        <v>0</v>
      </c>
      <c r="L84" s="142">
        <v>0</v>
      </c>
      <c r="M84" s="142">
        <v>0</v>
      </c>
      <c r="N84" s="130"/>
    </row>
    <row r="85" spans="1:14" x14ac:dyDescent="0.25">
      <c r="A85" s="123" t="s">
        <v>262</v>
      </c>
      <c r="B85" s="124" t="s">
        <v>276</v>
      </c>
      <c r="C85" s="124" t="s">
        <v>628</v>
      </c>
      <c r="D85" s="124" t="s">
        <v>629</v>
      </c>
      <c r="E85" s="143">
        <v>3</v>
      </c>
      <c r="F85" s="143">
        <v>3</v>
      </c>
      <c r="G85" s="143">
        <v>3</v>
      </c>
      <c r="H85" s="143">
        <v>3</v>
      </c>
      <c r="I85" s="143">
        <v>3</v>
      </c>
      <c r="J85" s="143">
        <v>3</v>
      </c>
      <c r="K85" s="143">
        <v>0</v>
      </c>
      <c r="L85" s="143">
        <v>0</v>
      </c>
      <c r="M85" s="143">
        <v>0</v>
      </c>
      <c r="N85" s="130"/>
    </row>
    <row r="86" spans="1:14" x14ac:dyDescent="0.25">
      <c r="A86" s="121" t="s">
        <v>262</v>
      </c>
      <c r="B86" s="122" t="s">
        <v>277</v>
      </c>
      <c r="C86" s="122" t="s">
        <v>628</v>
      </c>
      <c r="D86" s="122" t="s">
        <v>629</v>
      </c>
      <c r="E86" s="142">
        <v>3</v>
      </c>
      <c r="F86" s="142">
        <v>3</v>
      </c>
      <c r="G86" s="142">
        <v>3</v>
      </c>
      <c r="H86" s="142">
        <v>3</v>
      </c>
      <c r="I86" s="142">
        <v>0</v>
      </c>
      <c r="J86" s="142">
        <v>3</v>
      </c>
      <c r="K86" s="142">
        <v>3</v>
      </c>
      <c r="L86" s="142">
        <v>0</v>
      </c>
      <c r="M86" s="142">
        <v>0</v>
      </c>
      <c r="N86" s="130"/>
    </row>
    <row r="87" spans="1:14" x14ac:dyDescent="0.25">
      <c r="A87" s="123" t="s">
        <v>278</v>
      </c>
      <c r="B87" s="124" t="s">
        <v>279</v>
      </c>
      <c r="C87" s="124" t="s">
        <v>628</v>
      </c>
      <c r="D87" s="124" t="s">
        <v>629</v>
      </c>
      <c r="E87" s="143">
        <v>3</v>
      </c>
      <c r="F87" s="143">
        <v>3</v>
      </c>
      <c r="G87" s="143">
        <v>3</v>
      </c>
      <c r="H87" s="143">
        <v>3</v>
      </c>
      <c r="I87" s="143">
        <v>0</v>
      </c>
      <c r="J87" s="143">
        <v>0</v>
      </c>
      <c r="K87" s="143">
        <v>3</v>
      </c>
      <c r="L87" s="143">
        <v>0</v>
      </c>
      <c r="M87" s="143">
        <v>0</v>
      </c>
      <c r="N87" s="130"/>
    </row>
    <row r="88" spans="1:14" x14ac:dyDescent="0.25">
      <c r="A88" s="121" t="s">
        <v>278</v>
      </c>
      <c r="B88" s="122" t="s">
        <v>280</v>
      </c>
      <c r="C88" s="122" t="s">
        <v>628</v>
      </c>
      <c r="D88" s="122" t="s">
        <v>629</v>
      </c>
      <c r="E88" s="142">
        <v>3</v>
      </c>
      <c r="F88" s="142">
        <v>3</v>
      </c>
      <c r="G88" s="142">
        <v>3</v>
      </c>
      <c r="H88" s="142">
        <v>3</v>
      </c>
      <c r="I88" s="142">
        <v>3</v>
      </c>
      <c r="J88" s="142">
        <v>0</v>
      </c>
      <c r="K88" s="142">
        <v>3</v>
      </c>
      <c r="L88" s="142">
        <v>0</v>
      </c>
      <c r="M88" s="142">
        <v>0</v>
      </c>
      <c r="N88" s="130"/>
    </row>
    <row r="89" spans="1:14" x14ac:dyDescent="0.25">
      <c r="A89" s="123" t="s">
        <v>281</v>
      </c>
      <c r="B89" s="124" t="s">
        <v>282</v>
      </c>
      <c r="C89" s="124" t="s">
        <v>626</v>
      </c>
      <c r="D89" s="124" t="s">
        <v>629</v>
      </c>
      <c r="E89" s="143">
        <v>0</v>
      </c>
      <c r="F89" s="143">
        <v>0</v>
      </c>
      <c r="G89" s="143">
        <v>0</v>
      </c>
      <c r="H89" s="143">
        <v>0</v>
      </c>
      <c r="I89" s="143">
        <v>0</v>
      </c>
      <c r="J89" s="143">
        <v>0</v>
      </c>
      <c r="K89" s="143">
        <v>0</v>
      </c>
      <c r="L89" s="143">
        <v>0</v>
      </c>
      <c r="M89" s="143">
        <v>0</v>
      </c>
      <c r="N89" s="130"/>
    </row>
    <row r="90" spans="1:14" x14ac:dyDescent="0.25">
      <c r="A90" s="121" t="s">
        <v>281</v>
      </c>
      <c r="B90" s="122" t="s">
        <v>283</v>
      </c>
      <c r="C90" s="122" t="s">
        <v>628</v>
      </c>
      <c r="D90" s="122" t="s">
        <v>629</v>
      </c>
      <c r="E90" s="142">
        <v>3</v>
      </c>
      <c r="F90" s="142">
        <v>0</v>
      </c>
      <c r="G90" s="142">
        <v>3</v>
      </c>
      <c r="H90" s="142">
        <v>3</v>
      </c>
      <c r="I90" s="142">
        <v>0</v>
      </c>
      <c r="J90" s="142">
        <v>3</v>
      </c>
      <c r="K90" s="142">
        <v>3</v>
      </c>
      <c r="L90" s="142">
        <v>0</v>
      </c>
      <c r="M90" s="142">
        <v>0</v>
      </c>
      <c r="N90" s="130"/>
    </row>
    <row r="91" spans="1:14" x14ac:dyDescent="0.25">
      <c r="A91" s="123" t="s">
        <v>281</v>
      </c>
      <c r="B91" s="124" t="s">
        <v>284</v>
      </c>
      <c r="C91" s="124" t="s">
        <v>628</v>
      </c>
      <c r="D91" s="124" t="s">
        <v>629</v>
      </c>
      <c r="E91" s="143">
        <v>6</v>
      </c>
      <c r="F91" s="143">
        <v>3</v>
      </c>
      <c r="G91" s="143">
        <v>3</v>
      </c>
      <c r="H91" s="143">
        <v>3</v>
      </c>
      <c r="I91" s="143">
        <v>3</v>
      </c>
      <c r="J91" s="143">
        <v>0</v>
      </c>
      <c r="K91" s="143">
        <v>0</v>
      </c>
      <c r="L91" s="143">
        <v>0</v>
      </c>
      <c r="M91" s="143">
        <v>2</v>
      </c>
      <c r="N91" s="130"/>
    </row>
    <row r="92" spans="1:14" x14ac:dyDescent="0.25">
      <c r="A92" s="121" t="s">
        <v>285</v>
      </c>
      <c r="B92" s="122" t="s">
        <v>286</v>
      </c>
      <c r="C92" s="122" t="s">
        <v>632</v>
      </c>
      <c r="D92" s="122" t="s">
        <v>629</v>
      </c>
      <c r="E92" s="142">
        <v>0</v>
      </c>
      <c r="F92" s="142">
        <v>0</v>
      </c>
      <c r="G92" s="142">
        <v>0</v>
      </c>
      <c r="H92" s="142">
        <v>0</v>
      </c>
      <c r="I92" s="142">
        <v>0</v>
      </c>
      <c r="J92" s="142">
        <v>0</v>
      </c>
      <c r="K92" s="142">
        <v>0</v>
      </c>
      <c r="L92" s="142">
        <v>0</v>
      </c>
      <c r="M92" s="142">
        <v>0</v>
      </c>
      <c r="N92" s="130"/>
    </row>
    <row r="93" spans="1:14" x14ac:dyDescent="0.25">
      <c r="A93" s="123" t="s">
        <v>285</v>
      </c>
      <c r="B93" s="124" t="s">
        <v>287</v>
      </c>
      <c r="C93" s="124" t="s">
        <v>628</v>
      </c>
      <c r="D93" s="124" t="s">
        <v>629</v>
      </c>
      <c r="E93" s="143">
        <v>3</v>
      </c>
      <c r="F93" s="143">
        <v>0</v>
      </c>
      <c r="G93" s="143">
        <v>0</v>
      </c>
      <c r="H93" s="143">
        <v>0</v>
      </c>
      <c r="I93" s="143">
        <v>0</v>
      </c>
      <c r="J93" s="143">
        <v>0</v>
      </c>
      <c r="K93" s="143">
        <v>0</v>
      </c>
      <c r="L93" s="143">
        <v>0</v>
      </c>
      <c r="M93" s="143">
        <v>0</v>
      </c>
      <c r="N93" s="130"/>
    </row>
    <row r="94" spans="1:14" x14ac:dyDescent="0.25">
      <c r="A94" s="121" t="s">
        <v>285</v>
      </c>
      <c r="B94" s="122" t="s">
        <v>288</v>
      </c>
      <c r="C94" s="122" t="s">
        <v>632</v>
      </c>
      <c r="D94" s="122" t="s">
        <v>629</v>
      </c>
      <c r="E94" s="142">
        <v>0</v>
      </c>
      <c r="F94" s="142">
        <v>0</v>
      </c>
      <c r="G94" s="142">
        <v>0</v>
      </c>
      <c r="H94" s="142">
        <v>0</v>
      </c>
      <c r="I94" s="142">
        <v>0</v>
      </c>
      <c r="J94" s="142">
        <v>0</v>
      </c>
      <c r="K94" s="142">
        <v>0</v>
      </c>
      <c r="L94" s="142">
        <v>0</v>
      </c>
      <c r="M94" s="142">
        <v>0</v>
      </c>
      <c r="N94" s="130"/>
    </row>
    <row r="95" spans="1:14" x14ac:dyDescent="0.25">
      <c r="A95" s="123" t="s">
        <v>285</v>
      </c>
      <c r="B95" s="124" t="s">
        <v>289</v>
      </c>
      <c r="C95" s="124" t="s">
        <v>628</v>
      </c>
      <c r="D95" s="124" t="s">
        <v>630</v>
      </c>
      <c r="E95" s="143">
        <v>6</v>
      </c>
      <c r="F95" s="143">
        <v>3</v>
      </c>
      <c r="G95" s="143">
        <v>3</v>
      </c>
      <c r="H95" s="143">
        <v>1</v>
      </c>
      <c r="I95" s="143">
        <v>2</v>
      </c>
      <c r="J95" s="143">
        <v>0</v>
      </c>
      <c r="K95" s="143">
        <v>0</v>
      </c>
      <c r="L95" s="143">
        <v>0</v>
      </c>
      <c r="M95" s="143">
        <v>3</v>
      </c>
      <c r="N95" s="130"/>
    </row>
    <row r="96" spans="1:14" x14ac:dyDescent="0.25">
      <c r="A96" s="121" t="s">
        <v>285</v>
      </c>
      <c r="B96" s="122" t="s">
        <v>290</v>
      </c>
      <c r="C96" s="122" t="s">
        <v>632</v>
      </c>
      <c r="D96" s="122" t="s">
        <v>629</v>
      </c>
      <c r="E96" s="142">
        <v>0</v>
      </c>
      <c r="F96" s="142">
        <v>0</v>
      </c>
      <c r="G96" s="142">
        <v>0</v>
      </c>
      <c r="H96" s="142">
        <v>0</v>
      </c>
      <c r="I96" s="142">
        <v>0</v>
      </c>
      <c r="J96" s="142">
        <v>0</v>
      </c>
      <c r="K96" s="142">
        <v>0</v>
      </c>
      <c r="L96" s="142">
        <v>0</v>
      </c>
      <c r="M96" s="142">
        <v>0</v>
      </c>
      <c r="N96" s="130"/>
    </row>
    <row r="97" spans="1:14" x14ac:dyDescent="0.25">
      <c r="A97" s="123" t="s">
        <v>285</v>
      </c>
      <c r="B97" s="124" t="s">
        <v>291</v>
      </c>
      <c r="C97" s="124" t="s">
        <v>632</v>
      </c>
      <c r="D97" s="124" t="s">
        <v>629</v>
      </c>
      <c r="E97" s="143">
        <v>0</v>
      </c>
      <c r="F97" s="143">
        <v>0</v>
      </c>
      <c r="G97" s="143">
        <v>0</v>
      </c>
      <c r="H97" s="143">
        <v>0</v>
      </c>
      <c r="I97" s="143">
        <v>0</v>
      </c>
      <c r="J97" s="143">
        <v>0</v>
      </c>
      <c r="K97" s="143">
        <v>0</v>
      </c>
      <c r="L97" s="143">
        <v>0</v>
      </c>
      <c r="M97" s="143">
        <v>0</v>
      </c>
      <c r="N97" s="130"/>
    </row>
    <row r="98" spans="1:14" x14ac:dyDescent="0.25">
      <c r="A98" s="121" t="s">
        <v>285</v>
      </c>
      <c r="B98" s="122" t="s">
        <v>292</v>
      </c>
      <c r="C98" s="122" t="s">
        <v>628</v>
      </c>
      <c r="D98" s="122" t="s">
        <v>629</v>
      </c>
      <c r="E98" s="142">
        <v>3</v>
      </c>
      <c r="F98" s="142">
        <v>3</v>
      </c>
      <c r="G98" s="142">
        <v>3</v>
      </c>
      <c r="H98" s="142">
        <v>0</v>
      </c>
      <c r="I98" s="142">
        <v>1</v>
      </c>
      <c r="J98" s="142">
        <v>3</v>
      </c>
      <c r="K98" s="142">
        <v>0</v>
      </c>
      <c r="L98" s="142">
        <v>0</v>
      </c>
      <c r="M98" s="142">
        <v>32</v>
      </c>
      <c r="N98" s="130"/>
    </row>
    <row r="99" spans="1:14" x14ac:dyDescent="0.25">
      <c r="A99" s="123" t="s">
        <v>285</v>
      </c>
      <c r="B99" s="124" t="s">
        <v>293</v>
      </c>
      <c r="C99" s="124" t="s">
        <v>628</v>
      </c>
      <c r="D99" s="124" t="s">
        <v>629</v>
      </c>
      <c r="E99" s="143">
        <v>0</v>
      </c>
      <c r="F99" s="143">
        <v>3</v>
      </c>
      <c r="G99" s="143">
        <v>0</v>
      </c>
      <c r="H99" s="143">
        <v>0</v>
      </c>
      <c r="I99" s="143">
        <v>0</v>
      </c>
      <c r="J99" s="143">
        <v>0</v>
      </c>
      <c r="K99" s="143">
        <v>0</v>
      </c>
      <c r="L99" s="143">
        <v>0</v>
      </c>
      <c r="M99" s="143">
        <v>0</v>
      </c>
      <c r="N99" s="130"/>
    </row>
    <row r="100" spans="1:14" x14ac:dyDescent="0.25">
      <c r="A100" s="121" t="s">
        <v>285</v>
      </c>
      <c r="B100" s="122" t="s">
        <v>294</v>
      </c>
      <c r="C100" s="122" t="s">
        <v>632</v>
      </c>
      <c r="D100" s="122" t="s">
        <v>629</v>
      </c>
      <c r="E100" s="142">
        <v>0</v>
      </c>
      <c r="F100" s="142">
        <v>0</v>
      </c>
      <c r="G100" s="142">
        <v>0</v>
      </c>
      <c r="H100" s="142">
        <v>0</v>
      </c>
      <c r="I100" s="142">
        <v>0</v>
      </c>
      <c r="J100" s="142">
        <v>0</v>
      </c>
      <c r="K100" s="142">
        <v>0</v>
      </c>
      <c r="L100" s="142">
        <v>0</v>
      </c>
      <c r="M100" s="142">
        <v>0</v>
      </c>
      <c r="N100" s="130"/>
    </row>
    <row r="101" spans="1:14" x14ac:dyDescent="0.25">
      <c r="A101" s="123" t="s">
        <v>285</v>
      </c>
      <c r="B101" s="124" t="s">
        <v>295</v>
      </c>
      <c r="C101" s="124" t="s">
        <v>632</v>
      </c>
      <c r="D101" s="124" t="s">
        <v>629</v>
      </c>
      <c r="E101" s="143">
        <v>0</v>
      </c>
      <c r="F101" s="143">
        <v>0</v>
      </c>
      <c r="G101" s="143">
        <v>0</v>
      </c>
      <c r="H101" s="143">
        <v>0</v>
      </c>
      <c r="I101" s="143">
        <v>0</v>
      </c>
      <c r="J101" s="143">
        <v>0</v>
      </c>
      <c r="K101" s="143">
        <v>0</v>
      </c>
      <c r="L101" s="143">
        <v>0</v>
      </c>
      <c r="M101" s="143">
        <v>0</v>
      </c>
      <c r="N101" s="130"/>
    </row>
    <row r="102" spans="1:14" x14ac:dyDescent="0.25">
      <c r="A102" s="121" t="s">
        <v>285</v>
      </c>
      <c r="B102" s="122" t="s">
        <v>296</v>
      </c>
      <c r="C102" s="122" t="s">
        <v>628</v>
      </c>
      <c r="D102" s="122" t="s">
        <v>629</v>
      </c>
      <c r="E102" s="142">
        <v>3</v>
      </c>
      <c r="F102" s="142">
        <v>0</v>
      </c>
      <c r="G102" s="142">
        <v>0</v>
      </c>
      <c r="H102" s="142">
        <v>0</v>
      </c>
      <c r="I102" s="142">
        <v>0</v>
      </c>
      <c r="J102" s="142">
        <v>0</v>
      </c>
      <c r="K102" s="142">
        <v>0</v>
      </c>
      <c r="L102" s="142">
        <v>0</v>
      </c>
      <c r="M102" s="142">
        <v>0</v>
      </c>
      <c r="N102" s="130"/>
    </row>
    <row r="103" spans="1:14" x14ac:dyDescent="0.25">
      <c r="A103" s="123" t="s">
        <v>285</v>
      </c>
      <c r="B103" s="124" t="s">
        <v>297</v>
      </c>
      <c r="C103" s="124" t="s">
        <v>628</v>
      </c>
      <c r="D103" s="124" t="s">
        <v>629</v>
      </c>
      <c r="E103" s="143">
        <v>6</v>
      </c>
      <c r="F103" s="143">
        <v>3</v>
      </c>
      <c r="G103" s="143">
        <v>3</v>
      </c>
      <c r="H103" s="143">
        <v>3</v>
      </c>
      <c r="I103" s="143">
        <v>3</v>
      </c>
      <c r="J103" s="143">
        <v>0</v>
      </c>
      <c r="K103" s="143">
        <v>0</v>
      </c>
      <c r="L103" s="143">
        <v>0</v>
      </c>
      <c r="M103" s="143">
        <v>0</v>
      </c>
      <c r="N103" s="130"/>
    </row>
    <row r="104" spans="1:14" x14ac:dyDescent="0.25">
      <c r="A104" s="121" t="s">
        <v>285</v>
      </c>
      <c r="B104" s="122" t="s">
        <v>298</v>
      </c>
      <c r="C104" s="122" t="s">
        <v>628</v>
      </c>
      <c r="D104" s="122" t="s">
        <v>629</v>
      </c>
      <c r="E104" s="142">
        <v>3</v>
      </c>
      <c r="F104" s="142">
        <v>0</v>
      </c>
      <c r="G104" s="142">
        <v>3</v>
      </c>
      <c r="H104" s="142">
        <v>0</v>
      </c>
      <c r="I104" s="142">
        <v>0</v>
      </c>
      <c r="J104" s="142">
        <v>0</v>
      </c>
      <c r="K104" s="142">
        <v>0</v>
      </c>
      <c r="L104" s="142">
        <v>0</v>
      </c>
      <c r="M104" s="142">
        <v>0</v>
      </c>
      <c r="N104" s="130"/>
    </row>
    <row r="105" spans="1:14" x14ac:dyDescent="0.25">
      <c r="A105" s="123" t="s">
        <v>299</v>
      </c>
      <c r="B105" s="124" t="s">
        <v>300</v>
      </c>
      <c r="C105" s="124" t="s">
        <v>628</v>
      </c>
      <c r="D105" s="124" t="s">
        <v>629</v>
      </c>
      <c r="E105" s="143">
        <v>6</v>
      </c>
      <c r="F105" s="143">
        <v>3</v>
      </c>
      <c r="G105" s="143">
        <v>3</v>
      </c>
      <c r="H105" s="143">
        <v>3</v>
      </c>
      <c r="I105" s="143">
        <v>4</v>
      </c>
      <c r="J105" s="143">
        <v>0</v>
      </c>
      <c r="K105" s="143">
        <v>0</v>
      </c>
      <c r="L105" s="143">
        <v>6</v>
      </c>
      <c r="M105" s="143">
        <v>9</v>
      </c>
      <c r="N105" s="130"/>
    </row>
    <row r="106" spans="1:14" x14ac:dyDescent="0.25">
      <c r="A106" s="121" t="s">
        <v>299</v>
      </c>
      <c r="B106" s="122" t="s">
        <v>301</v>
      </c>
      <c r="C106" s="122" t="s">
        <v>628</v>
      </c>
      <c r="D106" s="122" t="s">
        <v>629</v>
      </c>
      <c r="E106" s="142">
        <v>3</v>
      </c>
      <c r="F106" s="142">
        <v>3</v>
      </c>
      <c r="G106" s="142">
        <v>3</v>
      </c>
      <c r="H106" s="142">
        <v>3</v>
      </c>
      <c r="I106" s="142">
        <v>6</v>
      </c>
      <c r="J106" s="142">
        <v>0</v>
      </c>
      <c r="K106" s="142">
        <v>0</v>
      </c>
      <c r="L106" s="142">
        <v>0</v>
      </c>
      <c r="M106" s="142">
        <v>0</v>
      </c>
      <c r="N106" s="130"/>
    </row>
    <row r="107" spans="1:14" x14ac:dyDescent="0.25">
      <c r="A107" s="123" t="s">
        <v>299</v>
      </c>
      <c r="B107" s="124" t="s">
        <v>302</v>
      </c>
      <c r="C107" s="124" t="s">
        <v>628</v>
      </c>
      <c r="D107" s="124" t="s">
        <v>629</v>
      </c>
      <c r="E107" s="143">
        <v>3</v>
      </c>
      <c r="F107" s="143">
        <v>3</v>
      </c>
      <c r="G107" s="143">
        <v>3</v>
      </c>
      <c r="H107" s="143">
        <v>3</v>
      </c>
      <c r="I107" s="143">
        <v>0</v>
      </c>
      <c r="J107" s="143">
        <v>0</v>
      </c>
      <c r="K107" s="143">
        <v>3</v>
      </c>
      <c r="L107" s="143">
        <v>0</v>
      </c>
      <c r="M107" s="143">
        <v>0</v>
      </c>
      <c r="N107" s="130"/>
    </row>
    <row r="108" spans="1:14" x14ac:dyDescent="0.25">
      <c r="A108" s="121" t="s">
        <v>299</v>
      </c>
      <c r="B108" s="122" t="s">
        <v>303</v>
      </c>
      <c r="C108" s="122" t="s">
        <v>628</v>
      </c>
      <c r="D108" s="122" t="s">
        <v>629</v>
      </c>
      <c r="E108" s="142">
        <v>3</v>
      </c>
      <c r="F108" s="142">
        <v>3</v>
      </c>
      <c r="G108" s="142">
        <v>3</v>
      </c>
      <c r="H108" s="142">
        <v>3</v>
      </c>
      <c r="I108" s="142">
        <v>3</v>
      </c>
      <c r="J108" s="142">
        <v>0</v>
      </c>
      <c r="K108" s="142">
        <v>3</v>
      </c>
      <c r="L108" s="142">
        <v>0</v>
      </c>
      <c r="M108" s="142">
        <v>1</v>
      </c>
      <c r="N108" s="130"/>
    </row>
    <row r="109" spans="1:14" x14ac:dyDescent="0.25">
      <c r="A109" s="123" t="s">
        <v>299</v>
      </c>
      <c r="B109" s="124" t="s">
        <v>304</v>
      </c>
      <c r="C109" s="124" t="s">
        <v>628</v>
      </c>
      <c r="D109" s="124" t="s">
        <v>629</v>
      </c>
      <c r="E109" s="143">
        <v>3</v>
      </c>
      <c r="F109" s="143">
        <v>3</v>
      </c>
      <c r="G109" s="143">
        <v>3</v>
      </c>
      <c r="H109" s="143">
        <v>3</v>
      </c>
      <c r="I109" s="143">
        <v>3</v>
      </c>
      <c r="J109" s="143">
        <v>0</v>
      </c>
      <c r="K109" s="143">
        <v>3</v>
      </c>
      <c r="L109" s="143">
        <v>0</v>
      </c>
      <c r="M109" s="143">
        <v>0</v>
      </c>
      <c r="N109" s="130"/>
    </row>
    <row r="110" spans="1:14" x14ac:dyDescent="0.25">
      <c r="A110" s="121" t="s">
        <v>299</v>
      </c>
      <c r="B110" s="122" t="s">
        <v>305</v>
      </c>
      <c r="C110" s="122" t="s">
        <v>628</v>
      </c>
      <c r="D110" s="122" t="s">
        <v>629</v>
      </c>
      <c r="E110" s="142">
        <v>6</v>
      </c>
      <c r="F110" s="142">
        <v>3</v>
      </c>
      <c r="G110" s="142">
        <v>3</v>
      </c>
      <c r="H110" s="142">
        <v>3</v>
      </c>
      <c r="I110" s="142">
        <v>3</v>
      </c>
      <c r="J110" s="142">
        <v>0</v>
      </c>
      <c r="K110" s="142">
        <v>0</v>
      </c>
      <c r="L110" s="142">
        <v>0</v>
      </c>
      <c r="M110" s="142">
        <v>8</v>
      </c>
      <c r="N110" s="130"/>
    </row>
    <row r="111" spans="1:14" x14ac:dyDescent="0.25">
      <c r="A111" s="123" t="s">
        <v>306</v>
      </c>
      <c r="B111" s="124" t="s">
        <v>307</v>
      </c>
      <c r="C111" s="124" t="s">
        <v>628</v>
      </c>
      <c r="D111" s="124" t="s">
        <v>629</v>
      </c>
      <c r="E111" s="143">
        <v>3</v>
      </c>
      <c r="F111" s="143">
        <v>3</v>
      </c>
      <c r="G111" s="143">
        <v>3</v>
      </c>
      <c r="H111" s="143">
        <v>3</v>
      </c>
      <c r="I111" s="143">
        <v>0</v>
      </c>
      <c r="J111" s="143">
        <v>0</v>
      </c>
      <c r="K111" s="143">
        <v>3</v>
      </c>
      <c r="L111" s="143">
        <v>0</v>
      </c>
      <c r="M111" s="143">
        <v>0</v>
      </c>
      <c r="N111" s="130"/>
    </row>
    <row r="112" spans="1:14" x14ac:dyDescent="0.25">
      <c r="A112" s="121" t="s">
        <v>306</v>
      </c>
      <c r="B112" s="122" t="s">
        <v>308</v>
      </c>
      <c r="C112" s="122" t="s">
        <v>628</v>
      </c>
      <c r="D112" s="122" t="s">
        <v>629</v>
      </c>
      <c r="E112" s="142">
        <v>0</v>
      </c>
      <c r="F112" s="142">
        <v>0</v>
      </c>
      <c r="G112" s="142">
        <v>0</v>
      </c>
      <c r="H112" s="142">
        <v>0</v>
      </c>
      <c r="I112" s="142">
        <v>0</v>
      </c>
      <c r="J112" s="142">
        <v>0</v>
      </c>
      <c r="K112" s="142">
        <v>0</v>
      </c>
      <c r="L112" s="142">
        <v>0</v>
      </c>
      <c r="M112" s="142">
        <v>2</v>
      </c>
      <c r="N112" s="130"/>
    </row>
    <row r="113" spans="1:14" x14ac:dyDescent="0.25">
      <c r="A113" s="123" t="s">
        <v>306</v>
      </c>
      <c r="B113" s="124" t="s">
        <v>309</v>
      </c>
      <c r="C113" s="124" t="s">
        <v>626</v>
      </c>
      <c r="D113" s="124" t="s">
        <v>630</v>
      </c>
      <c r="E113" s="143">
        <v>0</v>
      </c>
      <c r="F113" s="143">
        <v>0</v>
      </c>
      <c r="G113" s="143">
        <v>0</v>
      </c>
      <c r="H113" s="143">
        <v>0</v>
      </c>
      <c r="I113" s="143">
        <v>0</v>
      </c>
      <c r="J113" s="143">
        <v>0</v>
      </c>
      <c r="K113" s="143">
        <v>0</v>
      </c>
      <c r="L113" s="143">
        <v>0</v>
      </c>
      <c r="M113" s="143">
        <v>0</v>
      </c>
      <c r="N113" s="130"/>
    </row>
    <row r="114" spans="1:14" x14ac:dyDescent="0.25">
      <c r="A114" s="121" t="s">
        <v>306</v>
      </c>
      <c r="B114" s="122" t="s">
        <v>310</v>
      </c>
      <c r="C114" s="122" t="s">
        <v>628</v>
      </c>
      <c r="D114" s="122" t="s">
        <v>629</v>
      </c>
      <c r="E114" s="142">
        <v>0</v>
      </c>
      <c r="F114" s="142">
        <v>0</v>
      </c>
      <c r="G114" s="142">
        <v>0</v>
      </c>
      <c r="H114" s="142">
        <v>0</v>
      </c>
      <c r="I114" s="142">
        <v>0</v>
      </c>
      <c r="J114" s="142">
        <v>0</v>
      </c>
      <c r="K114" s="142">
        <v>0</v>
      </c>
      <c r="L114" s="142">
        <v>0</v>
      </c>
      <c r="M114" s="142">
        <v>0</v>
      </c>
      <c r="N114" s="130"/>
    </row>
    <row r="115" spans="1:14" x14ac:dyDescent="0.25">
      <c r="A115" s="123" t="s">
        <v>306</v>
      </c>
      <c r="B115" s="124" t="s">
        <v>311</v>
      </c>
      <c r="C115" s="124" t="s">
        <v>628</v>
      </c>
      <c r="D115" s="124" t="s">
        <v>629</v>
      </c>
      <c r="E115" s="143">
        <v>3</v>
      </c>
      <c r="F115" s="143">
        <v>3</v>
      </c>
      <c r="G115" s="143">
        <v>0</v>
      </c>
      <c r="H115" s="143">
        <v>0</v>
      </c>
      <c r="I115" s="143">
        <v>0</v>
      </c>
      <c r="J115" s="143">
        <v>0</v>
      </c>
      <c r="K115" s="143">
        <v>0</v>
      </c>
      <c r="L115" s="143">
        <v>0</v>
      </c>
      <c r="M115" s="143">
        <v>0</v>
      </c>
      <c r="N115" s="130"/>
    </row>
    <row r="116" spans="1:14" x14ac:dyDescent="0.25">
      <c r="A116" s="121" t="s">
        <v>306</v>
      </c>
      <c r="B116" s="122" t="s">
        <v>312</v>
      </c>
      <c r="C116" s="122" t="s">
        <v>628</v>
      </c>
      <c r="D116" s="122" t="s">
        <v>629</v>
      </c>
      <c r="E116" s="142">
        <v>0</v>
      </c>
      <c r="F116" s="142">
        <v>0</v>
      </c>
      <c r="G116" s="142">
        <v>0</v>
      </c>
      <c r="H116" s="142">
        <v>0</v>
      </c>
      <c r="I116" s="142">
        <v>3</v>
      </c>
      <c r="J116" s="142">
        <v>0</v>
      </c>
      <c r="K116" s="142">
        <v>0</v>
      </c>
      <c r="L116" s="142">
        <v>0</v>
      </c>
      <c r="M116" s="142">
        <v>1</v>
      </c>
      <c r="N116" s="130"/>
    </row>
    <row r="117" spans="1:14" x14ac:dyDescent="0.25">
      <c r="A117" s="123" t="s">
        <v>313</v>
      </c>
      <c r="B117" s="124" t="s">
        <v>314</v>
      </c>
      <c r="C117" s="124" t="s">
        <v>628</v>
      </c>
      <c r="D117" s="124" t="s">
        <v>629</v>
      </c>
      <c r="E117" s="143">
        <v>3</v>
      </c>
      <c r="F117" s="143">
        <v>0</v>
      </c>
      <c r="G117" s="143">
        <v>0</v>
      </c>
      <c r="H117" s="143">
        <v>0</v>
      </c>
      <c r="I117" s="143">
        <v>0</v>
      </c>
      <c r="J117" s="143">
        <v>0</v>
      </c>
      <c r="K117" s="143">
        <v>0</v>
      </c>
      <c r="L117" s="143">
        <v>0</v>
      </c>
      <c r="M117" s="143">
        <v>0</v>
      </c>
      <c r="N117" s="130"/>
    </row>
    <row r="118" spans="1:14" x14ac:dyDescent="0.25">
      <c r="A118" s="121" t="s">
        <v>313</v>
      </c>
      <c r="B118" s="122" t="s">
        <v>315</v>
      </c>
      <c r="C118" s="122" t="s">
        <v>628</v>
      </c>
      <c r="D118" s="122" t="s">
        <v>629</v>
      </c>
      <c r="E118" s="142">
        <v>3</v>
      </c>
      <c r="F118" s="142">
        <v>3</v>
      </c>
      <c r="G118" s="142">
        <v>3</v>
      </c>
      <c r="H118" s="142">
        <v>3</v>
      </c>
      <c r="I118" s="142">
        <v>0</v>
      </c>
      <c r="J118" s="142">
        <v>0</v>
      </c>
      <c r="K118" s="142">
        <v>3</v>
      </c>
      <c r="L118" s="142">
        <v>0</v>
      </c>
      <c r="M118" s="142">
        <v>0</v>
      </c>
      <c r="N118" s="130"/>
    </row>
    <row r="119" spans="1:14" x14ac:dyDescent="0.25">
      <c r="A119" s="123" t="s">
        <v>313</v>
      </c>
      <c r="B119" s="124" t="s">
        <v>316</v>
      </c>
      <c r="C119" s="124" t="s">
        <v>632</v>
      </c>
      <c r="D119" s="124" t="s">
        <v>629</v>
      </c>
      <c r="E119" s="143">
        <v>0</v>
      </c>
      <c r="F119" s="143">
        <v>0</v>
      </c>
      <c r="G119" s="143">
        <v>0</v>
      </c>
      <c r="H119" s="143">
        <v>0</v>
      </c>
      <c r="I119" s="143">
        <v>0</v>
      </c>
      <c r="J119" s="143">
        <v>0</v>
      </c>
      <c r="K119" s="143">
        <v>0</v>
      </c>
      <c r="L119" s="143">
        <v>0</v>
      </c>
      <c r="M119" s="143">
        <v>0</v>
      </c>
      <c r="N119" s="130"/>
    </row>
    <row r="120" spans="1:14" x14ac:dyDescent="0.25">
      <c r="A120" s="121" t="s">
        <v>313</v>
      </c>
      <c r="B120" s="122" t="s">
        <v>317</v>
      </c>
      <c r="C120" s="122" t="s">
        <v>628</v>
      </c>
      <c r="D120" s="122" t="s">
        <v>629</v>
      </c>
      <c r="E120" s="142">
        <v>6</v>
      </c>
      <c r="F120" s="142">
        <v>3</v>
      </c>
      <c r="G120" s="142">
        <v>3</v>
      </c>
      <c r="H120" s="142">
        <v>3</v>
      </c>
      <c r="I120" s="142">
        <v>0</v>
      </c>
      <c r="J120" s="142">
        <v>3</v>
      </c>
      <c r="K120" s="142">
        <v>0</v>
      </c>
      <c r="L120" s="142">
        <v>18</v>
      </c>
      <c r="M120" s="142">
        <v>0</v>
      </c>
      <c r="N120" s="130"/>
    </row>
    <row r="121" spans="1:14" x14ac:dyDescent="0.25">
      <c r="A121" s="123" t="s">
        <v>318</v>
      </c>
      <c r="B121" s="124" t="s">
        <v>319</v>
      </c>
      <c r="C121" s="124" t="s">
        <v>626</v>
      </c>
      <c r="D121" s="124" t="s">
        <v>629</v>
      </c>
      <c r="E121" s="143">
        <v>0</v>
      </c>
      <c r="F121" s="143">
        <v>0</v>
      </c>
      <c r="G121" s="143">
        <v>0</v>
      </c>
      <c r="H121" s="143">
        <v>0</v>
      </c>
      <c r="I121" s="143">
        <v>0</v>
      </c>
      <c r="J121" s="143">
        <v>0</v>
      </c>
      <c r="K121" s="143">
        <v>0</v>
      </c>
      <c r="L121" s="143">
        <v>0</v>
      </c>
      <c r="M121" s="143">
        <v>0</v>
      </c>
      <c r="N121" s="130"/>
    </row>
    <row r="122" spans="1:14" x14ac:dyDescent="0.25">
      <c r="A122" s="121" t="s">
        <v>318</v>
      </c>
      <c r="B122" s="122" t="s">
        <v>320</v>
      </c>
      <c r="C122" s="122" t="s">
        <v>628</v>
      </c>
      <c r="D122" s="122" t="s">
        <v>629</v>
      </c>
      <c r="E122" s="142">
        <v>0</v>
      </c>
      <c r="F122" s="142">
        <v>0</v>
      </c>
      <c r="G122" s="142">
        <v>0</v>
      </c>
      <c r="H122" s="142">
        <v>0</v>
      </c>
      <c r="I122" s="142">
        <v>0</v>
      </c>
      <c r="J122" s="142">
        <v>0</v>
      </c>
      <c r="K122" s="142">
        <v>0</v>
      </c>
      <c r="L122" s="142">
        <v>18</v>
      </c>
      <c r="M122" s="142">
        <v>0</v>
      </c>
      <c r="N122" s="130"/>
    </row>
    <row r="123" spans="1:14" x14ac:dyDescent="0.25">
      <c r="A123" s="123" t="s">
        <v>318</v>
      </c>
      <c r="B123" s="124" t="s">
        <v>321</v>
      </c>
      <c r="C123" s="124" t="s">
        <v>628</v>
      </c>
      <c r="D123" s="124" t="s">
        <v>629</v>
      </c>
      <c r="E123" s="143">
        <v>3</v>
      </c>
      <c r="F123" s="143">
        <v>0</v>
      </c>
      <c r="G123" s="143">
        <v>0</v>
      </c>
      <c r="H123" s="143">
        <v>0</v>
      </c>
      <c r="I123" s="143">
        <v>0</v>
      </c>
      <c r="J123" s="143">
        <v>0</v>
      </c>
      <c r="K123" s="143">
        <v>0</v>
      </c>
      <c r="L123" s="143">
        <v>0</v>
      </c>
      <c r="M123" s="143">
        <v>0</v>
      </c>
      <c r="N123" s="130"/>
    </row>
    <row r="124" spans="1:14" x14ac:dyDescent="0.25">
      <c r="A124" s="121" t="s">
        <v>318</v>
      </c>
      <c r="B124" s="122" t="s">
        <v>322</v>
      </c>
      <c r="C124" s="122" t="s">
        <v>628</v>
      </c>
      <c r="D124" s="122" t="s">
        <v>629</v>
      </c>
      <c r="E124" s="142">
        <v>6</v>
      </c>
      <c r="F124" s="142">
        <v>0</v>
      </c>
      <c r="G124" s="142">
        <v>3</v>
      </c>
      <c r="H124" s="142">
        <v>3</v>
      </c>
      <c r="I124" s="142">
        <v>3</v>
      </c>
      <c r="J124" s="142">
        <v>0</v>
      </c>
      <c r="K124" s="142">
        <v>3</v>
      </c>
      <c r="L124" s="142">
        <v>0</v>
      </c>
      <c r="M124" s="142">
        <v>15</v>
      </c>
      <c r="N124" s="130"/>
    </row>
    <row r="125" spans="1:14" x14ac:dyDescent="0.25">
      <c r="A125" s="123" t="s">
        <v>318</v>
      </c>
      <c r="B125" s="124" t="s">
        <v>323</v>
      </c>
      <c r="C125" s="124" t="s">
        <v>628</v>
      </c>
      <c r="D125" s="124" t="s">
        <v>629</v>
      </c>
      <c r="E125" s="143">
        <v>3</v>
      </c>
      <c r="F125" s="143">
        <v>0</v>
      </c>
      <c r="G125" s="143">
        <v>3</v>
      </c>
      <c r="H125" s="143">
        <v>0</v>
      </c>
      <c r="I125" s="143">
        <v>0</v>
      </c>
      <c r="J125" s="143">
        <v>0</v>
      </c>
      <c r="K125" s="143">
        <v>0</v>
      </c>
      <c r="L125" s="143">
        <v>0</v>
      </c>
      <c r="M125" s="143">
        <v>0</v>
      </c>
      <c r="N125" s="130"/>
    </row>
    <row r="126" spans="1:14" x14ac:dyDescent="0.25">
      <c r="A126" s="121" t="s">
        <v>324</v>
      </c>
      <c r="B126" s="122" t="s">
        <v>325</v>
      </c>
      <c r="C126" s="122" t="s">
        <v>628</v>
      </c>
      <c r="D126" s="122" t="s">
        <v>629</v>
      </c>
      <c r="E126" s="142">
        <v>9</v>
      </c>
      <c r="F126" s="142">
        <v>3</v>
      </c>
      <c r="G126" s="142">
        <v>3</v>
      </c>
      <c r="H126" s="142">
        <v>3</v>
      </c>
      <c r="I126" s="142">
        <v>3</v>
      </c>
      <c r="J126" s="142">
        <v>3</v>
      </c>
      <c r="K126" s="142">
        <v>0</v>
      </c>
      <c r="L126" s="142">
        <v>5</v>
      </c>
      <c r="M126" s="142">
        <v>12</v>
      </c>
      <c r="N126" s="130"/>
    </row>
    <row r="127" spans="1:14" x14ac:dyDescent="0.25">
      <c r="A127" s="123" t="s">
        <v>324</v>
      </c>
      <c r="B127" s="124" t="s">
        <v>326</v>
      </c>
      <c r="C127" s="124" t="s">
        <v>628</v>
      </c>
      <c r="D127" s="124" t="s">
        <v>629</v>
      </c>
      <c r="E127" s="143">
        <v>3</v>
      </c>
      <c r="F127" s="143">
        <v>3</v>
      </c>
      <c r="G127" s="143">
        <v>3</v>
      </c>
      <c r="H127" s="143">
        <v>3</v>
      </c>
      <c r="I127" s="143">
        <v>0</v>
      </c>
      <c r="J127" s="143">
        <v>3</v>
      </c>
      <c r="K127" s="143">
        <v>3</v>
      </c>
      <c r="L127" s="143">
        <v>0</v>
      </c>
      <c r="M127" s="143">
        <v>1</v>
      </c>
      <c r="N127" s="130"/>
    </row>
    <row r="128" spans="1:14" x14ac:dyDescent="0.25">
      <c r="A128" s="121" t="s">
        <v>324</v>
      </c>
      <c r="B128" s="122" t="s">
        <v>327</v>
      </c>
      <c r="C128" s="122" t="s">
        <v>628</v>
      </c>
      <c r="D128" s="122" t="s">
        <v>629</v>
      </c>
      <c r="E128" s="142">
        <v>9</v>
      </c>
      <c r="F128" s="142">
        <v>6</v>
      </c>
      <c r="G128" s="142">
        <v>3</v>
      </c>
      <c r="H128" s="142">
        <v>3</v>
      </c>
      <c r="I128" s="142">
        <v>3</v>
      </c>
      <c r="J128" s="142">
        <v>3</v>
      </c>
      <c r="K128" s="142">
        <v>6</v>
      </c>
      <c r="L128" s="142">
        <v>0</v>
      </c>
      <c r="M128" s="142">
        <v>12</v>
      </c>
      <c r="N128" s="130"/>
    </row>
    <row r="129" spans="1:14" x14ac:dyDescent="0.25">
      <c r="A129" s="123" t="s">
        <v>328</v>
      </c>
      <c r="B129" s="124" t="s">
        <v>329</v>
      </c>
      <c r="C129" s="124" t="s">
        <v>626</v>
      </c>
      <c r="D129" s="124" t="s">
        <v>629</v>
      </c>
      <c r="E129" s="143">
        <v>0</v>
      </c>
      <c r="F129" s="143">
        <v>0</v>
      </c>
      <c r="G129" s="143">
        <v>0</v>
      </c>
      <c r="H129" s="143">
        <v>0</v>
      </c>
      <c r="I129" s="143">
        <v>0</v>
      </c>
      <c r="J129" s="143">
        <v>0</v>
      </c>
      <c r="K129" s="143">
        <v>0</v>
      </c>
      <c r="L129" s="143">
        <v>0</v>
      </c>
      <c r="M129" s="143">
        <v>0</v>
      </c>
      <c r="N129" s="130"/>
    </row>
    <row r="130" spans="1:14" x14ac:dyDescent="0.25">
      <c r="A130" s="121" t="s">
        <v>328</v>
      </c>
      <c r="B130" s="122" t="s">
        <v>330</v>
      </c>
      <c r="C130" s="122" t="s">
        <v>626</v>
      </c>
      <c r="D130" s="122" t="s">
        <v>629</v>
      </c>
      <c r="E130" s="142">
        <v>0</v>
      </c>
      <c r="F130" s="142">
        <v>0</v>
      </c>
      <c r="G130" s="142">
        <v>0</v>
      </c>
      <c r="H130" s="142">
        <v>0</v>
      </c>
      <c r="I130" s="142">
        <v>0</v>
      </c>
      <c r="J130" s="142">
        <v>0</v>
      </c>
      <c r="K130" s="142">
        <v>0</v>
      </c>
      <c r="L130" s="142">
        <v>0</v>
      </c>
      <c r="M130" s="142">
        <v>0</v>
      </c>
      <c r="N130" s="130"/>
    </row>
    <row r="131" spans="1:14" x14ac:dyDescent="0.25">
      <c r="A131" s="123" t="s">
        <v>331</v>
      </c>
      <c r="B131" s="124" t="s">
        <v>332</v>
      </c>
      <c r="C131" s="124" t="s">
        <v>628</v>
      </c>
      <c r="D131" s="124" t="s">
        <v>629</v>
      </c>
      <c r="E131" s="143">
        <v>3</v>
      </c>
      <c r="F131" s="143">
        <v>0</v>
      </c>
      <c r="G131" s="143">
        <v>0</v>
      </c>
      <c r="H131" s="143">
        <v>0</v>
      </c>
      <c r="I131" s="143">
        <v>0</v>
      </c>
      <c r="J131" s="143">
        <v>0</v>
      </c>
      <c r="K131" s="143">
        <v>0</v>
      </c>
      <c r="L131" s="143">
        <v>0</v>
      </c>
      <c r="M131" s="143">
        <v>0</v>
      </c>
      <c r="N131" s="130"/>
    </row>
    <row r="132" spans="1:14" x14ac:dyDescent="0.25">
      <c r="A132" s="121" t="s">
        <v>331</v>
      </c>
      <c r="B132" s="122" t="s">
        <v>333</v>
      </c>
      <c r="C132" s="122" t="s">
        <v>628</v>
      </c>
      <c r="D132" s="122" t="s">
        <v>629</v>
      </c>
      <c r="E132" s="142">
        <v>3</v>
      </c>
      <c r="F132" s="142">
        <v>0</v>
      </c>
      <c r="G132" s="142">
        <v>0</v>
      </c>
      <c r="H132" s="142">
        <v>0</v>
      </c>
      <c r="I132" s="142">
        <v>0</v>
      </c>
      <c r="J132" s="142">
        <v>0</v>
      </c>
      <c r="K132" s="142">
        <v>0</v>
      </c>
      <c r="L132" s="142">
        <v>0</v>
      </c>
      <c r="M132" s="142">
        <v>1</v>
      </c>
      <c r="N132" s="130"/>
    </row>
    <row r="133" spans="1:14" x14ac:dyDescent="0.25">
      <c r="A133" s="123" t="s">
        <v>331</v>
      </c>
      <c r="B133" s="124" t="s">
        <v>334</v>
      </c>
      <c r="C133" s="124" t="s">
        <v>626</v>
      </c>
      <c r="D133" s="124" t="s">
        <v>627</v>
      </c>
      <c r="E133" s="143">
        <v>0</v>
      </c>
      <c r="F133" s="143">
        <v>0</v>
      </c>
      <c r="G133" s="143">
        <v>0</v>
      </c>
      <c r="H133" s="143">
        <v>0</v>
      </c>
      <c r="I133" s="143">
        <v>0</v>
      </c>
      <c r="J133" s="143">
        <v>0</v>
      </c>
      <c r="K133" s="143">
        <v>0</v>
      </c>
      <c r="L133" s="143">
        <v>0</v>
      </c>
      <c r="M133" s="143">
        <v>0</v>
      </c>
      <c r="N133" s="130"/>
    </row>
    <row r="134" spans="1:14" x14ac:dyDescent="0.25">
      <c r="A134" s="121" t="s">
        <v>331</v>
      </c>
      <c r="B134" s="122" t="s">
        <v>335</v>
      </c>
      <c r="C134" s="122" t="s">
        <v>628</v>
      </c>
      <c r="D134" s="122" t="s">
        <v>629</v>
      </c>
      <c r="E134" s="142">
        <v>3</v>
      </c>
      <c r="F134" s="142">
        <v>3</v>
      </c>
      <c r="G134" s="142">
        <v>3</v>
      </c>
      <c r="H134" s="142">
        <v>0</v>
      </c>
      <c r="I134" s="142">
        <v>3</v>
      </c>
      <c r="J134" s="142">
        <v>0</v>
      </c>
      <c r="K134" s="142">
        <v>0</v>
      </c>
      <c r="L134" s="142">
        <v>0</v>
      </c>
      <c r="M134" s="142">
        <v>3</v>
      </c>
      <c r="N134" s="130"/>
    </row>
    <row r="135" spans="1:14" x14ac:dyDescent="0.25">
      <c r="A135" s="123" t="s">
        <v>331</v>
      </c>
      <c r="B135" s="124" t="s">
        <v>336</v>
      </c>
      <c r="C135" s="124" t="s">
        <v>628</v>
      </c>
      <c r="D135" s="124" t="s">
        <v>629</v>
      </c>
      <c r="E135" s="143">
        <v>3</v>
      </c>
      <c r="F135" s="143">
        <v>3</v>
      </c>
      <c r="G135" s="143">
        <v>3</v>
      </c>
      <c r="H135" s="143">
        <v>3</v>
      </c>
      <c r="I135" s="143">
        <v>4</v>
      </c>
      <c r="J135" s="143">
        <v>0</v>
      </c>
      <c r="K135" s="143">
        <v>3</v>
      </c>
      <c r="L135" s="143">
        <v>0</v>
      </c>
      <c r="M135" s="143">
        <v>0</v>
      </c>
      <c r="N135" s="130"/>
    </row>
    <row r="136" spans="1:14" x14ac:dyDescent="0.25">
      <c r="A136" s="121" t="s">
        <v>331</v>
      </c>
      <c r="B136" s="122" t="s">
        <v>337</v>
      </c>
      <c r="C136" s="122" t="s">
        <v>628</v>
      </c>
      <c r="D136" s="122" t="s">
        <v>629</v>
      </c>
      <c r="E136" s="142">
        <v>3</v>
      </c>
      <c r="F136" s="142">
        <v>3</v>
      </c>
      <c r="G136" s="142">
        <v>3</v>
      </c>
      <c r="H136" s="142">
        <v>3</v>
      </c>
      <c r="I136" s="142">
        <v>3</v>
      </c>
      <c r="J136" s="142">
        <v>0</v>
      </c>
      <c r="K136" s="142">
        <v>3</v>
      </c>
      <c r="L136" s="142">
        <v>0</v>
      </c>
      <c r="M136" s="142">
        <v>0</v>
      </c>
      <c r="N136" s="130"/>
    </row>
    <row r="137" spans="1:14" x14ac:dyDescent="0.25">
      <c r="A137" s="123" t="s">
        <v>331</v>
      </c>
      <c r="B137" s="124" t="s">
        <v>338</v>
      </c>
      <c r="C137" s="124" t="s">
        <v>628</v>
      </c>
      <c r="D137" s="124" t="s">
        <v>629</v>
      </c>
      <c r="E137" s="143">
        <v>9</v>
      </c>
      <c r="F137" s="143">
        <v>3</v>
      </c>
      <c r="G137" s="143">
        <v>3</v>
      </c>
      <c r="H137" s="143">
        <v>3</v>
      </c>
      <c r="I137" s="143">
        <v>3</v>
      </c>
      <c r="J137" s="143">
        <v>0</v>
      </c>
      <c r="K137" s="143">
        <v>0</v>
      </c>
      <c r="L137" s="143">
        <v>0</v>
      </c>
      <c r="M137" s="143">
        <v>9</v>
      </c>
      <c r="N137" s="130"/>
    </row>
    <row r="138" spans="1:14" x14ac:dyDescent="0.25">
      <c r="A138" s="121" t="s">
        <v>339</v>
      </c>
      <c r="B138" s="122" t="s">
        <v>340</v>
      </c>
      <c r="C138" s="122" t="s">
        <v>628</v>
      </c>
      <c r="D138" s="122" t="s">
        <v>629</v>
      </c>
      <c r="E138" s="142">
        <v>6</v>
      </c>
      <c r="F138" s="142">
        <v>3</v>
      </c>
      <c r="G138" s="142">
        <v>3</v>
      </c>
      <c r="H138" s="142">
        <v>3</v>
      </c>
      <c r="I138" s="142">
        <v>3</v>
      </c>
      <c r="J138" s="142">
        <v>3</v>
      </c>
      <c r="K138" s="142">
        <v>3</v>
      </c>
      <c r="L138" s="142">
        <v>3</v>
      </c>
      <c r="M138" s="142">
        <v>3</v>
      </c>
      <c r="N138" s="130"/>
    </row>
    <row r="139" spans="1:14" x14ac:dyDescent="0.25">
      <c r="A139" s="123" t="s">
        <v>339</v>
      </c>
      <c r="B139" s="124" t="s">
        <v>341</v>
      </c>
      <c r="C139" s="124" t="s">
        <v>632</v>
      </c>
      <c r="D139" s="124" t="s">
        <v>629</v>
      </c>
      <c r="E139" s="143">
        <v>0</v>
      </c>
      <c r="F139" s="143">
        <v>0</v>
      </c>
      <c r="G139" s="143">
        <v>0</v>
      </c>
      <c r="H139" s="143">
        <v>0</v>
      </c>
      <c r="I139" s="143">
        <v>0</v>
      </c>
      <c r="J139" s="143">
        <v>0</v>
      </c>
      <c r="K139" s="143">
        <v>0</v>
      </c>
      <c r="L139" s="143">
        <v>0</v>
      </c>
      <c r="M139" s="143">
        <v>0</v>
      </c>
      <c r="N139" s="130"/>
    </row>
    <row r="140" spans="1:14" x14ac:dyDescent="0.25">
      <c r="A140" s="121" t="s">
        <v>339</v>
      </c>
      <c r="B140" s="122" t="s">
        <v>342</v>
      </c>
      <c r="C140" s="122" t="s">
        <v>626</v>
      </c>
      <c r="D140" s="122" t="s">
        <v>629</v>
      </c>
      <c r="E140" s="142">
        <v>0</v>
      </c>
      <c r="F140" s="142">
        <v>0</v>
      </c>
      <c r="G140" s="142">
        <v>0</v>
      </c>
      <c r="H140" s="142">
        <v>0</v>
      </c>
      <c r="I140" s="142">
        <v>0</v>
      </c>
      <c r="J140" s="142">
        <v>0</v>
      </c>
      <c r="K140" s="142">
        <v>0</v>
      </c>
      <c r="L140" s="142">
        <v>0</v>
      </c>
      <c r="M140" s="142">
        <v>0</v>
      </c>
      <c r="N140" s="130"/>
    </row>
    <row r="141" spans="1:14" x14ac:dyDescent="0.25">
      <c r="A141" s="123" t="s">
        <v>339</v>
      </c>
      <c r="B141" s="124" t="s">
        <v>343</v>
      </c>
      <c r="C141" s="124" t="s">
        <v>632</v>
      </c>
      <c r="D141" s="124" t="s">
        <v>629</v>
      </c>
      <c r="E141" s="143">
        <v>0</v>
      </c>
      <c r="F141" s="143">
        <v>0</v>
      </c>
      <c r="G141" s="143">
        <v>0</v>
      </c>
      <c r="H141" s="143">
        <v>0</v>
      </c>
      <c r="I141" s="143">
        <v>0</v>
      </c>
      <c r="J141" s="143">
        <v>0</v>
      </c>
      <c r="K141" s="143">
        <v>0</v>
      </c>
      <c r="L141" s="143">
        <v>0</v>
      </c>
      <c r="M141" s="143">
        <v>0</v>
      </c>
      <c r="N141" s="130"/>
    </row>
    <row r="142" spans="1:14" x14ac:dyDescent="0.25">
      <c r="A142" s="121" t="s">
        <v>339</v>
      </c>
      <c r="B142" s="122" t="s">
        <v>344</v>
      </c>
      <c r="C142" s="122" t="s">
        <v>628</v>
      </c>
      <c r="D142" s="122" t="s">
        <v>629</v>
      </c>
      <c r="E142" s="142">
        <v>3</v>
      </c>
      <c r="F142" s="142">
        <v>0</v>
      </c>
      <c r="G142" s="142">
        <v>0</v>
      </c>
      <c r="H142" s="142">
        <v>0</v>
      </c>
      <c r="I142" s="142">
        <v>3</v>
      </c>
      <c r="J142" s="142">
        <v>0</v>
      </c>
      <c r="K142" s="142">
        <v>0</v>
      </c>
      <c r="L142" s="142">
        <v>0</v>
      </c>
      <c r="M142" s="142">
        <v>0</v>
      </c>
      <c r="N142" s="130"/>
    </row>
    <row r="143" spans="1:14" x14ac:dyDescent="0.25">
      <c r="A143" s="123" t="s">
        <v>339</v>
      </c>
      <c r="B143" s="124" t="s">
        <v>345</v>
      </c>
      <c r="C143" s="124" t="s">
        <v>626</v>
      </c>
      <c r="D143" s="124" t="s">
        <v>629</v>
      </c>
      <c r="E143" s="143">
        <v>0</v>
      </c>
      <c r="F143" s="143">
        <v>0</v>
      </c>
      <c r="G143" s="143">
        <v>0</v>
      </c>
      <c r="H143" s="143">
        <v>0</v>
      </c>
      <c r="I143" s="143">
        <v>0</v>
      </c>
      <c r="J143" s="143">
        <v>0</v>
      </c>
      <c r="K143" s="143">
        <v>0</v>
      </c>
      <c r="L143" s="143">
        <v>0</v>
      </c>
      <c r="M143" s="143">
        <v>0</v>
      </c>
      <c r="N143" s="130"/>
    </row>
    <row r="144" spans="1:14" x14ac:dyDescent="0.25">
      <c r="A144" s="121" t="s">
        <v>339</v>
      </c>
      <c r="B144" s="122" t="s">
        <v>346</v>
      </c>
      <c r="C144" s="122" t="s">
        <v>628</v>
      </c>
      <c r="D144" s="122" t="s">
        <v>629</v>
      </c>
      <c r="E144" s="142">
        <v>6</v>
      </c>
      <c r="F144" s="142">
        <v>0</v>
      </c>
      <c r="G144" s="142">
        <v>3</v>
      </c>
      <c r="H144" s="142">
        <v>3</v>
      </c>
      <c r="I144" s="142">
        <v>0</v>
      </c>
      <c r="J144" s="142">
        <v>0</v>
      </c>
      <c r="K144" s="142">
        <v>3</v>
      </c>
      <c r="L144" s="142">
        <v>0</v>
      </c>
      <c r="M144" s="142">
        <v>0</v>
      </c>
      <c r="N144" s="130"/>
    </row>
    <row r="145" spans="1:14" x14ac:dyDescent="0.25">
      <c r="A145" s="123" t="s">
        <v>339</v>
      </c>
      <c r="B145" s="124" t="s">
        <v>347</v>
      </c>
      <c r="C145" s="124" t="s">
        <v>628</v>
      </c>
      <c r="D145" s="124" t="s">
        <v>629</v>
      </c>
      <c r="E145" s="143">
        <v>0</v>
      </c>
      <c r="F145" s="143">
        <v>0</v>
      </c>
      <c r="G145" s="143">
        <v>0</v>
      </c>
      <c r="H145" s="143">
        <v>0</v>
      </c>
      <c r="I145" s="143">
        <v>0</v>
      </c>
      <c r="J145" s="143">
        <v>3</v>
      </c>
      <c r="K145" s="143">
        <v>0</v>
      </c>
      <c r="L145" s="143">
        <v>0</v>
      </c>
      <c r="M145" s="143">
        <v>0</v>
      </c>
      <c r="N145" s="130"/>
    </row>
    <row r="146" spans="1:14" x14ac:dyDescent="0.25">
      <c r="A146" s="121" t="s">
        <v>348</v>
      </c>
      <c r="B146" s="122" t="s">
        <v>349</v>
      </c>
      <c r="C146" s="122" t="s">
        <v>628</v>
      </c>
      <c r="D146" s="122" t="s">
        <v>629</v>
      </c>
      <c r="E146" s="142">
        <v>3</v>
      </c>
      <c r="F146" s="142">
        <v>3</v>
      </c>
      <c r="G146" s="142">
        <v>3</v>
      </c>
      <c r="H146" s="142">
        <v>3</v>
      </c>
      <c r="I146" s="142">
        <v>3</v>
      </c>
      <c r="J146" s="142">
        <v>0</v>
      </c>
      <c r="K146" s="142">
        <v>0</v>
      </c>
      <c r="L146" s="142">
        <v>0</v>
      </c>
      <c r="M146" s="142">
        <v>2</v>
      </c>
      <c r="N146" s="130"/>
    </row>
    <row r="147" spans="1:14" x14ac:dyDescent="0.25">
      <c r="A147" s="123" t="s">
        <v>348</v>
      </c>
      <c r="B147" s="124" t="s">
        <v>350</v>
      </c>
      <c r="C147" s="124" t="s">
        <v>628</v>
      </c>
      <c r="D147" s="124" t="s">
        <v>629</v>
      </c>
      <c r="E147" s="143">
        <v>6</v>
      </c>
      <c r="F147" s="143">
        <v>0</v>
      </c>
      <c r="G147" s="143">
        <v>3</v>
      </c>
      <c r="H147" s="143">
        <v>3</v>
      </c>
      <c r="I147" s="143">
        <v>0</v>
      </c>
      <c r="J147" s="143">
        <v>0</v>
      </c>
      <c r="K147" s="143">
        <v>3</v>
      </c>
      <c r="L147" s="143">
        <v>0</v>
      </c>
      <c r="M147" s="143">
        <v>0</v>
      </c>
      <c r="N147" s="130"/>
    </row>
    <row r="148" spans="1:14" x14ac:dyDescent="0.25">
      <c r="A148" s="121" t="s">
        <v>348</v>
      </c>
      <c r="B148" s="122" t="s">
        <v>351</v>
      </c>
      <c r="C148" s="122" t="s">
        <v>628</v>
      </c>
      <c r="D148" s="122" t="s">
        <v>631</v>
      </c>
      <c r="E148" s="142">
        <v>3</v>
      </c>
      <c r="F148" s="142">
        <v>0</v>
      </c>
      <c r="G148" s="142">
        <v>3</v>
      </c>
      <c r="H148" s="142">
        <v>3</v>
      </c>
      <c r="I148" s="142">
        <v>0</v>
      </c>
      <c r="J148" s="142">
        <v>4</v>
      </c>
      <c r="K148" s="142">
        <v>3</v>
      </c>
      <c r="L148" s="142">
        <v>0</v>
      </c>
      <c r="M148" s="142">
        <v>8</v>
      </c>
      <c r="N148" s="130"/>
    </row>
    <row r="149" spans="1:14" x14ac:dyDescent="0.25">
      <c r="A149" s="123" t="s">
        <v>348</v>
      </c>
      <c r="B149" s="124" t="s">
        <v>352</v>
      </c>
      <c r="C149" s="124" t="s">
        <v>632</v>
      </c>
      <c r="D149" s="124" t="s">
        <v>629</v>
      </c>
      <c r="E149" s="143">
        <v>0</v>
      </c>
      <c r="F149" s="143">
        <v>0</v>
      </c>
      <c r="G149" s="143">
        <v>0</v>
      </c>
      <c r="H149" s="143">
        <v>0</v>
      </c>
      <c r="I149" s="143">
        <v>0</v>
      </c>
      <c r="J149" s="143">
        <v>0</v>
      </c>
      <c r="K149" s="143">
        <v>0</v>
      </c>
      <c r="L149" s="143">
        <v>0</v>
      </c>
      <c r="M149" s="143">
        <v>0</v>
      </c>
      <c r="N149" s="130"/>
    </row>
    <row r="150" spans="1:14" x14ac:dyDescent="0.25">
      <c r="A150" s="121" t="s">
        <v>348</v>
      </c>
      <c r="B150" s="122" t="s">
        <v>353</v>
      </c>
      <c r="C150" s="122" t="s">
        <v>628</v>
      </c>
      <c r="D150" s="122" t="s">
        <v>629</v>
      </c>
      <c r="E150" s="142">
        <v>3</v>
      </c>
      <c r="F150" s="142">
        <v>3</v>
      </c>
      <c r="G150" s="142">
        <v>4</v>
      </c>
      <c r="H150" s="142">
        <v>0</v>
      </c>
      <c r="I150" s="142">
        <v>4</v>
      </c>
      <c r="J150" s="142">
        <v>0</v>
      </c>
      <c r="K150" s="142">
        <v>3</v>
      </c>
      <c r="L150" s="142">
        <v>0</v>
      </c>
      <c r="M150" s="142">
        <v>0</v>
      </c>
      <c r="N150" s="130"/>
    </row>
    <row r="151" spans="1:14" x14ac:dyDescent="0.25">
      <c r="A151" s="123" t="s">
        <v>348</v>
      </c>
      <c r="B151" s="124" t="s">
        <v>354</v>
      </c>
      <c r="C151" s="124" t="s">
        <v>628</v>
      </c>
      <c r="D151" s="124" t="s">
        <v>629</v>
      </c>
      <c r="E151" s="143">
        <v>4</v>
      </c>
      <c r="F151" s="143">
        <v>0</v>
      </c>
      <c r="G151" s="143">
        <v>0</v>
      </c>
      <c r="H151" s="143">
        <v>0</v>
      </c>
      <c r="I151" s="143">
        <v>0</v>
      </c>
      <c r="J151" s="143">
        <v>0</v>
      </c>
      <c r="K151" s="143">
        <v>3</v>
      </c>
      <c r="L151" s="143">
        <v>0</v>
      </c>
      <c r="M151" s="143">
        <v>0</v>
      </c>
      <c r="N151" s="130"/>
    </row>
    <row r="152" spans="1:14" x14ac:dyDescent="0.25">
      <c r="A152" s="121" t="s">
        <v>348</v>
      </c>
      <c r="B152" s="122" t="s">
        <v>355</v>
      </c>
      <c r="C152" s="122" t="s">
        <v>626</v>
      </c>
      <c r="D152" s="122" t="s">
        <v>629</v>
      </c>
      <c r="E152" s="142">
        <v>0</v>
      </c>
      <c r="F152" s="142">
        <v>0</v>
      </c>
      <c r="G152" s="142">
        <v>0</v>
      </c>
      <c r="H152" s="142">
        <v>0</v>
      </c>
      <c r="I152" s="142">
        <v>0</v>
      </c>
      <c r="J152" s="142">
        <v>0</v>
      </c>
      <c r="K152" s="142">
        <v>0</v>
      </c>
      <c r="L152" s="142">
        <v>0</v>
      </c>
      <c r="M152" s="142">
        <v>0</v>
      </c>
      <c r="N152" s="130"/>
    </row>
    <row r="153" spans="1:14" x14ac:dyDescent="0.25">
      <c r="A153" s="123" t="s">
        <v>348</v>
      </c>
      <c r="B153" s="124" t="s">
        <v>356</v>
      </c>
      <c r="C153" s="124" t="s">
        <v>628</v>
      </c>
      <c r="D153" s="124" t="s">
        <v>629</v>
      </c>
      <c r="E153" s="143">
        <v>4</v>
      </c>
      <c r="F153" s="143">
        <v>0</v>
      </c>
      <c r="G153" s="143">
        <v>4</v>
      </c>
      <c r="H153" s="143">
        <v>4</v>
      </c>
      <c r="I153" s="143">
        <v>4</v>
      </c>
      <c r="J153" s="143">
        <v>0</v>
      </c>
      <c r="K153" s="143">
        <v>3</v>
      </c>
      <c r="L153" s="143">
        <v>0</v>
      </c>
      <c r="M153" s="143">
        <v>0</v>
      </c>
      <c r="N153" s="130"/>
    </row>
    <row r="154" spans="1:14" x14ac:dyDescent="0.25">
      <c r="A154" s="121" t="s">
        <v>348</v>
      </c>
      <c r="B154" s="122" t="s">
        <v>357</v>
      </c>
      <c r="C154" s="122" t="s">
        <v>628</v>
      </c>
      <c r="D154" s="122" t="s">
        <v>629</v>
      </c>
      <c r="E154" s="142">
        <v>6</v>
      </c>
      <c r="F154" s="142">
        <v>3</v>
      </c>
      <c r="G154" s="142">
        <v>3</v>
      </c>
      <c r="H154" s="142">
        <v>3</v>
      </c>
      <c r="I154" s="142">
        <v>0</v>
      </c>
      <c r="J154" s="142">
        <v>3</v>
      </c>
      <c r="K154" s="142">
        <v>0</v>
      </c>
      <c r="L154" s="142">
        <v>0</v>
      </c>
      <c r="M154" s="142">
        <v>0</v>
      </c>
      <c r="N154" s="130"/>
    </row>
    <row r="155" spans="1:14" x14ac:dyDescent="0.25">
      <c r="A155" s="123" t="s">
        <v>348</v>
      </c>
      <c r="B155" s="124" t="s">
        <v>358</v>
      </c>
      <c r="C155" s="124" t="s">
        <v>628</v>
      </c>
      <c r="D155" s="124" t="s">
        <v>629</v>
      </c>
      <c r="E155" s="143">
        <v>3</v>
      </c>
      <c r="F155" s="143">
        <v>3</v>
      </c>
      <c r="G155" s="143">
        <v>3</v>
      </c>
      <c r="H155" s="143">
        <v>3</v>
      </c>
      <c r="I155" s="143">
        <v>0</v>
      </c>
      <c r="J155" s="143">
        <v>0</v>
      </c>
      <c r="K155" s="143">
        <v>0</v>
      </c>
      <c r="L155" s="143">
        <v>0</v>
      </c>
      <c r="M155" s="143">
        <v>3</v>
      </c>
      <c r="N155" s="130"/>
    </row>
    <row r="156" spans="1:14" x14ac:dyDescent="0.25">
      <c r="A156" s="121" t="s">
        <v>348</v>
      </c>
      <c r="B156" s="122" t="s">
        <v>359</v>
      </c>
      <c r="C156" s="122" t="s">
        <v>628</v>
      </c>
      <c r="D156" s="122" t="s">
        <v>629</v>
      </c>
      <c r="E156" s="142">
        <v>6</v>
      </c>
      <c r="F156" s="142">
        <v>3</v>
      </c>
      <c r="G156" s="142">
        <v>3</v>
      </c>
      <c r="H156" s="142">
        <v>3</v>
      </c>
      <c r="I156" s="142">
        <v>3</v>
      </c>
      <c r="J156" s="142">
        <v>3</v>
      </c>
      <c r="K156" s="142">
        <v>3</v>
      </c>
      <c r="L156" s="142">
        <v>0</v>
      </c>
      <c r="M156" s="142">
        <v>24</v>
      </c>
      <c r="N156" s="130"/>
    </row>
    <row r="157" spans="1:14" x14ac:dyDescent="0.25">
      <c r="A157" s="123" t="s">
        <v>348</v>
      </c>
      <c r="B157" s="124" t="s">
        <v>360</v>
      </c>
      <c r="C157" s="124" t="s">
        <v>628</v>
      </c>
      <c r="D157" s="124" t="s">
        <v>629</v>
      </c>
      <c r="E157" s="143">
        <v>3</v>
      </c>
      <c r="F157" s="143">
        <v>3</v>
      </c>
      <c r="G157" s="143">
        <v>3</v>
      </c>
      <c r="H157" s="143">
        <v>3</v>
      </c>
      <c r="I157" s="143">
        <v>0</v>
      </c>
      <c r="J157" s="143">
        <v>0</v>
      </c>
      <c r="K157" s="143">
        <v>0</v>
      </c>
      <c r="L157" s="143">
        <v>14</v>
      </c>
      <c r="M157" s="143">
        <v>0</v>
      </c>
      <c r="N157" s="130"/>
    </row>
    <row r="158" spans="1:14" x14ac:dyDescent="0.25">
      <c r="A158" s="121" t="s">
        <v>348</v>
      </c>
      <c r="B158" s="122" t="s">
        <v>361</v>
      </c>
      <c r="C158" s="122" t="s">
        <v>628</v>
      </c>
      <c r="D158" s="122" t="s">
        <v>629</v>
      </c>
      <c r="E158" s="142">
        <v>6</v>
      </c>
      <c r="F158" s="142">
        <v>3</v>
      </c>
      <c r="G158" s="142">
        <v>3</v>
      </c>
      <c r="H158" s="142">
        <v>3</v>
      </c>
      <c r="I158" s="142">
        <v>0</v>
      </c>
      <c r="J158" s="142">
        <v>0</v>
      </c>
      <c r="K158" s="142">
        <v>0</v>
      </c>
      <c r="L158" s="142">
        <v>3</v>
      </c>
      <c r="M158" s="142">
        <v>9</v>
      </c>
      <c r="N158" s="130"/>
    </row>
    <row r="159" spans="1:14" x14ac:dyDescent="0.25">
      <c r="A159" s="123" t="s">
        <v>362</v>
      </c>
      <c r="B159" s="124" t="s">
        <v>363</v>
      </c>
      <c r="C159" s="124" t="s">
        <v>626</v>
      </c>
      <c r="D159" s="124" t="s">
        <v>629</v>
      </c>
      <c r="E159" s="143">
        <v>0</v>
      </c>
      <c r="F159" s="143">
        <v>0</v>
      </c>
      <c r="G159" s="143">
        <v>0</v>
      </c>
      <c r="H159" s="143">
        <v>0</v>
      </c>
      <c r="I159" s="143">
        <v>0</v>
      </c>
      <c r="J159" s="143">
        <v>0</v>
      </c>
      <c r="K159" s="143">
        <v>0</v>
      </c>
      <c r="L159" s="143">
        <v>0</v>
      </c>
      <c r="M159" s="143">
        <v>0</v>
      </c>
      <c r="N159" s="130"/>
    </row>
    <row r="160" spans="1:14" x14ac:dyDescent="0.25">
      <c r="A160" s="121" t="s">
        <v>362</v>
      </c>
      <c r="B160" s="122" t="s">
        <v>364</v>
      </c>
      <c r="C160" s="122" t="s">
        <v>628</v>
      </c>
      <c r="D160" s="122" t="s">
        <v>629</v>
      </c>
      <c r="E160" s="142">
        <v>4</v>
      </c>
      <c r="F160" s="142">
        <v>4</v>
      </c>
      <c r="G160" s="142">
        <v>3</v>
      </c>
      <c r="H160" s="142">
        <v>3</v>
      </c>
      <c r="I160" s="142">
        <v>0</v>
      </c>
      <c r="J160" s="142">
        <v>0</v>
      </c>
      <c r="K160" s="142">
        <v>7</v>
      </c>
      <c r="L160" s="142">
        <v>0</v>
      </c>
      <c r="M160" s="142">
        <v>0</v>
      </c>
      <c r="N160" s="130"/>
    </row>
    <row r="161" spans="1:14" x14ac:dyDescent="0.25">
      <c r="A161" s="123" t="s">
        <v>362</v>
      </c>
      <c r="B161" s="124" t="s">
        <v>365</v>
      </c>
      <c r="C161" s="124" t="s">
        <v>626</v>
      </c>
      <c r="D161" s="124" t="s">
        <v>629</v>
      </c>
      <c r="E161" s="143">
        <v>0</v>
      </c>
      <c r="F161" s="143">
        <v>0</v>
      </c>
      <c r="G161" s="143">
        <v>0</v>
      </c>
      <c r="H161" s="143">
        <v>0</v>
      </c>
      <c r="I161" s="143">
        <v>0</v>
      </c>
      <c r="J161" s="143">
        <v>0</v>
      </c>
      <c r="K161" s="143">
        <v>0</v>
      </c>
      <c r="L161" s="143">
        <v>0</v>
      </c>
      <c r="M161" s="143">
        <v>0</v>
      </c>
      <c r="N161" s="130"/>
    </row>
    <row r="162" spans="1:14" x14ac:dyDescent="0.25">
      <c r="A162" s="121" t="s">
        <v>362</v>
      </c>
      <c r="B162" s="122" t="s">
        <v>366</v>
      </c>
      <c r="C162" s="122" t="s">
        <v>628</v>
      </c>
      <c r="D162" s="122" t="s">
        <v>629</v>
      </c>
      <c r="E162" s="142">
        <v>3</v>
      </c>
      <c r="F162" s="142">
        <v>0</v>
      </c>
      <c r="G162" s="142">
        <v>3</v>
      </c>
      <c r="H162" s="142">
        <v>3</v>
      </c>
      <c r="I162" s="142">
        <v>0</v>
      </c>
      <c r="J162" s="142">
        <v>3</v>
      </c>
      <c r="K162" s="142">
        <v>3</v>
      </c>
      <c r="L162" s="142">
        <v>0</v>
      </c>
      <c r="M162" s="142">
        <v>0</v>
      </c>
      <c r="N162" s="130"/>
    </row>
    <row r="163" spans="1:14" x14ac:dyDescent="0.25">
      <c r="A163" s="123" t="s">
        <v>362</v>
      </c>
      <c r="B163" s="124" t="s">
        <v>367</v>
      </c>
      <c r="C163" s="124" t="s">
        <v>628</v>
      </c>
      <c r="D163" s="124" t="s">
        <v>629</v>
      </c>
      <c r="E163" s="143">
        <v>3</v>
      </c>
      <c r="F163" s="143">
        <v>0</v>
      </c>
      <c r="G163" s="143">
        <v>3</v>
      </c>
      <c r="H163" s="143">
        <v>3</v>
      </c>
      <c r="I163" s="143">
        <v>0</v>
      </c>
      <c r="J163" s="143">
        <v>3</v>
      </c>
      <c r="K163" s="143">
        <v>0</v>
      </c>
      <c r="L163" s="143">
        <v>0</v>
      </c>
      <c r="M163" s="143">
        <v>0</v>
      </c>
      <c r="N163" s="130"/>
    </row>
    <row r="164" spans="1:14" x14ac:dyDescent="0.25">
      <c r="A164" s="121" t="s">
        <v>362</v>
      </c>
      <c r="B164" s="122" t="s">
        <v>368</v>
      </c>
      <c r="C164" s="122" t="s">
        <v>628</v>
      </c>
      <c r="D164" s="122" t="s">
        <v>629</v>
      </c>
      <c r="E164" s="142">
        <v>3</v>
      </c>
      <c r="F164" s="142">
        <v>3</v>
      </c>
      <c r="G164" s="142">
        <v>3</v>
      </c>
      <c r="H164" s="142">
        <v>3</v>
      </c>
      <c r="I164" s="142">
        <v>0</v>
      </c>
      <c r="J164" s="142">
        <v>0</v>
      </c>
      <c r="K164" s="142">
        <v>0</v>
      </c>
      <c r="L164" s="142">
        <v>0</v>
      </c>
      <c r="M164" s="142">
        <v>3</v>
      </c>
      <c r="N164" s="130"/>
    </row>
    <row r="165" spans="1:14" x14ac:dyDescent="0.25">
      <c r="A165" s="123" t="s">
        <v>362</v>
      </c>
      <c r="B165" s="124" t="s">
        <v>369</v>
      </c>
      <c r="C165" s="124" t="s">
        <v>628</v>
      </c>
      <c r="D165" s="124" t="s">
        <v>629</v>
      </c>
      <c r="E165" s="143">
        <v>4</v>
      </c>
      <c r="F165" s="143">
        <v>0</v>
      </c>
      <c r="G165" s="143">
        <v>0</v>
      </c>
      <c r="H165" s="143">
        <v>0</v>
      </c>
      <c r="I165" s="143">
        <v>0</v>
      </c>
      <c r="J165" s="143">
        <v>3</v>
      </c>
      <c r="K165" s="143">
        <v>0</v>
      </c>
      <c r="L165" s="143">
        <v>0</v>
      </c>
      <c r="M165" s="143">
        <v>0</v>
      </c>
      <c r="N165" s="130"/>
    </row>
    <row r="166" spans="1:14" x14ac:dyDescent="0.25">
      <c r="A166" s="121" t="s">
        <v>362</v>
      </c>
      <c r="B166" s="122" t="s">
        <v>370</v>
      </c>
      <c r="C166" s="122" t="s">
        <v>632</v>
      </c>
      <c r="D166" s="122" t="s">
        <v>629</v>
      </c>
      <c r="E166" s="142">
        <v>0</v>
      </c>
      <c r="F166" s="142">
        <v>0</v>
      </c>
      <c r="G166" s="142">
        <v>0</v>
      </c>
      <c r="H166" s="142">
        <v>0</v>
      </c>
      <c r="I166" s="142">
        <v>0</v>
      </c>
      <c r="J166" s="142">
        <v>0</v>
      </c>
      <c r="K166" s="142">
        <v>0</v>
      </c>
      <c r="L166" s="142">
        <v>0</v>
      </c>
      <c r="M166" s="142">
        <v>0</v>
      </c>
      <c r="N166" s="130"/>
    </row>
    <row r="167" spans="1:14" x14ac:dyDescent="0.25">
      <c r="A167" s="123" t="s">
        <v>362</v>
      </c>
      <c r="B167" s="124" t="s">
        <v>371</v>
      </c>
      <c r="C167" s="124" t="s">
        <v>628</v>
      </c>
      <c r="D167" s="124" t="s">
        <v>629</v>
      </c>
      <c r="E167" s="143">
        <v>3</v>
      </c>
      <c r="F167" s="143">
        <v>3</v>
      </c>
      <c r="G167" s="143">
        <v>3</v>
      </c>
      <c r="H167" s="143">
        <v>3</v>
      </c>
      <c r="I167" s="143">
        <v>0</v>
      </c>
      <c r="J167" s="143">
        <v>0</v>
      </c>
      <c r="K167" s="143">
        <v>3</v>
      </c>
      <c r="L167" s="143">
        <v>0</v>
      </c>
      <c r="M167" s="143">
        <v>0</v>
      </c>
      <c r="N167" s="130"/>
    </row>
    <row r="168" spans="1:14" x14ac:dyDescent="0.25">
      <c r="A168" s="121" t="s">
        <v>362</v>
      </c>
      <c r="B168" s="122" t="s">
        <v>372</v>
      </c>
      <c r="C168" s="122" t="s">
        <v>628</v>
      </c>
      <c r="D168" s="122" t="s">
        <v>629</v>
      </c>
      <c r="E168" s="142">
        <v>4</v>
      </c>
      <c r="F168" s="142">
        <v>4</v>
      </c>
      <c r="G168" s="142">
        <v>4</v>
      </c>
      <c r="H168" s="142">
        <v>4</v>
      </c>
      <c r="I168" s="142">
        <v>4</v>
      </c>
      <c r="J168" s="142">
        <v>0</v>
      </c>
      <c r="K168" s="142">
        <v>2</v>
      </c>
      <c r="L168" s="142">
        <v>0</v>
      </c>
      <c r="M168" s="142">
        <v>0</v>
      </c>
      <c r="N168" s="130"/>
    </row>
    <row r="169" spans="1:14" x14ac:dyDescent="0.25">
      <c r="A169" s="123" t="s">
        <v>373</v>
      </c>
      <c r="B169" s="124" t="s">
        <v>374</v>
      </c>
      <c r="C169" s="124" t="s">
        <v>632</v>
      </c>
      <c r="D169" s="124" t="s">
        <v>629</v>
      </c>
      <c r="E169" s="143">
        <v>0</v>
      </c>
      <c r="F169" s="143">
        <v>0</v>
      </c>
      <c r="G169" s="143">
        <v>0</v>
      </c>
      <c r="H169" s="143">
        <v>0</v>
      </c>
      <c r="I169" s="143">
        <v>0</v>
      </c>
      <c r="J169" s="143">
        <v>0</v>
      </c>
      <c r="K169" s="143">
        <v>0</v>
      </c>
      <c r="L169" s="143">
        <v>0</v>
      </c>
      <c r="M169" s="143">
        <v>0</v>
      </c>
      <c r="N169" s="130"/>
    </row>
    <row r="170" spans="1:14" x14ac:dyDescent="0.25">
      <c r="A170" s="121" t="s">
        <v>373</v>
      </c>
      <c r="B170" s="122" t="s">
        <v>375</v>
      </c>
      <c r="C170" s="122" t="s">
        <v>628</v>
      </c>
      <c r="D170" s="122" t="s">
        <v>629</v>
      </c>
      <c r="E170" s="142">
        <v>0</v>
      </c>
      <c r="F170" s="142">
        <v>0</v>
      </c>
      <c r="G170" s="142">
        <v>0</v>
      </c>
      <c r="H170" s="142">
        <v>0</v>
      </c>
      <c r="I170" s="142">
        <v>0</v>
      </c>
      <c r="J170" s="142">
        <v>0</v>
      </c>
      <c r="K170" s="142">
        <v>0</v>
      </c>
      <c r="L170" s="142">
        <v>0</v>
      </c>
      <c r="M170" s="142">
        <v>0</v>
      </c>
      <c r="N170" s="130"/>
    </row>
    <row r="171" spans="1:14" x14ac:dyDescent="0.25">
      <c r="A171" s="123" t="s">
        <v>373</v>
      </c>
      <c r="B171" s="124" t="s">
        <v>376</v>
      </c>
      <c r="C171" s="124" t="s">
        <v>628</v>
      </c>
      <c r="D171" s="124" t="s">
        <v>629</v>
      </c>
      <c r="E171" s="143">
        <v>3</v>
      </c>
      <c r="F171" s="143">
        <v>3</v>
      </c>
      <c r="G171" s="143">
        <v>3</v>
      </c>
      <c r="H171" s="143">
        <v>3</v>
      </c>
      <c r="I171" s="143">
        <v>0</v>
      </c>
      <c r="J171" s="143">
        <v>3</v>
      </c>
      <c r="K171" s="143">
        <v>3</v>
      </c>
      <c r="L171" s="143">
        <v>0</v>
      </c>
      <c r="M171" s="143">
        <v>3</v>
      </c>
      <c r="N171" s="130"/>
    </row>
    <row r="172" spans="1:14" x14ac:dyDescent="0.25">
      <c r="A172" s="121" t="s">
        <v>373</v>
      </c>
      <c r="B172" s="122" t="s">
        <v>377</v>
      </c>
      <c r="C172" s="122" t="s">
        <v>628</v>
      </c>
      <c r="D172" s="122" t="s">
        <v>629</v>
      </c>
      <c r="E172" s="142">
        <v>6</v>
      </c>
      <c r="F172" s="142">
        <v>3</v>
      </c>
      <c r="G172" s="142">
        <v>3</v>
      </c>
      <c r="H172" s="142">
        <v>3</v>
      </c>
      <c r="I172" s="142">
        <v>0</v>
      </c>
      <c r="J172" s="142">
        <v>3</v>
      </c>
      <c r="K172" s="142">
        <v>3</v>
      </c>
      <c r="L172" s="142">
        <v>0</v>
      </c>
      <c r="M172" s="142">
        <v>0</v>
      </c>
      <c r="N172" s="130"/>
    </row>
    <row r="173" spans="1:14" x14ac:dyDescent="0.25">
      <c r="A173" s="123" t="s">
        <v>373</v>
      </c>
      <c r="B173" s="124" t="s">
        <v>378</v>
      </c>
      <c r="C173" s="124" t="s">
        <v>628</v>
      </c>
      <c r="D173" s="124" t="s">
        <v>629</v>
      </c>
      <c r="E173" s="143">
        <v>6</v>
      </c>
      <c r="F173" s="143">
        <v>3</v>
      </c>
      <c r="G173" s="143">
        <v>6</v>
      </c>
      <c r="H173" s="143">
        <v>3</v>
      </c>
      <c r="I173" s="143">
        <v>0</v>
      </c>
      <c r="J173" s="143">
        <v>3</v>
      </c>
      <c r="K173" s="143">
        <v>0</v>
      </c>
      <c r="L173" s="143">
        <v>0</v>
      </c>
      <c r="M173" s="143">
        <v>12</v>
      </c>
      <c r="N173" s="130"/>
    </row>
    <row r="174" spans="1:14" x14ac:dyDescent="0.25">
      <c r="A174" s="121" t="s">
        <v>379</v>
      </c>
      <c r="B174" s="122" t="s">
        <v>380</v>
      </c>
      <c r="C174" s="122" t="s">
        <v>626</v>
      </c>
      <c r="D174" s="122" t="s">
        <v>630</v>
      </c>
      <c r="E174" s="142">
        <v>0</v>
      </c>
      <c r="F174" s="142">
        <v>0</v>
      </c>
      <c r="G174" s="142">
        <v>0</v>
      </c>
      <c r="H174" s="142">
        <v>0</v>
      </c>
      <c r="I174" s="142">
        <v>0</v>
      </c>
      <c r="J174" s="142">
        <v>0</v>
      </c>
      <c r="K174" s="142">
        <v>0</v>
      </c>
      <c r="L174" s="142">
        <v>0</v>
      </c>
      <c r="M174" s="142">
        <v>0</v>
      </c>
      <c r="N174" s="130"/>
    </row>
    <row r="175" spans="1:14" x14ac:dyDescent="0.25">
      <c r="A175" s="123" t="s">
        <v>379</v>
      </c>
      <c r="B175" s="124" t="s">
        <v>381</v>
      </c>
      <c r="C175" s="124" t="s">
        <v>628</v>
      </c>
      <c r="D175" s="124" t="s">
        <v>629</v>
      </c>
      <c r="E175" s="143">
        <v>3</v>
      </c>
      <c r="F175" s="143">
        <v>0</v>
      </c>
      <c r="G175" s="143">
        <v>3</v>
      </c>
      <c r="H175" s="143">
        <v>3</v>
      </c>
      <c r="I175" s="143">
        <v>0</v>
      </c>
      <c r="J175" s="143">
        <v>3</v>
      </c>
      <c r="K175" s="143">
        <v>3</v>
      </c>
      <c r="L175" s="143">
        <v>0</v>
      </c>
      <c r="M175" s="143">
        <v>0</v>
      </c>
      <c r="N175" s="130"/>
    </row>
    <row r="176" spans="1:14" x14ac:dyDescent="0.25">
      <c r="A176" s="121" t="s">
        <v>379</v>
      </c>
      <c r="B176" s="122" t="s">
        <v>382</v>
      </c>
      <c r="C176" s="122" t="s">
        <v>632</v>
      </c>
      <c r="D176" s="122" t="s">
        <v>629</v>
      </c>
      <c r="E176" s="142">
        <v>0</v>
      </c>
      <c r="F176" s="142">
        <v>0</v>
      </c>
      <c r="G176" s="142">
        <v>0</v>
      </c>
      <c r="H176" s="142">
        <v>0</v>
      </c>
      <c r="I176" s="142">
        <v>0</v>
      </c>
      <c r="J176" s="142">
        <v>0</v>
      </c>
      <c r="K176" s="142">
        <v>0</v>
      </c>
      <c r="L176" s="142">
        <v>0</v>
      </c>
      <c r="M176" s="142">
        <v>0</v>
      </c>
      <c r="N176" s="130"/>
    </row>
    <row r="177" spans="1:14" x14ac:dyDescent="0.25">
      <c r="A177" s="123" t="s">
        <v>379</v>
      </c>
      <c r="B177" s="124" t="s">
        <v>383</v>
      </c>
      <c r="C177" s="124" t="s">
        <v>628</v>
      </c>
      <c r="D177" s="124" t="s">
        <v>629</v>
      </c>
      <c r="E177" s="143">
        <v>0</v>
      </c>
      <c r="F177" s="143">
        <v>0</v>
      </c>
      <c r="G177" s="143">
        <v>0</v>
      </c>
      <c r="H177" s="143">
        <v>0</v>
      </c>
      <c r="I177" s="143">
        <v>0</v>
      </c>
      <c r="J177" s="143">
        <v>3</v>
      </c>
      <c r="K177" s="143">
        <v>0</v>
      </c>
      <c r="L177" s="143">
        <v>0</v>
      </c>
      <c r="M177" s="143">
        <v>0</v>
      </c>
      <c r="N177" s="130"/>
    </row>
    <row r="178" spans="1:14" x14ac:dyDescent="0.25">
      <c r="A178" s="121" t="s">
        <v>379</v>
      </c>
      <c r="B178" s="122" t="s">
        <v>384</v>
      </c>
      <c r="C178" s="122" t="s">
        <v>632</v>
      </c>
      <c r="D178" s="122" t="s">
        <v>629</v>
      </c>
      <c r="E178" s="142">
        <v>0</v>
      </c>
      <c r="F178" s="142">
        <v>0</v>
      </c>
      <c r="G178" s="142">
        <v>0</v>
      </c>
      <c r="H178" s="142">
        <v>0</v>
      </c>
      <c r="I178" s="142">
        <v>0</v>
      </c>
      <c r="J178" s="142">
        <v>0</v>
      </c>
      <c r="K178" s="142">
        <v>0</v>
      </c>
      <c r="L178" s="142">
        <v>0</v>
      </c>
      <c r="M178" s="142">
        <v>0</v>
      </c>
      <c r="N178" s="130"/>
    </row>
    <row r="179" spans="1:14" x14ac:dyDescent="0.25">
      <c r="A179" s="123" t="s">
        <v>379</v>
      </c>
      <c r="B179" s="124" t="s">
        <v>385</v>
      </c>
      <c r="C179" s="124" t="s">
        <v>628</v>
      </c>
      <c r="D179" s="124" t="s">
        <v>629</v>
      </c>
      <c r="E179" s="143">
        <v>3</v>
      </c>
      <c r="F179" s="143">
        <v>3</v>
      </c>
      <c r="G179" s="143">
        <v>3</v>
      </c>
      <c r="H179" s="143">
        <v>3</v>
      </c>
      <c r="I179" s="143">
        <v>3</v>
      </c>
      <c r="J179" s="143">
        <v>3</v>
      </c>
      <c r="K179" s="143">
        <v>0</v>
      </c>
      <c r="L179" s="143">
        <v>0</v>
      </c>
      <c r="M179" s="143">
        <v>0</v>
      </c>
      <c r="N179" s="130"/>
    </row>
    <row r="180" spans="1:14" x14ac:dyDescent="0.25">
      <c r="A180" s="121" t="s">
        <v>379</v>
      </c>
      <c r="B180" s="122" t="s">
        <v>386</v>
      </c>
      <c r="C180" s="122" t="s">
        <v>628</v>
      </c>
      <c r="D180" s="122" t="s">
        <v>629</v>
      </c>
      <c r="E180" s="142">
        <v>6</v>
      </c>
      <c r="F180" s="142">
        <v>3</v>
      </c>
      <c r="G180" s="142">
        <v>3</v>
      </c>
      <c r="H180" s="142">
        <v>3</v>
      </c>
      <c r="I180" s="142">
        <v>0</v>
      </c>
      <c r="J180" s="142">
        <v>3</v>
      </c>
      <c r="K180" s="142">
        <v>3</v>
      </c>
      <c r="L180" s="142">
        <v>15</v>
      </c>
      <c r="M180" s="142">
        <v>0</v>
      </c>
      <c r="N180" s="130"/>
    </row>
    <row r="181" spans="1:14" x14ac:dyDescent="0.25">
      <c r="A181" s="123" t="s">
        <v>387</v>
      </c>
      <c r="B181" s="124" t="s">
        <v>388</v>
      </c>
      <c r="C181" s="124" t="s">
        <v>628</v>
      </c>
      <c r="D181" s="124" t="s">
        <v>629</v>
      </c>
      <c r="E181" s="143">
        <v>3</v>
      </c>
      <c r="F181" s="143">
        <v>0</v>
      </c>
      <c r="G181" s="143">
        <v>0</v>
      </c>
      <c r="H181" s="143">
        <v>0</v>
      </c>
      <c r="I181" s="143">
        <v>3</v>
      </c>
      <c r="J181" s="143">
        <v>0</v>
      </c>
      <c r="K181" s="143">
        <v>0</v>
      </c>
      <c r="L181" s="143">
        <v>0</v>
      </c>
      <c r="M181" s="143">
        <v>0</v>
      </c>
      <c r="N181" s="130"/>
    </row>
    <row r="182" spans="1:14" x14ac:dyDescent="0.25">
      <c r="A182" s="121" t="s">
        <v>389</v>
      </c>
      <c r="B182" s="122" t="s">
        <v>390</v>
      </c>
      <c r="C182" s="122" t="s">
        <v>628</v>
      </c>
      <c r="D182" s="122" t="s">
        <v>629</v>
      </c>
      <c r="E182" s="142">
        <v>3</v>
      </c>
      <c r="F182" s="142">
        <v>0</v>
      </c>
      <c r="G182" s="142">
        <v>3</v>
      </c>
      <c r="H182" s="142">
        <v>3</v>
      </c>
      <c r="I182" s="142">
        <v>0</v>
      </c>
      <c r="J182" s="142">
        <v>0</v>
      </c>
      <c r="K182" s="142">
        <v>0</v>
      </c>
      <c r="L182" s="142">
        <v>0</v>
      </c>
      <c r="M182" s="142">
        <v>0</v>
      </c>
      <c r="N182" s="130"/>
    </row>
    <row r="183" spans="1:14" x14ac:dyDescent="0.25">
      <c r="A183" s="123" t="s">
        <v>389</v>
      </c>
      <c r="B183" s="124" t="s">
        <v>391</v>
      </c>
      <c r="C183" s="124" t="s">
        <v>628</v>
      </c>
      <c r="D183" s="124" t="s">
        <v>629</v>
      </c>
      <c r="E183" s="143">
        <v>6</v>
      </c>
      <c r="F183" s="143">
        <v>3</v>
      </c>
      <c r="G183" s="143">
        <v>3</v>
      </c>
      <c r="H183" s="143">
        <v>3</v>
      </c>
      <c r="I183" s="143">
        <v>0</v>
      </c>
      <c r="J183" s="143">
        <v>0</v>
      </c>
      <c r="K183" s="143">
        <v>0</v>
      </c>
      <c r="L183" s="143">
        <v>0</v>
      </c>
      <c r="M183" s="143">
        <v>12</v>
      </c>
      <c r="N183" s="130"/>
    </row>
    <row r="184" spans="1:14" x14ac:dyDescent="0.25">
      <c r="A184" s="121" t="s">
        <v>392</v>
      </c>
      <c r="B184" s="122" t="s">
        <v>393</v>
      </c>
      <c r="C184" s="122" t="s">
        <v>628</v>
      </c>
      <c r="D184" s="122" t="s">
        <v>629</v>
      </c>
      <c r="E184" s="142">
        <v>3</v>
      </c>
      <c r="F184" s="142">
        <v>3</v>
      </c>
      <c r="G184" s="142">
        <v>3</v>
      </c>
      <c r="H184" s="142">
        <v>3</v>
      </c>
      <c r="I184" s="142">
        <v>3</v>
      </c>
      <c r="J184" s="142">
        <v>0</v>
      </c>
      <c r="K184" s="142">
        <v>3</v>
      </c>
      <c r="L184" s="142">
        <v>0</v>
      </c>
      <c r="M184" s="142">
        <v>0</v>
      </c>
      <c r="N184" s="130"/>
    </row>
    <row r="185" spans="1:14" x14ac:dyDescent="0.25">
      <c r="A185" s="123" t="s">
        <v>392</v>
      </c>
      <c r="B185" s="124" t="s">
        <v>394</v>
      </c>
      <c r="C185" s="124" t="s">
        <v>628</v>
      </c>
      <c r="D185" s="124" t="s">
        <v>629</v>
      </c>
      <c r="E185" s="143">
        <v>3</v>
      </c>
      <c r="F185" s="143">
        <v>0</v>
      </c>
      <c r="G185" s="143">
        <v>3</v>
      </c>
      <c r="H185" s="143">
        <v>3</v>
      </c>
      <c r="I185" s="143">
        <v>3</v>
      </c>
      <c r="J185" s="143">
        <v>0</v>
      </c>
      <c r="K185" s="143">
        <v>3</v>
      </c>
      <c r="L185" s="143">
        <v>0</v>
      </c>
      <c r="M185" s="143">
        <v>9</v>
      </c>
      <c r="N185" s="130"/>
    </row>
    <row r="186" spans="1:14" x14ac:dyDescent="0.25">
      <c r="A186" s="121" t="s">
        <v>395</v>
      </c>
      <c r="B186" s="122" t="s">
        <v>396</v>
      </c>
      <c r="C186" s="122" t="s">
        <v>626</v>
      </c>
      <c r="D186" s="122" t="s">
        <v>629</v>
      </c>
      <c r="E186" s="142">
        <v>0</v>
      </c>
      <c r="F186" s="142">
        <v>0</v>
      </c>
      <c r="G186" s="142">
        <v>0</v>
      </c>
      <c r="H186" s="142">
        <v>0</v>
      </c>
      <c r="I186" s="142">
        <v>0</v>
      </c>
      <c r="J186" s="142">
        <v>0</v>
      </c>
      <c r="K186" s="142">
        <v>0</v>
      </c>
      <c r="L186" s="142">
        <v>0</v>
      </c>
      <c r="M186" s="142">
        <v>0</v>
      </c>
      <c r="N186" s="130"/>
    </row>
    <row r="187" spans="1:14" x14ac:dyDescent="0.25">
      <c r="A187" s="123" t="s">
        <v>397</v>
      </c>
      <c r="B187" s="124" t="s">
        <v>398</v>
      </c>
      <c r="C187" s="124" t="s">
        <v>632</v>
      </c>
      <c r="D187" s="124" t="s">
        <v>629</v>
      </c>
      <c r="E187" s="143">
        <v>0</v>
      </c>
      <c r="F187" s="143">
        <v>0</v>
      </c>
      <c r="G187" s="143">
        <v>0</v>
      </c>
      <c r="H187" s="143">
        <v>0</v>
      </c>
      <c r="I187" s="143">
        <v>0</v>
      </c>
      <c r="J187" s="143">
        <v>0</v>
      </c>
      <c r="K187" s="143">
        <v>0</v>
      </c>
      <c r="L187" s="143">
        <v>0</v>
      </c>
      <c r="M187" s="143">
        <v>0</v>
      </c>
      <c r="N187" s="130"/>
    </row>
    <row r="188" spans="1:14" x14ac:dyDescent="0.25">
      <c r="A188" s="121" t="s">
        <v>397</v>
      </c>
      <c r="B188" s="122" t="s">
        <v>399</v>
      </c>
      <c r="C188" s="122" t="s">
        <v>626</v>
      </c>
      <c r="D188" s="122" t="s">
        <v>629</v>
      </c>
      <c r="E188" s="142">
        <v>0</v>
      </c>
      <c r="F188" s="142">
        <v>0</v>
      </c>
      <c r="G188" s="142">
        <v>0</v>
      </c>
      <c r="H188" s="142">
        <v>0</v>
      </c>
      <c r="I188" s="142">
        <v>0</v>
      </c>
      <c r="J188" s="142">
        <v>0</v>
      </c>
      <c r="K188" s="142">
        <v>0</v>
      </c>
      <c r="L188" s="142">
        <v>0</v>
      </c>
      <c r="M188" s="142">
        <v>0</v>
      </c>
      <c r="N188" s="130"/>
    </row>
    <row r="189" spans="1:14" x14ac:dyDescent="0.25">
      <c r="A189" s="123" t="s">
        <v>397</v>
      </c>
      <c r="B189" s="124" t="s">
        <v>400</v>
      </c>
      <c r="C189" s="124" t="s">
        <v>626</v>
      </c>
      <c r="D189" s="124" t="s">
        <v>629</v>
      </c>
      <c r="E189" s="143">
        <v>0</v>
      </c>
      <c r="F189" s="143">
        <v>0</v>
      </c>
      <c r="G189" s="143">
        <v>0</v>
      </c>
      <c r="H189" s="143">
        <v>0</v>
      </c>
      <c r="I189" s="143">
        <v>0</v>
      </c>
      <c r="J189" s="143">
        <v>0</v>
      </c>
      <c r="K189" s="143">
        <v>0</v>
      </c>
      <c r="L189" s="143">
        <v>0</v>
      </c>
      <c r="M189" s="143">
        <v>0</v>
      </c>
      <c r="N189" s="130"/>
    </row>
    <row r="190" spans="1:14" x14ac:dyDescent="0.25">
      <c r="A190" s="121" t="s">
        <v>397</v>
      </c>
      <c r="B190" s="122" t="s">
        <v>401</v>
      </c>
      <c r="C190" s="122" t="s">
        <v>626</v>
      </c>
      <c r="D190" s="122" t="s">
        <v>629</v>
      </c>
      <c r="E190" s="142">
        <v>0</v>
      </c>
      <c r="F190" s="142">
        <v>0</v>
      </c>
      <c r="G190" s="142">
        <v>0</v>
      </c>
      <c r="H190" s="142">
        <v>0</v>
      </c>
      <c r="I190" s="142">
        <v>0</v>
      </c>
      <c r="J190" s="142">
        <v>0</v>
      </c>
      <c r="K190" s="142">
        <v>0</v>
      </c>
      <c r="L190" s="142">
        <v>0</v>
      </c>
      <c r="M190" s="142">
        <v>0</v>
      </c>
      <c r="N190" s="130"/>
    </row>
    <row r="191" spans="1:14" x14ac:dyDescent="0.25">
      <c r="A191" s="123" t="s">
        <v>397</v>
      </c>
      <c r="B191" s="124" t="s">
        <v>402</v>
      </c>
      <c r="C191" s="124" t="s">
        <v>628</v>
      </c>
      <c r="D191" s="124" t="s">
        <v>629</v>
      </c>
      <c r="E191" s="143">
        <v>3</v>
      </c>
      <c r="F191" s="143">
        <v>3</v>
      </c>
      <c r="G191" s="143">
        <v>3</v>
      </c>
      <c r="H191" s="143">
        <v>3</v>
      </c>
      <c r="I191" s="143">
        <v>3</v>
      </c>
      <c r="J191" s="143">
        <v>3</v>
      </c>
      <c r="K191" s="143">
        <v>3</v>
      </c>
      <c r="L191" s="143">
        <v>0</v>
      </c>
      <c r="M191" s="143">
        <v>0</v>
      </c>
      <c r="N191" s="130"/>
    </row>
    <row r="192" spans="1:14" x14ac:dyDescent="0.25">
      <c r="A192" s="121" t="s">
        <v>403</v>
      </c>
      <c r="B192" s="122" t="s">
        <v>404</v>
      </c>
      <c r="C192" s="122" t="s">
        <v>628</v>
      </c>
      <c r="D192" s="122" t="s">
        <v>629</v>
      </c>
      <c r="E192" s="142">
        <v>4</v>
      </c>
      <c r="F192" s="142">
        <v>0</v>
      </c>
      <c r="G192" s="142">
        <v>3</v>
      </c>
      <c r="H192" s="142">
        <v>3</v>
      </c>
      <c r="I192" s="142">
        <v>0</v>
      </c>
      <c r="J192" s="142">
        <v>3</v>
      </c>
      <c r="K192" s="142">
        <v>3</v>
      </c>
      <c r="L192" s="142">
        <v>0</v>
      </c>
      <c r="M192" s="142">
        <v>0</v>
      </c>
      <c r="N192" s="130"/>
    </row>
    <row r="193" spans="1:14" x14ac:dyDescent="0.25">
      <c r="A193" s="123" t="s">
        <v>403</v>
      </c>
      <c r="B193" s="124" t="s">
        <v>405</v>
      </c>
      <c r="C193" s="124" t="s">
        <v>626</v>
      </c>
      <c r="D193" s="124" t="s">
        <v>629</v>
      </c>
      <c r="E193" s="143">
        <v>0</v>
      </c>
      <c r="F193" s="143">
        <v>0</v>
      </c>
      <c r="G193" s="143">
        <v>0</v>
      </c>
      <c r="H193" s="143">
        <v>0</v>
      </c>
      <c r="I193" s="143">
        <v>0</v>
      </c>
      <c r="J193" s="143">
        <v>0</v>
      </c>
      <c r="K193" s="143">
        <v>0</v>
      </c>
      <c r="L193" s="143">
        <v>0</v>
      </c>
      <c r="M193" s="143">
        <v>0</v>
      </c>
      <c r="N193" s="130"/>
    </row>
    <row r="194" spans="1:14" x14ac:dyDescent="0.25">
      <c r="A194" s="121" t="s">
        <v>403</v>
      </c>
      <c r="B194" s="122" t="s">
        <v>406</v>
      </c>
      <c r="C194" s="122" t="s">
        <v>628</v>
      </c>
      <c r="D194" s="122" t="s">
        <v>629</v>
      </c>
      <c r="E194" s="142">
        <v>6</v>
      </c>
      <c r="F194" s="142">
        <v>3</v>
      </c>
      <c r="G194" s="142">
        <v>3</v>
      </c>
      <c r="H194" s="142">
        <v>3</v>
      </c>
      <c r="I194" s="142">
        <v>3</v>
      </c>
      <c r="J194" s="142">
        <v>3</v>
      </c>
      <c r="K194" s="142">
        <v>3</v>
      </c>
      <c r="L194" s="142">
        <v>0</v>
      </c>
      <c r="M194" s="142">
        <v>0</v>
      </c>
      <c r="N194" s="130"/>
    </row>
    <row r="195" spans="1:14" x14ac:dyDescent="0.25">
      <c r="A195" s="123" t="s">
        <v>403</v>
      </c>
      <c r="B195" s="124" t="s">
        <v>407</v>
      </c>
      <c r="C195" s="124" t="s">
        <v>628</v>
      </c>
      <c r="D195" s="124" t="s">
        <v>629</v>
      </c>
      <c r="E195" s="143">
        <v>6</v>
      </c>
      <c r="F195" s="143">
        <v>0</v>
      </c>
      <c r="G195" s="143">
        <v>3</v>
      </c>
      <c r="H195" s="143">
        <v>3</v>
      </c>
      <c r="I195" s="143">
        <v>3</v>
      </c>
      <c r="J195" s="143">
        <v>0</v>
      </c>
      <c r="K195" s="143">
        <v>3</v>
      </c>
      <c r="L195" s="143">
        <v>0</v>
      </c>
      <c r="M195" s="143">
        <v>0</v>
      </c>
      <c r="N195" s="130"/>
    </row>
    <row r="196" spans="1:14" x14ac:dyDescent="0.25">
      <c r="A196" s="121" t="s">
        <v>408</v>
      </c>
      <c r="B196" s="122" t="s">
        <v>409</v>
      </c>
      <c r="C196" s="122" t="s">
        <v>626</v>
      </c>
      <c r="D196" s="122" t="s">
        <v>629</v>
      </c>
      <c r="E196" s="142">
        <v>0</v>
      </c>
      <c r="F196" s="142">
        <v>0</v>
      </c>
      <c r="G196" s="142">
        <v>0</v>
      </c>
      <c r="H196" s="142">
        <v>0</v>
      </c>
      <c r="I196" s="142">
        <v>0</v>
      </c>
      <c r="J196" s="142">
        <v>0</v>
      </c>
      <c r="K196" s="142">
        <v>0</v>
      </c>
      <c r="L196" s="142">
        <v>0</v>
      </c>
      <c r="M196" s="142">
        <v>0</v>
      </c>
      <c r="N196" s="130"/>
    </row>
    <row r="197" spans="1:14" x14ac:dyDescent="0.25">
      <c r="A197" s="123" t="s">
        <v>408</v>
      </c>
      <c r="B197" s="124" t="s">
        <v>410</v>
      </c>
      <c r="C197" s="124" t="s">
        <v>632</v>
      </c>
      <c r="D197" s="124" t="s">
        <v>629</v>
      </c>
      <c r="E197" s="143">
        <v>0</v>
      </c>
      <c r="F197" s="143">
        <v>0</v>
      </c>
      <c r="G197" s="143">
        <v>0</v>
      </c>
      <c r="H197" s="143">
        <v>0</v>
      </c>
      <c r="I197" s="143">
        <v>0</v>
      </c>
      <c r="J197" s="143">
        <v>0</v>
      </c>
      <c r="K197" s="143">
        <v>0</v>
      </c>
      <c r="L197" s="143">
        <v>0</v>
      </c>
      <c r="M197" s="143">
        <v>0</v>
      </c>
      <c r="N197" s="130"/>
    </row>
    <row r="198" spans="1:14" x14ac:dyDescent="0.25">
      <c r="A198" s="121" t="s">
        <v>408</v>
      </c>
      <c r="B198" s="122" t="s">
        <v>411</v>
      </c>
      <c r="C198" s="122" t="s">
        <v>628</v>
      </c>
      <c r="D198" s="122" t="s">
        <v>629</v>
      </c>
      <c r="E198" s="142">
        <v>6</v>
      </c>
      <c r="F198" s="142">
        <v>3</v>
      </c>
      <c r="G198" s="142">
        <v>3</v>
      </c>
      <c r="H198" s="142">
        <v>3</v>
      </c>
      <c r="I198" s="142">
        <v>1</v>
      </c>
      <c r="J198" s="142">
        <v>2</v>
      </c>
      <c r="K198" s="142">
        <v>0</v>
      </c>
      <c r="L198" s="142">
        <v>0</v>
      </c>
      <c r="M198" s="142">
        <v>0</v>
      </c>
      <c r="N198" s="130"/>
    </row>
    <row r="199" spans="1:14" x14ac:dyDescent="0.25">
      <c r="A199" s="123" t="s">
        <v>408</v>
      </c>
      <c r="B199" s="124" t="s">
        <v>412</v>
      </c>
      <c r="C199" s="124" t="s">
        <v>628</v>
      </c>
      <c r="D199" s="124" t="s">
        <v>629</v>
      </c>
      <c r="E199" s="143">
        <v>3</v>
      </c>
      <c r="F199" s="143">
        <v>0</v>
      </c>
      <c r="G199" s="143">
        <v>0</v>
      </c>
      <c r="H199" s="143">
        <v>0</v>
      </c>
      <c r="I199" s="143">
        <v>0</v>
      </c>
      <c r="J199" s="143">
        <v>0</v>
      </c>
      <c r="K199" s="143">
        <v>0</v>
      </c>
      <c r="L199" s="143">
        <v>0</v>
      </c>
      <c r="M199" s="143">
        <v>0</v>
      </c>
      <c r="N199" s="130"/>
    </row>
    <row r="200" spans="1:14" x14ac:dyDescent="0.25">
      <c r="A200" s="121" t="s">
        <v>408</v>
      </c>
      <c r="B200" s="122" t="s">
        <v>413</v>
      </c>
      <c r="C200" s="122" t="s">
        <v>632</v>
      </c>
      <c r="D200" s="122" t="s">
        <v>629</v>
      </c>
      <c r="E200" s="142">
        <v>0</v>
      </c>
      <c r="F200" s="142">
        <v>0</v>
      </c>
      <c r="G200" s="142">
        <v>0</v>
      </c>
      <c r="H200" s="142">
        <v>0</v>
      </c>
      <c r="I200" s="142">
        <v>0</v>
      </c>
      <c r="J200" s="142">
        <v>0</v>
      </c>
      <c r="K200" s="142">
        <v>0</v>
      </c>
      <c r="L200" s="142">
        <v>0</v>
      </c>
      <c r="M200" s="142">
        <v>0</v>
      </c>
      <c r="N200" s="130"/>
    </row>
    <row r="201" spans="1:14" x14ac:dyDescent="0.25">
      <c r="A201" s="123" t="s">
        <v>408</v>
      </c>
      <c r="B201" s="124" t="s">
        <v>414</v>
      </c>
      <c r="C201" s="124" t="s">
        <v>626</v>
      </c>
      <c r="D201" s="124" t="s">
        <v>629</v>
      </c>
      <c r="E201" s="143">
        <v>0</v>
      </c>
      <c r="F201" s="143">
        <v>0</v>
      </c>
      <c r="G201" s="143">
        <v>0</v>
      </c>
      <c r="H201" s="143">
        <v>0</v>
      </c>
      <c r="I201" s="143">
        <v>0</v>
      </c>
      <c r="J201" s="143">
        <v>0</v>
      </c>
      <c r="K201" s="143">
        <v>0</v>
      </c>
      <c r="L201" s="143">
        <v>0</v>
      </c>
      <c r="M201" s="143">
        <v>0</v>
      </c>
      <c r="N201" s="130"/>
    </row>
    <row r="202" spans="1:14" x14ac:dyDescent="0.25">
      <c r="A202" s="121" t="s">
        <v>408</v>
      </c>
      <c r="B202" s="122" t="s">
        <v>415</v>
      </c>
      <c r="C202" s="122" t="s">
        <v>628</v>
      </c>
      <c r="D202" s="122" t="s">
        <v>629</v>
      </c>
      <c r="E202" s="142">
        <v>3</v>
      </c>
      <c r="F202" s="142">
        <v>0</v>
      </c>
      <c r="G202" s="142">
        <v>0</v>
      </c>
      <c r="H202" s="142">
        <v>3</v>
      </c>
      <c r="I202" s="142">
        <v>3</v>
      </c>
      <c r="J202" s="142">
        <v>0</v>
      </c>
      <c r="K202" s="142">
        <v>0</v>
      </c>
      <c r="L202" s="142">
        <v>0</v>
      </c>
      <c r="M202" s="142">
        <v>0</v>
      </c>
      <c r="N202" s="130"/>
    </row>
    <row r="203" spans="1:14" x14ac:dyDescent="0.25">
      <c r="A203" s="123" t="s">
        <v>408</v>
      </c>
      <c r="B203" s="124" t="s">
        <v>416</v>
      </c>
      <c r="C203" s="124" t="s">
        <v>626</v>
      </c>
      <c r="D203" s="124" t="s">
        <v>629</v>
      </c>
      <c r="E203" s="143">
        <v>0</v>
      </c>
      <c r="F203" s="143">
        <v>0</v>
      </c>
      <c r="G203" s="143">
        <v>0</v>
      </c>
      <c r="H203" s="143">
        <v>0</v>
      </c>
      <c r="I203" s="143">
        <v>0</v>
      </c>
      <c r="J203" s="143">
        <v>0</v>
      </c>
      <c r="K203" s="143">
        <v>0</v>
      </c>
      <c r="L203" s="143">
        <v>0</v>
      </c>
      <c r="M203" s="143">
        <v>0</v>
      </c>
      <c r="N203" s="130"/>
    </row>
    <row r="204" spans="1:14" x14ac:dyDescent="0.25">
      <c r="A204" s="121" t="s">
        <v>408</v>
      </c>
      <c r="B204" s="122" t="s">
        <v>417</v>
      </c>
      <c r="C204" s="122" t="s">
        <v>628</v>
      </c>
      <c r="D204" s="122" t="s">
        <v>629</v>
      </c>
      <c r="E204" s="142">
        <v>0</v>
      </c>
      <c r="F204" s="142">
        <v>0</v>
      </c>
      <c r="G204" s="142">
        <v>0</v>
      </c>
      <c r="H204" s="142">
        <v>0</v>
      </c>
      <c r="I204" s="142">
        <v>0</v>
      </c>
      <c r="J204" s="142">
        <v>3</v>
      </c>
      <c r="K204" s="142">
        <v>0</v>
      </c>
      <c r="L204" s="142">
        <v>0</v>
      </c>
      <c r="M204" s="142">
        <v>0</v>
      </c>
      <c r="N204" s="130"/>
    </row>
    <row r="205" spans="1:14" x14ac:dyDescent="0.25">
      <c r="A205" s="123" t="s">
        <v>408</v>
      </c>
      <c r="B205" s="124" t="s">
        <v>418</v>
      </c>
      <c r="C205" s="124" t="s">
        <v>626</v>
      </c>
      <c r="D205" s="124" t="s">
        <v>629</v>
      </c>
      <c r="E205" s="143">
        <v>0</v>
      </c>
      <c r="F205" s="143">
        <v>0</v>
      </c>
      <c r="G205" s="143">
        <v>0</v>
      </c>
      <c r="H205" s="143">
        <v>0</v>
      </c>
      <c r="I205" s="143">
        <v>0</v>
      </c>
      <c r="J205" s="143">
        <v>0</v>
      </c>
      <c r="K205" s="143">
        <v>0</v>
      </c>
      <c r="L205" s="143">
        <v>0</v>
      </c>
      <c r="M205" s="143">
        <v>0</v>
      </c>
      <c r="N205" s="130"/>
    </row>
    <row r="206" spans="1:14" x14ac:dyDescent="0.25">
      <c r="A206" s="121" t="s">
        <v>408</v>
      </c>
      <c r="B206" s="122" t="s">
        <v>419</v>
      </c>
      <c r="C206" s="122" t="s">
        <v>632</v>
      </c>
      <c r="D206" s="122" t="s">
        <v>629</v>
      </c>
      <c r="E206" s="142">
        <v>0</v>
      </c>
      <c r="F206" s="142">
        <v>0</v>
      </c>
      <c r="G206" s="142">
        <v>0</v>
      </c>
      <c r="H206" s="142">
        <v>0</v>
      </c>
      <c r="I206" s="142">
        <v>0</v>
      </c>
      <c r="J206" s="142">
        <v>0</v>
      </c>
      <c r="K206" s="142">
        <v>0</v>
      </c>
      <c r="L206" s="142">
        <v>0</v>
      </c>
      <c r="M206" s="142">
        <v>0</v>
      </c>
      <c r="N206" s="130"/>
    </row>
    <row r="207" spans="1:14" x14ac:dyDescent="0.25">
      <c r="A207" s="123" t="s">
        <v>420</v>
      </c>
      <c r="B207" s="124" t="s">
        <v>421</v>
      </c>
      <c r="C207" s="124" t="s">
        <v>632</v>
      </c>
      <c r="D207" s="124" t="s">
        <v>629</v>
      </c>
      <c r="E207" s="143">
        <v>0</v>
      </c>
      <c r="F207" s="143">
        <v>0</v>
      </c>
      <c r="G207" s="143">
        <v>0</v>
      </c>
      <c r="H207" s="143">
        <v>0</v>
      </c>
      <c r="I207" s="143">
        <v>0</v>
      </c>
      <c r="J207" s="143">
        <v>0</v>
      </c>
      <c r="K207" s="143">
        <v>0</v>
      </c>
      <c r="L207" s="143">
        <v>0</v>
      </c>
      <c r="M207" s="143">
        <v>0</v>
      </c>
      <c r="N207" s="130"/>
    </row>
    <row r="208" spans="1:14" x14ac:dyDescent="0.25">
      <c r="A208" s="121" t="s">
        <v>420</v>
      </c>
      <c r="B208" s="122" t="s">
        <v>422</v>
      </c>
      <c r="C208" s="122" t="s">
        <v>626</v>
      </c>
      <c r="D208" s="122" t="s">
        <v>629</v>
      </c>
      <c r="E208" s="142">
        <v>0</v>
      </c>
      <c r="F208" s="142">
        <v>0</v>
      </c>
      <c r="G208" s="142">
        <v>0</v>
      </c>
      <c r="H208" s="142">
        <v>0</v>
      </c>
      <c r="I208" s="142">
        <v>0</v>
      </c>
      <c r="J208" s="142">
        <v>0</v>
      </c>
      <c r="K208" s="142">
        <v>0</v>
      </c>
      <c r="L208" s="142">
        <v>0</v>
      </c>
      <c r="M208" s="142">
        <v>0</v>
      </c>
      <c r="N208" s="130"/>
    </row>
    <row r="209" spans="1:14" x14ac:dyDescent="0.25">
      <c r="A209" s="123" t="s">
        <v>420</v>
      </c>
      <c r="B209" s="124" t="s">
        <v>423</v>
      </c>
      <c r="C209" s="124" t="s">
        <v>628</v>
      </c>
      <c r="D209" s="124" t="s">
        <v>629</v>
      </c>
      <c r="E209" s="143">
        <v>6</v>
      </c>
      <c r="F209" s="143">
        <v>0</v>
      </c>
      <c r="G209" s="143">
        <v>3</v>
      </c>
      <c r="H209" s="143">
        <v>0</v>
      </c>
      <c r="I209" s="143">
        <v>0</v>
      </c>
      <c r="J209" s="143">
        <v>0</v>
      </c>
      <c r="K209" s="143">
        <v>3</v>
      </c>
      <c r="L209" s="143">
        <v>0</v>
      </c>
      <c r="M209" s="143">
        <v>3</v>
      </c>
      <c r="N209" s="130"/>
    </row>
    <row r="210" spans="1:14" x14ac:dyDescent="0.25">
      <c r="A210" s="121" t="s">
        <v>420</v>
      </c>
      <c r="B210" s="122" t="s">
        <v>424</v>
      </c>
      <c r="C210" s="122" t="s">
        <v>626</v>
      </c>
      <c r="D210" s="122" t="s">
        <v>629</v>
      </c>
      <c r="E210" s="142">
        <v>0</v>
      </c>
      <c r="F210" s="142">
        <v>0</v>
      </c>
      <c r="G210" s="142">
        <v>0</v>
      </c>
      <c r="H210" s="142">
        <v>0</v>
      </c>
      <c r="I210" s="142">
        <v>0</v>
      </c>
      <c r="J210" s="142">
        <v>0</v>
      </c>
      <c r="K210" s="142">
        <v>0</v>
      </c>
      <c r="L210" s="142">
        <v>0</v>
      </c>
      <c r="M210" s="142">
        <v>0</v>
      </c>
      <c r="N210" s="130"/>
    </row>
    <row r="211" spans="1:14" x14ac:dyDescent="0.25">
      <c r="A211" s="123" t="s">
        <v>420</v>
      </c>
      <c r="B211" s="124" t="s">
        <v>425</v>
      </c>
      <c r="C211" s="124" t="s">
        <v>632</v>
      </c>
      <c r="D211" s="124" t="s">
        <v>629</v>
      </c>
      <c r="E211" s="143">
        <v>0</v>
      </c>
      <c r="F211" s="143">
        <v>0</v>
      </c>
      <c r="G211" s="143">
        <v>0</v>
      </c>
      <c r="H211" s="143">
        <v>0</v>
      </c>
      <c r="I211" s="143">
        <v>0</v>
      </c>
      <c r="J211" s="143">
        <v>0</v>
      </c>
      <c r="K211" s="143">
        <v>0</v>
      </c>
      <c r="L211" s="143">
        <v>0</v>
      </c>
      <c r="M211" s="143">
        <v>0</v>
      </c>
      <c r="N211" s="130"/>
    </row>
    <row r="212" spans="1:14" x14ac:dyDescent="0.25">
      <c r="A212" s="121" t="s">
        <v>420</v>
      </c>
      <c r="B212" s="122" t="s">
        <v>426</v>
      </c>
      <c r="C212" s="122" t="s">
        <v>626</v>
      </c>
      <c r="D212" s="122" t="s">
        <v>629</v>
      </c>
      <c r="E212" s="142">
        <v>0</v>
      </c>
      <c r="F212" s="142">
        <v>0</v>
      </c>
      <c r="G212" s="142">
        <v>0</v>
      </c>
      <c r="H212" s="142">
        <v>0</v>
      </c>
      <c r="I212" s="142">
        <v>0</v>
      </c>
      <c r="J212" s="142">
        <v>0</v>
      </c>
      <c r="K212" s="142">
        <v>0</v>
      </c>
      <c r="L212" s="142">
        <v>0</v>
      </c>
      <c r="M212" s="142">
        <v>0</v>
      </c>
      <c r="N212" s="130"/>
    </row>
    <row r="213" spans="1:14" x14ac:dyDescent="0.25">
      <c r="A213" s="123" t="s">
        <v>420</v>
      </c>
      <c r="B213" s="124" t="s">
        <v>427</v>
      </c>
      <c r="C213" s="124" t="s">
        <v>626</v>
      </c>
      <c r="D213" s="124" t="s">
        <v>629</v>
      </c>
      <c r="E213" s="143">
        <v>0</v>
      </c>
      <c r="F213" s="143">
        <v>0</v>
      </c>
      <c r="G213" s="143">
        <v>0</v>
      </c>
      <c r="H213" s="143">
        <v>0</v>
      </c>
      <c r="I213" s="143">
        <v>0</v>
      </c>
      <c r="J213" s="143">
        <v>0</v>
      </c>
      <c r="K213" s="143">
        <v>0</v>
      </c>
      <c r="L213" s="143">
        <v>0</v>
      </c>
      <c r="M213" s="143">
        <v>0</v>
      </c>
      <c r="N213" s="130"/>
    </row>
    <row r="214" spans="1:14" x14ac:dyDescent="0.25">
      <c r="A214" s="121" t="s">
        <v>420</v>
      </c>
      <c r="B214" s="122" t="s">
        <v>428</v>
      </c>
      <c r="C214" s="122" t="s">
        <v>626</v>
      </c>
      <c r="D214" s="122" t="s">
        <v>629</v>
      </c>
      <c r="E214" s="142">
        <v>0</v>
      </c>
      <c r="F214" s="142">
        <v>0</v>
      </c>
      <c r="G214" s="142">
        <v>0</v>
      </c>
      <c r="H214" s="142">
        <v>0</v>
      </c>
      <c r="I214" s="142">
        <v>0</v>
      </c>
      <c r="J214" s="142">
        <v>0</v>
      </c>
      <c r="K214" s="142">
        <v>0</v>
      </c>
      <c r="L214" s="142">
        <v>0</v>
      </c>
      <c r="M214" s="142">
        <v>0</v>
      </c>
      <c r="N214" s="130"/>
    </row>
    <row r="215" spans="1:14" x14ac:dyDescent="0.25">
      <c r="A215" s="123" t="s">
        <v>420</v>
      </c>
      <c r="B215" s="124" t="s">
        <v>429</v>
      </c>
      <c r="C215" s="124" t="s">
        <v>632</v>
      </c>
      <c r="D215" s="124" t="s">
        <v>629</v>
      </c>
      <c r="E215" s="143">
        <v>0</v>
      </c>
      <c r="F215" s="143">
        <v>0</v>
      </c>
      <c r="G215" s="143">
        <v>0</v>
      </c>
      <c r="H215" s="143">
        <v>0</v>
      </c>
      <c r="I215" s="143">
        <v>0</v>
      </c>
      <c r="J215" s="143">
        <v>0</v>
      </c>
      <c r="K215" s="143">
        <v>0</v>
      </c>
      <c r="L215" s="143">
        <v>0</v>
      </c>
      <c r="M215" s="143">
        <v>0</v>
      </c>
      <c r="N215" s="130"/>
    </row>
    <row r="216" spans="1:14" x14ac:dyDescent="0.25">
      <c r="A216" s="121" t="s">
        <v>420</v>
      </c>
      <c r="B216" s="122" t="s">
        <v>430</v>
      </c>
      <c r="C216" s="122" t="s">
        <v>626</v>
      </c>
      <c r="D216" s="122" t="s">
        <v>629</v>
      </c>
      <c r="E216" s="142">
        <v>0</v>
      </c>
      <c r="F216" s="142">
        <v>0</v>
      </c>
      <c r="G216" s="142">
        <v>0</v>
      </c>
      <c r="H216" s="142">
        <v>0</v>
      </c>
      <c r="I216" s="142">
        <v>0</v>
      </c>
      <c r="J216" s="142">
        <v>0</v>
      </c>
      <c r="K216" s="142">
        <v>0</v>
      </c>
      <c r="L216" s="142">
        <v>0</v>
      </c>
      <c r="M216" s="142">
        <v>0</v>
      </c>
      <c r="N216" s="130"/>
    </row>
    <row r="217" spans="1:14" x14ac:dyDescent="0.25">
      <c r="A217" s="123" t="s">
        <v>420</v>
      </c>
      <c r="B217" s="124" t="s">
        <v>431</v>
      </c>
      <c r="C217" s="124" t="s">
        <v>628</v>
      </c>
      <c r="D217" s="124" t="s">
        <v>629</v>
      </c>
      <c r="E217" s="143">
        <v>3</v>
      </c>
      <c r="F217" s="143">
        <v>3</v>
      </c>
      <c r="G217" s="143">
        <v>3</v>
      </c>
      <c r="H217" s="143">
        <v>3</v>
      </c>
      <c r="I217" s="143">
        <v>0</v>
      </c>
      <c r="J217" s="143">
        <v>0</v>
      </c>
      <c r="K217" s="143">
        <v>3</v>
      </c>
      <c r="L217" s="143">
        <v>0</v>
      </c>
      <c r="M217" s="143">
        <v>0</v>
      </c>
      <c r="N217" s="130"/>
    </row>
    <row r="218" spans="1:14" x14ac:dyDescent="0.25">
      <c r="A218" s="121" t="s">
        <v>420</v>
      </c>
      <c r="B218" s="122" t="s">
        <v>432</v>
      </c>
      <c r="C218" s="122" t="s">
        <v>626</v>
      </c>
      <c r="D218" s="122" t="s">
        <v>629</v>
      </c>
      <c r="E218" s="142">
        <v>0</v>
      </c>
      <c r="F218" s="142">
        <v>0</v>
      </c>
      <c r="G218" s="142">
        <v>0</v>
      </c>
      <c r="H218" s="142">
        <v>0</v>
      </c>
      <c r="I218" s="142">
        <v>0</v>
      </c>
      <c r="J218" s="142">
        <v>0</v>
      </c>
      <c r="K218" s="142">
        <v>0</v>
      </c>
      <c r="L218" s="142">
        <v>0</v>
      </c>
      <c r="M218" s="142">
        <v>0</v>
      </c>
      <c r="N218" s="130"/>
    </row>
    <row r="219" spans="1:14" x14ac:dyDescent="0.25">
      <c r="A219" s="123" t="s">
        <v>420</v>
      </c>
      <c r="B219" s="124" t="s">
        <v>433</v>
      </c>
      <c r="C219" s="124" t="s">
        <v>626</v>
      </c>
      <c r="D219" s="124" t="s">
        <v>629</v>
      </c>
      <c r="E219" s="143">
        <v>0</v>
      </c>
      <c r="F219" s="143">
        <v>0</v>
      </c>
      <c r="G219" s="143">
        <v>0</v>
      </c>
      <c r="H219" s="143">
        <v>0</v>
      </c>
      <c r="I219" s="143">
        <v>0</v>
      </c>
      <c r="J219" s="143">
        <v>0</v>
      </c>
      <c r="K219" s="143">
        <v>0</v>
      </c>
      <c r="L219" s="143">
        <v>0</v>
      </c>
      <c r="M219" s="143">
        <v>0</v>
      </c>
      <c r="N219" s="130"/>
    </row>
    <row r="220" spans="1:14" x14ac:dyDescent="0.25">
      <c r="A220" s="121" t="s">
        <v>434</v>
      </c>
      <c r="B220" s="122" t="s">
        <v>435</v>
      </c>
      <c r="C220" s="122" t="s">
        <v>628</v>
      </c>
      <c r="D220" s="122" t="s">
        <v>629</v>
      </c>
      <c r="E220" s="142">
        <v>3</v>
      </c>
      <c r="F220" s="142">
        <v>0</v>
      </c>
      <c r="G220" s="142">
        <v>0</v>
      </c>
      <c r="H220" s="142">
        <v>0</v>
      </c>
      <c r="I220" s="142">
        <v>0</v>
      </c>
      <c r="J220" s="142">
        <v>0</v>
      </c>
      <c r="K220" s="142">
        <v>0</v>
      </c>
      <c r="L220" s="142">
        <v>0</v>
      </c>
      <c r="M220" s="142">
        <v>0</v>
      </c>
      <c r="N220" s="130"/>
    </row>
    <row r="221" spans="1:14" x14ac:dyDescent="0.25">
      <c r="A221" s="123" t="s">
        <v>436</v>
      </c>
      <c r="B221" s="124" t="s">
        <v>437</v>
      </c>
      <c r="C221" s="124" t="s">
        <v>626</v>
      </c>
      <c r="D221" s="124" t="s">
        <v>629</v>
      </c>
      <c r="E221" s="143">
        <v>0</v>
      </c>
      <c r="F221" s="143">
        <v>0</v>
      </c>
      <c r="G221" s="143">
        <v>0</v>
      </c>
      <c r="H221" s="143">
        <v>0</v>
      </c>
      <c r="I221" s="143">
        <v>0</v>
      </c>
      <c r="J221" s="143">
        <v>0</v>
      </c>
      <c r="K221" s="143">
        <v>0</v>
      </c>
      <c r="L221" s="143">
        <v>0</v>
      </c>
      <c r="M221" s="143">
        <v>0</v>
      </c>
      <c r="N221" s="130"/>
    </row>
    <row r="222" spans="1:14" x14ac:dyDescent="0.25">
      <c r="A222" s="121" t="s">
        <v>436</v>
      </c>
      <c r="B222" s="122" t="s">
        <v>438</v>
      </c>
      <c r="C222" s="122" t="s">
        <v>628</v>
      </c>
      <c r="D222" s="122" t="s">
        <v>629</v>
      </c>
      <c r="E222" s="142">
        <v>3</v>
      </c>
      <c r="F222" s="142">
        <v>0</v>
      </c>
      <c r="G222" s="142">
        <v>3</v>
      </c>
      <c r="H222" s="142">
        <v>0</v>
      </c>
      <c r="I222" s="142">
        <v>0</v>
      </c>
      <c r="J222" s="142">
        <v>0</v>
      </c>
      <c r="K222" s="142">
        <v>0</v>
      </c>
      <c r="L222" s="142">
        <v>0</v>
      </c>
      <c r="M222" s="142">
        <v>0</v>
      </c>
      <c r="N222" s="130"/>
    </row>
    <row r="223" spans="1:14" x14ac:dyDescent="0.25">
      <c r="A223" s="123" t="s">
        <v>436</v>
      </c>
      <c r="B223" s="124" t="s">
        <v>439</v>
      </c>
      <c r="C223" s="124" t="s">
        <v>626</v>
      </c>
      <c r="D223" s="124" t="s">
        <v>629</v>
      </c>
      <c r="E223" s="143">
        <v>0</v>
      </c>
      <c r="F223" s="143">
        <v>0</v>
      </c>
      <c r="G223" s="143">
        <v>0</v>
      </c>
      <c r="H223" s="143">
        <v>0</v>
      </c>
      <c r="I223" s="143">
        <v>0</v>
      </c>
      <c r="J223" s="143">
        <v>0</v>
      </c>
      <c r="K223" s="143">
        <v>0</v>
      </c>
      <c r="L223" s="143">
        <v>0</v>
      </c>
      <c r="M223" s="143">
        <v>0</v>
      </c>
      <c r="N223" s="130"/>
    </row>
    <row r="224" spans="1:14" x14ac:dyDescent="0.25">
      <c r="A224" s="121" t="s">
        <v>436</v>
      </c>
      <c r="B224" s="122" t="s">
        <v>440</v>
      </c>
      <c r="C224" s="122" t="s">
        <v>628</v>
      </c>
      <c r="D224" s="122" t="s">
        <v>629</v>
      </c>
      <c r="E224" s="142">
        <v>0</v>
      </c>
      <c r="F224" s="142">
        <v>0</v>
      </c>
      <c r="G224" s="142">
        <v>0</v>
      </c>
      <c r="H224" s="142">
        <v>0</v>
      </c>
      <c r="I224" s="142">
        <v>3</v>
      </c>
      <c r="J224" s="142">
        <v>0</v>
      </c>
      <c r="K224" s="142">
        <v>0</v>
      </c>
      <c r="L224" s="142">
        <v>0</v>
      </c>
      <c r="M224" s="142">
        <v>0</v>
      </c>
      <c r="N224" s="130"/>
    </row>
    <row r="225" spans="1:14" x14ac:dyDescent="0.25">
      <c r="A225" s="123" t="s">
        <v>436</v>
      </c>
      <c r="B225" s="124" t="s">
        <v>441</v>
      </c>
      <c r="C225" s="124" t="s">
        <v>626</v>
      </c>
      <c r="D225" s="124" t="s">
        <v>629</v>
      </c>
      <c r="E225" s="143">
        <v>0</v>
      </c>
      <c r="F225" s="143">
        <v>0</v>
      </c>
      <c r="G225" s="143">
        <v>0</v>
      </c>
      <c r="H225" s="143">
        <v>0</v>
      </c>
      <c r="I225" s="143">
        <v>0</v>
      </c>
      <c r="J225" s="143">
        <v>0</v>
      </c>
      <c r="K225" s="143">
        <v>0</v>
      </c>
      <c r="L225" s="143">
        <v>0</v>
      </c>
      <c r="M225" s="143">
        <v>0</v>
      </c>
      <c r="N225" s="130"/>
    </row>
    <row r="226" spans="1:14" x14ac:dyDescent="0.25">
      <c r="A226" s="121" t="s">
        <v>436</v>
      </c>
      <c r="B226" s="122" t="s">
        <v>442</v>
      </c>
      <c r="C226" s="122" t="s">
        <v>628</v>
      </c>
      <c r="D226" s="122" t="s">
        <v>629</v>
      </c>
      <c r="E226" s="142">
        <v>6</v>
      </c>
      <c r="F226" s="142">
        <v>0</v>
      </c>
      <c r="G226" s="142">
        <v>3</v>
      </c>
      <c r="H226" s="142">
        <v>3</v>
      </c>
      <c r="I226" s="142">
        <v>3</v>
      </c>
      <c r="J226" s="142">
        <v>0</v>
      </c>
      <c r="K226" s="142">
        <v>0</v>
      </c>
      <c r="L226" s="142">
        <v>0</v>
      </c>
      <c r="M226" s="142">
        <v>15</v>
      </c>
      <c r="N226" s="130"/>
    </row>
    <row r="227" spans="1:14" x14ac:dyDescent="0.25">
      <c r="A227" s="123" t="s">
        <v>436</v>
      </c>
      <c r="B227" s="124" t="s">
        <v>443</v>
      </c>
      <c r="C227" s="124" t="s">
        <v>626</v>
      </c>
      <c r="D227" s="124" t="s">
        <v>629</v>
      </c>
      <c r="E227" s="143">
        <v>0</v>
      </c>
      <c r="F227" s="143">
        <v>0</v>
      </c>
      <c r="G227" s="143">
        <v>0</v>
      </c>
      <c r="H227" s="143">
        <v>0</v>
      </c>
      <c r="I227" s="143">
        <v>0</v>
      </c>
      <c r="J227" s="143">
        <v>0</v>
      </c>
      <c r="K227" s="143">
        <v>0</v>
      </c>
      <c r="L227" s="143">
        <v>0</v>
      </c>
      <c r="M227" s="143">
        <v>0</v>
      </c>
      <c r="N227" s="130"/>
    </row>
    <row r="228" spans="1:14" x14ac:dyDescent="0.25">
      <c r="A228" s="121" t="s">
        <v>436</v>
      </c>
      <c r="B228" s="122" t="s">
        <v>444</v>
      </c>
      <c r="C228" s="122" t="s">
        <v>626</v>
      </c>
      <c r="D228" s="122" t="s">
        <v>629</v>
      </c>
      <c r="E228" s="142">
        <v>0</v>
      </c>
      <c r="F228" s="142">
        <v>0</v>
      </c>
      <c r="G228" s="142">
        <v>0</v>
      </c>
      <c r="H228" s="142">
        <v>0</v>
      </c>
      <c r="I228" s="142">
        <v>0</v>
      </c>
      <c r="J228" s="142">
        <v>0</v>
      </c>
      <c r="K228" s="142">
        <v>0</v>
      </c>
      <c r="L228" s="142">
        <v>0</v>
      </c>
      <c r="M228" s="142">
        <v>0</v>
      </c>
      <c r="N228" s="130"/>
    </row>
    <row r="229" spans="1:14" x14ac:dyDescent="0.25">
      <c r="A229" s="123" t="s">
        <v>436</v>
      </c>
      <c r="B229" s="124" t="s">
        <v>445</v>
      </c>
      <c r="C229" s="124" t="s">
        <v>628</v>
      </c>
      <c r="D229" s="124" t="s">
        <v>629</v>
      </c>
      <c r="E229" s="143">
        <v>3</v>
      </c>
      <c r="F229" s="143">
        <v>0</v>
      </c>
      <c r="G229" s="143">
        <v>3</v>
      </c>
      <c r="H229" s="143">
        <v>3</v>
      </c>
      <c r="I229" s="143">
        <v>3</v>
      </c>
      <c r="J229" s="143">
        <v>0</v>
      </c>
      <c r="K229" s="143">
        <v>0</v>
      </c>
      <c r="L229" s="143">
        <v>0</v>
      </c>
      <c r="M229" s="143">
        <v>2</v>
      </c>
      <c r="N229" s="130"/>
    </row>
    <row r="230" spans="1:14" x14ac:dyDescent="0.25">
      <c r="A230" s="121" t="s">
        <v>436</v>
      </c>
      <c r="B230" s="122" t="s">
        <v>446</v>
      </c>
      <c r="C230" s="122" t="s">
        <v>628</v>
      </c>
      <c r="D230" s="122" t="s">
        <v>629</v>
      </c>
      <c r="E230" s="142">
        <v>3</v>
      </c>
      <c r="F230" s="142">
        <v>0</v>
      </c>
      <c r="G230" s="142">
        <v>3</v>
      </c>
      <c r="H230" s="142">
        <v>0</v>
      </c>
      <c r="I230" s="142">
        <v>0</v>
      </c>
      <c r="J230" s="142">
        <v>0</v>
      </c>
      <c r="K230" s="142">
        <v>0</v>
      </c>
      <c r="L230" s="142">
        <v>0</v>
      </c>
      <c r="M230" s="142">
        <v>0</v>
      </c>
      <c r="N230" s="130"/>
    </row>
    <row r="231" spans="1:14" x14ac:dyDescent="0.25">
      <c r="A231" s="123" t="s">
        <v>436</v>
      </c>
      <c r="B231" s="124" t="s">
        <v>447</v>
      </c>
      <c r="C231" s="124" t="s">
        <v>626</v>
      </c>
      <c r="D231" s="124" t="s">
        <v>629</v>
      </c>
      <c r="E231" s="143">
        <v>0</v>
      </c>
      <c r="F231" s="143">
        <v>0</v>
      </c>
      <c r="G231" s="143">
        <v>0</v>
      </c>
      <c r="H231" s="143">
        <v>0</v>
      </c>
      <c r="I231" s="143">
        <v>0</v>
      </c>
      <c r="J231" s="143">
        <v>0</v>
      </c>
      <c r="K231" s="143">
        <v>0</v>
      </c>
      <c r="L231" s="143">
        <v>0</v>
      </c>
      <c r="M231" s="143">
        <v>0</v>
      </c>
      <c r="N231" s="130"/>
    </row>
    <row r="232" spans="1:14" x14ac:dyDescent="0.25">
      <c r="A232" s="121" t="s">
        <v>436</v>
      </c>
      <c r="B232" s="122" t="s">
        <v>448</v>
      </c>
      <c r="C232" s="122" t="s">
        <v>628</v>
      </c>
      <c r="D232" s="122" t="s">
        <v>629</v>
      </c>
      <c r="E232" s="142">
        <v>6</v>
      </c>
      <c r="F232" s="142">
        <v>0</v>
      </c>
      <c r="G232" s="142">
        <v>3</v>
      </c>
      <c r="H232" s="142">
        <v>3</v>
      </c>
      <c r="I232" s="142">
        <v>3</v>
      </c>
      <c r="J232" s="142">
        <v>0</v>
      </c>
      <c r="K232" s="142">
        <v>3</v>
      </c>
      <c r="L232" s="142">
        <v>6</v>
      </c>
      <c r="M232" s="142">
        <v>5</v>
      </c>
      <c r="N232" s="130"/>
    </row>
    <row r="233" spans="1:14" x14ac:dyDescent="0.25">
      <c r="A233" s="123" t="s">
        <v>449</v>
      </c>
      <c r="B233" s="124" t="s">
        <v>450</v>
      </c>
      <c r="C233" s="124" t="s">
        <v>628</v>
      </c>
      <c r="D233" s="124" t="s">
        <v>629</v>
      </c>
      <c r="E233" s="143">
        <v>6</v>
      </c>
      <c r="F233" s="143">
        <v>3</v>
      </c>
      <c r="G233" s="143">
        <v>3</v>
      </c>
      <c r="H233" s="143">
        <v>3</v>
      </c>
      <c r="I233" s="143">
        <v>0</v>
      </c>
      <c r="J233" s="143">
        <v>0</v>
      </c>
      <c r="K233" s="143">
        <v>3</v>
      </c>
      <c r="L233" s="143">
        <v>0</v>
      </c>
      <c r="M233" s="143">
        <v>0</v>
      </c>
      <c r="N233" s="130"/>
    </row>
    <row r="234" spans="1:14" x14ac:dyDescent="0.25">
      <c r="A234" s="121" t="s">
        <v>449</v>
      </c>
      <c r="B234" s="122" t="s">
        <v>451</v>
      </c>
      <c r="C234" s="122" t="s">
        <v>628</v>
      </c>
      <c r="D234" s="122" t="s">
        <v>629</v>
      </c>
      <c r="E234" s="142">
        <v>3</v>
      </c>
      <c r="F234" s="142">
        <v>0</v>
      </c>
      <c r="G234" s="142">
        <v>0</v>
      </c>
      <c r="H234" s="142">
        <v>0</v>
      </c>
      <c r="I234" s="142">
        <v>0</v>
      </c>
      <c r="J234" s="142">
        <v>0</v>
      </c>
      <c r="K234" s="142">
        <v>0</v>
      </c>
      <c r="L234" s="142">
        <v>0</v>
      </c>
      <c r="M234" s="142">
        <v>6</v>
      </c>
      <c r="N234" s="130"/>
    </row>
    <row r="235" spans="1:14" x14ac:dyDescent="0.25">
      <c r="A235" s="123" t="s">
        <v>449</v>
      </c>
      <c r="B235" s="124" t="s">
        <v>452</v>
      </c>
      <c r="C235" s="124" t="s">
        <v>628</v>
      </c>
      <c r="D235" s="124" t="s">
        <v>629</v>
      </c>
      <c r="E235" s="143">
        <v>6</v>
      </c>
      <c r="F235" s="143">
        <v>3</v>
      </c>
      <c r="G235" s="143">
        <v>3</v>
      </c>
      <c r="H235" s="143">
        <v>3</v>
      </c>
      <c r="I235" s="143">
        <v>3</v>
      </c>
      <c r="J235" s="143">
        <v>0</v>
      </c>
      <c r="K235" s="143">
        <v>0</v>
      </c>
      <c r="L235" s="143">
        <v>0</v>
      </c>
      <c r="M235" s="143">
        <v>21</v>
      </c>
      <c r="N235" s="130"/>
    </row>
    <row r="236" spans="1:14" x14ac:dyDescent="0.25">
      <c r="A236" s="121" t="s">
        <v>453</v>
      </c>
      <c r="B236" s="122" t="s">
        <v>454</v>
      </c>
      <c r="C236" s="122" t="s">
        <v>628</v>
      </c>
      <c r="D236" s="122" t="s">
        <v>627</v>
      </c>
      <c r="E236" s="142">
        <v>0</v>
      </c>
      <c r="F236" s="142">
        <v>0</v>
      </c>
      <c r="G236" s="142">
        <v>0</v>
      </c>
      <c r="H236" s="142">
        <v>0</v>
      </c>
      <c r="I236" s="142">
        <v>0</v>
      </c>
      <c r="J236" s="142">
        <v>0</v>
      </c>
      <c r="K236" s="142">
        <v>0</v>
      </c>
      <c r="L236" s="142">
        <v>0</v>
      </c>
      <c r="M236" s="142">
        <v>0</v>
      </c>
      <c r="N236" s="130"/>
    </row>
    <row r="237" spans="1:14" x14ac:dyDescent="0.25">
      <c r="A237" s="123" t="s">
        <v>453</v>
      </c>
      <c r="B237" s="124" t="s">
        <v>455</v>
      </c>
      <c r="C237" s="124" t="s">
        <v>628</v>
      </c>
      <c r="D237" s="124" t="s">
        <v>627</v>
      </c>
      <c r="E237" s="143">
        <v>0</v>
      </c>
      <c r="F237" s="143">
        <v>0</v>
      </c>
      <c r="G237" s="143">
        <v>0</v>
      </c>
      <c r="H237" s="143">
        <v>0</v>
      </c>
      <c r="I237" s="143">
        <v>0</v>
      </c>
      <c r="J237" s="143">
        <v>0</v>
      </c>
      <c r="K237" s="143">
        <v>0</v>
      </c>
      <c r="L237" s="143">
        <v>0</v>
      </c>
      <c r="M237" s="143">
        <v>0</v>
      </c>
      <c r="N237" s="130"/>
    </row>
    <row r="238" spans="1:14" x14ac:dyDescent="0.25">
      <c r="A238" s="121" t="s">
        <v>453</v>
      </c>
      <c r="B238" s="122" t="s">
        <v>456</v>
      </c>
      <c r="C238" s="122" t="s">
        <v>628</v>
      </c>
      <c r="D238" s="122" t="s">
        <v>627</v>
      </c>
      <c r="E238" s="142">
        <v>0</v>
      </c>
      <c r="F238" s="142">
        <v>0</v>
      </c>
      <c r="G238" s="142">
        <v>0</v>
      </c>
      <c r="H238" s="142">
        <v>0</v>
      </c>
      <c r="I238" s="142">
        <v>0</v>
      </c>
      <c r="J238" s="142">
        <v>0</v>
      </c>
      <c r="K238" s="142">
        <v>0</v>
      </c>
      <c r="L238" s="142">
        <v>0</v>
      </c>
      <c r="M238" s="142">
        <v>0</v>
      </c>
      <c r="N238" s="130"/>
    </row>
    <row r="239" spans="1:14" x14ac:dyDescent="0.25">
      <c r="A239" s="123" t="s">
        <v>453</v>
      </c>
      <c r="B239" s="124" t="s">
        <v>457</v>
      </c>
      <c r="C239" s="124" t="s">
        <v>628</v>
      </c>
      <c r="D239" s="124" t="s">
        <v>629</v>
      </c>
      <c r="E239" s="143">
        <v>3</v>
      </c>
      <c r="F239" s="143">
        <v>0</v>
      </c>
      <c r="G239" s="143">
        <v>3</v>
      </c>
      <c r="H239" s="143">
        <v>3</v>
      </c>
      <c r="I239" s="143">
        <v>3</v>
      </c>
      <c r="J239" s="143">
        <v>0</v>
      </c>
      <c r="K239" s="143">
        <v>3</v>
      </c>
      <c r="L239" s="143">
        <v>0</v>
      </c>
      <c r="M239" s="143">
        <v>18</v>
      </c>
      <c r="N239" s="130"/>
    </row>
    <row r="240" spans="1:14" x14ac:dyDescent="0.25">
      <c r="A240" s="121" t="s">
        <v>453</v>
      </c>
      <c r="B240" s="122" t="s">
        <v>458</v>
      </c>
      <c r="C240" s="122" t="s">
        <v>628</v>
      </c>
      <c r="D240" s="122" t="s">
        <v>627</v>
      </c>
      <c r="E240" s="142">
        <v>0</v>
      </c>
      <c r="F240" s="142">
        <v>0</v>
      </c>
      <c r="G240" s="142">
        <v>0</v>
      </c>
      <c r="H240" s="142">
        <v>0</v>
      </c>
      <c r="I240" s="142">
        <v>0</v>
      </c>
      <c r="J240" s="142">
        <v>0</v>
      </c>
      <c r="K240" s="142">
        <v>0</v>
      </c>
      <c r="L240" s="142">
        <v>0</v>
      </c>
      <c r="M240" s="142">
        <v>0</v>
      </c>
      <c r="N240" s="130"/>
    </row>
    <row r="241" spans="1:14" x14ac:dyDescent="0.25">
      <c r="A241" s="123" t="s">
        <v>459</v>
      </c>
      <c r="B241" s="124" t="s">
        <v>460</v>
      </c>
      <c r="C241" s="124" t="s">
        <v>626</v>
      </c>
      <c r="D241" s="124" t="s">
        <v>629</v>
      </c>
      <c r="E241" s="143">
        <v>0</v>
      </c>
      <c r="F241" s="143">
        <v>0</v>
      </c>
      <c r="G241" s="143">
        <v>0</v>
      </c>
      <c r="H241" s="143">
        <v>0</v>
      </c>
      <c r="I241" s="143">
        <v>0</v>
      </c>
      <c r="J241" s="143">
        <v>0</v>
      </c>
      <c r="K241" s="143">
        <v>0</v>
      </c>
      <c r="L241" s="143">
        <v>0</v>
      </c>
      <c r="M241" s="143">
        <v>0</v>
      </c>
      <c r="N241" s="130"/>
    </row>
    <row r="242" spans="1:14" x14ac:dyDescent="0.25">
      <c r="A242" s="121" t="s">
        <v>459</v>
      </c>
      <c r="B242" s="122" t="s">
        <v>461</v>
      </c>
      <c r="C242" s="122" t="s">
        <v>626</v>
      </c>
      <c r="D242" s="122" t="s">
        <v>627</v>
      </c>
      <c r="E242" s="142">
        <v>0</v>
      </c>
      <c r="F242" s="142">
        <v>0</v>
      </c>
      <c r="G242" s="142">
        <v>0</v>
      </c>
      <c r="H242" s="142">
        <v>0</v>
      </c>
      <c r="I242" s="142">
        <v>0</v>
      </c>
      <c r="J242" s="142">
        <v>0</v>
      </c>
      <c r="K242" s="142">
        <v>0</v>
      </c>
      <c r="L242" s="142">
        <v>0</v>
      </c>
      <c r="M242" s="142">
        <v>0</v>
      </c>
      <c r="N242" s="130"/>
    </row>
    <row r="243" spans="1:14" x14ac:dyDescent="0.25">
      <c r="A243" s="123" t="s">
        <v>459</v>
      </c>
      <c r="B243" s="124" t="s">
        <v>462</v>
      </c>
      <c r="C243" s="124" t="s">
        <v>626</v>
      </c>
      <c r="D243" s="124" t="s">
        <v>630</v>
      </c>
      <c r="E243" s="143">
        <v>0</v>
      </c>
      <c r="F243" s="143">
        <v>0</v>
      </c>
      <c r="G243" s="143">
        <v>0</v>
      </c>
      <c r="H243" s="143">
        <v>0</v>
      </c>
      <c r="I243" s="143">
        <v>0</v>
      </c>
      <c r="J243" s="143">
        <v>0</v>
      </c>
      <c r="K243" s="143">
        <v>0</v>
      </c>
      <c r="L243" s="143">
        <v>0</v>
      </c>
      <c r="M243" s="143">
        <v>0</v>
      </c>
      <c r="N243" s="130"/>
    </row>
    <row r="244" spans="1:14" x14ac:dyDescent="0.25">
      <c r="A244" s="121" t="s">
        <v>459</v>
      </c>
      <c r="B244" s="122" t="s">
        <v>463</v>
      </c>
      <c r="C244" s="122" t="s">
        <v>626</v>
      </c>
      <c r="D244" s="122" t="s">
        <v>629</v>
      </c>
      <c r="E244" s="142">
        <v>0</v>
      </c>
      <c r="F244" s="142">
        <v>0</v>
      </c>
      <c r="G244" s="142">
        <v>0</v>
      </c>
      <c r="H244" s="142">
        <v>0</v>
      </c>
      <c r="I244" s="142">
        <v>0</v>
      </c>
      <c r="J244" s="142">
        <v>0</v>
      </c>
      <c r="K244" s="142">
        <v>0</v>
      </c>
      <c r="L244" s="142">
        <v>0</v>
      </c>
      <c r="M244" s="142">
        <v>0</v>
      </c>
      <c r="N244" s="130"/>
    </row>
    <row r="245" spans="1:14" x14ac:dyDescent="0.25">
      <c r="A245" s="123" t="s">
        <v>459</v>
      </c>
      <c r="B245" s="124" t="s">
        <v>464</v>
      </c>
      <c r="C245" s="124" t="s">
        <v>626</v>
      </c>
      <c r="D245" s="124" t="s">
        <v>629</v>
      </c>
      <c r="E245" s="143">
        <v>0</v>
      </c>
      <c r="F245" s="143">
        <v>0</v>
      </c>
      <c r="G245" s="143">
        <v>0</v>
      </c>
      <c r="H245" s="143">
        <v>0</v>
      </c>
      <c r="I245" s="143">
        <v>0</v>
      </c>
      <c r="J245" s="143">
        <v>0</v>
      </c>
      <c r="K245" s="143">
        <v>0</v>
      </c>
      <c r="L245" s="143">
        <v>0</v>
      </c>
      <c r="M245" s="143">
        <v>0</v>
      </c>
      <c r="N245" s="130"/>
    </row>
    <row r="246" spans="1:14" x14ac:dyDescent="0.25">
      <c r="A246" s="121" t="s">
        <v>459</v>
      </c>
      <c r="B246" s="122" t="s">
        <v>465</v>
      </c>
      <c r="C246" s="122" t="s">
        <v>632</v>
      </c>
      <c r="D246" s="122" t="s">
        <v>629</v>
      </c>
      <c r="E246" s="142">
        <v>0</v>
      </c>
      <c r="F246" s="142">
        <v>0</v>
      </c>
      <c r="G246" s="142">
        <v>0</v>
      </c>
      <c r="H246" s="142">
        <v>0</v>
      </c>
      <c r="I246" s="142">
        <v>0</v>
      </c>
      <c r="J246" s="142">
        <v>0</v>
      </c>
      <c r="K246" s="142">
        <v>0</v>
      </c>
      <c r="L246" s="142">
        <v>0</v>
      </c>
      <c r="M246" s="142">
        <v>0</v>
      </c>
      <c r="N246" s="130"/>
    </row>
    <row r="247" spans="1:14" x14ac:dyDescent="0.25">
      <c r="A247" s="123" t="s">
        <v>459</v>
      </c>
      <c r="B247" s="124" t="s">
        <v>466</v>
      </c>
      <c r="C247" s="124" t="s">
        <v>626</v>
      </c>
      <c r="D247" s="124" t="s">
        <v>629</v>
      </c>
      <c r="E247" s="143">
        <v>0</v>
      </c>
      <c r="F247" s="143">
        <v>0</v>
      </c>
      <c r="G247" s="143">
        <v>0</v>
      </c>
      <c r="H247" s="143">
        <v>0</v>
      </c>
      <c r="I247" s="143">
        <v>0</v>
      </c>
      <c r="J247" s="143">
        <v>0</v>
      </c>
      <c r="K247" s="143">
        <v>0</v>
      </c>
      <c r="L247" s="143">
        <v>0</v>
      </c>
      <c r="M247" s="143">
        <v>0</v>
      </c>
      <c r="N247" s="130"/>
    </row>
    <row r="248" spans="1:14" x14ac:dyDescent="0.25">
      <c r="A248" s="121" t="s">
        <v>459</v>
      </c>
      <c r="B248" s="122" t="s">
        <v>467</v>
      </c>
      <c r="C248" s="122" t="s">
        <v>626</v>
      </c>
      <c r="D248" s="122" t="s">
        <v>629</v>
      </c>
      <c r="E248" s="142">
        <v>0</v>
      </c>
      <c r="F248" s="142">
        <v>0</v>
      </c>
      <c r="G248" s="142">
        <v>0</v>
      </c>
      <c r="H248" s="142">
        <v>0</v>
      </c>
      <c r="I248" s="142">
        <v>0</v>
      </c>
      <c r="J248" s="142">
        <v>0</v>
      </c>
      <c r="K248" s="142">
        <v>0</v>
      </c>
      <c r="L248" s="142">
        <v>0</v>
      </c>
      <c r="M248" s="142">
        <v>0</v>
      </c>
      <c r="N248" s="130"/>
    </row>
    <row r="249" spans="1:14" x14ac:dyDescent="0.25">
      <c r="A249" s="123" t="s">
        <v>459</v>
      </c>
      <c r="B249" s="124" t="s">
        <v>468</v>
      </c>
      <c r="C249" s="124" t="s">
        <v>628</v>
      </c>
      <c r="D249" s="124" t="s">
        <v>629</v>
      </c>
      <c r="E249" s="143">
        <v>3</v>
      </c>
      <c r="F249" s="143">
        <v>3</v>
      </c>
      <c r="G249" s="143">
        <v>3</v>
      </c>
      <c r="H249" s="143">
        <v>3</v>
      </c>
      <c r="I249" s="143">
        <v>0</v>
      </c>
      <c r="J249" s="143">
        <v>0</v>
      </c>
      <c r="K249" s="143">
        <v>0</v>
      </c>
      <c r="L249" s="143">
        <v>0</v>
      </c>
      <c r="M249" s="143">
        <v>0</v>
      </c>
      <c r="N249" s="130"/>
    </row>
    <row r="250" spans="1:14" x14ac:dyDescent="0.25">
      <c r="A250" s="121" t="s">
        <v>459</v>
      </c>
      <c r="B250" s="122" t="s">
        <v>469</v>
      </c>
      <c r="C250" s="122" t="s">
        <v>626</v>
      </c>
      <c r="D250" s="122" t="s">
        <v>629</v>
      </c>
      <c r="E250" s="142">
        <v>0</v>
      </c>
      <c r="F250" s="142">
        <v>0</v>
      </c>
      <c r="G250" s="142">
        <v>0</v>
      </c>
      <c r="H250" s="142">
        <v>0</v>
      </c>
      <c r="I250" s="142">
        <v>0</v>
      </c>
      <c r="J250" s="142">
        <v>0</v>
      </c>
      <c r="K250" s="142">
        <v>0</v>
      </c>
      <c r="L250" s="142">
        <v>0</v>
      </c>
      <c r="M250" s="142">
        <v>0</v>
      </c>
      <c r="N250" s="130"/>
    </row>
    <row r="251" spans="1:14" x14ac:dyDescent="0.25">
      <c r="A251" s="123" t="s">
        <v>459</v>
      </c>
      <c r="B251" s="124" t="s">
        <v>470</v>
      </c>
      <c r="C251" s="124" t="s">
        <v>626</v>
      </c>
      <c r="D251" s="124" t="s">
        <v>629</v>
      </c>
      <c r="E251" s="143">
        <v>0</v>
      </c>
      <c r="F251" s="143">
        <v>0</v>
      </c>
      <c r="G251" s="143">
        <v>0</v>
      </c>
      <c r="H251" s="143">
        <v>0</v>
      </c>
      <c r="I251" s="143">
        <v>0</v>
      </c>
      <c r="J251" s="143">
        <v>0</v>
      </c>
      <c r="K251" s="143">
        <v>0</v>
      </c>
      <c r="L251" s="143">
        <v>0</v>
      </c>
      <c r="M251" s="143">
        <v>0</v>
      </c>
      <c r="N251" s="130"/>
    </row>
    <row r="252" spans="1:14" x14ac:dyDescent="0.25">
      <c r="A252" s="121" t="s">
        <v>459</v>
      </c>
      <c r="B252" s="122" t="s">
        <v>471</v>
      </c>
      <c r="C252" s="122" t="s">
        <v>633</v>
      </c>
      <c r="D252" s="122" t="s">
        <v>172</v>
      </c>
      <c r="E252" s="142">
        <v>3</v>
      </c>
      <c r="F252" s="142">
        <v>0</v>
      </c>
      <c r="G252" s="142">
        <v>3</v>
      </c>
      <c r="H252" s="142">
        <v>3</v>
      </c>
      <c r="I252" s="142">
        <v>0</v>
      </c>
      <c r="J252" s="142">
        <v>0</v>
      </c>
      <c r="K252" s="142">
        <v>0</v>
      </c>
      <c r="L252" s="142">
        <v>0</v>
      </c>
      <c r="M252" s="142">
        <v>0</v>
      </c>
      <c r="N252" s="130"/>
    </row>
    <row r="253" spans="1:14" x14ac:dyDescent="0.25">
      <c r="A253" s="123" t="s">
        <v>459</v>
      </c>
      <c r="B253" s="124" t="s">
        <v>472</v>
      </c>
      <c r="C253" s="124" t="s">
        <v>628</v>
      </c>
      <c r="D253" s="124" t="s">
        <v>629</v>
      </c>
      <c r="E253" s="143">
        <v>0</v>
      </c>
      <c r="F253" s="143">
        <v>0</v>
      </c>
      <c r="G253" s="143">
        <v>3</v>
      </c>
      <c r="H253" s="143">
        <v>3</v>
      </c>
      <c r="I253" s="143">
        <v>0</v>
      </c>
      <c r="J253" s="143">
        <v>0</v>
      </c>
      <c r="K253" s="143">
        <v>0</v>
      </c>
      <c r="L253" s="143">
        <v>0</v>
      </c>
      <c r="M253" s="143">
        <v>0</v>
      </c>
      <c r="N253" s="130"/>
    </row>
    <row r="254" spans="1:14" x14ac:dyDescent="0.25">
      <c r="A254" s="121" t="s">
        <v>473</v>
      </c>
      <c r="B254" s="122" t="s">
        <v>474</v>
      </c>
      <c r="C254" s="122" t="s">
        <v>628</v>
      </c>
      <c r="D254" s="122" t="s">
        <v>629</v>
      </c>
      <c r="E254" s="142">
        <v>0</v>
      </c>
      <c r="F254" s="142">
        <v>0</v>
      </c>
      <c r="G254" s="142">
        <v>0</v>
      </c>
      <c r="H254" s="142">
        <v>0</v>
      </c>
      <c r="I254" s="142">
        <v>0</v>
      </c>
      <c r="J254" s="142">
        <v>0</v>
      </c>
      <c r="K254" s="142">
        <v>0</v>
      </c>
      <c r="L254" s="142">
        <v>0</v>
      </c>
      <c r="M254" s="142">
        <v>0</v>
      </c>
      <c r="N254" s="130"/>
    </row>
    <row r="255" spans="1:14" x14ac:dyDescent="0.25">
      <c r="A255" s="123" t="s">
        <v>475</v>
      </c>
      <c r="B255" s="124" t="s">
        <v>476</v>
      </c>
      <c r="C255" s="124" t="s">
        <v>628</v>
      </c>
      <c r="D255" s="124" t="s">
        <v>629</v>
      </c>
      <c r="E255" s="143">
        <v>3</v>
      </c>
      <c r="F255" s="143">
        <v>0</v>
      </c>
      <c r="G255" s="143">
        <v>3</v>
      </c>
      <c r="H255" s="143">
        <v>0</v>
      </c>
      <c r="I255" s="143">
        <v>3</v>
      </c>
      <c r="J255" s="143">
        <v>0</v>
      </c>
      <c r="K255" s="143">
        <v>0</v>
      </c>
      <c r="L255" s="143">
        <v>0</v>
      </c>
      <c r="M255" s="143">
        <v>0</v>
      </c>
      <c r="N255" s="130"/>
    </row>
    <row r="256" spans="1:14" x14ac:dyDescent="0.25">
      <c r="A256" s="121" t="s">
        <v>475</v>
      </c>
      <c r="B256" s="122" t="s">
        <v>477</v>
      </c>
      <c r="C256" s="122" t="s">
        <v>628</v>
      </c>
      <c r="D256" s="122" t="s">
        <v>629</v>
      </c>
      <c r="E256" s="142">
        <v>3</v>
      </c>
      <c r="F256" s="142">
        <v>3</v>
      </c>
      <c r="G256" s="142">
        <v>3</v>
      </c>
      <c r="H256" s="142">
        <v>3</v>
      </c>
      <c r="I256" s="142">
        <v>3</v>
      </c>
      <c r="J256" s="142">
        <v>0</v>
      </c>
      <c r="K256" s="142">
        <v>0</v>
      </c>
      <c r="L256" s="142">
        <v>0</v>
      </c>
      <c r="M256" s="142">
        <v>3</v>
      </c>
      <c r="N256" s="130"/>
    </row>
    <row r="257" spans="1:14" x14ac:dyDescent="0.25">
      <c r="A257" s="123" t="s">
        <v>475</v>
      </c>
      <c r="B257" s="124" t="s">
        <v>478</v>
      </c>
      <c r="C257" s="124" t="s">
        <v>628</v>
      </c>
      <c r="D257" s="124" t="s">
        <v>629</v>
      </c>
      <c r="E257" s="143">
        <v>3</v>
      </c>
      <c r="F257" s="143">
        <v>0</v>
      </c>
      <c r="G257" s="143">
        <v>0</v>
      </c>
      <c r="H257" s="143">
        <v>0</v>
      </c>
      <c r="I257" s="143">
        <v>3</v>
      </c>
      <c r="J257" s="143">
        <v>0</v>
      </c>
      <c r="K257" s="143">
        <v>0</v>
      </c>
      <c r="L257" s="143">
        <v>0</v>
      </c>
      <c r="M257" s="143">
        <v>0</v>
      </c>
      <c r="N257" s="130"/>
    </row>
    <row r="258" spans="1:14" x14ac:dyDescent="0.25">
      <c r="A258" s="121" t="s">
        <v>475</v>
      </c>
      <c r="B258" s="122" t="s">
        <v>479</v>
      </c>
      <c r="C258" s="122" t="s">
        <v>628</v>
      </c>
      <c r="D258" s="122" t="s">
        <v>629</v>
      </c>
      <c r="E258" s="142">
        <v>3</v>
      </c>
      <c r="F258" s="142">
        <v>3</v>
      </c>
      <c r="G258" s="142">
        <v>3</v>
      </c>
      <c r="H258" s="142">
        <v>3</v>
      </c>
      <c r="I258" s="142">
        <v>0</v>
      </c>
      <c r="J258" s="142">
        <v>3</v>
      </c>
      <c r="K258" s="142">
        <v>0</v>
      </c>
      <c r="L258" s="142">
        <v>0</v>
      </c>
      <c r="M258" s="142">
        <v>6</v>
      </c>
      <c r="N258" s="130"/>
    </row>
    <row r="259" spans="1:14" x14ac:dyDescent="0.25">
      <c r="A259" s="123" t="s">
        <v>475</v>
      </c>
      <c r="B259" s="124" t="s">
        <v>480</v>
      </c>
      <c r="C259" s="124" t="s">
        <v>628</v>
      </c>
      <c r="D259" s="124" t="s">
        <v>629</v>
      </c>
      <c r="E259" s="143">
        <v>3</v>
      </c>
      <c r="F259" s="143">
        <v>3</v>
      </c>
      <c r="G259" s="143">
        <v>3</v>
      </c>
      <c r="H259" s="143">
        <v>3</v>
      </c>
      <c r="I259" s="143">
        <v>3</v>
      </c>
      <c r="J259" s="143">
        <v>0</v>
      </c>
      <c r="K259" s="143">
        <v>0</v>
      </c>
      <c r="L259" s="143">
        <v>3</v>
      </c>
      <c r="M259" s="143">
        <v>0</v>
      </c>
      <c r="N259" s="130"/>
    </row>
    <row r="260" spans="1:14" x14ac:dyDescent="0.25">
      <c r="A260" s="121" t="s">
        <v>475</v>
      </c>
      <c r="B260" s="122" t="s">
        <v>481</v>
      </c>
      <c r="C260" s="122" t="s">
        <v>626</v>
      </c>
      <c r="D260" s="122" t="s">
        <v>629</v>
      </c>
      <c r="E260" s="142">
        <v>0</v>
      </c>
      <c r="F260" s="142">
        <v>0</v>
      </c>
      <c r="G260" s="142">
        <v>0</v>
      </c>
      <c r="H260" s="142">
        <v>0</v>
      </c>
      <c r="I260" s="142">
        <v>0</v>
      </c>
      <c r="J260" s="142">
        <v>0</v>
      </c>
      <c r="K260" s="142">
        <v>0</v>
      </c>
      <c r="L260" s="142">
        <v>0</v>
      </c>
      <c r="M260" s="142">
        <v>0</v>
      </c>
      <c r="N260" s="130"/>
    </row>
    <row r="261" spans="1:14" x14ac:dyDescent="0.25">
      <c r="A261" s="123" t="s">
        <v>482</v>
      </c>
      <c r="B261" s="124" t="s">
        <v>483</v>
      </c>
      <c r="C261" s="124" t="s">
        <v>628</v>
      </c>
      <c r="D261" s="124" t="s">
        <v>629</v>
      </c>
      <c r="E261" s="143">
        <v>6</v>
      </c>
      <c r="F261" s="143">
        <v>3</v>
      </c>
      <c r="G261" s="143">
        <v>3</v>
      </c>
      <c r="H261" s="143">
        <v>3</v>
      </c>
      <c r="I261" s="143">
        <v>6</v>
      </c>
      <c r="J261" s="143">
        <v>0</v>
      </c>
      <c r="K261" s="143">
        <v>0</v>
      </c>
      <c r="L261" s="143">
        <v>0</v>
      </c>
      <c r="M261" s="143">
        <v>18</v>
      </c>
      <c r="N261" s="130"/>
    </row>
    <row r="262" spans="1:14" x14ac:dyDescent="0.25">
      <c r="A262" s="121" t="s">
        <v>484</v>
      </c>
      <c r="B262" s="122" t="s">
        <v>485</v>
      </c>
      <c r="C262" s="122" t="s">
        <v>632</v>
      </c>
      <c r="D262" s="122" t="s">
        <v>629</v>
      </c>
      <c r="E262" s="142">
        <v>0</v>
      </c>
      <c r="F262" s="142">
        <v>0</v>
      </c>
      <c r="G262" s="142">
        <v>0</v>
      </c>
      <c r="H262" s="142">
        <v>0</v>
      </c>
      <c r="I262" s="142">
        <v>0</v>
      </c>
      <c r="J262" s="142">
        <v>0</v>
      </c>
      <c r="K262" s="142">
        <v>0</v>
      </c>
      <c r="L262" s="142">
        <v>0</v>
      </c>
      <c r="M262" s="142">
        <v>0</v>
      </c>
      <c r="N262" s="130"/>
    </row>
    <row r="263" spans="1:14" x14ac:dyDescent="0.25">
      <c r="A263" s="123" t="s">
        <v>484</v>
      </c>
      <c r="B263" s="124" t="s">
        <v>486</v>
      </c>
      <c r="C263" s="124" t="s">
        <v>626</v>
      </c>
      <c r="D263" s="124" t="s">
        <v>630</v>
      </c>
      <c r="E263" s="143">
        <v>0</v>
      </c>
      <c r="F263" s="143">
        <v>0</v>
      </c>
      <c r="G263" s="143">
        <v>0</v>
      </c>
      <c r="H263" s="143">
        <v>0</v>
      </c>
      <c r="I263" s="143">
        <v>0</v>
      </c>
      <c r="J263" s="143">
        <v>0</v>
      </c>
      <c r="K263" s="143">
        <v>0</v>
      </c>
      <c r="L263" s="143">
        <v>0</v>
      </c>
      <c r="M263" s="143">
        <v>0</v>
      </c>
      <c r="N263" s="130"/>
    </row>
    <row r="264" spans="1:14" x14ac:dyDescent="0.25">
      <c r="A264" s="121" t="s">
        <v>484</v>
      </c>
      <c r="B264" s="122" t="s">
        <v>487</v>
      </c>
      <c r="C264" s="122" t="s">
        <v>628</v>
      </c>
      <c r="D264" s="122" t="s">
        <v>629</v>
      </c>
      <c r="E264" s="142">
        <v>9</v>
      </c>
      <c r="F264" s="142">
        <v>3</v>
      </c>
      <c r="G264" s="142">
        <v>3</v>
      </c>
      <c r="H264" s="142">
        <v>3</v>
      </c>
      <c r="I264" s="142">
        <v>3</v>
      </c>
      <c r="J264" s="142">
        <v>0</v>
      </c>
      <c r="K264" s="142">
        <v>0</v>
      </c>
      <c r="L264" s="142">
        <v>0</v>
      </c>
      <c r="M264" s="142">
        <v>0</v>
      </c>
      <c r="N264" s="130"/>
    </row>
    <row r="265" spans="1:14" x14ac:dyDescent="0.25">
      <c r="A265" s="123" t="s">
        <v>484</v>
      </c>
      <c r="B265" s="124" t="s">
        <v>488</v>
      </c>
      <c r="C265" s="124" t="s">
        <v>628</v>
      </c>
      <c r="D265" s="124" t="s">
        <v>629</v>
      </c>
      <c r="E265" s="143">
        <v>6</v>
      </c>
      <c r="F265" s="143">
        <v>3</v>
      </c>
      <c r="G265" s="143">
        <v>3</v>
      </c>
      <c r="H265" s="143">
        <v>3</v>
      </c>
      <c r="I265" s="143">
        <v>3</v>
      </c>
      <c r="J265" s="143">
        <v>0</v>
      </c>
      <c r="K265" s="143">
        <v>3</v>
      </c>
      <c r="L265" s="143">
        <v>12</v>
      </c>
      <c r="M265" s="143">
        <v>6</v>
      </c>
      <c r="N265" s="130"/>
    </row>
    <row r="266" spans="1:14" x14ac:dyDescent="0.25">
      <c r="A266" s="121" t="s">
        <v>484</v>
      </c>
      <c r="B266" s="122" t="s">
        <v>489</v>
      </c>
      <c r="C266" s="122" t="s">
        <v>632</v>
      </c>
      <c r="D266" s="122" t="s">
        <v>627</v>
      </c>
      <c r="E266" s="142">
        <v>0</v>
      </c>
      <c r="F266" s="142">
        <v>0</v>
      </c>
      <c r="G266" s="142">
        <v>0</v>
      </c>
      <c r="H266" s="142">
        <v>0</v>
      </c>
      <c r="I266" s="142">
        <v>0</v>
      </c>
      <c r="J266" s="142">
        <v>0</v>
      </c>
      <c r="K266" s="142">
        <v>0</v>
      </c>
      <c r="L266" s="142">
        <v>0</v>
      </c>
      <c r="M266" s="142">
        <v>0</v>
      </c>
      <c r="N266" s="130"/>
    </row>
    <row r="267" spans="1:14" x14ac:dyDescent="0.25">
      <c r="A267" s="123" t="s">
        <v>484</v>
      </c>
      <c r="B267" s="124" t="s">
        <v>490</v>
      </c>
      <c r="C267" s="124" t="s">
        <v>626</v>
      </c>
      <c r="D267" s="124" t="s">
        <v>629</v>
      </c>
      <c r="E267" s="143">
        <v>0</v>
      </c>
      <c r="F267" s="143">
        <v>0</v>
      </c>
      <c r="G267" s="143">
        <v>0</v>
      </c>
      <c r="H267" s="143">
        <v>0</v>
      </c>
      <c r="I267" s="143">
        <v>0</v>
      </c>
      <c r="J267" s="143">
        <v>0</v>
      </c>
      <c r="K267" s="143">
        <v>0</v>
      </c>
      <c r="L267" s="143">
        <v>0</v>
      </c>
      <c r="M267" s="143">
        <v>0</v>
      </c>
      <c r="N267" s="130"/>
    </row>
    <row r="268" spans="1:14" x14ac:dyDescent="0.25">
      <c r="A268" s="121" t="s">
        <v>484</v>
      </c>
      <c r="B268" s="122" t="s">
        <v>491</v>
      </c>
      <c r="C268" s="122" t="s">
        <v>628</v>
      </c>
      <c r="D268" s="122" t="s">
        <v>629</v>
      </c>
      <c r="E268" s="142">
        <v>3</v>
      </c>
      <c r="F268" s="142">
        <v>0</v>
      </c>
      <c r="G268" s="142">
        <v>0</v>
      </c>
      <c r="H268" s="142">
        <v>0</v>
      </c>
      <c r="I268" s="142">
        <v>0</v>
      </c>
      <c r="J268" s="142">
        <v>0</v>
      </c>
      <c r="K268" s="142">
        <v>0</v>
      </c>
      <c r="L268" s="142">
        <v>0</v>
      </c>
      <c r="M268" s="142">
        <v>3</v>
      </c>
      <c r="N268" s="130"/>
    </row>
    <row r="269" spans="1:14" x14ac:dyDescent="0.25">
      <c r="A269" s="123" t="s">
        <v>484</v>
      </c>
      <c r="B269" s="124" t="s">
        <v>492</v>
      </c>
      <c r="C269" s="124" t="s">
        <v>628</v>
      </c>
      <c r="D269" s="124" t="s">
        <v>629</v>
      </c>
      <c r="E269" s="143">
        <v>9</v>
      </c>
      <c r="F269" s="143">
        <v>3</v>
      </c>
      <c r="G269" s="143">
        <v>3</v>
      </c>
      <c r="H269" s="143">
        <v>3</v>
      </c>
      <c r="I269" s="143">
        <v>0</v>
      </c>
      <c r="J269" s="143">
        <v>3</v>
      </c>
      <c r="K269" s="143">
        <v>3</v>
      </c>
      <c r="L269" s="143">
        <v>7</v>
      </c>
      <c r="M269" s="143">
        <v>0</v>
      </c>
      <c r="N269" s="130"/>
    </row>
    <row r="270" spans="1:14" x14ac:dyDescent="0.25">
      <c r="A270" s="121" t="s">
        <v>493</v>
      </c>
      <c r="B270" s="122" t="s">
        <v>494</v>
      </c>
      <c r="C270" s="122" t="s">
        <v>628</v>
      </c>
      <c r="D270" s="122" t="s">
        <v>629</v>
      </c>
      <c r="E270" s="142">
        <v>3</v>
      </c>
      <c r="F270" s="142">
        <v>3</v>
      </c>
      <c r="G270" s="142">
        <v>3</v>
      </c>
      <c r="H270" s="142">
        <v>3</v>
      </c>
      <c r="I270" s="142">
        <v>0</v>
      </c>
      <c r="J270" s="142">
        <v>0</v>
      </c>
      <c r="K270" s="142">
        <v>0</v>
      </c>
      <c r="L270" s="142">
        <v>0</v>
      </c>
      <c r="M270" s="142">
        <v>0</v>
      </c>
      <c r="N270" s="130"/>
    </row>
    <row r="271" spans="1:14" x14ac:dyDescent="0.25">
      <c r="A271" s="123" t="s">
        <v>493</v>
      </c>
      <c r="B271" s="124" t="s">
        <v>495</v>
      </c>
      <c r="C271" s="124" t="s">
        <v>628</v>
      </c>
      <c r="D271" s="124" t="s">
        <v>629</v>
      </c>
      <c r="E271" s="143">
        <v>3</v>
      </c>
      <c r="F271" s="143">
        <v>0</v>
      </c>
      <c r="G271" s="143">
        <v>0</v>
      </c>
      <c r="H271" s="143">
        <v>0</v>
      </c>
      <c r="I271" s="143">
        <v>0</v>
      </c>
      <c r="J271" s="143">
        <v>0</v>
      </c>
      <c r="K271" s="143">
        <v>0</v>
      </c>
      <c r="L271" s="143">
        <v>0</v>
      </c>
      <c r="M271" s="143">
        <v>0</v>
      </c>
      <c r="N271" s="130"/>
    </row>
    <row r="272" spans="1:14" x14ac:dyDescent="0.25">
      <c r="A272" s="121" t="s">
        <v>493</v>
      </c>
      <c r="B272" s="122" t="s">
        <v>496</v>
      </c>
      <c r="C272" s="122" t="s">
        <v>628</v>
      </c>
      <c r="D272" s="122" t="s">
        <v>629</v>
      </c>
      <c r="E272" s="142">
        <v>3</v>
      </c>
      <c r="F272" s="142">
        <v>3</v>
      </c>
      <c r="G272" s="142">
        <v>0</v>
      </c>
      <c r="H272" s="142">
        <v>0</v>
      </c>
      <c r="I272" s="142">
        <v>0</v>
      </c>
      <c r="J272" s="142">
        <v>0</v>
      </c>
      <c r="K272" s="142">
        <v>0</v>
      </c>
      <c r="L272" s="142">
        <v>0</v>
      </c>
      <c r="M272" s="142">
        <v>6</v>
      </c>
      <c r="N272" s="130"/>
    </row>
    <row r="273" spans="1:14" x14ac:dyDescent="0.25">
      <c r="A273" s="123" t="s">
        <v>493</v>
      </c>
      <c r="B273" s="124" t="s">
        <v>497</v>
      </c>
      <c r="C273" s="124" t="s">
        <v>632</v>
      </c>
      <c r="D273" s="124" t="s">
        <v>629</v>
      </c>
      <c r="E273" s="143">
        <v>0</v>
      </c>
      <c r="F273" s="143">
        <v>0</v>
      </c>
      <c r="G273" s="143">
        <v>0</v>
      </c>
      <c r="H273" s="143">
        <v>0</v>
      </c>
      <c r="I273" s="143">
        <v>0</v>
      </c>
      <c r="J273" s="143">
        <v>0</v>
      </c>
      <c r="K273" s="143">
        <v>0</v>
      </c>
      <c r="L273" s="143">
        <v>0</v>
      </c>
      <c r="M273" s="143">
        <v>0</v>
      </c>
      <c r="N273" s="130"/>
    </row>
    <row r="274" spans="1:14" x14ac:dyDescent="0.25">
      <c r="A274" s="121" t="s">
        <v>493</v>
      </c>
      <c r="B274" s="122" t="s">
        <v>498</v>
      </c>
      <c r="C274" s="122" t="s">
        <v>628</v>
      </c>
      <c r="D274" s="122" t="s">
        <v>629</v>
      </c>
      <c r="E274" s="142">
        <v>3</v>
      </c>
      <c r="F274" s="142">
        <v>3</v>
      </c>
      <c r="G274" s="142">
        <v>3</v>
      </c>
      <c r="H274" s="142">
        <v>3</v>
      </c>
      <c r="I274" s="142">
        <v>0</v>
      </c>
      <c r="J274" s="142">
        <v>0</v>
      </c>
      <c r="K274" s="142">
        <v>3</v>
      </c>
      <c r="L274" s="142">
        <v>0</v>
      </c>
      <c r="M274" s="142">
        <v>3</v>
      </c>
      <c r="N274" s="130"/>
    </row>
    <row r="275" spans="1:14" x14ac:dyDescent="0.25">
      <c r="A275" s="123" t="s">
        <v>493</v>
      </c>
      <c r="B275" s="124" t="s">
        <v>499</v>
      </c>
      <c r="C275" s="124" t="s">
        <v>632</v>
      </c>
      <c r="D275" s="124" t="s">
        <v>629</v>
      </c>
      <c r="E275" s="143">
        <v>0</v>
      </c>
      <c r="F275" s="143">
        <v>0</v>
      </c>
      <c r="G275" s="143">
        <v>0</v>
      </c>
      <c r="H275" s="143">
        <v>0</v>
      </c>
      <c r="I275" s="143">
        <v>0</v>
      </c>
      <c r="J275" s="143">
        <v>0</v>
      </c>
      <c r="K275" s="143">
        <v>0</v>
      </c>
      <c r="L275" s="143">
        <v>0</v>
      </c>
      <c r="M275" s="143">
        <v>0</v>
      </c>
      <c r="N275" s="130"/>
    </row>
    <row r="276" spans="1:14" x14ac:dyDescent="0.25">
      <c r="A276" s="121" t="s">
        <v>493</v>
      </c>
      <c r="B276" s="122" t="s">
        <v>500</v>
      </c>
      <c r="C276" s="122" t="s">
        <v>626</v>
      </c>
      <c r="D276" s="122" t="s">
        <v>630</v>
      </c>
      <c r="E276" s="142">
        <v>0</v>
      </c>
      <c r="F276" s="142">
        <v>0</v>
      </c>
      <c r="G276" s="142">
        <v>0</v>
      </c>
      <c r="H276" s="142">
        <v>0</v>
      </c>
      <c r="I276" s="142">
        <v>0</v>
      </c>
      <c r="J276" s="142">
        <v>0</v>
      </c>
      <c r="K276" s="142">
        <v>0</v>
      </c>
      <c r="L276" s="142">
        <v>0</v>
      </c>
      <c r="M276" s="142">
        <v>0</v>
      </c>
      <c r="N276" s="130"/>
    </row>
    <row r="277" spans="1:14" x14ac:dyDescent="0.25">
      <c r="A277" s="123" t="s">
        <v>493</v>
      </c>
      <c r="B277" s="124" t="s">
        <v>501</v>
      </c>
      <c r="C277" s="124" t="s">
        <v>626</v>
      </c>
      <c r="D277" s="124" t="s">
        <v>630</v>
      </c>
      <c r="E277" s="143">
        <v>0</v>
      </c>
      <c r="F277" s="143">
        <v>0</v>
      </c>
      <c r="G277" s="143">
        <v>0</v>
      </c>
      <c r="H277" s="143">
        <v>0</v>
      </c>
      <c r="I277" s="143">
        <v>0</v>
      </c>
      <c r="J277" s="143">
        <v>0</v>
      </c>
      <c r="K277" s="143">
        <v>0</v>
      </c>
      <c r="L277" s="143">
        <v>0</v>
      </c>
      <c r="M277" s="143">
        <v>0</v>
      </c>
      <c r="N277" s="130"/>
    </row>
    <row r="278" spans="1:14" x14ac:dyDescent="0.25">
      <c r="A278" s="121" t="s">
        <v>493</v>
      </c>
      <c r="B278" s="122" t="s">
        <v>502</v>
      </c>
      <c r="C278" s="122" t="s">
        <v>626</v>
      </c>
      <c r="D278" s="122" t="s">
        <v>629</v>
      </c>
      <c r="E278" s="142">
        <v>0</v>
      </c>
      <c r="F278" s="142">
        <v>0</v>
      </c>
      <c r="G278" s="142">
        <v>0</v>
      </c>
      <c r="H278" s="142">
        <v>0</v>
      </c>
      <c r="I278" s="142">
        <v>0</v>
      </c>
      <c r="J278" s="142">
        <v>0</v>
      </c>
      <c r="K278" s="142">
        <v>0</v>
      </c>
      <c r="L278" s="142">
        <v>0</v>
      </c>
      <c r="M278" s="142">
        <v>0</v>
      </c>
      <c r="N278" s="130"/>
    </row>
    <row r="279" spans="1:14" x14ac:dyDescent="0.25">
      <c r="A279" s="123" t="s">
        <v>493</v>
      </c>
      <c r="B279" s="124" t="s">
        <v>503</v>
      </c>
      <c r="C279" s="124" t="s">
        <v>632</v>
      </c>
      <c r="D279" s="124" t="s">
        <v>629</v>
      </c>
      <c r="E279" s="143">
        <v>0</v>
      </c>
      <c r="F279" s="143">
        <v>0</v>
      </c>
      <c r="G279" s="143">
        <v>0</v>
      </c>
      <c r="H279" s="143">
        <v>0</v>
      </c>
      <c r="I279" s="143">
        <v>0</v>
      </c>
      <c r="J279" s="143">
        <v>0</v>
      </c>
      <c r="K279" s="143">
        <v>0</v>
      </c>
      <c r="L279" s="143">
        <v>0</v>
      </c>
      <c r="M279" s="143">
        <v>0</v>
      </c>
      <c r="N279" s="130"/>
    </row>
    <row r="280" spans="1:14" x14ac:dyDescent="0.25">
      <c r="A280" s="121" t="s">
        <v>493</v>
      </c>
      <c r="B280" s="122" t="s">
        <v>504</v>
      </c>
      <c r="C280" s="122" t="s">
        <v>628</v>
      </c>
      <c r="D280" s="122" t="s">
        <v>629</v>
      </c>
      <c r="E280" s="142">
        <v>3</v>
      </c>
      <c r="F280" s="142">
        <v>0</v>
      </c>
      <c r="G280" s="142">
        <v>0</v>
      </c>
      <c r="H280" s="142">
        <v>0</v>
      </c>
      <c r="I280" s="142">
        <v>0</v>
      </c>
      <c r="J280" s="142">
        <v>0</v>
      </c>
      <c r="K280" s="142">
        <v>0</v>
      </c>
      <c r="L280" s="142">
        <v>0</v>
      </c>
      <c r="M280" s="142">
        <v>0</v>
      </c>
      <c r="N280" s="130"/>
    </row>
    <row r="281" spans="1:14" x14ac:dyDescent="0.25">
      <c r="A281" s="123" t="s">
        <v>493</v>
      </c>
      <c r="B281" s="124" t="s">
        <v>505</v>
      </c>
      <c r="C281" s="124" t="s">
        <v>628</v>
      </c>
      <c r="D281" s="124" t="s">
        <v>629</v>
      </c>
      <c r="E281" s="143">
        <v>3</v>
      </c>
      <c r="F281" s="143">
        <v>3</v>
      </c>
      <c r="G281" s="143">
        <v>3</v>
      </c>
      <c r="H281" s="143">
        <v>3</v>
      </c>
      <c r="I281" s="143">
        <v>0</v>
      </c>
      <c r="J281" s="143">
        <v>0</v>
      </c>
      <c r="K281" s="143">
        <v>0</v>
      </c>
      <c r="L281" s="143">
        <v>0</v>
      </c>
      <c r="M281" s="143">
        <v>3</v>
      </c>
      <c r="N281" s="130"/>
    </row>
    <row r="282" spans="1:14" x14ac:dyDescent="0.25">
      <c r="A282" s="121" t="s">
        <v>493</v>
      </c>
      <c r="B282" s="122" t="s">
        <v>506</v>
      </c>
      <c r="C282" s="122" t="s">
        <v>632</v>
      </c>
      <c r="D282" s="122" t="s">
        <v>629</v>
      </c>
      <c r="E282" s="142">
        <v>0</v>
      </c>
      <c r="F282" s="142">
        <v>0</v>
      </c>
      <c r="G282" s="142">
        <v>0</v>
      </c>
      <c r="H282" s="142">
        <v>0</v>
      </c>
      <c r="I282" s="142">
        <v>0</v>
      </c>
      <c r="J282" s="142">
        <v>0</v>
      </c>
      <c r="K282" s="142">
        <v>0</v>
      </c>
      <c r="L282" s="142">
        <v>0</v>
      </c>
      <c r="M282" s="142">
        <v>0</v>
      </c>
      <c r="N282" s="130"/>
    </row>
    <row r="283" spans="1:14" x14ac:dyDescent="0.25">
      <c r="A283" s="123" t="s">
        <v>493</v>
      </c>
      <c r="B283" s="124" t="s">
        <v>507</v>
      </c>
      <c r="C283" s="124" t="s">
        <v>628</v>
      </c>
      <c r="D283" s="124" t="s">
        <v>629</v>
      </c>
      <c r="E283" s="143">
        <v>3</v>
      </c>
      <c r="F283" s="143">
        <v>0</v>
      </c>
      <c r="G283" s="143">
        <v>0</v>
      </c>
      <c r="H283" s="143">
        <v>3</v>
      </c>
      <c r="I283" s="143">
        <v>0</v>
      </c>
      <c r="J283" s="143">
        <v>0</v>
      </c>
      <c r="K283" s="143">
        <v>0</v>
      </c>
      <c r="L283" s="143">
        <v>0</v>
      </c>
      <c r="M283" s="143">
        <v>0</v>
      </c>
      <c r="N283" s="130"/>
    </row>
    <row r="284" spans="1:14" x14ac:dyDescent="0.25">
      <c r="A284" s="121" t="s">
        <v>493</v>
      </c>
      <c r="B284" s="122" t="s">
        <v>508</v>
      </c>
      <c r="C284" s="122" t="s">
        <v>628</v>
      </c>
      <c r="D284" s="122" t="s">
        <v>629</v>
      </c>
      <c r="E284" s="142">
        <v>3</v>
      </c>
      <c r="F284" s="142">
        <v>0</v>
      </c>
      <c r="G284" s="142">
        <v>3</v>
      </c>
      <c r="H284" s="142">
        <v>3</v>
      </c>
      <c r="I284" s="142">
        <v>3</v>
      </c>
      <c r="J284" s="142">
        <v>0</v>
      </c>
      <c r="K284" s="142">
        <v>3</v>
      </c>
      <c r="L284" s="142">
        <v>0</v>
      </c>
      <c r="M284" s="142">
        <v>24</v>
      </c>
      <c r="N284" s="130"/>
    </row>
    <row r="285" spans="1:14" x14ac:dyDescent="0.25">
      <c r="A285" s="123" t="s">
        <v>493</v>
      </c>
      <c r="B285" s="124" t="s">
        <v>509</v>
      </c>
      <c r="C285" s="124" t="s">
        <v>626</v>
      </c>
      <c r="D285" s="124" t="s">
        <v>629</v>
      </c>
      <c r="E285" s="143">
        <v>0</v>
      </c>
      <c r="F285" s="143">
        <v>0</v>
      </c>
      <c r="G285" s="143">
        <v>0</v>
      </c>
      <c r="H285" s="143">
        <v>0</v>
      </c>
      <c r="I285" s="143">
        <v>0</v>
      </c>
      <c r="J285" s="143">
        <v>0</v>
      </c>
      <c r="K285" s="143">
        <v>0</v>
      </c>
      <c r="L285" s="143">
        <v>0</v>
      </c>
      <c r="M285" s="143">
        <v>0</v>
      </c>
      <c r="N285" s="130"/>
    </row>
    <row r="286" spans="1:14" x14ac:dyDescent="0.25">
      <c r="A286" s="121" t="s">
        <v>493</v>
      </c>
      <c r="B286" s="122" t="s">
        <v>510</v>
      </c>
      <c r="C286" s="122" t="s">
        <v>626</v>
      </c>
      <c r="D286" s="122" t="s">
        <v>629</v>
      </c>
      <c r="E286" s="142">
        <v>0</v>
      </c>
      <c r="F286" s="142">
        <v>0</v>
      </c>
      <c r="G286" s="142">
        <v>0</v>
      </c>
      <c r="H286" s="142">
        <v>0</v>
      </c>
      <c r="I286" s="142">
        <v>0</v>
      </c>
      <c r="J286" s="142">
        <v>0</v>
      </c>
      <c r="K286" s="142">
        <v>0</v>
      </c>
      <c r="L286" s="142">
        <v>0</v>
      </c>
      <c r="M286" s="142">
        <v>0</v>
      </c>
      <c r="N286" s="130"/>
    </row>
    <row r="287" spans="1:14" x14ac:dyDescent="0.25">
      <c r="A287" s="123" t="s">
        <v>493</v>
      </c>
      <c r="B287" s="124" t="s">
        <v>511</v>
      </c>
      <c r="C287" s="124" t="s">
        <v>632</v>
      </c>
      <c r="D287" s="124" t="s">
        <v>629</v>
      </c>
      <c r="E287" s="143">
        <v>0</v>
      </c>
      <c r="F287" s="143">
        <v>0</v>
      </c>
      <c r="G287" s="143">
        <v>0</v>
      </c>
      <c r="H287" s="143">
        <v>0</v>
      </c>
      <c r="I287" s="143">
        <v>0</v>
      </c>
      <c r="J287" s="143">
        <v>0</v>
      </c>
      <c r="K287" s="143">
        <v>0</v>
      </c>
      <c r="L287" s="143">
        <v>0</v>
      </c>
      <c r="M287" s="143">
        <v>0</v>
      </c>
      <c r="N287" s="130"/>
    </row>
    <row r="288" spans="1:14" x14ac:dyDescent="0.25">
      <c r="A288" s="121" t="s">
        <v>493</v>
      </c>
      <c r="B288" s="122" t="s">
        <v>512</v>
      </c>
      <c r="C288" s="122" t="s">
        <v>628</v>
      </c>
      <c r="D288" s="122" t="s">
        <v>629</v>
      </c>
      <c r="E288" s="142">
        <v>6</v>
      </c>
      <c r="F288" s="142">
        <v>0</v>
      </c>
      <c r="G288" s="142">
        <v>3</v>
      </c>
      <c r="H288" s="142">
        <v>3</v>
      </c>
      <c r="I288" s="142">
        <v>3</v>
      </c>
      <c r="J288" s="142">
        <v>0</v>
      </c>
      <c r="K288" s="142">
        <v>0</v>
      </c>
      <c r="L288" s="142">
        <v>4</v>
      </c>
      <c r="M288" s="142">
        <v>18</v>
      </c>
      <c r="N288" s="130"/>
    </row>
    <row r="289" spans="1:14" x14ac:dyDescent="0.25">
      <c r="A289" s="123" t="s">
        <v>493</v>
      </c>
      <c r="B289" s="124" t="s">
        <v>513</v>
      </c>
      <c r="C289" s="124" t="s">
        <v>628</v>
      </c>
      <c r="D289" s="124" t="s">
        <v>631</v>
      </c>
      <c r="E289" s="143">
        <v>3</v>
      </c>
      <c r="F289" s="143">
        <v>3</v>
      </c>
      <c r="G289" s="143">
        <v>0</v>
      </c>
      <c r="H289" s="143">
        <v>0</v>
      </c>
      <c r="I289" s="143">
        <v>0</v>
      </c>
      <c r="J289" s="143">
        <v>0</v>
      </c>
      <c r="K289" s="143">
        <v>0</v>
      </c>
      <c r="L289" s="143">
        <v>0</v>
      </c>
      <c r="M289" s="143">
        <v>0</v>
      </c>
      <c r="N289" s="130"/>
    </row>
    <row r="290" spans="1:14" x14ac:dyDescent="0.25">
      <c r="A290" s="121" t="s">
        <v>493</v>
      </c>
      <c r="B290" s="122" t="s">
        <v>514</v>
      </c>
      <c r="C290" s="122" t="s">
        <v>628</v>
      </c>
      <c r="D290" s="122" t="s">
        <v>629</v>
      </c>
      <c r="E290" s="142">
        <v>6</v>
      </c>
      <c r="F290" s="142">
        <v>3</v>
      </c>
      <c r="G290" s="142">
        <v>3</v>
      </c>
      <c r="H290" s="142">
        <v>3</v>
      </c>
      <c r="I290" s="142">
        <v>3</v>
      </c>
      <c r="J290" s="142">
        <v>0</v>
      </c>
      <c r="K290" s="142">
        <v>3</v>
      </c>
      <c r="L290" s="142">
        <v>0</v>
      </c>
      <c r="M290" s="142">
        <v>0</v>
      </c>
      <c r="N290" s="130"/>
    </row>
    <row r="291" spans="1:14" x14ac:dyDescent="0.25">
      <c r="A291" s="123" t="s">
        <v>493</v>
      </c>
      <c r="B291" s="124" t="s">
        <v>515</v>
      </c>
      <c r="C291" s="124" t="s">
        <v>628</v>
      </c>
      <c r="D291" s="124" t="s">
        <v>629</v>
      </c>
      <c r="E291" s="143">
        <v>6</v>
      </c>
      <c r="F291" s="143">
        <v>3</v>
      </c>
      <c r="G291" s="143">
        <v>3</v>
      </c>
      <c r="H291" s="143">
        <v>3</v>
      </c>
      <c r="I291" s="143">
        <v>3</v>
      </c>
      <c r="J291" s="143">
        <v>0</v>
      </c>
      <c r="K291" s="143">
        <v>3</v>
      </c>
      <c r="L291" s="143">
        <v>4</v>
      </c>
      <c r="M291" s="143">
        <v>3</v>
      </c>
      <c r="N291" s="130"/>
    </row>
    <row r="292" spans="1:14" x14ac:dyDescent="0.25">
      <c r="A292" s="121" t="s">
        <v>493</v>
      </c>
      <c r="B292" s="122" t="s">
        <v>516</v>
      </c>
      <c r="C292" s="122" t="s">
        <v>632</v>
      </c>
      <c r="D292" s="122" t="s">
        <v>629</v>
      </c>
      <c r="E292" s="142">
        <v>0</v>
      </c>
      <c r="F292" s="142">
        <v>0</v>
      </c>
      <c r="G292" s="142">
        <v>0</v>
      </c>
      <c r="H292" s="142">
        <v>0</v>
      </c>
      <c r="I292" s="142">
        <v>0</v>
      </c>
      <c r="J292" s="142">
        <v>0</v>
      </c>
      <c r="K292" s="142">
        <v>0</v>
      </c>
      <c r="L292" s="142">
        <v>0</v>
      </c>
      <c r="M292" s="142">
        <v>0</v>
      </c>
      <c r="N292" s="130"/>
    </row>
    <row r="293" spans="1:14" x14ac:dyDescent="0.25">
      <c r="A293" s="123" t="s">
        <v>493</v>
      </c>
      <c r="B293" s="124" t="s">
        <v>517</v>
      </c>
      <c r="C293" s="124" t="s">
        <v>628</v>
      </c>
      <c r="D293" s="124" t="s">
        <v>629</v>
      </c>
      <c r="E293" s="143">
        <v>6</v>
      </c>
      <c r="F293" s="143">
        <v>0</v>
      </c>
      <c r="G293" s="143">
        <v>3</v>
      </c>
      <c r="H293" s="143">
        <v>3</v>
      </c>
      <c r="I293" s="143">
        <v>3</v>
      </c>
      <c r="J293" s="143">
        <v>3</v>
      </c>
      <c r="K293" s="143">
        <v>0</v>
      </c>
      <c r="L293" s="143">
        <v>0</v>
      </c>
      <c r="M293" s="143">
        <v>24</v>
      </c>
      <c r="N293" s="130"/>
    </row>
    <row r="294" spans="1:14" x14ac:dyDescent="0.25">
      <c r="A294" s="121" t="s">
        <v>493</v>
      </c>
      <c r="B294" s="122" t="s">
        <v>518</v>
      </c>
      <c r="C294" s="122" t="s">
        <v>632</v>
      </c>
      <c r="D294" s="122" t="s">
        <v>629</v>
      </c>
      <c r="E294" s="142">
        <v>0</v>
      </c>
      <c r="F294" s="142">
        <v>0</v>
      </c>
      <c r="G294" s="142">
        <v>0</v>
      </c>
      <c r="H294" s="142">
        <v>0</v>
      </c>
      <c r="I294" s="142">
        <v>0</v>
      </c>
      <c r="J294" s="142">
        <v>0</v>
      </c>
      <c r="K294" s="142">
        <v>0</v>
      </c>
      <c r="L294" s="142">
        <v>0</v>
      </c>
      <c r="M294" s="142">
        <v>0</v>
      </c>
      <c r="N294" s="130"/>
    </row>
    <row r="295" spans="1:14" x14ac:dyDescent="0.25">
      <c r="A295" s="123" t="s">
        <v>519</v>
      </c>
      <c r="B295" s="124" t="s">
        <v>520</v>
      </c>
      <c r="C295" s="124" t="s">
        <v>628</v>
      </c>
      <c r="D295" s="124" t="s">
        <v>629</v>
      </c>
      <c r="E295" s="143">
        <v>6</v>
      </c>
      <c r="F295" s="143">
        <v>0</v>
      </c>
      <c r="G295" s="143">
        <v>3</v>
      </c>
      <c r="H295" s="143">
        <v>3</v>
      </c>
      <c r="I295" s="143">
        <v>3</v>
      </c>
      <c r="J295" s="143">
        <v>3</v>
      </c>
      <c r="K295" s="143">
        <v>0</v>
      </c>
      <c r="L295" s="143">
        <v>0</v>
      </c>
      <c r="M295" s="143">
        <v>12</v>
      </c>
      <c r="N295" s="130"/>
    </row>
    <row r="296" spans="1:14" x14ac:dyDescent="0.25">
      <c r="A296" s="121" t="s">
        <v>519</v>
      </c>
      <c r="B296" s="122" t="s">
        <v>521</v>
      </c>
      <c r="C296" s="122" t="s">
        <v>626</v>
      </c>
      <c r="D296" s="122" t="s">
        <v>627</v>
      </c>
      <c r="E296" s="142">
        <v>0</v>
      </c>
      <c r="F296" s="142">
        <v>0</v>
      </c>
      <c r="G296" s="142">
        <v>0</v>
      </c>
      <c r="H296" s="142">
        <v>0</v>
      </c>
      <c r="I296" s="142">
        <v>0</v>
      </c>
      <c r="J296" s="142">
        <v>0</v>
      </c>
      <c r="K296" s="142">
        <v>0</v>
      </c>
      <c r="L296" s="142">
        <v>0</v>
      </c>
      <c r="M296" s="142">
        <v>0</v>
      </c>
      <c r="N296" s="130"/>
    </row>
    <row r="297" spans="1:14" x14ac:dyDescent="0.25">
      <c r="A297" s="123" t="s">
        <v>519</v>
      </c>
      <c r="B297" s="124" t="s">
        <v>522</v>
      </c>
      <c r="C297" s="124" t="s">
        <v>628</v>
      </c>
      <c r="D297" s="124" t="s">
        <v>629</v>
      </c>
      <c r="E297" s="143">
        <v>3</v>
      </c>
      <c r="F297" s="143">
        <v>3</v>
      </c>
      <c r="G297" s="143">
        <v>3</v>
      </c>
      <c r="H297" s="143">
        <v>3</v>
      </c>
      <c r="I297" s="143">
        <v>4</v>
      </c>
      <c r="J297" s="143">
        <v>3</v>
      </c>
      <c r="K297" s="143">
        <v>3</v>
      </c>
      <c r="L297" s="143">
        <v>0</v>
      </c>
      <c r="M297" s="143">
        <v>0</v>
      </c>
      <c r="N297" s="130"/>
    </row>
    <row r="298" spans="1:14" x14ac:dyDescent="0.25">
      <c r="A298" s="121" t="s">
        <v>519</v>
      </c>
      <c r="B298" s="122" t="s">
        <v>523</v>
      </c>
      <c r="C298" s="122" t="s">
        <v>628</v>
      </c>
      <c r="D298" s="122" t="s">
        <v>629</v>
      </c>
      <c r="E298" s="142">
        <v>3</v>
      </c>
      <c r="F298" s="142">
        <v>3</v>
      </c>
      <c r="G298" s="142">
        <v>3</v>
      </c>
      <c r="H298" s="142">
        <v>3</v>
      </c>
      <c r="I298" s="142">
        <v>3</v>
      </c>
      <c r="J298" s="142">
        <v>0</v>
      </c>
      <c r="K298" s="142">
        <v>0</v>
      </c>
      <c r="L298" s="142">
        <v>0</v>
      </c>
      <c r="M298" s="142">
        <v>0</v>
      </c>
      <c r="N298" s="130"/>
    </row>
    <row r="299" spans="1:14" x14ac:dyDescent="0.25">
      <c r="A299" s="123" t="s">
        <v>519</v>
      </c>
      <c r="B299" s="124" t="s">
        <v>524</v>
      </c>
      <c r="C299" s="124" t="s">
        <v>628</v>
      </c>
      <c r="D299" s="124" t="s">
        <v>629</v>
      </c>
      <c r="E299" s="143">
        <v>3</v>
      </c>
      <c r="F299" s="143">
        <v>3</v>
      </c>
      <c r="G299" s="143">
        <v>3</v>
      </c>
      <c r="H299" s="143">
        <v>3</v>
      </c>
      <c r="I299" s="143">
        <v>3</v>
      </c>
      <c r="J299" s="143">
        <v>0</v>
      </c>
      <c r="K299" s="143">
        <v>0</v>
      </c>
      <c r="L299" s="143">
        <v>0</v>
      </c>
      <c r="M299" s="143">
        <v>0</v>
      </c>
      <c r="N299" s="130"/>
    </row>
    <row r="300" spans="1:14" x14ac:dyDescent="0.25">
      <c r="A300" s="121" t="s">
        <v>519</v>
      </c>
      <c r="B300" s="122" t="s">
        <v>525</v>
      </c>
      <c r="C300" s="122" t="s">
        <v>628</v>
      </c>
      <c r="D300" s="122" t="s">
        <v>629</v>
      </c>
      <c r="E300" s="142">
        <v>6</v>
      </c>
      <c r="F300" s="142">
        <v>3</v>
      </c>
      <c r="G300" s="142">
        <v>3</v>
      </c>
      <c r="H300" s="142">
        <v>3</v>
      </c>
      <c r="I300" s="142">
        <v>3</v>
      </c>
      <c r="J300" s="142">
        <v>3</v>
      </c>
      <c r="K300" s="142">
        <v>3</v>
      </c>
      <c r="L300" s="142">
        <v>0</v>
      </c>
      <c r="M300" s="142">
        <v>0</v>
      </c>
      <c r="N300" s="130"/>
    </row>
    <row r="301" spans="1:14" x14ac:dyDescent="0.25">
      <c r="A301" s="123" t="s">
        <v>526</v>
      </c>
      <c r="B301" s="124" t="s">
        <v>527</v>
      </c>
      <c r="C301" s="124" t="s">
        <v>626</v>
      </c>
      <c r="D301" s="124" t="s">
        <v>629</v>
      </c>
      <c r="E301" s="143">
        <v>0</v>
      </c>
      <c r="F301" s="143">
        <v>0</v>
      </c>
      <c r="G301" s="143">
        <v>0</v>
      </c>
      <c r="H301" s="143">
        <v>0</v>
      </c>
      <c r="I301" s="143">
        <v>0</v>
      </c>
      <c r="J301" s="143">
        <v>0</v>
      </c>
      <c r="K301" s="143">
        <v>0</v>
      </c>
      <c r="L301" s="143">
        <v>0</v>
      </c>
      <c r="M301" s="143">
        <v>0</v>
      </c>
      <c r="N301" s="130"/>
    </row>
    <row r="302" spans="1:14" x14ac:dyDescent="0.25">
      <c r="A302" s="121" t="s">
        <v>528</v>
      </c>
      <c r="B302" s="122" t="s">
        <v>529</v>
      </c>
      <c r="C302" s="122" t="s">
        <v>628</v>
      </c>
      <c r="D302" s="122" t="s">
        <v>629</v>
      </c>
      <c r="E302" s="142">
        <v>3</v>
      </c>
      <c r="F302" s="142">
        <v>0</v>
      </c>
      <c r="G302" s="142">
        <v>0</v>
      </c>
      <c r="H302" s="142">
        <v>0</v>
      </c>
      <c r="I302" s="142">
        <v>3</v>
      </c>
      <c r="J302" s="142">
        <v>0</v>
      </c>
      <c r="K302" s="142">
        <v>0</v>
      </c>
      <c r="L302" s="142">
        <v>0</v>
      </c>
      <c r="M302" s="142">
        <v>1</v>
      </c>
      <c r="N302" s="130"/>
    </row>
    <row r="303" spans="1:14" x14ac:dyDescent="0.25">
      <c r="A303" s="123" t="s">
        <v>528</v>
      </c>
      <c r="B303" s="124" t="s">
        <v>530</v>
      </c>
      <c r="C303" s="124" t="s">
        <v>628</v>
      </c>
      <c r="D303" s="124" t="s">
        <v>629</v>
      </c>
      <c r="E303" s="143">
        <v>6</v>
      </c>
      <c r="F303" s="143">
        <v>3</v>
      </c>
      <c r="G303" s="143">
        <v>3</v>
      </c>
      <c r="H303" s="143">
        <v>3</v>
      </c>
      <c r="I303" s="143">
        <v>3</v>
      </c>
      <c r="J303" s="143">
        <v>0</v>
      </c>
      <c r="K303" s="143">
        <v>3</v>
      </c>
      <c r="L303" s="143">
        <v>0</v>
      </c>
      <c r="M303" s="143">
        <v>3</v>
      </c>
      <c r="N303" s="130"/>
    </row>
    <row r="304" spans="1:14" x14ac:dyDescent="0.25">
      <c r="A304" s="121" t="s">
        <v>528</v>
      </c>
      <c r="B304" s="122" t="s">
        <v>531</v>
      </c>
      <c r="C304" s="122" t="s">
        <v>628</v>
      </c>
      <c r="D304" s="122" t="s">
        <v>629</v>
      </c>
      <c r="E304" s="142">
        <v>3</v>
      </c>
      <c r="F304" s="142">
        <v>3</v>
      </c>
      <c r="G304" s="142">
        <v>3</v>
      </c>
      <c r="H304" s="142">
        <v>0</v>
      </c>
      <c r="I304" s="142">
        <v>0</v>
      </c>
      <c r="J304" s="142">
        <v>0</v>
      </c>
      <c r="K304" s="142">
        <v>3</v>
      </c>
      <c r="L304" s="142">
        <v>0</v>
      </c>
      <c r="M304" s="142">
        <v>0</v>
      </c>
      <c r="N304" s="130"/>
    </row>
    <row r="305" spans="1:14" x14ac:dyDescent="0.25">
      <c r="A305" s="123" t="s">
        <v>528</v>
      </c>
      <c r="B305" s="124" t="s">
        <v>532</v>
      </c>
      <c r="C305" s="124" t="s">
        <v>628</v>
      </c>
      <c r="D305" s="124" t="s">
        <v>629</v>
      </c>
      <c r="E305" s="143">
        <v>6</v>
      </c>
      <c r="F305" s="143">
        <v>3</v>
      </c>
      <c r="G305" s="143">
        <v>3</v>
      </c>
      <c r="H305" s="143">
        <v>3</v>
      </c>
      <c r="I305" s="143">
        <v>3</v>
      </c>
      <c r="J305" s="143">
        <v>0</v>
      </c>
      <c r="K305" s="143">
        <v>0</v>
      </c>
      <c r="L305" s="143">
        <v>14</v>
      </c>
      <c r="M305" s="143">
        <v>3</v>
      </c>
      <c r="N305" s="130"/>
    </row>
    <row r="306" spans="1:14" x14ac:dyDescent="0.25">
      <c r="A306" s="121" t="s">
        <v>528</v>
      </c>
      <c r="B306" s="122" t="s">
        <v>533</v>
      </c>
      <c r="C306" s="122" t="s">
        <v>628</v>
      </c>
      <c r="D306" s="122" t="s">
        <v>629</v>
      </c>
      <c r="E306" s="142">
        <v>0</v>
      </c>
      <c r="F306" s="142">
        <v>0</v>
      </c>
      <c r="G306" s="142">
        <v>0</v>
      </c>
      <c r="H306" s="142">
        <v>0</v>
      </c>
      <c r="I306" s="142">
        <v>0</v>
      </c>
      <c r="J306" s="142">
        <v>0</v>
      </c>
      <c r="K306" s="142">
        <v>0</v>
      </c>
      <c r="L306" s="142">
        <v>0</v>
      </c>
      <c r="M306" s="142">
        <v>2</v>
      </c>
      <c r="N306" s="130"/>
    </row>
    <row r="307" spans="1:14" x14ac:dyDescent="0.25">
      <c r="A307" s="123" t="s">
        <v>528</v>
      </c>
      <c r="B307" s="124" t="s">
        <v>534</v>
      </c>
      <c r="C307" s="124" t="s">
        <v>626</v>
      </c>
      <c r="D307" s="124" t="s">
        <v>629</v>
      </c>
      <c r="E307" s="143">
        <v>0</v>
      </c>
      <c r="F307" s="143">
        <v>0</v>
      </c>
      <c r="G307" s="143">
        <v>0</v>
      </c>
      <c r="H307" s="143">
        <v>0</v>
      </c>
      <c r="I307" s="143">
        <v>0</v>
      </c>
      <c r="J307" s="143">
        <v>0</v>
      </c>
      <c r="K307" s="143">
        <v>0</v>
      </c>
      <c r="L307" s="143">
        <v>0</v>
      </c>
      <c r="M307" s="143">
        <v>0</v>
      </c>
      <c r="N307" s="130"/>
    </row>
    <row r="308" spans="1:14" x14ac:dyDescent="0.25">
      <c r="A308" s="121" t="s">
        <v>535</v>
      </c>
      <c r="B308" s="122" t="s">
        <v>536</v>
      </c>
      <c r="C308" s="122" t="s">
        <v>628</v>
      </c>
      <c r="D308" s="122" t="s">
        <v>627</v>
      </c>
      <c r="E308" s="142">
        <v>0</v>
      </c>
      <c r="F308" s="142">
        <v>0</v>
      </c>
      <c r="G308" s="142">
        <v>0</v>
      </c>
      <c r="H308" s="142">
        <v>0</v>
      </c>
      <c r="I308" s="142">
        <v>0</v>
      </c>
      <c r="J308" s="142">
        <v>0</v>
      </c>
      <c r="K308" s="142">
        <v>0</v>
      </c>
      <c r="L308" s="142">
        <v>0</v>
      </c>
      <c r="M308" s="142">
        <v>0</v>
      </c>
      <c r="N308" s="130"/>
    </row>
    <row r="309" spans="1:14" x14ac:dyDescent="0.25">
      <c r="A309" s="123" t="s">
        <v>535</v>
      </c>
      <c r="B309" s="124" t="s">
        <v>537</v>
      </c>
      <c r="C309" s="124" t="s">
        <v>628</v>
      </c>
      <c r="D309" s="124" t="s">
        <v>627</v>
      </c>
      <c r="E309" s="143">
        <v>0</v>
      </c>
      <c r="F309" s="143">
        <v>0</v>
      </c>
      <c r="G309" s="143">
        <v>0</v>
      </c>
      <c r="H309" s="143">
        <v>0</v>
      </c>
      <c r="I309" s="143">
        <v>0</v>
      </c>
      <c r="J309" s="143">
        <v>0</v>
      </c>
      <c r="K309" s="143">
        <v>0</v>
      </c>
      <c r="L309" s="143">
        <v>0</v>
      </c>
      <c r="M309" s="143">
        <v>0</v>
      </c>
      <c r="N309" s="130"/>
    </row>
    <row r="310" spans="1:14" x14ac:dyDescent="0.25">
      <c r="A310" s="121" t="s">
        <v>535</v>
      </c>
      <c r="B310" s="122" t="s">
        <v>538</v>
      </c>
      <c r="C310" s="122" t="s">
        <v>628</v>
      </c>
      <c r="D310" s="122" t="s">
        <v>627</v>
      </c>
      <c r="E310" s="142">
        <v>0</v>
      </c>
      <c r="F310" s="142">
        <v>0</v>
      </c>
      <c r="G310" s="142">
        <v>0</v>
      </c>
      <c r="H310" s="142">
        <v>0</v>
      </c>
      <c r="I310" s="142">
        <v>0</v>
      </c>
      <c r="J310" s="142">
        <v>0</v>
      </c>
      <c r="K310" s="142">
        <v>0</v>
      </c>
      <c r="L310" s="142">
        <v>0</v>
      </c>
      <c r="M310" s="142">
        <v>0</v>
      </c>
      <c r="N310" s="130"/>
    </row>
    <row r="311" spans="1:14" x14ac:dyDescent="0.25">
      <c r="A311" s="123" t="s">
        <v>535</v>
      </c>
      <c r="B311" s="124" t="s">
        <v>539</v>
      </c>
      <c r="C311" s="124" t="s">
        <v>628</v>
      </c>
      <c r="D311" s="124" t="s">
        <v>629</v>
      </c>
      <c r="E311" s="143">
        <v>3</v>
      </c>
      <c r="F311" s="143">
        <v>0</v>
      </c>
      <c r="G311" s="143">
        <v>3</v>
      </c>
      <c r="H311" s="143">
        <v>3</v>
      </c>
      <c r="I311" s="143">
        <v>0</v>
      </c>
      <c r="J311" s="143">
        <v>0</v>
      </c>
      <c r="K311" s="143">
        <v>3</v>
      </c>
      <c r="L311" s="143">
        <v>0</v>
      </c>
      <c r="M311" s="143">
        <v>0</v>
      </c>
      <c r="N311" s="130"/>
    </row>
    <row r="312" spans="1:14" x14ac:dyDescent="0.25">
      <c r="A312" s="121" t="s">
        <v>535</v>
      </c>
      <c r="B312" s="122" t="s">
        <v>540</v>
      </c>
      <c r="C312" s="122" t="s">
        <v>628</v>
      </c>
      <c r="D312" s="122" t="s">
        <v>627</v>
      </c>
      <c r="E312" s="142">
        <v>0</v>
      </c>
      <c r="F312" s="142">
        <v>0</v>
      </c>
      <c r="G312" s="142">
        <v>0</v>
      </c>
      <c r="H312" s="142">
        <v>0</v>
      </c>
      <c r="I312" s="142">
        <v>0</v>
      </c>
      <c r="J312" s="142">
        <v>0</v>
      </c>
      <c r="K312" s="142">
        <v>0</v>
      </c>
      <c r="L312" s="142">
        <v>0</v>
      </c>
      <c r="M312" s="142">
        <v>0</v>
      </c>
      <c r="N312" s="130"/>
    </row>
    <row r="313" spans="1:14" x14ac:dyDescent="0.25">
      <c r="A313" s="123" t="s">
        <v>535</v>
      </c>
      <c r="B313" s="124" t="s">
        <v>541</v>
      </c>
      <c r="C313" s="124" t="s">
        <v>628</v>
      </c>
      <c r="D313" s="124" t="s">
        <v>627</v>
      </c>
      <c r="E313" s="143">
        <v>3</v>
      </c>
      <c r="F313" s="143">
        <v>0</v>
      </c>
      <c r="G313" s="143">
        <v>3</v>
      </c>
      <c r="H313" s="143">
        <v>3</v>
      </c>
      <c r="I313" s="143">
        <v>3</v>
      </c>
      <c r="J313" s="143">
        <v>0</v>
      </c>
      <c r="K313" s="143">
        <v>3</v>
      </c>
      <c r="L313" s="143">
        <v>0</v>
      </c>
      <c r="M313" s="143">
        <v>3</v>
      </c>
      <c r="N313" s="130"/>
    </row>
    <row r="314" spans="1:14" x14ac:dyDescent="0.25">
      <c r="A314" s="121" t="s">
        <v>535</v>
      </c>
      <c r="B314" s="122" t="s">
        <v>542</v>
      </c>
      <c r="C314" s="122" t="s">
        <v>626</v>
      </c>
      <c r="D314" s="122" t="s">
        <v>629</v>
      </c>
      <c r="E314" s="142">
        <v>0</v>
      </c>
      <c r="F314" s="142">
        <v>0</v>
      </c>
      <c r="G314" s="142">
        <v>0</v>
      </c>
      <c r="H314" s="142">
        <v>0</v>
      </c>
      <c r="I314" s="142">
        <v>0</v>
      </c>
      <c r="J314" s="142">
        <v>0</v>
      </c>
      <c r="K314" s="142">
        <v>0</v>
      </c>
      <c r="L314" s="142">
        <v>0</v>
      </c>
      <c r="M314" s="142">
        <v>0</v>
      </c>
      <c r="N314" s="130"/>
    </row>
    <row r="315" spans="1:14" x14ac:dyDescent="0.25">
      <c r="A315" s="123" t="s">
        <v>535</v>
      </c>
      <c r="B315" s="124" t="s">
        <v>543</v>
      </c>
      <c r="C315" s="124" t="s">
        <v>628</v>
      </c>
      <c r="D315" s="124" t="s">
        <v>627</v>
      </c>
      <c r="E315" s="143">
        <v>0</v>
      </c>
      <c r="F315" s="143">
        <v>0</v>
      </c>
      <c r="G315" s="143">
        <v>0</v>
      </c>
      <c r="H315" s="143">
        <v>0</v>
      </c>
      <c r="I315" s="143">
        <v>0</v>
      </c>
      <c r="J315" s="143">
        <v>0</v>
      </c>
      <c r="K315" s="143">
        <v>0</v>
      </c>
      <c r="L315" s="143">
        <v>0</v>
      </c>
      <c r="M315" s="143">
        <v>0</v>
      </c>
      <c r="N315" s="130"/>
    </row>
    <row r="316" spans="1:14" x14ac:dyDescent="0.25">
      <c r="A316" s="121" t="s">
        <v>535</v>
      </c>
      <c r="B316" s="122" t="s">
        <v>544</v>
      </c>
      <c r="C316" s="122" t="s">
        <v>628</v>
      </c>
      <c r="D316" s="122" t="s">
        <v>627</v>
      </c>
      <c r="E316" s="142">
        <v>3</v>
      </c>
      <c r="F316" s="142">
        <v>3</v>
      </c>
      <c r="G316" s="142">
        <v>3</v>
      </c>
      <c r="H316" s="142">
        <v>3</v>
      </c>
      <c r="I316" s="142">
        <v>3</v>
      </c>
      <c r="J316" s="142">
        <v>0</v>
      </c>
      <c r="K316" s="142">
        <v>3</v>
      </c>
      <c r="L316" s="142">
        <v>0</v>
      </c>
      <c r="M316" s="142">
        <v>6</v>
      </c>
      <c r="N316" s="130"/>
    </row>
    <row r="317" spans="1:14" x14ac:dyDescent="0.25">
      <c r="A317" s="123" t="s">
        <v>535</v>
      </c>
      <c r="B317" s="124" t="s">
        <v>545</v>
      </c>
      <c r="C317" s="124" t="s">
        <v>628</v>
      </c>
      <c r="D317" s="124" t="s">
        <v>627</v>
      </c>
      <c r="E317" s="143">
        <v>0</v>
      </c>
      <c r="F317" s="143">
        <v>0</v>
      </c>
      <c r="G317" s="143">
        <v>0</v>
      </c>
      <c r="H317" s="143">
        <v>0</v>
      </c>
      <c r="I317" s="143">
        <v>0</v>
      </c>
      <c r="J317" s="143">
        <v>0</v>
      </c>
      <c r="K317" s="143">
        <v>0</v>
      </c>
      <c r="L317" s="143">
        <v>0</v>
      </c>
      <c r="M317" s="143">
        <v>0</v>
      </c>
      <c r="N317" s="130"/>
    </row>
    <row r="318" spans="1:14" x14ac:dyDescent="0.25">
      <c r="A318" s="121" t="s">
        <v>546</v>
      </c>
      <c r="B318" s="122" t="s">
        <v>547</v>
      </c>
      <c r="C318" s="122" t="s">
        <v>626</v>
      </c>
      <c r="D318" s="122" t="s">
        <v>629</v>
      </c>
      <c r="E318" s="142">
        <v>0</v>
      </c>
      <c r="F318" s="142">
        <v>0</v>
      </c>
      <c r="G318" s="142">
        <v>0</v>
      </c>
      <c r="H318" s="142">
        <v>0</v>
      </c>
      <c r="I318" s="142">
        <v>0</v>
      </c>
      <c r="J318" s="142">
        <v>0</v>
      </c>
      <c r="K318" s="142">
        <v>0</v>
      </c>
      <c r="L318" s="142">
        <v>0</v>
      </c>
      <c r="M318" s="142">
        <v>0</v>
      </c>
      <c r="N318" s="130"/>
    </row>
    <row r="319" spans="1:14" x14ac:dyDescent="0.25">
      <c r="A319" s="123" t="s">
        <v>546</v>
      </c>
      <c r="B319" s="124" t="s">
        <v>548</v>
      </c>
      <c r="C319" s="124" t="s">
        <v>628</v>
      </c>
      <c r="D319" s="124" t="s">
        <v>629</v>
      </c>
      <c r="E319" s="143">
        <v>6</v>
      </c>
      <c r="F319" s="143">
        <v>3</v>
      </c>
      <c r="G319" s="143">
        <v>3</v>
      </c>
      <c r="H319" s="143">
        <v>3</v>
      </c>
      <c r="I319" s="143">
        <v>0</v>
      </c>
      <c r="J319" s="143">
        <v>0</v>
      </c>
      <c r="K319" s="143">
        <v>3</v>
      </c>
      <c r="L319" s="143">
        <v>0</v>
      </c>
      <c r="M319" s="143">
        <v>0</v>
      </c>
      <c r="N319" s="130"/>
    </row>
    <row r="320" spans="1:14" x14ac:dyDescent="0.25">
      <c r="A320" s="121" t="s">
        <v>546</v>
      </c>
      <c r="B320" s="122" t="s">
        <v>549</v>
      </c>
      <c r="C320" s="122" t="s">
        <v>626</v>
      </c>
      <c r="D320" s="122" t="s">
        <v>629</v>
      </c>
      <c r="E320" s="142">
        <v>0</v>
      </c>
      <c r="F320" s="142">
        <v>0</v>
      </c>
      <c r="G320" s="142">
        <v>0</v>
      </c>
      <c r="H320" s="142">
        <v>0</v>
      </c>
      <c r="I320" s="142">
        <v>0</v>
      </c>
      <c r="J320" s="142">
        <v>0</v>
      </c>
      <c r="K320" s="142">
        <v>0</v>
      </c>
      <c r="L320" s="142">
        <v>0</v>
      </c>
      <c r="M320" s="142">
        <v>0</v>
      </c>
      <c r="N320" s="130"/>
    </row>
    <row r="321" spans="1:14" x14ac:dyDescent="0.25">
      <c r="A321" s="123" t="s">
        <v>550</v>
      </c>
      <c r="B321" s="124" t="s">
        <v>551</v>
      </c>
      <c r="C321" s="124" t="s">
        <v>628</v>
      </c>
      <c r="D321" s="124" t="s">
        <v>629</v>
      </c>
      <c r="E321" s="143">
        <v>0</v>
      </c>
      <c r="F321" s="143">
        <v>0</v>
      </c>
      <c r="G321" s="143">
        <v>0</v>
      </c>
      <c r="H321" s="143">
        <v>0</v>
      </c>
      <c r="I321" s="143">
        <v>0</v>
      </c>
      <c r="J321" s="143">
        <v>0</v>
      </c>
      <c r="K321" s="143">
        <v>0</v>
      </c>
      <c r="L321" s="143">
        <v>0</v>
      </c>
      <c r="M321" s="143">
        <v>0</v>
      </c>
      <c r="N321" s="130"/>
    </row>
    <row r="322" spans="1:14" x14ac:dyDescent="0.25">
      <c r="A322" s="121" t="s">
        <v>550</v>
      </c>
      <c r="B322" s="122" t="s">
        <v>552</v>
      </c>
      <c r="C322" s="122" t="s">
        <v>628</v>
      </c>
      <c r="D322" s="122" t="s">
        <v>629</v>
      </c>
      <c r="E322" s="142">
        <v>0</v>
      </c>
      <c r="F322" s="142">
        <v>0</v>
      </c>
      <c r="G322" s="142">
        <v>0</v>
      </c>
      <c r="H322" s="142">
        <v>0</v>
      </c>
      <c r="I322" s="142">
        <v>0</v>
      </c>
      <c r="J322" s="142">
        <v>0</v>
      </c>
      <c r="K322" s="142">
        <v>0</v>
      </c>
      <c r="L322" s="142">
        <v>0</v>
      </c>
      <c r="M322" s="142">
        <v>0</v>
      </c>
      <c r="N322" s="130"/>
    </row>
    <row r="323" spans="1:14" x14ac:dyDescent="0.25">
      <c r="A323" s="123" t="s">
        <v>550</v>
      </c>
      <c r="B323" s="124" t="s">
        <v>553</v>
      </c>
      <c r="C323" s="124" t="s">
        <v>632</v>
      </c>
      <c r="D323" s="124" t="s">
        <v>629</v>
      </c>
      <c r="E323" s="143">
        <v>0</v>
      </c>
      <c r="F323" s="143">
        <v>0</v>
      </c>
      <c r="G323" s="143">
        <v>0</v>
      </c>
      <c r="H323" s="143">
        <v>0</v>
      </c>
      <c r="I323" s="143">
        <v>0</v>
      </c>
      <c r="J323" s="143">
        <v>0</v>
      </c>
      <c r="K323" s="143">
        <v>0</v>
      </c>
      <c r="L323" s="143">
        <v>0</v>
      </c>
      <c r="M323" s="143">
        <v>0</v>
      </c>
      <c r="N323" s="130"/>
    </row>
    <row r="324" spans="1:14" x14ac:dyDescent="0.25">
      <c r="A324" s="121" t="s">
        <v>550</v>
      </c>
      <c r="B324" s="122" t="s">
        <v>554</v>
      </c>
      <c r="C324" s="122" t="s">
        <v>632</v>
      </c>
      <c r="D324" s="122" t="s">
        <v>629</v>
      </c>
      <c r="E324" s="142">
        <v>0</v>
      </c>
      <c r="F324" s="142">
        <v>0</v>
      </c>
      <c r="G324" s="142">
        <v>0</v>
      </c>
      <c r="H324" s="142">
        <v>0</v>
      </c>
      <c r="I324" s="142">
        <v>0</v>
      </c>
      <c r="J324" s="142">
        <v>0</v>
      </c>
      <c r="K324" s="142">
        <v>0</v>
      </c>
      <c r="L324" s="142">
        <v>0</v>
      </c>
      <c r="M324" s="142">
        <v>0</v>
      </c>
      <c r="N324" s="130"/>
    </row>
    <row r="325" spans="1:14" x14ac:dyDescent="0.25">
      <c r="A325" s="123" t="s">
        <v>550</v>
      </c>
      <c r="B325" s="124" t="s">
        <v>555</v>
      </c>
      <c r="C325" s="124" t="s">
        <v>628</v>
      </c>
      <c r="D325" s="124" t="s">
        <v>629</v>
      </c>
      <c r="E325" s="143">
        <v>3</v>
      </c>
      <c r="F325" s="143">
        <v>0</v>
      </c>
      <c r="G325" s="143">
        <v>3</v>
      </c>
      <c r="H325" s="143">
        <v>3</v>
      </c>
      <c r="I325" s="143">
        <v>0</v>
      </c>
      <c r="J325" s="143">
        <v>0</v>
      </c>
      <c r="K325" s="143">
        <v>3</v>
      </c>
      <c r="L325" s="143">
        <v>2</v>
      </c>
      <c r="M325" s="143">
        <v>0</v>
      </c>
      <c r="N325" s="130"/>
    </row>
    <row r="326" spans="1:14" x14ac:dyDescent="0.25">
      <c r="A326" s="121" t="s">
        <v>550</v>
      </c>
      <c r="B326" s="122" t="s">
        <v>556</v>
      </c>
      <c r="C326" s="122" t="s">
        <v>632</v>
      </c>
      <c r="D326" s="122" t="s">
        <v>629</v>
      </c>
      <c r="E326" s="142">
        <v>0</v>
      </c>
      <c r="F326" s="142">
        <v>0</v>
      </c>
      <c r="G326" s="142">
        <v>0</v>
      </c>
      <c r="H326" s="142">
        <v>0</v>
      </c>
      <c r="I326" s="142">
        <v>0</v>
      </c>
      <c r="J326" s="142">
        <v>0</v>
      </c>
      <c r="K326" s="142">
        <v>0</v>
      </c>
      <c r="L326" s="142">
        <v>0</v>
      </c>
      <c r="M326" s="142">
        <v>0</v>
      </c>
      <c r="N326" s="130"/>
    </row>
    <row r="327" spans="1:14" x14ac:dyDescent="0.25">
      <c r="A327" s="123" t="s">
        <v>550</v>
      </c>
      <c r="B327" s="124" t="s">
        <v>557</v>
      </c>
      <c r="C327" s="124" t="s">
        <v>628</v>
      </c>
      <c r="D327" s="124" t="s">
        <v>629</v>
      </c>
      <c r="E327" s="143">
        <v>0</v>
      </c>
      <c r="F327" s="143">
        <v>0</v>
      </c>
      <c r="G327" s="143">
        <v>0</v>
      </c>
      <c r="H327" s="143">
        <v>0</v>
      </c>
      <c r="I327" s="143">
        <v>0</v>
      </c>
      <c r="J327" s="143">
        <v>0</v>
      </c>
      <c r="K327" s="143">
        <v>0</v>
      </c>
      <c r="L327" s="143">
        <v>0</v>
      </c>
      <c r="M327" s="143">
        <v>1</v>
      </c>
      <c r="N327" s="130"/>
    </row>
    <row r="328" spans="1:14" x14ac:dyDescent="0.25">
      <c r="A328" s="121" t="s">
        <v>550</v>
      </c>
      <c r="B328" s="122" t="s">
        <v>558</v>
      </c>
      <c r="C328" s="122" t="s">
        <v>628</v>
      </c>
      <c r="D328" s="122" t="s">
        <v>629</v>
      </c>
      <c r="E328" s="142">
        <v>0</v>
      </c>
      <c r="F328" s="142">
        <v>0</v>
      </c>
      <c r="G328" s="142">
        <v>0</v>
      </c>
      <c r="H328" s="142">
        <v>0</v>
      </c>
      <c r="I328" s="142">
        <v>0</v>
      </c>
      <c r="J328" s="142">
        <v>0</v>
      </c>
      <c r="K328" s="142">
        <v>0</v>
      </c>
      <c r="L328" s="142">
        <v>0</v>
      </c>
      <c r="M328" s="142">
        <v>0</v>
      </c>
      <c r="N328" s="130"/>
    </row>
    <row r="329" spans="1:14" x14ac:dyDescent="0.25">
      <c r="A329" s="123" t="s">
        <v>559</v>
      </c>
      <c r="B329" s="124" t="s">
        <v>560</v>
      </c>
      <c r="C329" s="124" t="s">
        <v>628</v>
      </c>
      <c r="D329" s="124" t="s">
        <v>630</v>
      </c>
      <c r="E329" s="143">
        <v>3</v>
      </c>
      <c r="F329" s="143">
        <v>3</v>
      </c>
      <c r="G329" s="143">
        <v>3</v>
      </c>
      <c r="H329" s="143">
        <v>3</v>
      </c>
      <c r="I329" s="143">
        <v>0</v>
      </c>
      <c r="J329" s="143">
        <v>3</v>
      </c>
      <c r="K329" s="143">
        <v>3</v>
      </c>
      <c r="L329" s="143">
        <v>0</v>
      </c>
      <c r="M329" s="143">
        <v>3</v>
      </c>
      <c r="N329" s="130"/>
    </row>
    <row r="330" spans="1:14" ht="13" thickBot="1" x14ac:dyDescent="0.3">
      <c r="A330" s="131" t="s">
        <v>559</v>
      </c>
      <c r="B330" s="132" t="s">
        <v>561</v>
      </c>
      <c r="C330" s="132" t="s">
        <v>628</v>
      </c>
      <c r="D330" s="132" t="s">
        <v>629</v>
      </c>
      <c r="E330" s="146">
        <v>6</v>
      </c>
      <c r="F330" s="146">
        <v>0</v>
      </c>
      <c r="G330" s="146">
        <v>4</v>
      </c>
      <c r="H330" s="146">
        <v>3</v>
      </c>
      <c r="I330" s="146">
        <v>0</v>
      </c>
      <c r="J330" s="146">
        <v>4</v>
      </c>
      <c r="K330" s="146">
        <v>3</v>
      </c>
      <c r="L330" s="146">
        <v>0</v>
      </c>
      <c r="M330" s="146">
        <v>0</v>
      </c>
      <c r="N330" s="130"/>
    </row>
    <row r="332" spans="1:14" x14ac:dyDescent="0.25">
      <c r="A332" s="40" t="s">
        <v>173</v>
      </c>
    </row>
    <row r="333" spans="1:14" x14ac:dyDescent="0.25">
      <c r="A333" s="71" t="s">
        <v>911</v>
      </c>
    </row>
  </sheetData>
  <autoFilter ref="A3:M330"/>
  <mergeCells count="2">
    <mergeCell ref="A1:B1"/>
    <mergeCell ref="A2:B2"/>
  </mergeCells>
  <hyperlinks>
    <hyperlink ref="A2:B2" location="TOC!A1" display="Return to Table of Contents"/>
  </hyperlinks>
  <pageMargins left="0.25" right="0.25" top="0.75" bottom="0.75" header="0.3" footer="0.3"/>
  <pageSetup scale="57" fitToWidth="0" fitToHeight="0" orientation="portrait" horizontalDpi="1200" verticalDpi="1200" r:id="rId1"/>
  <headerFooter>
    <oddHeader>&amp;L&amp;"Arial,Bold"2018-19 Survey of Allied Dental Education
Report 1 - Dental Hygiene Education Programs</oddHeader>
  </headerFooter>
  <rowBreaks count="3" manualBreakCount="3">
    <brk id="91" max="12" man="1"/>
    <brk id="180" max="12" man="1"/>
    <brk id="269" max="12" man="1"/>
  </rowBreaks>
  <colBreaks count="1" manualBreakCount="1">
    <brk id="7" max="33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3"/>
  <sheetViews>
    <sheetView zoomScaleNormal="100" workbookViewId="0">
      <pane xSplit="2" ySplit="3" topLeftCell="C4" activePane="bottomRight" state="frozen"/>
      <selection pane="topRight" activeCell="C1" sqref="C1"/>
      <selection pane="bottomLeft" activeCell="A4" sqref="A4"/>
      <selection pane="bottomRight" activeCell="A2" sqref="A2:B2"/>
    </sheetView>
  </sheetViews>
  <sheetFormatPr defaultColWidth="9.1796875" defaultRowHeight="12.5" x14ac:dyDescent="0.25"/>
  <cols>
    <col min="1" max="1" width="6" style="110" customWidth="1"/>
    <col min="2" max="2" width="85.453125" style="110" customWidth="1"/>
    <col min="3" max="3" width="40" style="136" customWidth="1"/>
    <col min="4" max="4" width="15" style="110" customWidth="1"/>
    <col min="5" max="5" width="12.453125" style="110" customWidth="1"/>
    <col min="6" max="6" width="10.453125" style="110" customWidth="1"/>
    <col min="7" max="7" width="12" style="110" customWidth="1"/>
    <col min="8" max="8" width="9" style="110" customWidth="1"/>
    <col min="9" max="9" width="9.54296875" style="110" customWidth="1"/>
    <col min="10" max="10" width="11" style="110" customWidth="1"/>
    <col min="11" max="11" width="9.54296875" style="110" customWidth="1"/>
    <col min="12" max="12" width="17.26953125" style="110" customWidth="1"/>
    <col min="13" max="13" width="12.1796875" style="110" customWidth="1"/>
    <col min="14" max="16384" width="9.1796875" style="110"/>
  </cols>
  <sheetData>
    <row r="1" spans="1:13" ht="32.15" customHeight="1" x14ac:dyDescent="0.3">
      <c r="A1" s="378" t="s">
        <v>638</v>
      </c>
      <c r="B1" s="378"/>
    </row>
    <row r="2" spans="1:13" x14ac:dyDescent="0.25">
      <c r="A2" s="383" t="s">
        <v>51</v>
      </c>
      <c r="B2" s="383"/>
    </row>
    <row r="3" spans="1:13" s="147" customFormat="1" ht="38.25" customHeight="1" x14ac:dyDescent="0.3">
      <c r="A3" s="331" t="s">
        <v>177</v>
      </c>
      <c r="B3" s="112" t="s">
        <v>178</v>
      </c>
      <c r="C3" s="112" t="s">
        <v>619</v>
      </c>
      <c r="D3" s="144" t="s">
        <v>620</v>
      </c>
      <c r="E3" s="145" t="s">
        <v>639</v>
      </c>
      <c r="F3" s="145" t="s">
        <v>640</v>
      </c>
      <c r="G3" s="145" t="s">
        <v>641</v>
      </c>
      <c r="H3" s="145" t="s">
        <v>646</v>
      </c>
      <c r="I3" s="145" t="s">
        <v>647</v>
      </c>
      <c r="J3" s="145" t="s">
        <v>642</v>
      </c>
      <c r="K3" s="145" t="s">
        <v>643</v>
      </c>
      <c r="L3" s="145" t="s">
        <v>644</v>
      </c>
      <c r="M3" s="145" t="s">
        <v>645</v>
      </c>
    </row>
    <row r="4" spans="1:13" x14ac:dyDescent="0.25">
      <c r="A4" s="121" t="s">
        <v>182</v>
      </c>
      <c r="B4" s="122" t="s">
        <v>183</v>
      </c>
      <c r="C4" s="122" t="s">
        <v>626</v>
      </c>
      <c r="D4" s="122" t="s">
        <v>627</v>
      </c>
      <c r="E4" s="142">
        <v>0</v>
      </c>
      <c r="F4" s="142">
        <v>0</v>
      </c>
      <c r="G4" s="142">
        <v>0</v>
      </c>
      <c r="H4" s="142">
        <v>0</v>
      </c>
      <c r="I4" s="142">
        <v>0</v>
      </c>
      <c r="J4" s="142">
        <v>0</v>
      </c>
      <c r="K4" s="142">
        <v>0</v>
      </c>
      <c r="L4" s="142">
        <v>0</v>
      </c>
      <c r="M4" s="142">
        <v>0</v>
      </c>
    </row>
    <row r="5" spans="1:13" x14ac:dyDescent="0.25">
      <c r="A5" s="123" t="s">
        <v>182</v>
      </c>
      <c r="B5" s="124" t="s">
        <v>186</v>
      </c>
      <c r="C5" s="124" t="s">
        <v>628</v>
      </c>
      <c r="D5" s="124" t="s">
        <v>629</v>
      </c>
      <c r="E5" s="143">
        <v>0</v>
      </c>
      <c r="F5" s="143">
        <v>4</v>
      </c>
      <c r="G5" s="143">
        <v>0</v>
      </c>
      <c r="H5" s="143">
        <v>0</v>
      </c>
      <c r="I5" s="143">
        <v>4</v>
      </c>
      <c r="J5" s="143">
        <v>0</v>
      </c>
      <c r="K5" s="143">
        <v>0</v>
      </c>
      <c r="L5" s="143">
        <v>0</v>
      </c>
      <c r="M5" s="143">
        <v>0</v>
      </c>
    </row>
    <row r="6" spans="1:13" x14ac:dyDescent="0.25">
      <c r="A6" s="121" t="s">
        <v>187</v>
      </c>
      <c r="B6" s="122" t="s">
        <v>188</v>
      </c>
      <c r="C6" s="122" t="s">
        <v>628</v>
      </c>
      <c r="D6" s="122" t="s">
        <v>629</v>
      </c>
      <c r="E6" s="142">
        <v>3</v>
      </c>
      <c r="F6" s="142">
        <v>4</v>
      </c>
      <c r="G6" s="142">
        <v>4</v>
      </c>
      <c r="H6" s="142">
        <v>3</v>
      </c>
      <c r="I6" s="142">
        <v>3</v>
      </c>
      <c r="J6" s="142">
        <v>0</v>
      </c>
      <c r="K6" s="142">
        <v>0</v>
      </c>
      <c r="L6" s="142">
        <v>0</v>
      </c>
      <c r="M6" s="142">
        <v>0</v>
      </c>
    </row>
    <row r="7" spans="1:13" x14ac:dyDescent="0.25">
      <c r="A7" s="123" t="s">
        <v>189</v>
      </c>
      <c r="B7" s="124" t="s">
        <v>190</v>
      </c>
      <c r="C7" s="124" t="s">
        <v>626</v>
      </c>
      <c r="D7" s="124" t="s">
        <v>629</v>
      </c>
      <c r="E7" s="143">
        <v>0</v>
      </c>
      <c r="F7" s="143">
        <v>0</v>
      </c>
      <c r="G7" s="143">
        <v>0</v>
      </c>
      <c r="H7" s="143">
        <v>0</v>
      </c>
      <c r="I7" s="143">
        <v>0</v>
      </c>
      <c r="J7" s="143">
        <v>0</v>
      </c>
      <c r="K7" s="143">
        <v>0</v>
      </c>
      <c r="L7" s="143">
        <v>0</v>
      </c>
      <c r="M7" s="143">
        <v>0</v>
      </c>
    </row>
    <row r="8" spans="1:13" x14ac:dyDescent="0.25">
      <c r="A8" s="121" t="s">
        <v>189</v>
      </c>
      <c r="B8" s="122" t="s">
        <v>191</v>
      </c>
      <c r="C8" s="122" t="s">
        <v>626</v>
      </c>
      <c r="D8" s="122" t="s">
        <v>627</v>
      </c>
      <c r="E8" s="142">
        <v>0</v>
      </c>
      <c r="F8" s="142">
        <v>0</v>
      </c>
      <c r="G8" s="142">
        <v>0</v>
      </c>
      <c r="H8" s="142">
        <v>0</v>
      </c>
      <c r="I8" s="142">
        <v>0</v>
      </c>
      <c r="J8" s="142">
        <v>0</v>
      </c>
      <c r="K8" s="142">
        <v>0</v>
      </c>
      <c r="L8" s="142">
        <v>0</v>
      </c>
      <c r="M8" s="142">
        <v>0</v>
      </c>
    </row>
    <row r="9" spans="1:13" x14ac:dyDescent="0.25">
      <c r="A9" s="123" t="s">
        <v>189</v>
      </c>
      <c r="B9" s="124" t="s">
        <v>192</v>
      </c>
      <c r="C9" s="124" t="s">
        <v>628</v>
      </c>
      <c r="D9" s="124" t="s">
        <v>629</v>
      </c>
      <c r="E9" s="143">
        <v>4</v>
      </c>
      <c r="F9" s="143">
        <v>4</v>
      </c>
      <c r="G9" s="143">
        <v>4</v>
      </c>
      <c r="H9" s="143">
        <v>0</v>
      </c>
      <c r="I9" s="143">
        <v>4</v>
      </c>
      <c r="J9" s="143">
        <v>0</v>
      </c>
      <c r="K9" s="143">
        <v>0</v>
      </c>
      <c r="L9" s="143">
        <v>0</v>
      </c>
      <c r="M9" s="143">
        <v>0</v>
      </c>
    </row>
    <row r="10" spans="1:13" x14ac:dyDescent="0.25">
      <c r="A10" s="121" t="s">
        <v>189</v>
      </c>
      <c r="B10" s="122" t="s">
        <v>193</v>
      </c>
      <c r="C10" s="122" t="s">
        <v>628</v>
      </c>
      <c r="D10" s="122" t="s">
        <v>629</v>
      </c>
      <c r="E10" s="142">
        <v>4</v>
      </c>
      <c r="F10" s="142">
        <v>4</v>
      </c>
      <c r="G10" s="142">
        <v>4</v>
      </c>
      <c r="H10" s="142">
        <v>0</v>
      </c>
      <c r="I10" s="142">
        <v>4</v>
      </c>
      <c r="J10" s="142">
        <v>0</v>
      </c>
      <c r="K10" s="142">
        <v>0</v>
      </c>
      <c r="L10" s="142">
        <v>0</v>
      </c>
      <c r="M10" s="142">
        <v>0</v>
      </c>
    </row>
    <row r="11" spans="1:13" x14ac:dyDescent="0.25">
      <c r="A11" s="123" t="s">
        <v>189</v>
      </c>
      <c r="B11" s="124" t="s">
        <v>194</v>
      </c>
      <c r="C11" s="124" t="s">
        <v>628</v>
      </c>
      <c r="D11" s="124" t="s">
        <v>629</v>
      </c>
      <c r="E11" s="143">
        <v>5</v>
      </c>
      <c r="F11" s="143">
        <v>4</v>
      </c>
      <c r="G11" s="143">
        <v>4</v>
      </c>
      <c r="H11" s="143">
        <v>3</v>
      </c>
      <c r="I11" s="143">
        <v>4</v>
      </c>
      <c r="J11" s="143">
        <v>6</v>
      </c>
      <c r="K11" s="143">
        <v>3</v>
      </c>
      <c r="L11" s="143">
        <v>6</v>
      </c>
      <c r="M11" s="143">
        <v>0</v>
      </c>
    </row>
    <row r="12" spans="1:13" x14ac:dyDescent="0.25">
      <c r="A12" s="121" t="s">
        <v>189</v>
      </c>
      <c r="B12" s="122" t="s">
        <v>195</v>
      </c>
      <c r="C12" s="122" t="s">
        <v>628</v>
      </c>
      <c r="D12" s="122" t="s">
        <v>629</v>
      </c>
      <c r="E12" s="142">
        <v>4</v>
      </c>
      <c r="F12" s="142">
        <v>4</v>
      </c>
      <c r="G12" s="142">
        <v>4</v>
      </c>
      <c r="H12" s="142">
        <v>0</v>
      </c>
      <c r="I12" s="142">
        <v>4</v>
      </c>
      <c r="J12" s="142">
        <v>0</v>
      </c>
      <c r="K12" s="142">
        <v>0</v>
      </c>
      <c r="L12" s="142">
        <v>0</v>
      </c>
      <c r="M12" s="142">
        <v>0</v>
      </c>
    </row>
    <row r="13" spans="1:13" x14ac:dyDescent="0.25">
      <c r="A13" s="123" t="s">
        <v>189</v>
      </c>
      <c r="B13" s="124" t="s">
        <v>196</v>
      </c>
      <c r="C13" s="124" t="s">
        <v>628</v>
      </c>
      <c r="D13" s="124" t="s">
        <v>629</v>
      </c>
      <c r="E13" s="143">
        <v>8</v>
      </c>
      <c r="F13" s="143">
        <v>8</v>
      </c>
      <c r="G13" s="143">
        <v>8</v>
      </c>
      <c r="H13" s="143">
        <v>0</v>
      </c>
      <c r="I13" s="143">
        <v>4</v>
      </c>
      <c r="J13" s="143">
        <v>0</v>
      </c>
      <c r="K13" s="143">
        <v>0</v>
      </c>
      <c r="L13" s="143">
        <v>0</v>
      </c>
      <c r="M13" s="143">
        <v>0</v>
      </c>
    </row>
    <row r="14" spans="1:13" x14ac:dyDescent="0.25">
      <c r="A14" s="121" t="s">
        <v>189</v>
      </c>
      <c r="B14" s="122" t="s">
        <v>197</v>
      </c>
      <c r="C14" s="122" t="s">
        <v>628</v>
      </c>
      <c r="D14" s="122" t="s">
        <v>629</v>
      </c>
      <c r="E14" s="142">
        <v>4</v>
      </c>
      <c r="F14" s="142">
        <v>4</v>
      </c>
      <c r="G14" s="142">
        <v>4</v>
      </c>
      <c r="H14" s="142">
        <v>0</v>
      </c>
      <c r="I14" s="142">
        <v>4</v>
      </c>
      <c r="J14" s="142">
        <v>0</v>
      </c>
      <c r="K14" s="142">
        <v>0</v>
      </c>
      <c r="L14" s="142">
        <v>0</v>
      </c>
      <c r="M14" s="142">
        <v>0</v>
      </c>
    </row>
    <row r="15" spans="1:13" x14ac:dyDescent="0.25">
      <c r="A15" s="123" t="s">
        <v>198</v>
      </c>
      <c r="B15" s="124" t="s">
        <v>199</v>
      </c>
      <c r="C15" s="124" t="s">
        <v>628</v>
      </c>
      <c r="D15" s="124" t="s">
        <v>629</v>
      </c>
      <c r="E15" s="143">
        <v>4</v>
      </c>
      <c r="F15" s="143">
        <v>4</v>
      </c>
      <c r="G15" s="143">
        <v>4</v>
      </c>
      <c r="H15" s="143">
        <v>0</v>
      </c>
      <c r="I15" s="143">
        <v>4</v>
      </c>
      <c r="J15" s="143">
        <v>0</v>
      </c>
      <c r="K15" s="143">
        <v>0</v>
      </c>
      <c r="L15" s="143">
        <v>0</v>
      </c>
      <c r="M15" s="143">
        <v>0</v>
      </c>
    </row>
    <row r="16" spans="1:13" x14ac:dyDescent="0.25">
      <c r="A16" s="121" t="s">
        <v>198</v>
      </c>
      <c r="B16" s="122" t="s">
        <v>200</v>
      </c>
      <c r="C16" s="122" t="s">
        <v>628</v>
      </c>
      <c r="D16" s="122" t="s">
        <v>629</v>
      </c>
      <c r="E16" s="142">
        <v>4</v>
      </c>
      <c r="F16" s="142">
        <v>0</v>
      </c>
      <c r="G16" s="142">
        <v>0</v>
      </c>
      <c r="H16" s="142">
        <v>0</v>
      </c>
      <c r="I16" s="142">
        <v>4</v>
      </c>
      <c r="J16" s="142">
        <v>0</v>
      </c>
      <c r="K16" s="142">
        <v>0</v>
      </c>
      <c r="L16" s="142">
        <v>0</v>
      </c>
      <c r="M16" s="142">
        <v>4</v>
      </c>
    </row>
    <row r="17" spans="1:13" x14ac:dyDescent="0.25">
      <c r="A17" s="123" t="s">
        <v>201</v>
      </c>
      <c r="B17" s="124" t="s">
        <v>202</v>
      </c>
      <c r="C17" s="124" t="s">
        <v>628</v>
      </c>
      <c r="D17" s="124" t="s">
        <v>629</v>
      </c>
      <c r="E17" s="143">
        <v>4</v>
      </c>
      <c r="F17" s="143">
        <v>4</v>
      </c>
      <c r="G17" s="143">
        <v>4</v>
      </c>
      <c r="H17" s="143">
        <v>4</v>
      </c>
      <c r="I17" s="143">
        <v>0</v>
      </c>
      <c r="J17" s="143">
        <v>0</v>
      </c>
      <c r="K17" s="143">
        <v>0</v>
      </c>
      <c r="L17" s="143">
        <v>0</v>
      </c>
      <c r="M17" s="143">
        <v>0</v>
      </c>
    </row>
    <row r="18" spans="1:13" x14ac:dyDescent="0.25">
      <c r="A18" s="121" t="s">
        <v>201</v>
      </c>
      <c r="B18" s="122" t="s">
        <v>203</v>
      </c>
      <c r="C18" s="122" t="s">
        <v>628</v>
      </c>
      <c r="D18" s="122" t="s">
        <v>629</v>
      </c>
      <c r="E18" s="142">
        <v>4</v>
      </c>
      <c r="F18" s="142">
        <v>4</v>
      </c>
      <c r="G18" s="142">
        <v>4</v>
      </c>
      <c r="H18" s="142">
        <v>0</v>
      </c>
      <c r="I18" s="142">
        <v>5</v>
      </c>
      <c r="J18" s="142">
        <v>0</v>
      </c>
      <c r="K18" s="142">
        <v>3</v>
      </c>
      <c r="L18" s="142">
        <v>0</v>
      </c>
      <c r="M18" s="142">
        <v>0</v>
      </c>
    </row>
    <row r="19" spans="1:13" x14ac:dyDescent="0.25">
      <c r="A19" s="123" t="s">
        <v>201</v>
      </c>
      <c r="B19" s="124" t="s">
        <v>204</v>
      </c>
      <c r="C19" s="124" t="s">
        <v>628</v>
      </c>
      <c r="D19" s="124" t="s">
        <v>629</v>
      </c>
      <c r="E19" s="143">
        <v>4</v>
      </c>
      <c r="F19" s="143">
        <v>4</v>
      </c>
      <c r="G19" s="143">
        <v>4</v>
      </c>
      <c r="H19" s="143">
        <v>4</v>
      </c>
      <c r="I19" s="143">
        <v>5</v>
      </c>
      <c r="J19" s="143">
        <v>0</v>
      </c>
      <c r="K19" s="143">
        <v>3</v>
      </c>
      <c r="L19" s="143">
        <v>0</v>
      </c>
      <c r="M19" s="143">
        <v>0</v>
      </c>
    </row>
    <row r="20" spans="1:13" x14ac:dyDescent="0.25">
      <c r="A20" s="121" t="s">
        <v>201</v>
      </c>
      <c r="B20" s="122" t="s">
        <v>205</v>
      </c>
      <c r="C20" s="122" t="s">
        <v>628</v>
      </c>
      <c r="D20" s="122" t="s">
        <v>629</v>
      </c>
      <c r="E20" s="142">
        <v>4</v>
      </c>
      <c r="F20" s="142">
        <v>5</v>
      </c>
      <c r="G20" s="142">
        <v>5</v>
      </c>
      <c r="H20" s="142">
        <v>0</v>
      </c>
      <c r="I20" s="142">
        <v>5</v>
      </c>
      <c r="J20" s="142">
        <v>0</v>
      </c>
      <c r="K20" s="142">
        <v>3</v>
      </c>
      <c r="L20" s="142">
        <v>0</v>
      </c>
      <c r="M20" s="142">
        <v>0</v>
      </c>
    </row>
    <row r="21" spans="1:13" x14ac:dyDescent="0.25">
      <c r="A21" s="123" t="s">
        <v>201</v>
      </c>
      <c r="B21" s="124" t="s">
        <v>206</v>
      </c>
      <c r="C21" s="124" t="s">
        <v>628</v>
      </c>
      <c r="D21" s="124" t="s">
        <v>629</v>
      </c>
      <c r="E21" s="143">
        <v>5</v>
      </c>
      <c r="F21" s="143">
        <v>5</v>
      </c>
      <c r="G21" s="143">
        <v>5</v>
      </c>
      <c r="H21" s="143">
        <v>0</v>
      </c>
      <c r="I21" s="143">
        <v>5</v>
      </c>
      <c r="J21" s="143">
        <v>0</v>
      </c>
      <c r="K21" s="143">
        <v>0</v>
      </c>
      <c r="L21" s="143">
        <v>0</v>
      </c>
      <c r="M21" s="143">
        <v>5</v>
      </c>
    </row>
    <row r="22" spans="1:13" x14ac:dyDescent="0.25">
      <c r="A22" s="121" t="s">
        <v>201</v>
      </c>
      <c r="B22" s="122" t="s">
        <v>207</v>
      </c>
      <c r="C22" s="122" t="s">
        <v>626</v>
      </c>
      <c r="D22" s="122" t="s">
        <v>630</v>
      </c>
      <c r="E22" s="142">
        <v>0</v>
      </c>
      <c r="F22" s="142">
        <v>0</v>
      </c>
      <c r="G22" s="142">
        <v>0</v>
      </c>
      <c r="H22" s="142">
        <v>0</v>
      </c>
      <c r="I22" s="142">
        <v>0</v>
      </c>
      <c r="J22" s="142">
        <v>0</v>
      </c>
      <c r="K22" s="142">
        <v>0</v>
      </c>
      <c r="L22" s="142">
        <v>0</v>
      </c>
      <c r="M22" s="142">
        <v>0</v>
      </c>
    </row>
    <row r="23" spans="1:13" x14ac:dyDescent="0.25">
      <c r="A23" s="123" t="s">
        <v>201</v>
      </c>
      <c r="B23" s="124" t="s">
        <v>208</v>
      </c>
      <c r="C23" s="124" t="s">
        <v>626</v>
      </c>
      <c r="D23" s="124" t="s">
        <v>630</v>
      </c>
      <c r="E23" s="143">
        <v>0</v>
      </c>
      <c r="F23" s="143">
        <v>0</v>
      </c>
      <c r="G23" s="143">
        <v>0</v>
      </c>
      <c r="H23" s="143">
        <v>0</v>
      </c>
      <c r="I23" s="143">
        <v>0</v>
      </c>
      <c r="J23" s="143">
        <v>0</v>
      </c>
      <c r="K23" s="143">
        <v>0</v>
      </c>
      <c r="L23" s="143">
        <v>0</v>
      </c>
      <c r="M23" s="143">
        <v>0</v>
      </c>
    </row>
    <row r="24" spans="1:13" x14ac:dyDescent="0.25">
      <c r="A24" s="121" t="s">
        <v>201</v>
      </c>
      <c r="B24" s="122" t="s">
        <v>209</v>
      </c>
      <c r="C24" s="122" t="s">
        <v>626</v>
      </c>
      <c r="D24" s="122" t="s">
        <v>630</v>
      </c>
      <c r="E24" s="142">
        <v>0</v>
      </c>
      <c r="F24" s="142">
        <v>0</v>
      </c>
      <c r="G24" s="142">
        <v>0</v>
      </c>
      <c r="H24" s="142">
        <v>0</v>
      </c>
      <c r="I24" s="142">
        <v>0</v>
      </c>
      <c r="J24" s="142">
        <v>0</v>
      </c>
      <c r="K24" s="142">
        <v>0</v>
      </c>
      <c r="L24" s="142">
        <v>0</v>
      </c>
      <c r="M24" s="142">
        <v>0</v>
      </c>
    </row>
    <row r="25" spans="1:13" x14ac:dyDescent="0.25">
      <c r="A25" s="123" t="s">
        <v>201</v>
      </c>
      <c r="B25" s="124" t="s">
        <v>210</v>
      </c>
      <c r="C25" s="124" t="s">
        <v>628</v>
      </c>
      <c r="D25" s="124" t="s">
        <v>629</v>
      </c>
      <c r="E25" s="143">
        <v>4</v>
      </c>
      <c r="F25" s="143">
        <v>4</v>
      </c>
      <c r="G25" s="143">
        <v>4</v>
      </c>
      <c r="H25" s="143">
        <v>0</v>
      </c>
      <c r="I25" s="143">
        <v>4</v>
      </c>
      <c r="J25" s="143">
        <v>0</v>
      </c>
      <c r="K25" s="143">
        <v>3</v>
      </c>
      <c r="L25" s="143">
        <v>0</v>
      </c>
      <c r="M25" s="143">
        <v>12</v>
      </c>
    </row>
    <row r="26" spans="1:13" x14ac:dyDescent="0.25">
      <c r="A26" s="121" t="s">
        <v>201</v>
      </c>
      <c r="B26" s="122" t="s">
        <v>211</v>
      </c>
      <c r="C26" s="122" t="s">
        <v>628</v>
      </c>
      <c r="D26" s="122" t="s">
        <v>629</v>
      </c>
      <c r="E26" s="142">
        <v>4</v>
      </c>
      <c r="F26" s="142">
        <v>5</v>
      </c>
      <c r="G26" s="142">
        <v>5</v>
      </c>
      <c r="H26" s="142">
        <v>4</v>
      </c>
      <c r="I26" s="142">
        <v>4</v>
      </c>
      <c r="J26" s="142">
        <v>0</v>
      </c>
      <c r="K26" s="142">
        <v>3</v>
      </c>
      <c r="L26" s="142">
        <v>0</v>
      </c>
      <c r="M26" s="142">
        <v>0</v>
      </c>
    </row>
    <row r="27" spans="1:13" x14ac:dyDescent="0.25">
      <c r="A27" s="123" t="s">
        <v>201</v>
      </c>
      <c r="B27" s="124" t="s">
        <v>212</v>
      </c>
      <c r="C27" s="124" t="s">
        <v>628</v>
      </c>
      <c r="D27" s="124" t="s">
        <v>627</v>
      </c>
      <c r="E27" s="143">
        <v>3</v>
      </c>
      <c r="F27" s="143">
        <v>4</v>
      </c>
      <c r="G27" s="143">
        <v>4</v>
      </c>
      <c r="H27" s="143">
        <v>3</v>
      </c>
      <c r="I27" s="143">
        <v>4</v>
      </c>
      <c r="J27" s="143">
        <v>3</v>
      </c>
      <c r="K27" s="143">
        <v>3</v>
      </c>
      <c r="L27" s="143">
        <v>3</v>
      </c>
      <c r="M27" s="143">
        <v>0</v>
      </c>
    </row>
    <row r="28" spans="1:13" x14ac:dyDescent="0.25">
      <c r="A28" s="121" t="s">
        <v>201</v>
      </c>
      <c r="B28" s="122" t="s">
        <v>213</v>
      </c>
      <c r="C28" s="122" t="s">
        <v>628</v>
      </c>
      <c r="D28" s="122" t="s">
        <v>629</v>
      </c>
      <c r="E28" s="142">
        <v>4</v>
      </c>
      <c r="F28" s="142">
        <v>4</v>
      </c>
      <c r="G28" s="142">
        <v>5</v>
      </c>
      <c r="H28" s="142">
        <v>3</v>
      </c>
      <c r="I28" s="142">
        <v>5</v>
      </c>
      <c r="J28" s="142">
        <v>0</v>
      </c>
      <c r="K28" s="142">
        <v>3</v>
      </c>
      <c r="L28" s="142">
        <v>0</v>
      </c>
      <c r="M28" s="142">
        <v>0</v>
      </c>
    </row>
    <row r="29" spans="1:13" x14ac:dyDescent="0.25">
      <c r="A29" s="123" t="s">
        <v>201</v>
      </c>
      <c r="B29" s="124" t="s">
        <v>214</v>
      </c>
      <c r="C29" s="124" t="s">
        <v>628</v>
      </c>
      <c r="D29" s="124" t="s">
        <v>631</v>
      </c>
      <c r="E29" s="143">
        <v>9</v>
      </c>
      <c r="F29" s="143">
        <v>4</v>
      </c>
      <c r="G29" s="143">
        <v>4</v>
      </c>
      <c r="H29" s="143">
        <v>0</v>
      </c>
      <c r="I29" s="143">
        <v>4</v>
      </c>
      <c r="J29" s="143">
        <v>0</v>
      </c>
      <c r="K29" s="143">
        <v>4</v>
      </c>
      <c r="L29" s="143">
        <v>0</v>
      </c>
      <c r="M29" s="143">
        <v>0</v>
      </c>
    </row>
    <row r="30" spans="1:13" x14ac:dyDescent="0.25">
      <c r="A30" s="121" t="s">
        <v>201</v>
      </c>
      <c r="B30" s="122" t="s">
        <v>215</v>
      </c>
      <c r="C30" s="122" t="s">
        <v>628</v>
      </c>
      <c r="D30" s="122" t="s">
        <v>627</v>
      </c>
      <c r="E30" s="142">
        <v>4</v>
      </c>
      <c r="F30" s="142">
        <v>4</v>
      </c>
      <c r="G30" s="142">
        <v>4</v>
      </c>
      <c r="H30" s="142">
        <v>2</v>
      </c>
      <c r="I30" s="142">
        <v>3</v>
      </c>
      <c r="J30" s="142">
        <v>0</v>
      </c>
      <c r="K30" s="142">
        <v>2</v>
      </c>
      <c r="L30" s="142">
        <v>0</v>
      </c>
      <c r="M30" s="142">
        <v>2</v>
      </c>
    </row>
    <row r="31" spans="1:13" x14ac:dyDescent="0.25">
      <c r="A31" s="123" t="s">
        <v>201</v>
      </c>
      <c r="B31" s="124" t="s">
        <v>216</v>
      </c>
      <c r="C31" s="124" t="s">
        <v>628</v>
      </c>
      <c r="D31" s="124" t="s">
        <v>629</v>
      </c>
      <c r="E31" s="143">
        <v>4</v>
      </c>
      <c r="F31" s="143">
        <v>4</v>
      </c>
      <c r="G31" s="143">
        <v>4</v>
      </c>
      <c r="H31" s="143">
        <v>4</v>
      </c>
      <c r="I31" s="143">
        <v>4</v>
      </c>
      <c r="J31" s="143">
        <v>0</v>
      </c>
      <c r="K31" s="143">
        <v>3</v>
      </c>
      <c r="L31" s="143">
        <v>0</v>
      </c>
      <c r="M31" s="143">
        <v>0</v>
      </c>
    </row>
    <row r="32" spans="1:13" x14ac:dyDescent="0.25">
      <c r="A32" s="121" t="s">
        <v>201</v>
      </c>
      <c r="B32" s="122" t="s">
        <v>217</v>
      </c>
      <c r="C32" s="122" t="s">
        <v>628</v>
      </c>
      <c r="D32" s="122" t="s">
        <v>629</v>
      </c>
      <c r="E32" s="142">
        <v>5</v>
      </c>
      <c r="F32" s="142">
        <v>5</v>
      </c>
      <c r="G32" s="142">
        <v>5</v>
      </c>
      <c r="H32" s="142">
        <v>5</v>
      </c>
      <c r="I32" s="142">
        <v>5</v>
      </c>
      <c r="J32" s="142">
        <v>0</v>
      </c>
      <c r="K32" s="142">
        <v>0</v>
      </c>
      <c r="L32" s="142">
        <v>0</v>
      </c>
      <c r="M32" s="142">
        <v>1</v>
      </c>
    </row>
    <row r="33" spans="1:13" x14ac:dyDescent="0.25">
      <c r="A33" s="123" t="s">
        <v>201</v>
      </c>
      <c r="B33" s="124" t="s">
        <v>218</v>
      </c>
      <c r="C33" s="124" t="s">
        <v>628</v>
      </c>
      <c r="D33" s="124" t="s">
        <v>629</v>
      </c>
      <c r="E33" s="143">
        <v>10</v>
      </c>
      <c r="F33" s="143">
        <v>4</v>
      </c>
      <c r="G33" s="143">
        <v>4</v>
      </c>
      <c r="H33" s="143">
        <v>4</v>
      </c>
      <c r="I33" s="143">
        <v>4</v>
      </c>
      <c r="J33" s="143">
        <v>0</v>
      </c>
      <c r="K33" s="143">
        <v>3</v>
      </c>
      <c r="L33" s="143">
        <v>0</v>
      </c>
      <c r="M33" s="143">
        <v>0</v>
      </c>
    </row>
    <row r="34" spans="1:13" x14ac:dyDescent="0.25">
      <c r="A34" s="121" t="s">
        <v>201</v>
      </c>
      <c r="B34" s="122" t="s">
        <v>219</v>
      </c>
      <c r="C34" s="122" t="s">
        <v>628</v>
      </c>
      <c r="D34" s="122" t="s">
        <v>629</v>
      </c>
      <c r="E34" s="142">
        <v>4</v>
      </c>
      <c r="F34" s="142">
        <v>4</v>
      </c>
      <c r="G34" s="142">
        <v>4</v>
      </c>
      <c r="H34" s="142">
        <v>4</v>
      </c>
      <c r="I34" s="142">
        <v>4</v>
      </c>
      <c r="J34" s="142">
        <v>0</v>
      </c>
      <c r="K34" s="142">
        <v>3</v>
      </c>
      <c r="L34" s="142">
        <v>0</v>
      </c>
      <c r="M34" s="142">
        <v>0</v>
      </c>
    </row>
    <row r="35" spans="1:13" x14ac:dyDescent="0.25">
      <c r="A35" s="123" t="s">
        <v>201</v>
      </c>
      <c r="B35" s="124" t="s">
        <v>220</v>
      </c>
      <c r="C35" s="124" t="s">
        <v>628</v>
      </c>
      <c r="D35" s="124" t="s">
        <v>629</v>
      </c>
      <c r="E35" s="143">
        <v>4</v>
      </c>
      <c r="F35" s="143">
        <v>4</v>
      </c>
      <c r="G35" s="143">
        <v>4</v>
      </c>
      <c r="H35" s="143">
        <v>4</v>
      </c>
      <c r="I35" s="143">
        <v>4</v>
      </c>
      <c r="J35" s="143">
        <v>0</v>
      </c>
      <c r="K35" s="143">
        <v>0</v>
      </c>
      <c r="L35" s="143">
        <v>0</v>
      </c>
      <c r="M35" s="143">
        <v>0</v>
      </c>
    </row>
    <row r="36" spans="1:13" x14ac:dyDescent="0.25">
      <c r="A36" s="121" t="s">
        <v>201</v>
      </c>
      <c r="B36" s="122" t="s">
        <v>221</v>
      </c>
      <c r="C36" s="122" t="s">
        <v>628</v>
      </c>
      <c r="D36" s="122" t="s">
        <v>629</v>
      </c>
      <c r="E36" s="142">
        <v>5</v>
      </c>
      <c r="F36" s="142">
        <v>5</v>
      </c>
      <c r="G36" s="142">
        <v>5</v>
      </c>
      <c r="H36" s="142">
        <v>5</v>
      </c>
      <c r="I36" s="142">
        <v>5</v>
      </c>
      <c r="J36" s="142">
        <v>0</v>
      </c>
      <c r="K36" s="142">
        <v>3</v>
      </c>
      <c r="L36" s="142">
        <v>0</v>
      </c>
      <c r="M36" s="142">
        <v>0</v>
      </c>
    </row>
    <row r="37" spans="1:13" x14ac:dyDescent="0.25">
      <c r="A37" s="123" t="s">
        <v>201</v>
      </c>
      <c r="B37" s="124" t="s">
        <v>222</v>
      </c>
      <c r="C37" s="124" t="s">
        <v>628</v>
      </c>
      <c r="D37" s="124" t="s">
        <v>629</v>
      </c>
      <c r="E37" s="143">
        <v>5</v>
      </c>
      <c r="F37" s="143">
        <v>5</v>
      </c>
      <c r="G37" s="143">
        <v>5</v>
      </c>
      <c r="H37" s="143">
        <v>5</v>
      </c>
      <c r="I37" s="143">
        <v>5</v>
      </c>
      <c r="J37" s="143">
        <v>0</v>
      </c>
      <c r="K37" s="143">
        <v>3</v>
      </c>
      <c r="L37" s="143">
        <v>0</v>
      </c>
      <c r="M37" s="143">
        <v>0</v>
      </c>
    </row>
    <row r="38" spans="1:13" x14ac:dyDescent="0.25">
      <c r="A38" s="121" t="s">
        <v>201</v>
      </c>
      <c r="B38" s="122" t="s">
        <v>223</v>
      </c>
      <c r="C38" s="122" t="s">
        <v>628</v>
      </c>
      <c r="D38" s="122" t="s">
        <v>631</v>
      </c>
      <c r="E38" s="142">
        <v>4</v>
      </c>
      <c r="F38" s="142">
        <v>4</v>
      </c>
      <c r="G38" s="142">
        <v>4</v>
      </c>
      <c r="H38" s="142">
        <v>4</v>
      </c>
      <c r="I38" s="142">
        <v>4</v>
      </c>
      <c r="J38" s="142">
        <v>0</v>
      </c>
      <c r="K38" s="142">
        <v>3</v>
      </c>
      <c r="L38" s="142">
        <v>0</v>
      </c>
      <c r="M38" s="142">
        <v>0</v>
      </c>
    </row>
    <row r="39" spans="1:13" x14ac:dyDescent="0.25">
      <c r="A39" s="123" t="s">
        <v>201</v>
      </c>
      <c r="B39" s="124" t="s">
        <v>224</v>
      </c>
      <c r="C39" s="124" t="s">
        <v>628</v>
      </c>
      <c r="D39" s="124" t="s">
        <v>629</v>
      </c>
      <c r="E39" s="143">
        <v>0</v>
      </c>
      <c r="F39" s="143">
        <v>5</v>
      </c>
      <c r="G39" s="143">
        <v>5</v>
      </c>
      <c r="H39" s="143">
        <v>0</v>
      </c>
      <c r="I39" s="143">
        <v>5</v>
      </c>
      <c r="J39" s="143">
        <v>0</v>
      </c>
      <c r="K39" s="143">
        <v>3</v>
      </c>
      <c r="L39" s="143">
        <v>0</v>
      </c>
      <c r="M39" s="143">
        <v>5</v>
      </c>
    </row>
    <row r="40" spans="1:13" x14ac:dyDescent="0.25">
      <c r="A40" s="121" t="s">
        <v>201</v>
      </c>
      <c r="B40" s="122" t="s">
        <v>225</v>
      </c>
      <c r="C40" s="122" t="s">
        <v>628</v>
      </c>
      <c r="D40" s="122" t="s">
        <v>172</v>
      </c>
      <c r="E40" s="142">
        <v>8</v>
      </c>
      <c r="F40" s="142">
        <v>2</v>
      </c>
      <c r="G40" s="142">
        <v>2</v>
      </c>
      <c r="H40" s="142">
        <v>2</v>
      </c>
      <c r="I40" s="142">
        <v>4</v>
      </c>
      <c r="J40" s="142">
        <v>0</v>
      </c>
      <c r="K40" s="142">
        <v>0</v>
      </c>
      <c r="L40" s="142">
        <v>0</v>
      </c>
      <c r="M40" s="142">
        <v>8</v>
      </c>
    </row>
    <row r="41" spans="1:13" x14ac:dyDescent="0.25">
      <c r="A41" s="123" t="s">
        <v>201</v>
      </c>
      <c r="B41" s="124" t="s">
        <v>226</v>
      </c>
      <c r="C41" s="124" t="s">
        <v>626</v>
      </c>
      <c r="D41" s="124" t="s">
        <v>629</v>
      </c>
      <c r="E41" s="143">
        <v>0</v>
      </c>
      <c r="F41" s="143">
        <v>0</v>
      </c>
      <c r="G41" s="143">
        <v>0</v>
      </c>
      <c r="H41" s="143">
        <v>0</v>
      </c>
      <c r="I41" s="143">
        <v>0</v>
      </c>
      <c r="J41" s="143">
        <v>0</v>
      </c>
      <c r="K41" s="143">
        <v>0</v>
      </c>
      <c r="L41" s="143">
        <v>0</v>
      </c>
      <c r="M41" s="143">
        <v>0</v>
      </c>
    </row>
    <row r="42" spans="1:13" x14ac:dyDescent="0.25">
      <c r="A42" s="121" t="s">
        <v>201</v>
      </c>
      <c r="B42" s="122" t="s">
        <v>227</v>
      </c>
      <c r="C42" s="122" t="s">
        <v>628</v>
      </c>
      <c r="D42" s="122" t="s">
        <v>629</v>
      </c>
      <c r="E42" s="142">
        <v>4</v>
      </c>
      <c r="F42" s="142">
        <v>4</v>
      </c>
      <c r="G42" s="142">
        <v>4</v>
      </c>
      <c r="H42" s="142">
        <v>4</v>
      </c>
      <c r="I42" s="142">
        <v>4</v>
      </c>
      <c r="J42" s="142">
        <v>0</v>
      </c>
      <c r="K42" s="142">
        <v>0</v>
      </c>
      <c r="L42" s="142">
        <v>0</v>
      </c>
      <c r="M42" s="142">
        <v>4</v>
      </c>
    </row>
    <row r="43" spans="1:13" x14ac:dyDescent="0.25">
      <c r="A43" s="123" t="s">
        <v>228</v>
      </c>
      <c r="B43" s="124" t="s">
        <v>229</v>
      </c>
      <c r="C43" s="124" t="s">
        <v>628</v>
      </c>
      <c r="D43" s="124" t="s">
        <v>629</v>
      </c>
      <c r="E43" s="143">
        <v>5</v>
      </c>
      <c r="F43" s="143">
        <v>4</v>
      </c>
      <c r="G43" s="143">
        <v>4</v>
      </c>
      <c r="H43" s="143">
        <v>4</v>
      </c>
      <c r="I43" s="143">
        <v>4</v>
      </c>
      <c r="J43" s="143">
        <v>0</v>
      </c>
      <c r="K43" s="143">
        <v>3</v>
      </c>
      <c r="L43" s="143">
        <v>0</v>
      </c>
      <c r="M43" s="143">
        <v>0</v>
      </c>
    </row>
    <row r="44" spans="1:13" x14ac:dyDescent="0.25">
      <c r="A44" s="121" t="s">
        <v>228</v>
      </c>
      <c r="B44" s="122" t="s">
        <v>230</v>
      </c>
      <c r="C44" s="122" t="s">
        <v>628</v>
      </c>
      <c r="D44" s="122" t="s">
        <v>629</v>
      </c>
      <c r="E44" s="142">
        <v>2</v>
      </c>
      <c r="F44" s="142">
        <v>4</v>
      </c>
      <c r="G44" s="142">
        <v>4</v>
      </c>
      <c r="H44" s="142">
        <v>2</v>
      </c>
      <c r="I44" s="142">
        <v>4</v>
      </c>
      <c r="J44" s="142">
        <v>0</v>
      </c>
      <c r="K44" s="142">
        <v>0</v>
      </c>
      <c r="L44" s="142">
        <v>0</v>
      </c>
      <c r="M44" s="142">
        <v>0</v>
      </c>
    </row>
    <row r="45" spans="1:13" x14ac:dyDescent="0.25">
      <c r="A45" s="123" t="s">
        <v>228</v>
      </c>
      <c r="B45" s="124" t="s">
        <v>231</v>
      </c>
      <c r="C45" s="124" t="s">
        <v>626</v>
      </c>
      <c r="D45" s="124" t="s">
        <v>630</v>
      </c>
      <c r="E45" s="143">
        <v>0</v>
      </c>
      <c r="F45" s="143">
        <v>0</v>
      </c>
      <c r="G45" s="143">
        <v>0</v>
      </c>
      <c r="H45" s="143">
        <v>0</v>
      </c>
      <c r="I45" s="143">
        <v>0</v>
      </c>
      <c r="J45" s="143">
        <v>0</v>
      </c>
      <c r="K45" s="143">
        <v>0</v>
      </c>
      <c r="L45" s="143">
        <v>0</v>
      </c>
      <c r="M45" s="143">
        <v>0</v>
      </c>
    </row>
    <row r="46" spans="1:13" x14ac:dyDescent="0.25">
      <c r="A46" s="121" t="s">
        <v>228</v>
      </c>
      <c r="B46" s="122" t="s">
        <v>232</v>
      </c>
      <c r="C46" s="122" t="s">
        <v>628</v>
      </c>
      <c r="D46" s="122" t="s">
        <v>629</v>
      </c>
      <c r="E46" s="142">
        <v>0</v>
      </c>
      <c r="F46" s="142">
        <v>4</v>
      </c>
      <c r="G46" s="142">
        <v>4</v>
      </c>
      <c r="H46" s="142">
        <v>4</v>
      </c>
      <c r="I46" s="142">
        <v>4</v>
      </c>
      <c r="J46" s="142">
        <v>0</v>
      </c>
      <c r="K46" s="142">
        <v>0</v>
      </c>
      <c r="L46" s="142">
        <v>0</v>
      </c>
      <c r="M46" s="142">
        <v>0</v>
      </c>
    </row>
    <row r="47" spans="1:13" x14ac:dyDescent="0.25">
      <c r="A47" s="123" t="s">
        <v>233</v>
      </c>
      <c r="B47" s="124" t="s">
        <v>234</v>
      </c>
      <c r="C47" s="124" t="s">
        <v>628</v>
      </c>
      <c r="D47" s="124" t="s">
        <v>629</v>
      </c>
      <c r="E47" s="143">
        <v>4</v>
      </c>
      <c r="F47" s="143">
        <v>4</v>
      </c>
      <c r="G47" s="143">
        <v>4</v>
      </c>
      <c r="H47" s="143">
        <v>4</v>
      </c>
      <c r="I47" s="143">
        <v>4</v>
      </c>
      <c r="J47" s="143">
        <v>0</v>
      </c>
      <c r="K47" s="143">
        <v>0</v>
      </c>
      <c r="L47" s="143">
        <v>0</v>
      </c>
      <c r="M47" s="143">
        <v>0</v>
      </c>
    </row>
    <row r="48" spans="1:13" x14ac:dyDescent="0.25">
      <c r="A48" s="121" t="s">
        <v>233</v>
      </c>
      <c r="B48" s="122" t="s">
        <v>235</v>
      </c>
      <c r="C48" s="122" t="s">
        <v>628</v>
      </c>
      <c r="D48" s="122" t="s">
        <v>629</v>
      </c>
      <c r="E48" s="142">
        <v>4</v>
      </c>
      <c r="F48" s="142">
        <v>4</v>
      </c>
      <c r="G48" s="142">
        <v>4</v>
      </c>
      <c r="H48" s="142">
        <v>0</v>
      </c>
      <c r="I48" s="142">
        <v>4</v>
      </c>
      <c r="J48" s="142">
        <v>0</v>
      </c>
      <c r="K48" s="142">
        <v>0</v>
      </c>
      <c r="L48" s="142">
        <v>0</v>
      </c>
      <c r="M48" s="142">
        <v>0</v>
      </c>
    </row>
    <row r="49" spans="1:13" x14ac:dyDescent="0.25">
      <c r="A49" s="123" t="s">
        <v>233</v>
      </c>
      <c r="B49" s="124" t="s">
        <v>236</v>
      </c>
      <c r="C49" s="124" t="s">
        <v>628</v>
      </c>
      <c r="D49" s="124" t="s">
        <v>629</v>
      </c>
      <c r="E49" s="143">
        <v>4</v>
      </c>
      <c r="F49" s="143">
        <v>4</v>
      </c>
      <c r="G49" s="143">
        <v>4</v>
      </c>
      <c r="H49" s="143">
        <v>0</v>
      </c>
      <c r="I49" s="143">
        <v>4</v>
      </c>
      <c r="J49" s="143">
        <v>0</v>
      </c>
      <c r="K49" s="143">
        <v>0</v>
      </c>
      <c r="L49" s="143">
        <v>0</v>
      </c>
      <c r="M49" s="143">
        <v>0</v>
      </c>
    </row>
    <row r="50" spans="1:13" x14ac:dyDescent="0.25">
      <c r="A50" s="121" t="s">
        <v>233</v>
      </c>
      <c r="B50" s="122" t="s">
        <v>237</v>
      </c>
      <c r="C50" s="122" t="s">
        <v>628</v>
      </c>
      <c r="D50" s="122" t="s">
        <v>629</v>
      </c>
      <c r="E50" s="142">
        <v>4</v>
      </c>
      <c r="F50" s="142">
        <v>4</v>
      </c>
      <c r="G50" s="142">
        <v>4</v>
      </c>
      <c r="H50" s="142">
        <v>0</v>
      </c>
      <c r="I50" s="142">
        <v>0</v>
      </c>
      <c r="J50" s="142">
        <v>0</v>
      </c>
      <c r="K50" s="142">
        <v>0</v>
      </c>
      <c r="L50" s="142">
        <v>0</v>
      </c>
      <c r="M50" s="142">
        <v>0</v>
      </c>
    </row>
    <row r="51" spans="1:13" x14ac:dyDescent="0.25">
      <c r="A51" s="123" t="s">
        <v>233</v>
      </c>
      <c r="B51" s="124" t="s">
        <v>238</v>
      </c>
      <c r="C51" s="124" t="s">
        <v>626</v>
      </c>
      <c r="D51" s="124" t="s">
        <v>629</v>
      </c>
      <c r="E51" s="143">
        <v>0</v>
      </c>
      <c r="F51" s="143">
        <v>0</v>
      </c>
      <c r="G51" s="143">
        <v>0</v>
      </c>
      <c r="H51" s="143">
        <v>0</v>
      </c>
      <c r="I51" s="143">
        <v>0</v>
      </c>
      <c r="J51" s="143">
        <v>0</v>
      </c>
      <c r="K51" s="143">
        <v>0</v>
      </c>
      <c r="L51" s="143">
        <v>0</v>
      </c>
      <c r="M51" s="143">
        <v>0</v>
      </c>
    </row>
    <row r="52" spans="1:13" x14ac:dyDescent="0.25">
      <c r="A52" s="121" t="s">
        <v>239</v>
      </c>
      <c r="B52" s="122" t="s">
        <v>240</v>
      </c>
      <c r="C52" s="122" t="s">
        <v>628</v>
      </c>
      <c r="D52" s="122" t="s">
        <v>629</v>
      </c>
      <c r="E52" s="142">
        <v>4</v>
      </c>
      <c r="F52" s="142">
        <v>5</v>
      </c>
      <c r="G52" s="142">
        <v>0</v>
      </c>
      <c r="H52" s="142">
        <v>0</v>
      </c>
      <c r="I52" s="142">
        <v>0</v>
      </c>
      <c r="J52" s="142">
        <v>0</v>
      </c>
      <c r="K52" s="142">
        <v>0</v>
      </c>
      <c r="L52" s="142">
        <v>0</v>
      </c>
      <c r="M52" s="142">
        <v>0</v>
      </c>
    </row>
    <row r="53" spans="1:13" x14ac:dyDescent="0.25">
      <c r="A53" s="123" t="s">
        <v>241</v>
      </c>
      <c r="B53" s="124" t="s">
        <v>242</v>
      </c>
      <c r="C53" s="124" t="s">
        <v>628</v>
      </c>
      <c r="D53" s="124" t="s">
        <v>629</v>
      </c>
      <c r="E53" s="143">
        <v>4</v>
      </c>
      <c r="F53" s="143">
        <v>4</v>
      </c>
      <c r="G53" s="143">
        <v>4</v>
      </c>
      <c r="H53" s="143">
        <v>0</v>
      </c>
      <c r="I53" s="143">
        <v>4</v>
      </c>
      <c r="J53" s="143">
        <v>0</v>
      </c>
      <c r="K53" s="143">
        <v>0</v>
      </c>
      <c r="L53" s="143">
        <v>0</v>
      </c>
      <c r="M53" s="143">
        <v>0</v>
      </c>
    </row>
    <row r="54" spans="1:13" x14ac:dyDescent="0.25">
      <c r="A54" s="121" t="s">
        <v>243</v>
      </c>
      <c r="B54" s="122" t="s">
        <v>244</v>
      </c>
      <c r="C54" s="122" t="s">
        <v>628</v>
      </c>
      <c r="D54" s="122" t="s">
        <v>629</v>
      </c>
      <c r="E54" s="142">
        <v>3</v>
      </c>
      <c r="F54" s="142">
        <v>4</v>
      </c>
      <c r="G54" s="142">
        <v>4</v>
      </c>
      <c r="H54" s="142">
        <v>0</v>
      </c>
      <c r="I54" s="142">
        <v>4</v>
      </c>
      <c r="J54" s="142">
        <v>0</v>
      </c>
      <c r="K54" s="142">
        <v>3</v>
      </c>
      <c r="L54" s="142">
        <v>0</v>
      </c>
      <c r="M54" s="142">
        <v>0</v>
      </c>
    </row>
    <row r="55" spans="1:13" x14ac:dyDescent="0.25">
      <c r="A55" s="123" t="s">
        <v>243</v>
      </c>
      <c r="B55" s="124" t="s">
        <v>245</v>
      </c>
      <c r="C55" s="124" t="s">
        <v>628</v>
      </c>
      <c r="D55" s="124" t="s">
        <v>629</v>
      </c>
      <c r="E55" s="143">
        <v>4</v>
      </c>
      <c r="F55" s="143">
        <v>4</v>
      </c>
      <c r="G55" s="143">
        <v>4</v>
      </c>
      <c r="H55" s="143">
        <v>0</v>
      </c>
      <c r="I55" s="143">
        <v>0</v>
      </c>
      <c r="J55" s="143">
        <v>0</v>
      </c>
      <c r="K55" s="143">
        <v>0</v>
      </c>
      <c r="L55" s="143">
        <v>0</v>
      </c>
      <c r="M55" s="143">
        <v>0</v>
      </c>
    </row>
    <row r="56" spans="1:13" x14ac:dyDescent="0.25">
      <c r="A56" s="121" t="s">
        <v>243</v>
      </c>
      <c r="B56" s="122" t="s">
        <v>246</v>
      </c>
      <c r="C56" s="122" t="s">
        <v>628</v>
      </c>
      <c r="D56" s="122" t="s">
        <v>629</v>
      </c>
      <c r="E56" s="142">
        <v>4</v>
      </c>
      <c r="F56" s="142">
        <v>2</v>
      </c>
      <c r="G56" s="142">
        <v>2</v>
      </c>
      <c r="H56" s="142">
        <v>0</v>
      </c>
      <c r="I56" s="142">
        <v>4</v>
      </c>
      <c r="J56" s="142">
        <v>0</v>
      </c>
      <c r="K56" s="142">
        <v>3</v>
      </c>
      <c r="L56" s="142">
        <v>0</v>
      </c>
      <c r="M56" s="142">
        <v>0</v>
      </c>
    </row>
    <row r="57" spans="1:13" x14ac:dyDescent="0.25">
      <c r="A57" s="123" t="s">
        <v>243</v>
      </c>
      <c r="B57" s="124" t="s">
        <v>247</v>
      </c>
      <c r="C57" s="124" t="s">
        <v>632</v>
      </c>
      <c r="D57" s="124" t="s">
        <v>629</v>
      </c>
      <c r="E57" s="143">
        <v>4</v>
      </c>
      <c r="F57" s="143">
        <v>4</v>
      </c>
      <c r="G57" s="143">
        <v>4</v>
      </c>
      <c r="H57" s="143">
        <v>0</v>
      </c>
      <c r="I57" s="143">
        <v>4</v>
      </c>
      <c r="J57" s="143">
        <v>0</v>
      </c>
      <c r="K57" s="143">
        <v>0</v>
      </c>
      <c r="L57" s="143">
        <v>0</v>
      </c>
      <c r="M57" s="143">
        <v>0</v>
      </c>
    </row>
    <row r="58" spans="1:13" x14ac:dyDescent="0.25">
      <c r="A58" s="121" t="s">
        <v>243</v>
      </c>
      <c r="B58" s="122" t="s">
        <v>248</v>
      </c>
      <c r="C58" s="122" t="s">
        <v>628</v>
      </c>
      <c r="D58" s="122" t="s">
        <v>629</v>
      </c>
      <c r="E58" s="142">
        <v>4</v>
      </c>
      <c r="F58" s="142">
        <v>2</v>
      </c>
      <c r="G58" s="142">
        <v>2</v>
      </c>
      <c r="H58" s="142">
        <v>0</v>
      </c>
      <c r="I58" s="142">
        <v>4</v>
      </c>
      <c r="J58" s="142">
        <v>0</v>
      </c>
      <c r="K58" s="142">
        <v>0</v>
      </c>
      <c r="L58" s="142">
        <v>0</v>
      </c>
      <c r="M58" s="142">
        <v>0</v>
      </c>
    </row>
    <row r="59" spans="1:13" x14ac:dyDescent="0.25">
      <c r="A59" s="123" t="s">
        <v>243</v>
      </c>
      <c r="B59" s="124" t="s">
        <v>249</v>
      </c>
      <c r="C59" s="124" t="s">
        <v>628</v>
      </c>
      <c r="D59" s="124" t="s">
        <v>629</v>
      </c>
      <c r="E59" s="143">
        <v>0</v>
      </c>
      <c r="F59" s="143">
        <v>0</v>
      </c>
      <c r="G59" s="143">
        <v>0</v>
      </c>
      <c r="H59" s="143">
        <v>0</v>
      </c>
      <c r="I59" s="143">
        <v>0</v>
      </c>
      <c r="J59" s="143">
        <v>0</v>
      </c>
      <c r="K59" s="143">
        <v>3</v>
      </c>
      <c r="L59" s="143">
        <v>0</v>
      </c>
      <c r="M59" s="143">
        <v>4</v>
      </c>
    </row>
    <row r="60" spans="1:13" x14ac:dyDescent="0.25">
      <c r="A60" s="121" t="s">
        <v>243</v>
      </c>
      <c r="B60" s="122" t="s">
        <v>250</v>
      </c>
      <c r="C60" s="122" t="s">
        <v>628</v>
      </c>
      <c r="D60" s="122" t="s">
        <v>629</v>
      </c>
      <c r="E60" s="142">
        <v>4</v>
      </c>
      <c r="F60" s="142">
        <v>4</v>
      </c>
      <c r="G60" s="142">
        <v>4</v>
      </c>
      <c r="H60" s="142">
        <v>0</v>
      </c>
      <c r="I60" s="142">
        <v>4</v>
      </c>
      <c r="J60" s="142">
        <v>0</v>
      </c>
      <c r="K60" s="142">
        <v>0</v>
      </c>
      <c r="L60" s="142">
        <v>0</v>
      </c>
      <c r="M60" s="142">
        <v>0</v>
      </c>
    </row>
    <row r="61" spans="1:13" x14ac:dyDescent="0.25">
      <c r="A61" s="123" t="s">
        <v>243</v>
      </c>
      <c r="B61" s="124" t="s">
        <v>251</v>
      </c>
      <c r="C61" s="124" t="s">
        <v>626</v>
      </c>
      <c r="D61" s="124" t="s">
        <v>629</v>
      </c>
      <c r="E61" s="143">
        <v>0</v>
      </c>
      <c r="F61" s="143">
        <v>0</v>
      </c>
      <c r="G61" s="143">
        <v>0</v>
      </c>
      <c r="H61" s="143">
        <v>0</v>
      </c>
      <c r="I61" s="143">
        <v>0</v>
      </c>
      <c r="J61" s="143">
        <v>0</v>
      </c>
      <c r="K61" s="143">
        <v>0</v>
      </c>
      <c r="L61" s="143">
        <v>0</v>
      </c>
      <c r="M61" s="143">
        <v>0</v>
      </c>
    </row>
    <row r="62" spans="1:13" x14ac:dyDescent="0.25">
      <c r="A62" s="121" t="s">
        <v>243</v>
      </c>
      <c r="B62" s="122" t="s">
        <v>252</v>
      </c>
      <c r="C62" s="122" t="s">
        <v>628</v>
      </c>
      <c r="D62" s="122" t="s">
        <v>629</v>
      </c>
      <c r="E62" s="142">
        <v>3</v>
      </c>
      <c r="F62" s="142">
        <v>3</v>
      </c>
      <c r="G62" s="142">
        <v>3</v>
      </c>
      <c r="H62" s="142">
        <v>0</v>
      </c>
      <c r="I62" s="142">
        <v>4</v>
      </c>
      <c r="J62" s="142">
        <v>0</v>
      </c>
      <c r="K62" s="142">
        <v>0</v>
      </c>
      <c r="L62" s="142">
        <v>0</v>
      </c>
      <c r="M62" s="142">
        <v>0</v>
      </c>
    </row>
    <row r="63" spans="1:13" x14ac:dyDescent="0.25">
      <c r="A63" s="123" t="s">
        <v>243</v>
      </c>
      <c r="B63" s="124" t="s">
        <v>253</v>
      </c>
      <c r="C63" s="124" t="s">
        <v>632</v>
      </c>
      <c r="D63" s="124" t="s">
        <v>629</v>
      </c>
      <c r="E63" s="143">
        <v>3</v>
      </c>
      <c r="F63" s="143">
        <v>4</v>
      </c>
      <c r="G63" s="143">
        <v>4</v>
      </c>
      <c r="H63" s="143">
        <v>0</v>
      </c>
      <c r="I63" s="143">
        <v>4</v>
      </c>
      <c r="J63" s="143">
        <v>0</v>
      </c>
      <c r="K63" s="143">
        <v>3</v>
      </c>
      <c r="L63" s="143">
        <v>0</v>
      </c>
      <c r="M63" s="143">
        <v>0</v>
      </c>
    </row>
    <row r="64" spans="1:13" x14ac:dyDescent="0.25">
      <c r="A64" s="121" t="s">
        <v>243</v>
      </c>
      <c r="B64" s="122" t="s">
        <v>254</v>
      </c>
      <c r="C64" s="122" t="s">
        <v>628</v>
      </c>
      <c r="D64" s="122" t="s">
        <v>629</v>
      </c>
      <c r="E64" s="142">
        <v>4</v>
      </c>
      <c r="F64" s="142">
        <v>4</v>
      </c>
      <c r="G64" s="142">
        <v>4</v>
      </c>
      <c r="H64" s="142">
        <v>0</v>
      </c>
      <c r="I64" s="142">
        <v>4</v>
      </c>
      <c r="J64" s="142">
        <v>0</v>
      </c>
      <c r="K64" s="142">
        <v>0</v>
      </c>
      <c r="L64" s="142">
        <v>0</v>
      </c>
      <c r="M64" s="142">
        <v>0</v>
      </c>
    </row>
    <row r="65" spans="1:13" x14ac:dyDescent="0.25">
      <c r="A65" s="123" t="s">
        <v>243</v>
      </c>
      <c r="B65" s="124" t="s">
        <v>255</v>
      </c>
      <c r="C65" s="124" t="s">
        <v>628</v>
      </c>
      <c r="D65" s="124" t="s">
        <v>629</v>
      </c>
      <c r="E65" s="143">
        <v>4</v>
      </c>
      <c r="F65" s="143">
        <v>2</v>
      </c>
      <c r="G65" s="143">
        <v>2</v>
      </c>
      <c r="H65" s="143">
        <v>0</v>
      </c>
      <c r="I65" s="143">
        <v>4</v>
      </c>
      <c r="J65" s="143">
        <v>0</v>
      </c>
      <c r="K65" s="143">
        <v>0</v>
      </c>
      <c r="L65" s="143">
        <v>0</v>
      </c>
      <c r="M65" s="143">
        <v>0</v>
      </c>
    </row>
    <row r="66" spans="1:13" x14ac:dyDescent="0.25">
      <c r="A66" s="121" t="s">
        <v>243</v>
      </c>
      <c r="B66" s="122" t="s">
        <v>256</v>
      </c>
      <c r="C66" s="122" t="s">
        <v>628</v>
      </c>
      <c r="D66" s="122" t="s">
        <v>629</v>
      </c>
      <c r="E66" s="142">
        <v>4</v>
      </c>
      <c r="F66" s="142">
        <v>4</v>
      </c>
      <c r="G66" s="142">
        <v>0</v>
      </c>
      <c r="H66" s="142">
        <v>0</v>
      </c>
      <c r="I66" s="142">
        <v>4</v>
      </c>
      <c r="J66" s="142">
        <v>0</v>
      </c>
      <c r="K66" s="142">
        <v>4</v>
      </c>
      <c r="L66" s="142">
        <v>0</v>
      </c>
      <c r="M66" s="142">
        <v>0</v>
      </c>
    </row>
    <row r="67" spans="1:13" x14ac:dyDescent="0.25">
      <c r="A67" s="123" t="s">
        <v>243</v>
      </c>
      <c r="B67" s="124" t="s">
        <v>257</v>
      </c>
      <c r="C67" s="124" t="s">
        <v>628</v>
      </c>
      <c r="D67" s="124" t="s">
        <v>630</v>
      </c>
      <c r="E67" s="143">
        <v>4</v>
      </c>
      <c r="F67" s="143">
        <v>4</v>
      </c>
      <c r="G67" s="143">
        <v>4</v>
      </c>
      <c r="H67" s="143">
        <v>0</v>
      </c>
      <c r="I67" s="143">
        <v>4</v>
      </c>
      <c r="J67" s="143">
        <v>0</v>
      </c>
      <c r="K67" s="143">
        <v>0</v>
      </c>
      <c r="L67" s="143">
        <v>0</v>
      </c>
      <c r="M67" s="143">
        <v>0</v>
      </c>
    </row>
    <row r="68" spans="1:13" x14ac:dyDescent="0.25">
      <c r="A68" s="121" t="s">
        <v>243</v>
      </c>
      <c r="B68" s="122" t="s">
        <v>258</v>
      </c>
      <c r="C68" s="122" t="s">
        <v>628</v>
      </c>
      <c r="D68" s="122" t="s">
        <v>629</v>
      </c>
      <c r="E68" s="142">
        <v>0</v>
      </c>
      <c r="F68" s="142">
        <v>4</v>
      </c>
      <c r="G68" s="142">
        <v>0</v>
      </c>
      <c r="H68" s="142">
        <v>0</v>
      </c>
      <c r="I68" s="142">
        <v>4</v>
      </c>
      <c r="J68" s="142">
        <v>0</v>
      </c>
      <c r="K68" s="142">
        <v>0</v>
      </c>
      <c r="L68" s="142">
        <v>0</v>
      </c>
      <c r="M68" s="142">
        <v>0</v>
      </c>
    </row>
    <row r="69" spans="1:13" x14ac:dyDescent="0.25">
      <c r="A69" s="123" t="s">
        <v>243</v>
      </c>
      <c r="B69" s="124" t="s">
        <v>259</v>
      </c>
      <c r="C69" s="124" t="s">
        <v>628</v>
      </c>
      <c r="D69" s="124" t="s">
        <v>629</v>
      </c>
      <c r="E69" s="143">
        <v>3</v>
      </c>
      <c r="F69" s="143">
        <v>4</v>
      </c>
      <c r="G69" s="143">
        <v>4</v>
      </c>
      <c r="H69" s="143">
        <v>0</v>
      </c>
      <c r="I69" s="143">
        <v>0</v>
      </c>
      <c r="J69" s="143">
        <v>0</v>
      </c>
      <c r="K69" s="143">
        <v>0</v>
      </c>
      <c r="L69" s="143">
        <v>0</v>
      </c>
      <c r="M69" s="143">
        <v>0</v>
      </c>
    </row>
    <row r="70" spans="1:13" x14ac:dyDescent="0.25">
      <c r="A70" s="121" t="s">
        <v>243</v>
      </c>
      <c r="B70" s="122" t="s">
        <v>260</v>
      </c>
      <c r="C70" s="122" t="s">
        <v>632</v>
      </c>
      <c r="D70" s="122" t="s">
        <v>629</v>
      </c>
      <c r="E70" s="142">
        <v>3</v>
      </c>
      <c r="F70" s="142">
        <v>4</v>
      </c>
      <c r="G70" s="142">
        <v>4</v>
      </c>
      <c r="H70" s="142">
        <v>0</v>
      </c>
      <c r="I70" s="142">
        <v>4</v>
      </c>
      <c r="J70" s="142">
        <v>0</v>
      </c>
      <c r="K70" s="142">
        <v>0</v>
      </c>
      <c r="L70" s="142">
        <v>0</v>
      </c>
      <c r="M70" s="142">
        <v>0</v>
      </c>
    </row>
    <row r="71" spans="1:13" x14ac:dyDescent="0.25">
      <c r="A71" s="123" t="s">
        <v>243</v>
      </c>
      <c r="B71" s="124" t="s">
        <v>261</v>
      </c>
      <c r="C71" s="124" t="s">
        <v>628</v>
      </c>
      <c r="D71" s="124" t="s">
        <v>629</v>
      </c>
      <c r="E71" s="143">
        <v>0</v>
      </c>
      <c r="F71" s="143">
        <v>4</v>
      </c>
      <c r="G71" s="143">
        <v>4</v>
      </c>
      <c r="H71" s="143">
        <v>0</v>
      </c>
      <c r="I71" s="143">
        <v>4</v>
      </c>
      <c r="J71" s="143">
        <v>0</v>
      </c>
      <c r="K71" s="143">
        <v>0</v>
      </c>
      <c r="L71" s="143">
        <v>0</v>
      </c>
      <c r="M71" s="143">
        <v>0</v>
      </c>
    </row>
    <row r="72" spans="1:13" x14ac:dyDescent="0.25">
      <c r="A72" s="121" t="s">
        <v>262</v>
      </c>
      <c r="B72" s="122" t="s">
        <v>263</v>
      </c>
      <c r="C72" s="122" t="s">
        <v>628</v>
      </c>
      <c r="D72" s="122" t="s">
        <v>629</v>
      </c>
      <c r="E72" s="142">
        <v>4</v>
      </c>
      <c r="F72" s="142">
        <v>2</v>
      </c>
      <c r="G72" s="142">
        <v>2</v>
      </c>
      <c r="H72" s="142">
        <v>4</v>
      </c>
      <c r="I72" s="142">
        <v>4</v>
      </c>
      <c r="J72" s="142">
        <v>0</v>
      </c>
      <c r="K72" s="142">
        <v>0</v>
      </c>
      <c r="L72" s="142">
        <v>0</v>
      </c>
      <c r="M72" s="142">
        <v>0</v>
      </c>
    </row>
    <row r="73" spans="1:13" x14ac:dyDescent="0.25">
      <c r="A73" s="123" t="s">
        <v>262</v>
      </c>
      <c r="B73" s="124" t="s">
        <v>264</v>
      </c>
      <c r="C73" s="124" t="s">
        <v>628</v>
      </c>
      <c r="D73" s="124" t="s">
        <v>629</v>
      </c>
      <c r="E73" s="143">
        <v>4</v>
      </c>
      <c r="F73" s="143">
        <v>4</v>
      </c>
      <c r="G73" s="143">
        <v>4</v>
      </c>
      <c r="H73" s="143">
        <v>1</v>
      </c>
      <c r="I73" s="143">
        <v>4</v>
      </c>
      <c r="J73" s="143">
        <v>3</v>
      </c>
      <c r="K73" s="143">
        <v>3</v>
      </c>
      <c r="L73" s="143">
        <v>3</v>
      </c>
      <c r="M73" s="143">
        <v>0</v>
      </c>
    </row>
    <row r="74" spans="1:13" x14ac:dyDescent="0.25">
      <c r="A74" s="121" t="s">
        <v>262</v>
      </c>
      <c r="B74" s="122" t="s">
        <v>265</v>
      </c>
      <c r="C74" s="122" t="s">
        <v>628</v>
      </c>
      <c r="D74" s="122" t="s">
        <v>629</v>
      </c>
      <c r="E74" s="142">
        <v>4</v>
      </c>
      <c r="F74" s="142">
        <v>4</v>
      </c>
      <c r="G74" s="142">
        <v>4</v>
      </c>
      <c r="H74" s="142">
        <v>0</v>
      </c>
      <c r="I74" s="142">
        <v>4</v>
      </c>
      <c r="J74" s="142">
        <v>0</v>
      </c>
      <c r="K74" s="142">
        <v>0</v>
      </c>
      <c r="L74" s="142">
        <v>0</v>
      </c>
      <c r="M74" s="142">
        <v>0</v>
      </c>
    </row>
    <row r="75" spans="1:13" x14ac:dyDescent="0.25">
      <c r="A75" s="123" t="s">
        <v>262</v>
      </c>
      <c r="B75" s="124" t="s">
        <v>266</v>
      </c>
      <c r="C75" s="124" t="s">
        <v>628</v>
      </c>
      <c r="D75" s="124" t="s">
        <v>629</v>
      </c>
      <c r="E75" s="143">
        <v>8</v>
      </c>
      <c r="F75" s="143">
        <v>4</v>
      </c>
      <c r="G75" s="143">
        <v>4</v>
      </c>
      <c r="H75" s="143">
        <v>0</v>
      </c>
      <c r="I75" s="143">
        <v>4</v>
      </c>
      <c r="J75" s="143">
        <v>0</v>
      </c>
      <c r="K75" s="143">
        <v>0</v>
      </c>
      <c r="L75" s="143">
        <v>0</v>
      </c>
      <c r="M75" s="143">
        <v>4</v>
      </c>
    </row>
    <row r="76" spans="1:13" x14ac:dyDescent="0.25">
      <c r="A76" s="121" t="s">
        <v>262</v>
      </c>
      <c r="B76" s="122" t="s">
        <v>267</v>
      </c>
      <c r="C76" s="122" t="s">
        <v>628</v>
      </c>
      <c r="D76" s="122" t="s">
        <v>629</v>
      </c>
      <c r="E76" s="142">
        <v>3</v>
      </c>
      <c r="F76" s="142">
        <v>3</v>
      </c>
      <c r="G76" s="142">
        <v>3</v>
      </c>
      <c r="H76" s="142">
        <v>0</v>
      </c>
      <c r="I76" s="142">
        <v>0</v>
      </c>
      <c r="J76" s="142">
        <v>0</v>
      </c>
      <c r="K76" s="142">
        <v>0</v>
      </c>
      <c r="L76" s="142">
        <v>0</v>
      </c>
      <c r="M76" s="142">
        <v>0</v>
      </c>
    </row>
    <row r="77" spans="1:13" x14ac:dyDescent="0.25">
      <c r="A77" s="123" t="s">
        <v>262</v>
      </c>
      <c r="B77" s="124" t="s">
        <v>268</v>
      </c>
      <c r="C77" s="124" t="s">
        <v>628</v>
      </c>
      <c r="D77" s="124" t="s">
        <v>629</v>
      </c>
      <c r="E77" s="143">
        <v>4</v>
      </c>
      <c r="F77" s="143">
        <v>4</v>
      </c>
      <c r="G77" s="143">
        <v>4</v>
      </c>
      <c r="H77" s="143">
        <v>3</v>
      </c>
      <c r="I77" s="143">
        <v>4</v>
      </c>
      <c r="J77" s="143">
        <v>0</v>
      </c>
      <c r="K77" s="143">
        <v>0</v>
      </c>
      <c r="L77" s="143">
        <v>0</v>
      </c>
      <c r="M77" s="143">
        <v>0</v>
      </c>
    </row>
    <row r="78" spans="1:13" x14ac:dyDescent="0.25">
      <c r="A78" s="121" t="s">
        <v>262</v>
      </c>
      <c r="B78" s="122" t="s">
        <v>269</v>
      </c>
      <c r="C78" s="122" t="s">
        <v>628</v>
      </c>
      <c r="D78" s="122" t="s">
        <v>629</v>
      </c>
      <c r="E78" s="142">
        <v>4</v>
      </c>
      <c r="F78" s="142">
        <v>8</v>
      </c>
      <c r="G78" s="142">
        <v>8</v>
      </c>
      <c r="H78" s="142">
        <v>0</v>
      </c>
      <c r="I78" s="142">
        <v>4</v>
      </c>
      <c r="J78" s="142">
        <v>0</v>
      </c>
      <c r="K78" s="142">
        <v>0</v>
      </c>
      <c r="L78" s="142">
        <v>0</v>
      </c>
      <c r="M78" s="142">
        <v>0</v>
      </c>
    </row>
    <row r="79" spans="1:13" x14ac:dyDescent="0.25">
      <c r="A79" s="123" t="s">
        <v>262</v>
      </c>
      <c r="B79" s="124" t="s">
        <v>270</v>
      </c>
      <c r="C79" s="124" t="s">
        <v>626</v>
      </c>
      <c r="D79" s="124" t="s">
        <v>627</v>
      </c>
      <c r="E79" s="143">
        <v>0</v>
      </c>
      <c r="F79" s="143">
        <v>0</v>
      </c>
      <c r="G79" s="143">
        <v>0</v>
      </c>
      <c r="H79" s="143">
        <v>0</v>
      </c>
      <c r="I79" s="143">
        <v>0</v>
      </c>
      <c r="J79" s="143">
        <v>0</v>
      </c>
      <c r="K79" s="143">
        <v>0</v>
      </c>
      <c r="L79" s="143">
        <v>0</v>
      </c>
      <c r="M79" s="143">
        <v>0</v>
      </c>
    </row>
    <row r="80" spans="1:13" x14ac:dyDescent="0.25">
      <c r="A80" s="121" t="s">
        <v>262</v>
      </c>
      <c r="B80" s="122" t="s">
        <v>271</v>
      </c>
      <c r="C80" s="122" t="s">
        <v>628</v>
      </c>
      <c r="D80" s="122" t="s">
        <v>629</v>
      </c>
      <c r="E80" s="142">
        <v>4</v>
      </c>
      <c r="F80" s="142">
        <v>4</v>
      </c>
      <c r="G80" s="142">
        <v>4</v>
      </c>
      <c r="H80" s="142">
        <v>0</v>
      </c>
      <c r="I80" s="142">
        <v>4</v>
      </c>
      <c r="J80" s="142">
        <v>0</v>
      </c>
      <c r="K80" s="142">
        <v>0</v>
      </c>
      <c r="L80" s="142">
        <v>0</v>
      </c>
      <c r="M80" s="142">
        <v>0</v>
      </c>
    </row>
    <row r="81" spans="1:13" x14ac:dyDescent="0.25">
      <c r="A81" s="123" t="s">
        <v>262</v>
      </c>
      <c r="B81" s="124" t="s">
        <v>272</v>
      </c>
      <c r="C81" s="124" t="s">
        <v>628</v>
      </c>
      <c r="D81" s="124" t="s">
        <v>629</v>
      </c>
      <c r="E81" s="143">
        <v>4</v>
      </c>
      <c r="F81" s="143">
        <v>4</v>
      </c>
      <c r="G81" s="143">
        <v>4</v>
      </c>
      <c r="H81" s="143">
        <v>4</v>
      </c>
      <c r="I81" s="143">
        <v>4</v>
      </c>
      <c r="J81" s="143">
        <v>0</v>
      </c>
      <c r="K81" s="143">
        <v>0</v>
      </c>
      <c r="L81" s="143">
        <v>0</v>
      </c>
      <c r="M81" s="143">
        <v>0</v>
      </c>
    </row>
    <row r="82" spans="1:13" x14ac:dyDescent="0.25">
      <c r="A82" s="121" t="s">
        <v>262</v>
      </c>
      <c r="B82" s="122" t="s">
        <v>273</v>
      </c>
      <c r="C82" s="122" t="s">
        <v>628</v>
      </c>
      <c r="D82" s="122" t="s">
        <v>629</v>
      </c>
      <c r="E82" s="142">
        <v>4</v>
      </c>
      <c r="F82" s="142">
        <v>4</v>
      </c>
      <c r="G82" s="142">
        <v>4</v>
      </c>
      <c r="H82" s="142">
        <v>0</v>
      </c>
      <c r="I82" s="142">
        <v>4</v>
      </c>
      <c r="J82" s="142">
        <v>2</v>
      </c>
      <c r="K82" s="142">
        <v>1</v>
      </c>
      <c r="L82" s="142">
        <v>2</v>
      </c>
      <c r="M82" s="142">
        <v>0</v>
      </c>
    </row>
    <row r="83" spans="1:13" x14ac:dyDescent="0.25">
      <c r="A83" s="123" t="s">
        <v>262</v>
      </c>
      <c r="B83" s="124" t="s">
        <v>274</v>
      </c>
      <c r="C83" s="124" t="s">
        <v>628</v>
      </c>
      <c r="D83" s="124" t="s">
        <v>629</v>
      </c>
      <c r="E83" s="143">
        <v>4</v>
      </c>
      <c r="F83" s="143">
        <v>4</v>
      </c>
      <c r="G83" s="143">
        <v>4</v>
      </c>
      <c r="H83" s="143">
        <v>0</v>
      </c>
      <c r="I83" s="143">
        <v>4</v>
      </c>
      <c r="J83" s="143">
        <v>0</v>
      </c>
      <c r="K83" s="143">
        <v>2</v>
      </c>
      <c r="L83" s="143">
        <v>0</v>
      </c>
      <c r="M83" s="143">
        <v>0</v>
      </c>
    </row>
    <row r="84" spans="1:13" x14ac:dyDescent="0.25">
      <c r="A84" s="121" t="s">
        <v>262</v>
      </c>
      <c r="B84" s="122" t="s">
        <v>275</v>
      </c>
      <c r="C84" s="122" t="s">
        <v>628</v>
      </c>
      <c r="D84" s="122" t="s">
        <v>629</v>
      </c>
      <c r="E84" s="142">
        <v>4</v>
      </c>
      <c r="F84" s="142">
        <v>4</v>
      </c>
      <c r="G84" s="142">
        <v>4</v>
      </c>
      <c r="H84" s="142">
        <v>0</v>
      </c>
      <c r="I84" s="142">
        <v>0</v>
      </c>
      <c r="J84" s="142">
        <v>0</v>
      </c>
      <c r="K84" s="142">
        <v>0</v>
      </c>
      <c r="L84" s="142">
        <v>0</v>
      </c>
      <c r="M84" s="142">
        <v>0</v>
      </c>
    </row>
    <row r="85" spans="1:13" x14ac:dyDescent="0.25">
      <c r="A85" s="123" t="s">
        <v>262</v>
      </c>
      <c r="B85" s="124" t="s">
        <v>276</v>
      </c>
      <c r="C85" s="124" t="s">
        <v>628</v>
      </c>
      <c r="D85" s="124" t="s">
        <v>629</v>
      </c>
      <c r="E85" s="143">
        <v>4</v>
      </c>
      <c r="F85" s="143">
        <v>4</v>
      </c>
      <c r="G85" s="143">
        <v>4</v>
      </c>
      <c r="H85" s="143">
        <v>0</v>
      </c>
      <c r="I85" s="143">
        <v>4</v>
      </c>
      <c r="J85" s="143">
        <v>3</v>
      </c>
      <c r="K85" s="143">
        <v>2</v>
      </c>
      <c r="L85" s="143">
        <v>3</v>
      </c>
      <c r="M85" s="143">
        <v>0</v>
      </c>
    </row>
    <row r="86" spans="1:13" x14ac:dyDescent="0.25">
      <c r="A86" s="121" t="s">
        <v>262</v>
      </c>
      <c r="B86" s="122" t="s">
        <v>277</v>
      </c>
      <c r="C86" s="122" t="s">
        <v>628</v>
      </c>
      <c r="D86" s="122" t="s">
        <v>629</v>
      </c>
      <c r="E86" s="142">
        <v>4</v>
      </c>
      <c r="F86" s="142">
        <v>4</v>
      </c>
      <c r="G86" s="142">
        <v>4</v>
      </c>
      <c r="H86" s="142">
        <v>4</v>
      </c>
      <c r="I86" s="142">
        <v>4</v>
      </c>
      <c r="J86" s="142">
        <v>3</v>
      </c>
      <c r="K86" s="142">
        <v>1</v>
      </c>
      <c r="L86" s="142">
        <v>3</v>
      </c>
      <c r="M86" s="142">
        <v>0</v>
      </c>
    </row>
    <row r="87" spans="1:13" x14ac:dyDescent="0.25">
      <c r="A87" s="123" t="s">
        <v>278</v>
      </c>
      <c r="B87" s="124" t="s">
        <v>279</v>
      </c>
      <c r="C87" s="124" t="s">
        <v>628</v>
      </c>
      <c r="D87" s="124" t="s">
        <v>629</v>
      </c>
      <c r="E87" s="143">
        <v>3</v>
      </c>
      <c r="F87" s="143">
        <v>1</v>
      </c>
      <c r="G87" s="143">
        <v>5</v>
      </c>
      <c r="H87" s="143">
        <v>3</v>
      </c>
      <c r="I87" s="143">
        <v>5</v>
      </c>
      <c r="J87" s="143">
        <v>0</v>
      </c>
      <c r="K87" s="143">
        <v>3</v>
      </c>
      <c r="L87" s="143">
        <v>3</v>
      </c>
      <c r="M87" s="143">
        <v>0</v>
      </c>
    </row>
    <row r="88" spans="1:13" x14ac:dyDescent="0.25">
      <c r="A88" s="121" t="s">
        <v>278</v>
      </c>
      <c r="B88" s="122" t="s">
        <v>280</v>
      </c>
      <c r="C88" s="122" t="s">
        <v>628</v>
      </c>
      <c r="D88" s="122" t="s">
        <v>629</v>
      </c>
      <c r="E88" s="142">
        <v>0</v>
      </c>
      <c r="F88" s="142">
        <v>4</v>
      </c>
      <c r="G88" s="142">
        <v>4</v>
      </c>
      <c r="H88" s="142">
        <v>3</v>
      </c>
      <c r="I88" s="142">
        <v>3</v>
      </c>
      <c r="J88" s="142">
        <v>0</v>
      </c>
      <c r="K88" s="142">
        <v>3</v>
      </c>
      <c r="L88" s="142">
        <v>3</v>
      </c>
      <c r="M88" s="142">
        <v>0</v>
      </c>
    </row>
    <row r="89" spans="1:13" x14ac:dyDescent="0.25">
      <c r="A89" s="123" t="s">
        <v>281</v>
      </c>
      <c r="B89" s="124" t="s">
        <v>282</v>
      </c>
      <c r="C89" s="124" t="s">
        <v>626</v>
      </c>
      <c r="D89" s="124" t="s">
        <v>629</v>
      </c>
      <c r="E89" s="143">
        <v>0</v>
      </c>
      <c r="F89" s="143">
        <v>0</v>
      </c>
      <c r="G89" s="143">
        <v>0</v>
      </c>
      <c r="H89" s="143">
        <v>0</v>
      </c>
      <c r="I89" s="143">
        <v>0</v>
      </c>
      <c r="J89" s="143">
        <v>0</v>
      </c>
      <c r="K89" s="143">
        <v>0</v>
      </c>
      <c r="L89" s="143">
        <v>0</v>
      </c>
      <c r="M89" s="143">
        <v>0</v>
      </c>
    </row>
    <row r="90" spans="1:13" x14ac:dyDescent="0.25">
      <c r="A90" s="121" t="s">
        <v>281</v>
      </c>
      <c r="B90" s="122" t="s">
        <v>283</v>
      </c>
      <c r="C90" s="122" t="s">
        <v>628</v>
      </c>
      <c r="D90" s="122" t="s">
        <v>629</v>
      </c>
      <c r="E90" s="142">
        <v>4</v>
      </c>
      <c r="F90" s="142">
        <v>4</v>
      </c>
      <c r="G90" s="142">
        <v>4</v>
      </c>
      <c r="H90" s="142">
        <v>0</v>
      </c>
      <c r="I90" s="142">
        <v>4</v>
      </c>
      <c r="J90" s="142">
        <v>0</v>
      </c>
      <c r="K90" s="142">
        <v>3</v>
      </c>
      <c r="L90" s="142">
        <v>0</v>
      </c>
      <c r="M90" s="142">
        <v>0</v>
      </c>
    </row>
    <row r="91" spans="1:13" x14ac:dyDescent="0.25">
      <c r="A91" s="123" t="s">
        <v>281</v>
      </c>
      <c r="B91" s="124" t="s">
        <v>284</v>
      </c>
      <c r="C91" s="124" t="s">
        <v>628</v>
      </c>
      <c r="D91" s="124" t="s">
        <v>629</v>
      </c>
      <c r="E91" s="143">
        <v>3</v>
      </c>
      <c r="F91" s="143">
        <v>4</v>
      </c>
      <c r="G91" s="143">
        <v>4</v>
      </c>
      <c r="H91" s="143">
        <v>4</v>
      </c>
      <c r="I91" s="143">
        <v>4</v>
      </c>
      <c r="J91" s="143">
        <v>0</v>
      </c>
      <c r="K91" s="143">
        <v>3</v>
      </c>
      <c r="L91" s="143">
        <v>0</v>
      </c>
      <c r="M91" s="143">
        <v>4</v>
      </c>
    </row>
    <row r="92" spans="1:13" x14ac:dyDescent="0.25">
      <c r="A92" s="121" t="s">
        <v>285</v>
      </c>
      <c r="B92" s="122" t="s">
        <v>286</v>
      </c>
      <c r="C92" s="122" t="s">
        <v>632</v>
      </c>
      <c r="D92" s="122" t="s">
        <v>629</v>
      </c>
      <c r="E92" s="142">
        <v>0</v>
      </c>
      <c r="F92" s="142">
        <v>0</v>
      </c>
      <c r="G92" s="142">
        <v>0</v>
      </c>
      <c r="H92" s="142">
        <v>0</v>
      </c>
      <c r="I92" s="142">
        <v>0</v>
      </c>
      <c r="J92" s="142">
        <v>0</v>
      </c>
      <c r="K92" s="142">
        <v>0</v>
      </c>
      <c r="L92" s="142">
        <v>0</v>
      </c>
      <c r="M92" s="142">
        <v>0</v>
      </c>
    </row>
    <row r="93" spans="1:13" x14ac:dyDescent="0.25">
      <c r="A93" s="123" t="s">
        <v>285</v>
      </c>
      <c r="B93" s="124" t="s">
        <v>287</v>
      </c>
      <c r="C93" s="124" t="s">
        <v>628</v>
      </c>
      <c r="D93" s="124" t="s">
        <v>629</v>
      </c>
      <c r="E93" s="143">
        <v>5</v>
      </c>
      <c r="F93" s="143">
        <v>4</v>
      </c>
      <c r="G93" s="143">
        <v>4</v>
      </c>
      <c r="H93" s="143">
        <v>0</v>
      </c>
      <c r="I93" s="143">
        <v>4</v>
      </c>
      <c r="J93" s="143">
        <v>0</v>
      </c>
      <c r="K93" s="143">
        <v>0</v>
      </c>
      <c r="L93" s="143">
        <v>0</v>
      </c>
      <c r="M93" s="143">
        <v>0</v>
      </c>
    </row>
    <row r="94" spans="1:13" x14ac:dyDescent="0.25">
      <c r="A94" s="121" t="s">
        <v>285</v>
      </c>
      <c r="B94" s="122" t="s">
        <v>288</v>
      </c>
      <c r="C94" s="122" t="s">
        <v>632</v>
      </c>
      <c r="D94" s="122" t="s">
        <v>629</v>
      </c>
      <c r="E94" s="142">
        <v>4</v>
      </c>
      <c r="F94" s="142">
        <v>2</v>
      </c>
      <c r="G94" s="142">
        <v>2</v>
      </c>
      <c r="H94" s="142">
        <v>0</v>
      </c>
      <c r="I94" s="142">
        <v>0</v>
      </c>
      <c r="J94" s="142">
        <v>0</v>
      </c>
      <c r="K94" s="142">
        <v>0</v>
      </c>
      <c r="L94" s="142">
        <v>0</v>
      </c>
      <c r="M94" s="142">
        <v>4</v>
      </c>
    </row>
    <row r="95" spans="1:13" x14ac:dyDescent="0.25">
      <c r="A95" s="123" t="s">
        <v>285</v>
      </c>
      <c r="B95" s="124" t="s">
        <v>289</v>
      </c>
      <c r="C95" s="124" t="s">
        <v>628</v>
      </c>
      <c r="D95" s="124" t="s">
        <v>630</v>
      </c>
      <c r="E95" s="143">
        <v>3</v>
      </c>
      <c r="F95" s="143">
        <v>0</v>
      </c>
      <c r="G95" s="143">
        <v>0</v>
      </c>
      <c r="H95" s="143">
        <v>0</v>
      </c>
      <c r="I95" s="143">
        <v>3</v>
      </c>
      <c r="J95" s="143">
        <v>0</v>
      </c>
      <c r="K95" s="143">
        <v>0</v>
      </c>
      <c r="L95" s="143">
        <v>0</v>
      </c>
      <c r="M95" s="143">
        <v>0</v>
      </c>
    </row>
    <row r="96" spans="1:13" x14ac:dyDescent="0.25">
      <c r="A96" s="121" t="s">
        <v>285</v>
      </c>
      <c r="B96" s="122" t="s">
        <v>290</v>
      </c>
      <c r="C96" s="122" t="s">
        <v>632</v>
      </c>
      <c r="D96" s="122" t="s">
        <v>629</v>
      </c>
      <c r="E96" s="142">
        <v>4</v>
      </c>
      <c r="F96" s="142">
        <v>4</v>
      </c>
      <c r="G96" s="142">
        <v>4</v>
      </c>
      <c r="H96" s="142">
        <v>0</v>
      </c>
      <c r="I96" s="142">
        <v>4</v>
      </c>
      <c r="J96" s="142">
        <v>2</v>
      </c>
      <c r="K96" s="142">
        <v>2</v>
      </c>
      <c r="L96" s="142">
        <v>2</v>
      </c>
      <c r="M96" s="142">
        <v>0</v>
      </c>
    </row>
    <row r="97" spans="1:13" x14ac:dyDescent="0.25">
      <c r="A97" s="123" t="s">
        <v>285</v>
      </c>
      <c r="B97" s="124" t="s">
        <v>291</v>
      </c>
      <c r="C97" s="124" t="s">
        <v>632</v>
      </c>
      <c r="D97" s="124" t="s">
        <v>629</v>
      </c>
      <c r="E97" s="143">
        <v>4</v>
      </c>
      <c r="F97" s="143">
        <v>4</v>
      </c>
      <c r="G97" s="143">
        <v>0</v>
      </c>
      <c r="H97" s="143">
        <v>0</v>
      </c>
      <c r="I97" s="143">
        <v>4</v>
      </c>
      <c r="J97" s="143">
        <v>0</v>
      </c>
      <c r="K97" s="143">
        <v>0</v>
      </c>
      <c r="L97" s="143">
        <v>0</v>
      </c>
      <c r="M97" s="143">
        <v>0</v>
      </c>
    </row>
    <row r="98" spans="1:13" x14ac:dyDescent="0.25">
      <c r="A98" s="121" t="s">
        <v>285</v>
      </c>
      <c r="B98" s="122" t="s">
        <v>292</v>
      </c>
      <c r="C98" s="122" t="s">
        <v>628</v>
      </c>
      <c r="D98" s="122" t="s">
        <v>629</v>
      </c>
      <c r="E98" s="142">
        <v>4</v>
      </c>
      <c r="F98" s="142">
        <v>0</v>
      </c>
      <c r="G98" s="142">
        <v>0</v>
      </c>
      <c r="H98" s="142">
        <v>0</v>
      </c>
      <c r="I98" s="142">
        <v>0</v>
      </c>
      <c r="J98" s="142">
        <v>0</v>
      </c>
      <c r="K98" s="142">
        <v>0</v>
      </c>
      <c r="L98" s="142">
        <v>0</v>
      </c>
      <c r="M98" s="142">
        <v>0</v>
      </c>
    </row>
    <row r="99" spans="1:13" x14ac:dyDescent="0.25">
      <c r="A99" s="123" t="s">
        <v>285</v>
      </c>
      <c r="B99" s="124" t="s">
        <v>293</v>
      </c>
      <c r="C99" s="124" t="s">
        <v>628</v>
      </c>
      <c r="D99" s="124" t="s">
        <v>629</v>
      </c>
      <c r="E99" s="143">
        <v>0</v>
      </c>
      <c r="F99" s="143">
        <v>4</v>
      </c>
      <c r="G99" s="143">
        <v>4</v>
      </c>
      <c r="H99" s="143">
        <v>0</v>
      </c>
      <c r="I99" s="143">
        <v>4</v>
      </c>
      <c r="J99" s="143">
        <v>0</v>
      </c>
      <c r="K99" s="143">
        <v>0</v>
      </c>
      <c r="L99" s="143">
        <v>0</v>
      </c>
      <c r="M99" s="143">
        <v>4</v>
      </c>
    </row>
    <row r="100" spans="1:13" x14ac:dyDescent="0.25">
      <c r="A100" s="121" t="s">
        <v>285</v>
      </c>
      <c r="B100" s="122" t="s">
        <v>294</v>
      </c>
      <c r="C100" s="122" t="s">
        <v>632</v>
      </c>
      <c r="D100" s="122" t="s">
        <v>629</v>
      </c>
      <c r="E100" s="142">
        <v>0</v>
      </c>
      <c r="F100" s="142">
        <v>2</v>
      </c>
      <c r="G100" s="142">
        <v>2</v>
      </c>
      <c r="H100" s="142">
        <v>0</v>
      </c>
      <c r="I100" s="142">
        <v>0</v>
      </c>
      <c r="J100" s="142">
        <v>0</v>
      </c>
      <c r="K100" s="142">
        <v>0</v>
      </c>
      <c r="L100" s="142">
        <v>0</v>
      </c>
      <c r="M100" s="142">
        <v>0</v>
      </c>
    </row>
    <row r="101" spans="1:13" x14ac:dyDescent="0.25">
      <c r="A101" s="123" t="s">
        <v>285</v>
      </c>
      <c r="B101" s="124" t="s">
        <v>295</v>
      </c>
      <c r="C101" s="124" t="s">
        <v>632</v>
      </c>
      <c r="D101" s="124" t="s">
        <v>629</v>
      </c>
      <c r="E101" s="143">
        <v>0</v>
      </c>
      <c r="F101" s="143">
        <v>4</v>
      </c>
      <c r="G101" s="143">
        <v>0</v>
      </c>
      <c r="H101" s="143">
        <v>0</v>
      </c>
      <c r="I101" s="143">
        <v>0</v>
      </c>
      <c r="J101" s="143">
        <v>0</v>
      </c>
      <c r="K101" s="143">
        <v>0</v>
      </c>
      <c r="L101" s="143">
        <v>0</v>
      </c>
      <c r="M101" s="143">
        <v>0</v>
      </c>
    </row>
    <row r="102" spans="1:13" x14ac:dyDescent="0.25">
      <c r="A102" s="121" t="s">
        <v>285</v>
      </c>
      <c r="B102" s="122" t="s">
        <v>296</v>
      </c>
      <c r="C102" s="122" t="s">
        <v>628</v>
      </c>
      <c r="D102" s="122" t="s">
        <v>629</v>
      </c>
      <c r="E102" s="142">
        <v>4</v>
      </c>
      <c r="F102" s="142">
        <v>4</v>
      </c>
      <c r="G102" s="142">
        <v>4</v>
      </c>
      <c r="H102" s="142">
        <v>0</v>
      </c>
      <c r="I102" s="142">
        <v>4</v>
      </c>
      <c r="J102" s="142">
        <v>0</v>
      </c>
      <c r="K102" s="142">
        <v>0</v>
      </c>
      <c r="L102" s="142">
        <v>0</v>
      </c>
      <c r="M102" s="142">
        <v>0</v>
      </c>
    </row>
    <row r="103" spans="1:13" x14ac:dyDescent="0.25">
      <c r="A103" s="123" t="s">
        <v>285</v>
      </c>
      <c r="B103" s="124" t="s">
        <v>297</v>
      </c>
      <c r="C103" s="124" t="s">
        <v>628</v>
      </c>
      <c r="D103" s="124" t="s">
        <v>629</v>
      </c>
      <c r="E103" s="143">
        <v>3</v>
      </c>
      <c r="F103" s="143">
        <v>4</v>
      </c>
      <c r="G103" s="143">
        <v>0</v>
      </c>
      <c r="H103" s="143">
        <v>0</v>
      </c>
      <c r="I103" s="143">
        <v>4</v>
      </c>
      <c r="J103" s="143">
        <v>0</v>
      </c>
      <c r="K103" s="143">
        <v>2</v>
      </c>
      <c r="L103" s="143">
        <v>0</v>
      </c>
      <c r="M103" s="143">
        <v>0</v>
      </c>
    </row>
    <row r="104" spans="1:13" x14ac:dyDescent="0.25">
      <c r="A104" s="121" t="s">
        <v>285</v>
      </c>
      <c r="B104" s="122" t="s">
        <v>298</v>
      </c>
      <c r="C104" s="122" t="s">
        <v>628</v>
      </c>
      <c r="D104" s="122" t="s">
        <v>629</v>
      </c>
      <c r="E104" s="142">
        <v>4</v>
      </c>
      <c r="F104" s="142">
        <v>4</v>
      </c>
      <c r="G104" s="142">
        <v>4</v>
      </c>
      <c r="H104" s="142">
        <v>0</v>
      </c>
      <c r="I104" s="142">
        <v>0</v>
      </c>
      <c r="J104" s="142">
        <v>0</v>
      </c>
      <c r="K104" s="142">
        <v>0</v>
      </c>
      <c r="L104" s="142">
        <v>0</v>
      </c>
      <c r="M104" s="142">
        <v>0</v>
      </c>
    </row>
    <row r="105" spans="1:13" x14ac:dyDescent="0.25">
      <c r="A105" s="123" t="s">
        <v>299</v>
      </c>
      <c r="B105" s="124" t="s">
        <v>300</v>
      </c>
      <c r="C105" s="124" t="s">
        <v>628</v>
      </c>
      <c r="D105" s="124" t="s">
        <v>629</v>
      </c>
      <c r="E105" s="143">
        <v>3</v>
      </c>
      <c r="F105" s="143">
        <v>4</v>
      </c>
      <c r="G105" s="143">
        <v>4</v>
      </c>
      <c r="H105" s="143">
        <v>3</v>
      </c>
      <c r="I105" s="143">
        <v>4</v>
      </c>
      <c r="J105" s="143">
        <v>0</v>
      </c>
      <c r="K105" s="143">
        <v>3</v>
      </c>
      <c r="L105" s="143">
        <v>0</v>
      </c>
      <c r="M105" s="143">
        <v>4</v>
      </c>
    </row>
    <row r="106" spans="1:13" x14ac:dyDescent="0.25">
      <c r="A106" s="121" t="s">
        <v>299</v>
      </c>
      <c r="B106" s="122" t="s">
        <v>301</v>
      </c>
      <c r="C106" s="122" t="s">
        <v>628</v>
      </c>
      <c r="D106" s="122" t="s">
        <v>629</v>
      </c>
      <c r="E106" s="142">
        <v>5</v>
      </c>
      <c r="F106" s="142">
        <v>4</v>
      </c>
      <c r="G106" s="142">
        <v>4</v>
      </c>
      <c r="H106" s="142">
        <v>1</v>
      </c>
      <c r="I106" s="142">
        <v>4</v>
      </c>
      <c r="J106" s="142">
        <v>0</v>
      </c>
      <c r="K106" s="142">
        <v>0</v>
      </c>
      <c r="L106" s="142">
        <v>0</v>
      </c>
      <c r="M106" s="142">
        <v>0</v>
      </c>
    </row>
    <row r="107" spans="1:13" x14ac:dyDescent="0.25">
      <c r="A107" s="123" t="s">
        <v>299</v>
      </c>
      <c r="B107" s="124" t="s">
        <v>302</v>
      </c>
      <c r="C107" s="124" t="s">
        <v>628</v>
      </c>
      <c r="D107" s="124" t="s">
        <v>629</v>
      </c>
      <c r="E107" s="143">
        <v>3</v>
      </c>
      <c r="F107" s="143">
        <v>3</v>
      </c>
      <c r="G107" s="143">
        <v>3</v>
      </c>
      <c r="H107" s="143">
        <v>3</v>
      </c>
      <c r="I107" s="143">
        <v>3</v>
      </c>
      <c r="J107" s="143">
        <v>4</v>
      </c>
      <c r="K107" s="143">
        <v>3</v>
      </c>
      <c r="L107" s="143">
        <v>5</v>
      </c>
      <c r="M107" s="143">
        <v>0</v>
      </c>
    </row>
    <row r="108" spans="1:13" x14ac:dyDescent="0.25">
      <c r="A108" s="121" t="s">
        <v>299</v>
      </c>
      <c r="B108" s="122" t="s">
        <v>303</v>
      </c>
      <c r="C108" s="122" t="s">
        <v>628</v>
      </c>
      <c r="D108" s="122" t="s">
        <v>629</v>
      </c>
      <c r="E108" s="142">
        <v>4</v>
      </c>
      <c r="F108" s="142">
        <v>3</v>
      </c>
      <c r="G108" s="142">
        <v>3</v>
      </c>
      <c r="H108" s="142">
        <v>0</v>
      </c>
      <c r="I108" s="142">
        <v>3</v>
      </c>
      <c r="J108" s="142">
        <v>0</v>
      </c>
      <c r="K108" s="142">
        <v>0</v>
      </c>
      <c r="L108" s="142">
        <v>0</v>
      </c>
      <c r="M108" s="142">
        <v>0</v>
      </c>
    </row>
    <row r="109" spans="1:13" x14ac:dyDescent="0.25">
      <c r="A109" s="123" t="s">
        <v>299</v>
      </c>
      <c r="B109" s="124" t="s">
        <v>304</v>
      </c>
      <c r="C109" s="124" t="s">
        <v>628</v>
      </c>
      <c r="D109" s="124" t="s">
        <v>629</v>
      </c>
      <c r="E109" s="143">
        <v>3</v>
      </c>
      <c r="F109" s="143">
        <v>3</v>
      </c>
      <c r="G109" s="143">
        <v>3</v>
      </c>
      <c r="H109" s="143">
        <v>0</v>
      </c>
      <c r="I109" s="143">
        <v>3</v>
      </c>
      <c r="J109" s="143">
        <v>0</v>
      </c>
      <c r="K109" s="143">
        <v>0</v>
      </c>
      <c r="L109" s="143">
        <v>0</v>
      </c>
      <c r="M109" s="143">
        <v>0</v>
      </c>
    </row>
    <row r="110" spans="1:13" x14ac:dyDescent="0.25">
      <c r="A110" s="121" t="s">
        <v>299</v>
      </c>
      <c r="B110" s="122" t="s">
        <v>305</v>
      </c>
      <c r="C110" s="122" t="s">
        <v>628</v>
      </c>
      <c r="D110" s="122" t="s">
        <v>629</v>
      </c>
      <c r="E110" s="142">
        <v>4</v>
      </c>
      <c r="F110" s="142">
        <v>4</v>
      </c>
      <c r="G110" s="142">
        <v>4</v>
      </c>
      <c r="H110" s="142">
        <v>0</v>
      </c>
      <c r="I110" s="142">
        <v>3</v>
      </c>
      <c r="J110" s="142">
        <v>0</v>
      </c>
      <c r="K110" s="142">
        <v>3</v>
      </c>
      <c r="L110" s="142">
        <v>3</v>
      </c>
      <c r="M110" s="142">
        <v>5</v>
      </c>
    </row>
    <row r="111" spans="1:13" x14ac:dyDescent="0.25">
      <c r="A111" s="123" t="s">
        <v>306</v>
      </c>
      <c r="B111" s="124" t="s">
        <v>307</v>
      </c>
      <c r="C111" s="124" t="s">
        <v>628</v>
      </c>
      <c r="D111" s="124" t="s">
        <v>629</v>
      </c>
      <c r="E111" s="143">
        <v>4</v>
      </c>
      <c r="F111" s="143">
        <v>3</v>
      </c>
      <c r="G111" s="143">
        <v>3</v>
      </c>
      <c r="H111" s="143">
        <v>4</v>
      </c>
      <c r="I111" s="143">
        <v>4</v>
      </c>
      <c r="J111" s="143">
        <v>0</v>
      </c>
      <c r="K111" s="143">
        <v>0</v>
      </c>
      <c r="L111" s="143">
        <v>0</v>
      </c>
      <c r="M111" s="143">
        <v>0</v>
      </c>
    </row>
    <row r="112" spans="1:13" x14ac:dyDescent="0.25">
      <c r="A112" s="121" t="s">
        <v>306</v>
      </c>
      <c r="B112" s="122" t="s">
        <v>308</v>
      </c>
      <c r="C112" s="122" t="s">
        <v>628</v>
      </c>
      <c r="D112" s="122" t="s">
        <v>629</v>
      </c>
      <c r="E112" s="142">
        <v>4</v>
      </c>
      <c r="F112" s="142">
        <v>4</v>
      </c>
      <c r="G112" s="142">
        <v>4</v>
      </c>
      <c r="H112" s="142">
        <v>4</v>
      </c>
      <c r="I112" s="142">
        <v>4</v>
      </c>
      <c r="J112" s="142">
        <v>0</v>
      </c>
      <c r="K112" s="142">
        <v>0</v>
      </c>
      <c r="L112" s="142">
        <v>0</v>
      </c>
      <c r="M112" s="142">
        <v>0</v>
      </c>
    </row>
    <row r="113" spans="1:13" x14ac:dyDescent="0.25">
      <c r="A113" s="123" t="s">
        <v>306</v>
      </c>
      <c r="B113" s="124" t="s">
        <v>309</v>
      </c>
      <c r="C113" s="124" t="s">
        <v>626</v>
      </c>
      <c r="D113" s="124" t="s">
        <v>630</v>
      </c>
      <c r="E113" s="143">
        <v>0</v>
      </c>
      <c r="F113" s="143">
        <v>0</v>
      </c>
      <c r="G113" s="143">
        <v>0</v>
      </c>
      <c r="H113" s="143">
        <v>0</v>
      </c>
      <c r="I113" s="143">
        <v>0</v>
      </c>
      <c r="J113" s="143">
        <v>0</v>
      </c>
      <c r="K113" s="143">
        <v>0</v>
      </c>
      <c r="L113" s="143">
        <v>0</v>
      </c>
      <c r="M113" s="143">
        <v>0</v>
      </c>
    </row>
    <row r="114" spans="1:13" x14ac:dyDescent="0.25">
      <c r="A114" s="121" t="s">
        <v>306</v>
      </c>
      <c r="B114" s="122" t="s">
        <v>310</v>
      </c>
      <c r="C114" s="122" t="s">
        <v>628</v>
      </c>
      <c r="D114" s="122" t="s">
        <v>629</v>
      </c>
      <c r="E114" s="142">
        <v>4</v>
      </c>
      <c r="F114" s="142">
        <v>4</v>
      </c>
      <c r="G114" s="142">
        <v>4</v>
      </c>
      <c r="H114" s="142">
        <v>4</v>
      </c>
      <c r="I114" s="142">
        <v>4</v>
      </c>
      <c r="J114" s="142">
        <v>0</v>
      </c>
      <c r="K114" s="142">
        <v>0</v>
      </c>
      <c r="L114" s="142">
        <v>0</v>
      </c>
      <c r="M114" s="142">
        <v>0</v>
      </c>
    </row>
    <row r="115" spans="1:13" x14ac:dyDescent="0.25">
      <c r="A115" s="123" t="s">
        <v>306</v>
      </c>
      <c r="B115" s="124" t="s">
        <v>311</v>
      </c>
      <c r="C115" s="124" t="s">
        <v>628</v>
      </c>
      <c r="D115" s="124" t="s">
        <v>629</v>
      </c>
      <c r="E115" s="143">
        <v>4</v>
      </c>
      <c r="F115" s="143">
        <v>4</v>
      </c>
      <c r="G115" s="143">
        <v>4</v>
      </c>
      <c r="H115" s="143">
        <v>4</v>
      </c>
      <c r="I115" s="143">
        <v>0</v>
      </c>
      <c r="J115" s="143">
        <v>0</v>
      </c>
      <c r="K115" s="143">
        <v>0</v>
      </c>
      <c r="L115" s="143">
        <v>0</v>
      </c>
      <c r="M115" s="143">
        <v>0</v>
      </c>
    </row>
    <row r="116" spans="1:13" x14ac:dyDescent="0.25">
      <c r="A116" s="121" t="s">
        <v>306</v>
      </c>
      <c r="B116" s="122" t="s">
        <v>312</v>
      </c>
      <c r="C116" s="122" t="s">
        <v>628</v>
      </c>
      <c r="D116" s="122" t="s">
        <v>629</v>
      </c>
      <c r="E116" s="142">
        <v>4</v>
      </c>
      <c r="F116" s="142">
        <v>2</v>
      </c>
      <c r="G116" s="142">
        <v>2</v>
      </c>
      <c r="H116" s="142">
        <v>0</v>
      </c>
      <c r="I116" s="142">
        <v>0</v>
      </c>
      <c r="J116" s="142">
        <v>0</v>
      </c>
      <c r="K116" s="142">
        <v>0</v>
      </c>
      <c r="L116" s="142">
        <v>0</v>
      </c>
      <c r="M116" s="142">
        <v>0</v>
      </c>
    </row>
    <row r="117" spans="1:13" x14ac:dyDescent="0.25">
      <c r="A117" s="123" t="s">
        <v>313</v>
      </c>
      <c r="B117" s="124" t="s">
        <v>314</v>
      </c>
      <c r="C117" s="124" t="s">
        <v>628</v>
      </c>
      <c r="D117" s="124" t="s">
        <v>629</v>
      </c>
      <c r="E117" s="143">
        <v>5</v>
      </c>
      <c r="F117" s="143">
        <v>0</v>
      </c>
      <c r="G117" s="143">
        <v>0</v>
      </c>
      <c r="H117" s="143">
        <v>0</v>
      </c>
      <c r="I117" s="143">
        <v>5</v>
      </c>
      <c r="J117" s="143">
        <v>0</v>
      </c>
      <c r="K117" s="143">
        <v>0</v>
      </c>
      <c r="L117" s="143">
        <v>0</v>
      </c>
      <c r="M117" s="143">
        <v>5</v>
      </c>
    </row>
    <row r="118" spans="1:13" x14ac:dyDescent="0.25">
      <c r="A118" s="121" t="s">
        <v>313</v>
      </c>
      <c r="B118" s="122" t="s">
        <v>315</v>
      </c>
      <c r="C118" s="122" t="s">
        <v>628</v>
      </c>
      <c r="D118" s="122" t="s">
        <v>629</v>
      </c>
      <c r="E118" s="142">
        <v>5</v>
      </c>
      <c r="F118" s="142">
        <v>4</v>
      </c>
      <c r="G118" s="142">
        <v>4</v>
      </c>
      <c r="H118" s="142">
        <v>0</v>
      </c>
      <c r="I118" s="142">
        <v>5</v>
      </c>
      <c r="J118" s="142">
        <v>0</v>
      </c>
      <c r="K118" s="142">
        <v>3</v>
      </c>
      <c r="L118" s="142">
        <v>0</v>
      </c>
      <c r="M118" s="142">
        <v>0</v>
      </c>
    </row>
    <row r="119" spans="1:13" x14ac:dyDescent="0.25">
      <c r="A119" s="123" t="s">
        <v>313</v>
      </c>
      <c r="B119" s="124" t="s">
        <v>316</v>
      </c>
      <c r="C119" s="124" t="s">
        <v>632</v>
      </c>
      <c r="D119" s="124" t="s">
        <v>629</v>
      </c>
      <c r="E119" s="143">
        <v>5</v>
      </c>
      <c r="F119" s="143">
        <v>3</v>
      </c>
      <c r="G119" s="143">
        <v>2</v>
      </c>
      <c r="H119" s="143">
        <v>0</v>
      </c>
      <c r="I119" s="143">
        <v>5</v>
      </c>
      <c r="J119" s="143">
        <v>0</v>
      </c>
      <c r="K119" s="143">
        <v>0</v>
      </c>
      <c r="L119" s="143">
        <v>0</v>
      </c>
      <c r="M119" s="143">
        <v>0</v>
      </c>
    </row>
    <row r="120" spans="1:13" x14ac:dyDescent="0.25">
      <c r="A120" s="121" t="s">
        <v>313</v>
      </c>
      <c r="B120" s="122" t="s">
        <v>317</v>
      </c>
      <c r="C120" s="122" t="s">
        <v>628</v>
      </c>
      <c r="D120" s="122" t="s">
        <v>629</v>
      </c>
      <c r="E120" s="142">
        <v>5</v>
      </c>
      <c r="F120" s="142">
        <v>3</v>
      </c>
      <c r="G120" s="142">
        <v>2</v>
      </c>
      <c r="H120" s="142">
        <v>0</v>
      </c>
      <c r="I120" s="142">
        <v>4</v>
      </c>
      <c r="J120" s="142">
        <v>0</v>
      </c>
      <c r="K120" s="142">
        <v>3</v>
      </c>
      <c r="L120" s="142">
        <v>3</v>
      </c>
      <c r="M120" s="142">
        <v>3</v>
      </c>
    </row>
    <row r="121" spans="1:13" x14ac:dyDescent="0.25">
      <c r="A121" s="123" t="s">
        <v>318</v>
      </c>
      <c r="B121" s="124" t="s">
        <v>319</v>
      </c>
      <c r="C121" s="124" t="s">
        <v>626</v>
      </c>
      <c r="D121" s="124" t="s">
        <v>629</v>
      </c>
      <c r="E121" s="143">
        <v>0</v>
      </c>
      <c r="F121" s="143">
        <v>0</v>
      </c>
      <c r="G121" s="143">
        <v>0</v>
      </c>
      <c r="H121" s="143">
        <v>0</v>
      </c>
      <c r="I121" s="143">
        <v>0</v>
      </c>
      <c r="J121" s="143">
        <v>0</v>
      </c>
      <c r="K121" s="143">
        <v>0</v>
      </c>
      <c r="L121" s="143">
        <v>0</v>
      </c>
      <c r="M121" s="143">
        <v>0</v>
      </c>
    </row>
    <row r="122" spans="1:13" x14ac:dyDescent="0.25">
      <c r="A122" s="121" t="s">
        <v>318</v>
      </c>
      <c r="B122" s="122" t="s">
        <v>320</v>
      </c>
      <c r="C122" s="122" t="s">
        <v>628</v>
      </c>
      <c r="D122" s="122" t="s">
        <v>629</v>
      </c>
      <c r="E122" s="142">
        <v>0</v>
      </c>
      <c r="F122" s="142">
        <v>4</v>
      </c>
      <c r="G122" s="142">
        <v>4</v>
      </c>
      <c r="H122" s="142">
        <v>0</v>
      </c>
      <c r="I122" s="142">
        <v>0</v>
      </c>
      <c r="J122" s="142">
        <v>0</v>
      </c>
      <c r="K122" s="142">
        <v>0</v>
      </c>
      <c r="L122" s="142">
        <v>0</v>
      </c>
      <c r="M122" s="142">
        <v>0</v>
      </c>
    </row>
    <row r="123" spans="1:13" x14ac:dyDescent="0.25">
      <c r="A123" s="123" t="s">
        <v>318</v>
      </c>
      <c r="B123" s="124" t="s">
        <v>321</v>
      </c>
      <c r="C123" s="124" t="s">
        <v>628</v>
      </c>
      <c r="D123" s="124" t="s">
        <v>629</v>
      </c>
      <c r="E123" s="143">
        <v>0</v>
      </c>
      <c r="F123" s="143">
        <v>2</v>
      </c>
      <c r="G123" s="143">
        <v>2</v>
      </c>
      <c r="H123" s="143">
        <v>0</v>
      </c>
      <c r="I123" s="143">
        <v>0</v>
      </c>
      <c r="J123" s="143">
        <v>0</v>
      </c>
      <c r="K123" s="143">
        <v>0</v>
      </c>
      <c r="L123" s="143">
        <v>0</v>
      </c>
      <c r="M123" s="143">
        <v>0</v>
      </c>
    </row>
    <row r="124" spans="1:13" x14ac:dyDescent="0.25">
      <c r="A124" s="121" t="s">
        <v>318</v>
      </c>
      <c r="B124" s="122" t="s">
        <v>322</v>
      </c>
      <c r="C124" s="122" t="s">
        <v>628</v>
      </c>
      <c r="D124" s="122" t="s">
        <v>629</v>
      </c>
      <c r="E124" s="142">
        <v>3</v>
      </c>
      <c r="F124" s="142">
        <v>3</v>
      </c>
      <c r="G124" s="142">
        <v>4</v>
      </c>
      <c r="H124" s="142">
        <v>0</v>
      </c>
      <c r="I124" s="142">
        <v>3</v>
      </c>
      <c r="J124" s="142">
        <v>0</v>
      </c>
      <c r="K124" s="142">
        <v>3</v>
      </c>
      <c r="L124" s="142">
        <v>0</v>
      </c>
      <c r="M124" s="142">
        <v>4</v>
      </c>
    </row>
    <row r="125" spans="1:13" x14ac:dyDescent="0.25">
      <c r="A125" s="123" t="s">
        <v>318</v>
      </c>
      <c r="B125" s="124" t="s">
        <v>323</v>
      </c>
      <c r="C125" s="124" t="s">
        <v>628</v>
      </c>
      <c r="D125" s="124" t="s">
        <v>629</v>
      </c>
      <c r="E125" s="143">
        <v>0</v>
      </c>
      <c r="F125" s="143">
        <v>2</v>
      </c>
      <c r="G125" s="143">
        <v>2</v>
      </c>
      <c r="H125" s="143">
        <v>0</v>
      </c>
      <c r="I125" s="143">
        <v>4</v>
      </c>
      <c r="J125" s="143">
        <v>0</v>
      </c>
      <c r="K125" s="143">
        <v>0</v>
      </c>
      <c r="L125" s="143">
        <v>0</v>
      </c>
      <c r="M125" s="143">
        <v>0</v>
      </c>
    </row>
    <row r="126" spans="1:13" x14ac:dyDescent="0.25">
      <c r="A126" s="121" t="s">
        <v>324</v>
      </c>
      <c r="B126" s="122" t="s">
        <v>325</v>
      </c>
      <c r="C126" s="122" t="s">
        <v>628</v>
      </c>
      <c r="D126" s="122" t="s">
        <v>629</v>
      </c>
      <c r="E126" s="142">
        <v>6</v>
      </c>
      <c r="F126" s="142">
        <v>3</v>
      </c>
      <c r="G126" s="142">
        <v>0</v>
      </c>
      <c r="H126" s="142">
        <v>0</v>
      </c>
      <c r="I126" s="142">
        <v>3</v>
      </c>
      <c r="J126" s="142">
        <v>0</v>
      </c>
      <c r="K126" s="142">
        <v>0</v>
      </c>
      <c r="L126" s="142">
        <v>0</v>
      </c>
      <c r="M126" s="142">
        <v>7</v>
      </c>
    </row>
    <row r="127" spans="1:13" x14ac:dyDescent="0.25">
      <c r="A127" s="123" t="s">
        <v>324</v>
      </c>
      <c r="B127" s="124" t="s">
        <v>326</v>
      </c>
      <c r="C127" s="124" t="s">
        <v>628</v>
      </c>
      <c r="D127" s="124" t="s">
        <v>629</v>
      </c>
      <c r="E127" s="143">
        <v>3</v>
      </c>
      <c r="F127" s="143">
        <v>4</v>
      </c>
      <c r="G127" s="143">
        <v>4</v>
      </c>
      <c r="H127" s="143">
        <v>0</v>
      </c>
      <c r="I127" s="143">
        <v>3</v>
      </c>
      <c r="J127" s="143">
        <v>0</v>
      </c>
      <c r="K127" s="143">
        <v>0</v>
      </c>
      <c r="L127" s="143">
        <v>0</v>
      </c>
      <c r="M127" s="143">
        <v>0</v>
      </c>
    </row>
    <row r="128" spans="1:13" x14ac:dyDescent="0.25">
      <c r="A128" s="121" t="s">
        <v>324</v>
      </c>
      <c r="B128" s="122" t="s">
        <v>327</v>
      </c>
      <c r="C128" s="122" t="s">
        <v>628</v>
      </c>
      <c r="D128" s="122" t="s">
        <v>629</v>
      </c>
      <c r="E128" s="142">
        <v>3</v>
      </c>
      <c r="F128" s="142">
        <v>4</v>
      </c>
      <c r="G128" s="142">
        <v>4</v>
      </c>
      <c r="H128" s="142">
        <v>3</v>
      </c>
      <c r="I128" s="142">
        <v>4</v>
      </c>
      <c r="J128" s="142">
        <v>0</v>
      </c>
      <c r="K128" s="142">
        <v>3</v>
      </c>
      <c r="L128" s="142">
        <v>0</v>
      </c>
      <c r="M128" s="142">
        <v>0</v>
      </c>
    </row>
    <row r="129" spans="1:13" x14ac:dyDescent="0.25">
      <c r="A129" s="123" t="s">
        <v>328</v>
      </c>
      <c r="B129" s="124" t="s">
        <v>329</v>
      </c>
      <c r="C129" s="124" t="s">
        <v>626</v>
      </c>
      <c r="D129" s="124" t="s">
        <v>629</v>
      </c>
      <c r="E129" s="143">
        <v>0</v>
      </c>
      <c r="F129" s="143">
        <v>0</v>
      </c>
      <c r="G129" s="143">
        <v>0</v>
      </c>
      <c r="H129" s="143">
        <v>0</v>
      </c>
      <c r="I129" s="143">
        <v>0</v>
      </c>
      <c r="J129" s="143">
        <v>0</v>
      </c>
      <c r="K129" s="143">
        <v>0</v>
      </c>
      <c r="L129" s="143">
        <v>0</v>
      </c>
      <c r="M129" s="143">
        <v>0</v>
      </c>
    </row>
    <row r="130" spans="1:13" x14ac:dyDescent="0.25">
      <c r="A130" s="121" t="s">
        <v>328</v>
      </c>
      <c r="B130" s="122" t="s">
        <v>330</v>
      </c>
      <c r="C130" s="122" t="s">
        <v>626</v>
      </c>
      <c r="D130" s="122" t="s">
        <v>629</v>
      </c>
      <c r="E130" s="142">
        <v>0</v>
      </c>
      <c r="F130" s="142">
        <v>0</v>
      </c>
      <c r="G130" s="142">
        <v>0</v>
      </c>
      <c r="H130" s="142">
        <v>0</v>
      </c>
      <c r="I130" s="142">
        <v>0</v>
      </c>
      <c r="J130" s="142">
        <v>0</v>
      </c>
      <c r="K130" s="142">
        <v>0</v>
      </c>
      <c r="L130" s="142">
        <v>0</v>
      </c>
      <c r="M130" s="142">
        <v>0</v>
      </c>
    </row>
    <row r="131" spans="1:13" x14ac:dyDescent="0.25">
      <c r="A131" s="123" t="s">
        <v>331</v>
      </c>
      <c r="B131" s="124" t="s">
        <v>332</v>
      </c>
      <c r="C131" s="124" t="s">
        <v>628</v>
      </c>
      <c r="D131" s="124" t="s">
        <v>629</v>
      </c>
      <c r="E131" s="143">
        <v>4</v>
      </c>
      <c r="F131" s="143">
        <v>4</v>
      </c>
      <c r="G131" s="143">
        <v>4</v>
      </c>
      <c r="H131" s="143">
        <v>0</v>
      </c>
      <c r="I131" s="143">
        <v>4</v>
      </c>
      <c r="J131" s="143">
        <v>0</v>
      </c>
      <c r="K131" s="143">
        <v>0</v>
      </c>
      <c r="L131" s="143">
        <v>0</v>
      </c>
      <c r="M131" s="143">
        <v>0</v>
      </c>
    </row>
    <row r="132" spans="1:13" x14ac:dyDescent="0.25">
      <c r="A132" s="121" t="s">
        <v>331</v>
      </c>
      <c r="B132" s="122" t="s">
        <v>333</v>
      </c>
      <c r="C132" s="122" t="s">
        <v>628</v>
      </c>
      <c r="D132" s="122" t="s">
        <v>629</v>
      </c>
      <c r="E132" s="142">
        <v>0</v>
      </c>
      <c r="F132" s="142">
        <v>2</v>
      </c>
      <c r="G132" s="142">
        <v>2</v>
      </c>
      <c r="H132" s="142">
        <v>2</v>
      </c>
      <c r="I132" s="142">
        <v>4</v>
      </c>
      <c r="J132" s="142">
        <v>0</v>
      </c>
      <c r="K132" s="142">
        <v>0</v>
      </c>
      <c r="L132" s="142">
        <v>0</v>
      </c>
      <c r="M132" s="142">
        <v>0</v>
      </c>
    </row>
    <row r="133" spans="1:13" x14ac:dyDescent="0.25">
      <c r="A133" s="123" t="s">
        <v>331</v>
      </c>
      <c r="B133" s="124" t="s">
        <v>334</v>
      </c>
      <c r="C133" s="124" t="s">
        <v>626</v>
      </c>
      <c r="D133" s="124" t="s">
        <v>627</v>
      </c>
      <c r="E133" s="143">
        <v>0</v>
      </c>
      <c r="F133" s="143">
        <v>0</v>
      </c>
      <c r="G133" s="143">
        <v>0</v>
      </c>
      <c r="H133" s="143">
        <v>0</v>
      </c>
      <c r="I133" s="143">
        <v>0</v>
      </c>
      <c r="J133" s="143">
        <v>0</v>
      </c>
      <c r="K133" s="143">
        <v>0</v>
      </c>
      <c r="L133" s="143">
        <v>0</v>
      </c>
      <c r="M133" s="143">
        <v>0</v>
      </c>
    </row>
    <row r="134" spans="1:13" x14ac:dyDescent="0.25">
      <c r="A134" s="121" t="s">
        <v>331</v>
      </c>
      <c r="B134" s="122" t="s">
        <v>335</v>
      </c>
      <c r="C134" s="122" t="s">
        <v>628</v>
      </c>
      <c r="D134" s="122" t="s">
        <v>629</v>
      </c>
      <c r="E134" s="142">
        <v>4</v>
      </c>
      <c r="F134" s="142">
        <v>3</v>
      </c>
      <c r="G134" s="142">
        <v>3</v>
      </c>
      <c r="H134" s="142">
        <v>0</v>
      </c>
      <c r="I134" s="142">
        <v>4</v>
      </c>
      <c r="J134" s="142">
        <v>0</v>
      </c>
      <c r="K134" s="142">
        <v>0</v>
      </c>
      <c r="L134" s="142">
        <v>0</v>
      </c>
      <c r="M134" s="142">
        <v>0</v>
      </c>
    </row>
    <row r="135" spans="1:13" x14ac:dyDescent="0.25">
      <c r="A135" s="123" t="s">
        <v>331</v>
      </c>
      <c r="B135" s="124" t="s">
        <v>336</v>
      </c>
      <c r="C135" s="124" t="s">
        <v>628</v>
      </c>
      <c r="D135" s="124" t="s">
        <v>629</v>
      </c>
      <c r="E135" s="143">
        <v>4</v>
      </c>
      <c r="F135" s="143">
        <v>4</v>
      </c>
      <c r="G135" s="143">
        <v>0</v>
      </c>
      <c r="H135" s="143">
        <v>0</v>
      </c>
      <c r="I135" s="143">
        <v>4</v>
      </c>
      <c r="J135" s="143">
        <v>0</v>
      </c>
      <c r="K135" s="143">
        <v>3</v>
      </c>
      <c r="L135" s="143">
        <v>0</v>
      </c>
      <c r="M135" s="143">
        <v>0</v>
      </c>
    </row>
    <row r="136" spans="1:13" x14ac:dyDescent="0.25">
      <c r="A136" s="121" t="s">
        <v>331</v>
      </c>
      <c r="B136" s="122" t="s">
        <v>337</v>
      </c>
      <c r="C136" s="122" t="s">
        <v>628</v>
      </c>
      <c r="D136" s="122" t="s">
        <v>629</v>
      </c>
      <c r="E136" s="142">
        <v>3</v>
      </c>
      <c r="F136" s="142">
        <v>2</v>
      </c>
      <c r="G136" s="142">
        <v>2</v>
      </c>
      <c r="H136" s="142">
        <v>4</v>
      </c>
      <c r="I136" s="142">
        <v>4</v>
      </c>
      <c r="J136" s="142">
        <v>2</v>
      </c>
      <c r="K136" s="142">
        <v>2</v>
      </c>
      <c r="L136" s="142">
        <v>2</v>
      </c>
      <c r="M136" s="142">
        <v>0</v>
      </c>
    </row>
    <row r="137" spans="1:13" x14ac:dyDescent="0.25">
      <c r="A137" s="123" t="s">
        <v>331</v>
      </c>
      <c r="B137" s="124" t="s">
        <v>338</v>
      </c>
      <c r="C137" s="124" t="s">
        <v>628</v>
      </c>
      <c r="D137" s="124" t="s">
        <v>629</v>
      </c>
      <c r="E137" s="143">
        <v>4</v>
      </c>
      <c r="F137" s="143">
        <v>4</v>
      </c>
      <c r="G137" s="143">
        <v>4</v>
      </c>
      <c r="H137" s="143">
        <v>4</v>
      </c>
      <c r="I137" s="143">
        <v>4</v>
      </c>
      <c r="J137" s="143">
        <v>0</v>
      </c>
      <c r="K137" s="143">
        <v>3</v>
      </c>
      <c r="L137" s="143">
        <v>0</v>
      </c>
      <c r="M137" s="143">
        <v>4</v>
      </c>
    </row>
    <row r="138" spans="1:13" x14ac:dyDescent="0.25">
      <c r="A138" s="121" t="s">
        <v>339</v>
      </c>
      <c r="B138" s="122" t="s">
        <v>340</v>
      </c>
      <c r="C138" s="122" t="s">
        <v>628</v>
      </c>
      <c r="D138" s="122" t="s">
        <v>629</v>
      </c>
      <c r="E138" s="142">
        <v>4</v>
      </c>
      <c r="F138" s="142">
        <v>4</v>
      </c>
      <c r="G138" s="142">
        <v>4</v>
      </c>
      <c r="H138" s="142">
        <v>0</v>
      </c>
      <c r="I138" s="142">
        <v>4</v>
      </c>
      <c r="J138" s="142">
        <v>2</v>
      </c>
      <c r="K138" s="142">
        <v>3</v>
      </c>
      <c r="L138" s="142">
        <v>1</v>
      </c>
      <c r="M138" s="142">
        <v>0</v>
      </c>
    </row>
    <row r="139" spans="1:13" x14ac:dyDescent="0.25">
      <c r="A139" s="123" t="s">
        <v>339</v>
      </c>
      <c r="B139" s="124" t="s">
        <v>341</v>
      </c>
      <c r="C139" s="124" t="s">
        <v>632</v>
      </c>
      <c r="D139" s="124" t="s">
        <v>629</v>
      </c>
      <c r="E139" s="143">
        <v>4</v>
      </c>
      <c r="F139" s="143">
        <v>0</v>
      </c>
      <c r="G139" s="143">
        <v>0</v>
      </c>
      <c r="H139" s="143">
        <v>0</v>
      </c>
      <c r="I139" s="143">
        <v>0</v>
      </c>
      <c r="J139" s="143">
        <v>0</v>
      </c>
      <c r="K139" s="143">
        <v>0</v>
      </c>
      <c r="L139" s="143">
        <v>0</v>
      </c>
      <c r="M139" s="143">
        <v>0</v>
      </c>
    </row>
    <row r="140" spans="1:13" x14ac:dyDescent="0.25">
      <c r="A140" s="121" t="s">
        <v>339</v>
      </c>
      <c r="B140" s="122" t="s">
        <v>342</v>
      </c>
      <c r="C140" s="122" t="s">
        <v>626</v>
      </c>
      <c r="D140" s="122" t="s">
        <v>629</v>
      </c>
      <c r="E140" s="142">
        <v>0</v>
      </c>
      <c r="F140" s="142">
        <v>0</v>
      </c>
      <c r="G140" s="142">
        <v>0</v>
      </c>
      <c r="H140" s="142">
        <v>0</v>
      </c>
      <c r="I140" s="142">
        <v>0</v>
      </c>
      <c r="J140" s="142">
        <v>0</v>
      </c>
      <c r="K140" s="142">
        <v>0</v>
      </c>
      <c r="L140" s="142">
        <v>0</v>
      </c>
      <c r="M140" s="142">
        <v>0</v>
      </c>
    </row>
    <row r="141" spans="1:13" x14ac:dyDescent="0.25">
      <c r="A141" s="123" t="s">
        <v>339</v>
      </c>
      <c r="B141" s="124" t="s">
        <v>343</v>
      </c>
      <c r="C141" s="124" t="s">
        <v>632</v>
      </c>
      <c r="D141" s="124" t="s">
        <v>629</v>
      </c>
      <c r="E141" s="143">
        <v>4</v>
      </c>
      <c r="F141" s="143">
        <v>4</v>
      </c>
      <c r="G141" s="143">
        <v>4</v>
      </c>
      <c r="H141" s="143">
        <v>0</v>
      </c>
      <c r="I141" s="143">
        <v>0</v>
      </c>
      <c r="J141" s="143">
        <v>0</v>
      </c>
      <c r="K141" s="143">
        <v>0</v>
      </c>
      <c r="L141" s="143">
        <v>0</v>
      </c>
      <c r="M141" s="143">
        <v>0</v>
      </c>
    </row>
    <row r="142" spans="1:13" x14ac:dyDescent="0.25">
      <c r="A142" s="121" t="s">
        <v>339</v>
      </c>
      <c r="B142" s="122" t="s">
        <v>344</v>
      </c>
      <c r="C142" s="122" t="s">
        <v>628</v>
      </c>
      <c r="D142" s="122" t="s">
        <v>629</v>
      </c>
      <c r="E142" s="142">
        <v>0</v>
      </c>
      <c r="F142" s="142">
        <v>0</v>
      </c>
      <c r="G142" s="142">
        <v>0</v>
      </c>
      <c r="H142" s="142">
        <v>0</v>
      </c>
      <c r="I142" s="142">
        <v>0</v>
      </c>
      <c r="J142" s="142">
        <v>0</v>
      </c>
      <c r="K142" s="142">
        <v>0</v>
      </c>
      <c r="L142" s="142">
        <v>0</v>
      </c>
      <c r="M142" s="142">
        <v>8</v>
      </c>
    </row>
    <row r="143" spans="1:13" x14ac:dyDescent="0.25">
      <c r="A143" s="123" t="s">
        <v>339</v>
      </c>
      <c r="B143" s="124" t="s">
        <v>345</v>
      </c>
      <c r="C143" s="124" t="s">
        <v>626</v>
      </c>
      <c r="D143" s="124" t="s">
        <v>629</v>
      </c>
      <c r="E143" s="143">
        <v>0</v>
      </c>
      <c r="F143" s="143">
        <v>0</v>
      </c>
      <c r="G143" s="143">
        <v>0</v>
      </c>
      <c r="H143" s="143">
        <v>0</v>
      </c>
      <c r="I143" s="143">
        <v>0</v>
      </c>
      <c r="J143" s="143">
        <v>0</v>
      </c>
      <c r="K143" s="143">
        <v>0</v>
      </c>
      <c r="L143" s="143">
        <v>0</v>
      </c>
      <c r="M143" s="143">
        <v>0</v>
      </c>
    </row>
    <row r="144" spans="1:13" x14ac:dyDescent="0.25">
      <c r="A144" s="121" t="s">
        <v>339</v>
      </c>
      <c r="B144" s="122" t="s">
        <v>346</v>
      </c>
      <c r="C144" s="122" t="s">
        <v>628</v>
      </c>
      <c r="D144" s="122" t="s">
        <v>629</v>
      </c>
      <c r="E144" s="142">
        <v>4</v>
      </c>
      <c r="F144" s="142">
        <v>8</v>
      </c>
      <c r="G144" s="142">
        <v>8</v>
      </c>
      <c r="H144" s="142">
        <v>0</v>
      </c>
      <c r="I144" s="142">
        <v>4</v>
      </c>
      <c r="J144" s="142">
        <v>0</v>
      </c>
      <c r="K144" s="142">
        <v>0</v>
      </c>
      <c r="L144" s="142">
        <v>0</v>
      </c>
      <c r="M144" s="142">
        <v>0</v>
      </c>
    </row>
    <row r="145" spans="1:13" x14ac:dyDescent="0.25">
      <c r="A145" s="123" t="s">
        <v>339</v>
      </c>
      <c r="B145" s="124" t="s">
        <v>347</v>
      </c>
      <c r="C145" s="124" t="s">
        <v>628</v>
      </c>
      <c r="D145" s="124" t="s">
        <v>629</v>
      </c>
      <c r="E145" s="143">
        <v>4</v>
      </c>
      <c r="F145" s="143">
        <v>0</v>
      </c>
      <c r="G145" s="143">
        <v>0</v>
      </c>
      <c r="H145" s="143">
        <v>0</v>
      </c>
      <c r="I145" s="143">
        <v>0</v>
      </c>
      <c r="J145" s="143">
        <v>0</v>
      </c>
      <c r="K145" s="143">
        <v>0</v>
      </c>
      <c r="L145" s="143">
        <v>0</v>
      </c>
      <c r="M145" s="143">
        <v>4</v>
      </c>
    </row>
    <row r="146" spans="1:13" x14ac:dyDescent="0.25">
      <c r="A146" s="121" t="s">
        <v>348</v>
      </c>
      <c r="B146" s="122" t="s">
        <v>349</v>
      </c>
      <c r="C146" s="122" t="s">
        <v>628</v>
      </c>
      <c r="D146" s="122" t="s">
        <v>629</v>
      </c>
      <c r="E146" s="142">
        <v>4</v>
      </c>
      <c r="F146" s="142">
        <v>5</v>
      </c>
      <c r="G146" s="142">
        <v>3</v>
      </c>
      <c r="H146" s="142">
        <v>0</v>
      </c>
      <c r="I146" s="142">
        <v>3</v>
      </c>
      <c r="J146" s="142">
        <v>0</v>
      </c>
      <c r="K146" s="142">
        <v>0</v>
      </c>
      <c r="L146" s="142">
        <v>0</v>
      </c>
      <c r="M146" s="142">
        <v>0</v>
      </c>
    </row>
    <row r="147" spans="1:13" x14ac:dyDescent="0.25">
      <c r="A147" s="123" t="s">
        <v>348</v>
      </c>
      <c r="B147" s="124" t="s">
        <v>350</v>
      </c>
      <c r="C147" s="124" t="s">
        <v>628</v>
      </c>
      <c r="D147" s="124" t="s">
        <v>629</v>
      </c>
      <c r="E147" s="143">
        <v>0</v>
      </c>
      <c r="F147" s="143">
        <v>3</v>
      </c>
      <c r="G147" s="143">
        <v>3</v>
      </c>
      <c r="H147" s="143">
        <v>0</v>
      </c>
      <c r="I147" s="143">
        <v>4</v>
      </c>
      <c r="J147" s="143">
        <v>0</v>
      </c>
      <c r="K147" s="143">
        <v>0</v>
      </c>
      <c r="L147" s="143">
        <v>0</v>
      </c>
      <c r="M147" s="143">
        <v>3</v>
      </c>
    </row>
    <row r="148" spans="1:13" x14ac:dyDescent="0.25">
      <c r="A148" s="121" t="s">
        <v>348</v>
      </c>
      <c r="B148" s="122" t="s">
        <v>351</v>
      </c>
      <c r="C148" s="122" t="s">
        <v>628</v>
      </c>
      <c r="D148" s="122" t="s">
        <v>631</v>
      </c>
      <c r="E148" s="142">
        <v>4</v>
      </c>
      <c r="F148" s="142">
        <v>2</v>
      </c>
      <c r="G148" s="142">
        <v>2</v>
      </c>
      <c r="H148" s="142">
        <v>1</v>
      </c>
      <c r="I148" s="142">
        <v>3</v>
      </c>
      <c r="J148" s="142">
        <v>0</v>
      </c>
      <c r="K148" s="142">
        <v>0</v>
      </c>
      <c r="L148" s="142">
        <v>0</v>
      </c>
      <c r="M148" s="142">
        <v>0</v>
      </c>
    </row>
    <row r="149" spans="1:13" x14ac:dyDescent="0.25">
      <c r="A149" s="123" t="s">
        <v>348</v>
      </c>
      <c r="B149" s="124" t="s">
        <v>352</v>
      </c>
      <c r="C149" s="124" t="s">
        <v>632</v>
      </c>
      <c r="D149" s="124" t="s">
        <v>629</v>
      </c>
      <c r="E149" s="143">
        <v>0</v>
      </c>
      <c r="F149" s="143">
        <v>4</v>
      </c>
      <c r="G149" s="143">
        <v>4</v>
      </c>
      <c r="H149" s="143">
        <v>0</v>
      </c>
      <c r="I149" s="143">
        <v>4</v>
      </c>
      <c r="J149" s="143">
        <v>0</v>
      </c>
      <c r="K149" s="143">
        <v>0</v>
      </c>
      <c r="L149" s="143">
        <v>0</v>
      </c>
      <c r="M149" s="143">
        <v>4</v>
      </c>
    </row>
    <row r="150" spans="1:13" x14ac:dyDescent="0.25">
      <c r="A150" s="121" t="s">
        <v>348</v>
      </c>
      <c r="B150" s="122" t="s">
        <v>353</v>
      </c>
      <c r="C150" s="122" t="s">
        <v>628</v>
      </c>
      <c r="D150" s="122" t="s">
        <v>629</v>
      </c>
      <c r="E150" s="142">
        <v>4</v>
      </c>
      <c r="F150" s="142">
        <v>4</v>
      </c>
      <c r="G150" s="142">
        <v>4</v>
      </c>
      <c r="H150" s="142">
        <v>0</v>
      </c>
      <c r="I150" s="142">
        <v>4</v>
      </c>
      <c r="J150" s="142">
        <v>0</v>
      </c>
      <c r="K150" s="142">
        <v>0</v>
      </c>
      <c r="L150" s="142">
        <v>0</v>
      </c>
      <c r="M150" s="142">
        <v>0</v>
      </c>
    </row>
    <row r="151" spans="1:13" x14ac:dyDescent="0.25">
      <c r="A151" s="123" t="s">
        <v>348</v>
      </c>
      <c r="B151" s="124" t="s">
        <v>354</v>
      </c>
      <c r="C151" s="124" t="s">
        <v>628</v>
      </c>
      <c r="D151" s="124" t="s">
        <v>629</v>
      </c>
      <c r="E151" s="143">
        <v>4</v>
      </c>
      <c r="F151" s="143">
        <v>4</v>
      </c>
      <c r="G151" s="143">
        <v>4</v>
      </c>
      <c r="H151" s="143">
        <v>0</v>
      </c>
      <c r="I151" s="143">
        <v>4</v>
      </c>
      <c r="J151" s="143">
        <v>0</v>
      </c>
      <c r="K151" s="143">
        <v>0</v>
      </c>
      <c r="L151" s="143">
        <v>0</v>
      </c>
      <c r="M151" s="143">
        <v>0</v>
      </c>
    </row>
    <row r="152" spans="1:13" x14ac:dyDescent="0.25">
      <c r="A152" s="121" t="s">
        <v>348</v>
      </c>
      <c r="B152" s="122" t="s">
        <v>355</v>
      </c>
      <c r="C152" s="122" t="s">
        <v>626</v>
      </c>
      <c r="D152" s="122" t="s">
        <v>629</v>
      </c>
      <c r="E152" s="142">
        <v>0</v>
      </c>
      <c r="F152" s="142">
        <v>0</v>
      </c>
      <c r="G152" s="142">
        <v>0</v>
      </c>
      <c r="H152" s="142">
        <v>0</v>
      </c>
      <c r="I152" s="142">
        <v>0</v>
      </c>
      <c r="J152" s="142">
        <v>0</v>
      </c>
      <c r="K152" s="142">
        <v>0</v>
      </c>
      <c r="L152" s="142">
        <v>0</v>
      </c>
      <c r="M152" s="142">
        <v>0</v>
      </c>
    </row>
    <row r="153" spans="1:13" x14ac:dyDescent="0.25">
      <c r="A153" s="123" t="s">
        <v>348</v>
      </c>
      <c r="B153" s="124" t="s">
        <v>356</v>
      </c>
      <c r="C153" s="124" t="s">
        <v>628</v>
      </c>
      <c r="D153" s="124" t="s">
        <v>629</v>
      </c>
      <c r="E153" s="143">
        <v>2</v>
      </c>
      <c r="F153" s="143">
        <v>2</v>
      </c>
      <c r="G153" s="143">
        <v>2</v>
      </c>
      <c r="H153" s="143">
        <v>2</v>
      </c>
      <c r="I153" s="143">
        <v>3</v>
      </c>
      <c r="J153" s="143">
        <v>0</v>
      </c>
      <c r="K153" s="143">
        <v>0</v>
      </c>
      <c r="L153" s="143">
        <v>0</v>
      </c>
      <c r="M153" s="143">
        <v>0</v>
      </c>
    </row>
    <row r="154" spans="1:13" x14ac:dyDescent="0.25">
      <c r="A154" s="121" t="s">
        <v>348</v>
      </c>
      <c r="B154" s="122" t="s">
        <v>357</v>
      </c>
      <c r="C154" s="122" t="s">
        <v>628</v>
      </c>
      <c r="D154" s="122" t="s">
        <v>629</v>
      </c>
      <c r="E154" s="142">
        <v>3</v>
      </c>
      <c r="F154" s="142">
        <v>3</v>
      </c>
      <c r="G154" s="142">
        <v>3</v>
      </c>
      <c r="H154" s="142">
        <v>3</v>
      </c>
      <c r="I154" s="142">
        <v>4</v>
      </c>
      <c r="J154" s="142">
        <v>0</v>
      </c>
      <c r="K154" s="142">
        <v>0</v>
      </c>
      <c r="L154" s="142">
        <v>0</v>
      </c>
      <c r="M154" s="142">
        <v>0</v>
      </c>
    </row>
    <row r="155" spans="1:13" x14ac:dyDescent="0.25">
      <c r="A155" s="123" t="s">
        <v>348</v>
      </c>
      <c r="B155" s="124" t="s">
        <v>358</v>
      </c>
      <c r="C155" s="124" t="s">
        <v>628</v>
      </c>
      <c r="D155" s="124" t="s">
        <v>629</v>
      </c>
      <c r="E155" s="143">
        <v>0</v>
      </c>
      <c r="F155" s="143">
        <v>4</v>
      </c>
      <c r="G155" s="143">
        <v>4</v>
      </c>
      <c r="H155" s="143">
        <v>4</v>
      </c>
      <c r="I155" s="143">
        <v>3</v>
      </c>
      <c r="J155" s="143">
        <v>0</v>
      </c>
      <c r="K155" s="143">
        <v>0</v>
      </c>
      <c r="L155" s="143">
        <v>0</v>
      </c>
      <c r="M155" s="143">
        <v>0</v>
      </c>
    </row>
    <row r="156" spans="1:13" x14ac:dyDescent="0.25">
      <c r="A156" s="121" t="s">
        <v>348</v>
      </c>
      <c r="B156" s="122" t="s">
        <v>359</v>
      </c>
      <c r="C156" s="122" t="s">
        <v>628</v>
      </c>
      <c r="D156" s="122" t="s">
        <v>629</v>
      </c>
      <c r="E156" s="142">
        <v>3</v>
      </c>
      <c r="F156" s="142">
        <v>4</v>
      </c>
      <c r="G156" s="142">
        <v>4</v>
      </c>
      <c r="H156" s="142">
        <v>3</v>
      </c>
      <c r="I156" s="142">
        <v>4</v>
      </c>
      <c r="J156" s="142">
        <v>0</v>
      </c>
      <c r="K156" s="142">
        <v>3</v>
      </c>
      <c r="L156" s="142">
        <v>0</v>
      </c>
      <c r="M156" s="142">
        <v>0</v>
      </c>
    </row>
    <row r="157" spans="1:13" x14ac:dyDescent="0.25">
      <c r="A157" s="123" t="s">
        <v>348</v>
      </c>
      <c r="B157" s="124" t="s">
        <v>360</v>
      </c>
      <c r="C157" s="124" t="s">
        <v>628</v>
      </c>
      <c r="D157" s="124" t="s">
        <v>629</v>
      </c>
      <c r="E157" s="143">
        <v>4</v>
      </c>
      <c r="F157" s="143">
        <v>0</v>
      </c>
      <c r="G157" s="143">
        <v>0</v>
      </c>
      <c r="H157" s="143">
        <v>4</v>
      </c>
      <c r="I157" s="143">
        <v>4</v>
      </c>
      <c r="J157" s="143">
        <v>0</v>
      </c>
      <c r="K157" s="143">
        <v>0</v>
      </c>
      <c r="L157" s="143">
        <v>0</v>
      </c>
      <c r="M157" s="143">
        <v>5</v>
      </c>
    </row>
    <row r="158" spans="1:13" x14ac:dyDescent="0.25">
      <c r="A158" s="121" t="s">
        <v>348</v>
      </c>
      <c r="B158" s="122" t="s">
        <v>361</v>
      </c>
      <c r="C158" s="122" t="s">
        <v>628</v>
      </c>
      <c r="D158" s="122" t="s">
        <v>629</v>
      </c>
      <c r="E158" s="142">
        <v>4</v>
      </c>
      <c r="F158" s="142">
        <v>4</v>
      </c>
      <c r="G158" s="142">
        <v>4</v>
      </c>
      <c r="H158" s="142">
        <v>4</v>
      </c>
      <c r="I158" s="142">
        <v>4</v>
      </c>
      <c r="J158" s="142">
        <v>0</v>
      </c>
      <c r="K158" s="142">
        <v>0</v>
      </c>
      <c r="L158" s="142">
        <v>0</v>
      </c>
      <c r="M158" s="142">
        <v>0</v>
      </c>
    </row>
    <row r="159" spans="1:13" x14ac:dyDescent="0.25">
      <c r="A159" s="123" t="s">
        <v>362</v>
      </c>
      <c r="B159" s="124" t="s">
        <v>363</v>
      </c>
      <c r="C159" s="124" t="s">
        <v>626</v>
      </c>
      <c r="D159" s="124" t="s">
        <v>629</v>
      </c>
      <c r="E159" s="143">
        <v>0</v>
      </c>
      <c r="F159" s="143">
        <v>0</v>
      </c>
      <c r="G159" s="143">
        <v>0</v>
      </c>
      <c r="H159" s="143">
        <v>0</v>
      </c>
      <c r="I159" s="143">
        <v>0</v>
      </c>
      <c r="J159" s="143">
        <v>0</v>
      </c>
      <c r="K159" s="143">
        <v>0</v>
      </c>
      <c r="L159" s="143">
        <v>0</v>
      </c>
      <c r="M159" s="143">
        <v>0</v>
      </c>
    </row>
    <row r="160" spans="1:13" x14ac:dyDescent="0.25">
      <c r="A160" s="121" t="s">
        <v>362</v>
      </c>
      <c r="B160" s="122" t="s">
        <v>364</v>
      </c>
      <c r="C160" s="122" t="s">
        <v>628</v>
      </c>
      <c r="D160" s="122" t="s">
        <v>629</v>
      </c>
      <c r="E160" s="142">
        <v>4</v>
      </c>
      <c r="F160" s="142">
        <v>4</v>
      </c>
      <c r="G160" s="142">
        <v>4</v>
      </c>
      <c r="H160" s="142">
        <v>0</v>
      </c>
      <c r="I160" s="142">
        <v>3</v>
      </c>
      <c r="J160" s="142">
        <v>0</v>
      </c>
      <c r="K160" s="142">
        <v>0</v>
      </c>
      <c r="L160" s="142">
        <v>0</v>
      </c>
      <c r="M160" s="142">
        <v>0</v>
      </c>
    </row>
    <row r="161" spans="1:13" x14ac:dyDescent="0.25">
      <c r="A161" s="123" t="s">
        <v>362</v>
      </c>
      <c r="B161" s="124" t="s">
        <v>365</v>
      </c>
      <c r="C161" s="124" t="s">
        <v>626</v>
      </c>
      <c r="D161" s="124" t="s">
        <v>629</v>
      </c>
      <c r="E161" s="143">
        <v>0</v>
      </c>
      <c r="F161" s="143">
        <v>0</v>
      </c>
      <c r="G161" s="143">
        <v>0</v>
      </c>
      <c r="H161" s="143">
        <v>0</v>
      </c>
      <c r="I161" s="143">
        <v>0</v>
      </c>
      <c r="J161" s="143">
        <v>0</v>
      </c>
      <c r="K161" s="143">
        <v>0</v>
      </c>
      <c r="L161" s="143">
        <v>0</v>
      </c>
      <c r="M161" s="143">
        <v>0</v>
      </c>
    </row>
    <row r="162" spans="1:13" x14ac:dyDescent="0.25">
      <c r="A162" s="121" t="s">
        <v>362</v>
      </c>
      <c r="B162" s="122" t="s">
        <v>366</v>
      </c>
      <c r="C162" s="122" t="s">
        <v>628</v>
      </c>
      <c r="D162" s="122" t="s">
        <v>629</v>
      </c>
      <c r="E162" s="142">
        <v>3</v>
      </c>
      <c r="F162" s="142">
        <v>4</v>
      </c>
      <c r="G162" s="142">
        <v>4</v>
      </c>
      <c r="H162" s="142">
        <v>0</v>
      </c>
      <c r="I162" s="142">
        <v>3</v>
      </c>
      <c r="J162" s="142">
        <v>0</v>
      </c>
      <c r="K162" s="142">
        <v>0</v>
      </c>
      <c r="L162" s="142">
        <v>0</v>
      </c>
      <c r="M162" s="142">
        <v>0</v>
      </c>
    </row>
    <row r="163" spans="1:13" x14ac:dyDescent="0.25">
      <c r="A163" s="123" t="s">
        <v>362</v>
      </c>
      <c r="B163" s="124" t="s">
        <v>367</v>
      </c>
      <c r="C163" s="124" t="s">
        <v>628</v>
      </c>
      <c r="D163" s="124" t="s">
        <v>629</v>
      </c>
      <c r="E163" s="143">
        <v>3</v>
      </c>
      <c r="F163" s="143">
        <v>3</v>
      </c>
      <c r="G163" s="143">
        <v>3</v>
      </c>
      <c r="H163" s="143">
        <v>0</v>
      </c>
      <c r="I163" s="143">
        <v>3</v>
      </c>
      <c r="J163" s="143">
        <v>0</v>
      </c>
      <c r="K163" s="143">
        <v>3</v>
      </c>
      <c r="L163" s="143">
        <v>0</v>
      </c>
      <c r="M163" s="143">
        <v>2</v>
      </c>
    </row>
    <row r="164" spans="1:13" x14ac:dyDescent="0.25">
      <c r="A164" s="121" t="s">
        <v>362</v>
      </c>
      <c r="B164" s="122" t="s">
        <v>368</v>
      </c>
      <c r="C164" s="122" t="s">
        <v>628</v>
      </c>
      <c r="D164" s="122" t="s">
        <v>629</v>
      </c>
      <c r="E164" s="142">
        <v>0</v>
      </c>
      <c r="F164" s="142">
        <v>4</v>
      </c>
      <c r="G164" s="142">
        <v>4</v>
      </c>
      <c r="H164" s="142">
        <v>4</v>
      </c>
      <c r="I164" s="142">
        <v>4</v>
      </c>
      <c r="J164" s="142">
        <v>3</v>
      </c>
      <c r="K164" s="142">
        <v>3</v>
      </c>
      <c r="L164" s="142">
        <v>3</v>
      </c>
      <c r="M164" s="142">
        <v>0</v>
      </c>
    </row>
    <row r="165" spans="1:13" x14ac:dyDescent="0.25">
      <c r="A165" s="123" t="s">
        <v>362</v>
      </c>
      <c r="B165" s="124" t="s">
        <v>369</v>
      </c>
      <c r="C165" s="124" t="s">
        <v>628</v>
      </c>
      <c r="D165" s="124" t="s">
        <v>629</v>
      </c>
      <c r="E165" s="143">
        <v>3</v>
      </c>
      <c r="F165" s="143">
        <v>4</v>
      </c>
      <c r="G165" s="143">
        <v>4</v>
      </c>
      <c r="H165" s="143">
        <v>0</v>
      </c>
      <c r="I165" s="143">
        <v>0</v>
      </c>
      <c r="J165" s="143">
        <v>0</v>
      </c>
      <c r="K165" s="143">
        <v>0</v>
      </c>
      <c r="L165" s="143">
        <v>0</v>
      </c>
      <c r="M165" s="143">
        <v>0</v>
      </c>
    </row>
    <row r="166" spans="1:13" x14ac:dyDescent="0.25">
      <c r="A166" s="121" t="s">
        <v>362</v>
      </c>
      <c r="B166" s="122" t="s">
        <v>370</v>
      </c>
      <c r="C166" s="122" t="s">
        <v>632</v>
      </c>
      <c r="D166" s="122" t="s">
        <v>629</v>
      </c>
      <c r="E166" s="142">
        <v>4</v>
      </c>
      <c r="F166" s="142">
        <v>2</v>
      </c>
      <c r="G166" s="142">
        <v>2</v>
      </c>
      <c r="H166" s="142">
        <v>0</v>
      </c>
      <c r="I166" s="142">
        <v>0</v>
      </c>
      <c r="J166" s="142">
        <v>0</v>
      </c>
      <c r="K166" s="142">
        <v>0</v>
      </c>
      <c r="L166" s="142">
        <v>0</v>
      </c>
      <c r="M166" s="142">
        <v>0</v>
      </c>
    </row>
    <row r="167" spans="1:13" x14ac:dyDescent="0.25">
      <c r="A167" s="123" t="s">
        <v>362</v>
      </c>
      <c r="B167" s="124" t="s">
        <v>371</v>
      </c>
      <c r="C167" s="124" t="s">
        <v>628</v>
      </c>
      <c r="D167" s="124" t="s">
        <v>629</v>
      </c>
      <c r="E167" s="143">
        <v>3</v>
      </c>
      <c r="F167" s="143">
        <v>3</v>
      </c>
      <c r="G167" s="143">
        <v>3</v>
      </c>
      <c r="H167" s="143">
        <v>1</v>
      </c>
      <c r="I167" s="143">
        <v>3</v>
      </c>
      <c r="J167" s="143">
        <v>3</v>
      </c>
      <c r="K167" s="143">
        <v>2</v>
      </c>
      <c r="L167" s="143">
        <v>2</v>
      </c>
      <c r="M167" s="143">
        <v>0</v>
      </c>
    </row>
    <row r="168" spans="1:13" x14ac:dyDescent="0.25">
      <c r="A168" s="121" t="s">
        <v>362</v>
      </c>
      <c r="B168" s="122" t="s">
        <v>372</v>
      </c>
      <c r="C168" s="122" t="s">
        <v>628</v>
      </c>
      <c r="D168" s="122" t="s">
        <v>629</v>
      </c>
      <c r="E168" s="142">
        <v>4</v>
      </c>
      <c r="F168" s="142">
        <v>3</v>
      </c>
      <c r="G168" s="142">
        <v>3</v>
      </c>
      <c r="H168" s="142">
        <v>3</v>
      </c>
      <c r="I168" s="142">
        <v>3</v>
      </c>
      <c r="J168" s="142">
        <v>2</v>
      </c>
      <c r="K168" s="142">
        <v>1</v>
      </c>
      <c r="L168" s="142">
        <v>2</v>
      </c>
      <c r="M168" s="142">
        <v>0</v>
      </c>
    </row>
    <row r="169" spans="1:13" x14ac:dyDescent="0.25">
      <c r="A169" s="123" t="s">
        <v>373</v>
      </c>
      <c r="B169" s="124" t="s">
        <v>374</v>
      </c>
      <c r="C169" s="124" t="s">
        <v>632</v>
      </c>
      <c r="D169" s="124" t="s">
        <v>629</v>
      </c>
      <c r="E169" s="143">
        <v>4</v>
      </c>
      <c r="F169" s="143">
        <v>0</v>
      </c>
      <c r="G169" s="143">
        <v>0</v>
      </c>
      <c r="H169" s="143">
        <v>0</v>
      </c>
      <c r="I169" s="143">
        <v>0</v>
      </c>
      <c r="J169" s="143">
        <v>0</v>
      </c>
      <c r="K169" s="143">
        <v>0</v>
      </c>
      <c r="L169" s="143">
        <v>0</v>
      </c>
      <c r="M169" s="143">
        <v>0</v>
      </c>
    </row>
    <row r="170" spans="1:13" x14ac:dyDescent="0.25">
      <c r="A170" s="121" t="s">
        <v>373</v>
      </c>
      <c r="B170" s="122" t="s">
        <v>375</v>
      </c>
      <c r="C170" s="122" t="s">
        <v>628</v>
      </c>
      <c r="D170" s="122" t="s">
        <v>629</v>
      </c>
      <c r="E170" s="142">
        <v>0</v>
      </c>
      <c r="F170" s="142">
        <v>4</v>
      </c>
      <c r="G170" s="142">
        <v>4</v>
      </c>
      <c r="H170" s="142">
        <v>0</v>
      </c>
      <c r="I170" s="142">
        <v>0</v>
      </c>
      <c r="J170" s="142">
        <v>0</v>
      </c>
      <c r="K170" s="142">
        <v>0</v>
      </c>
      <c r="L170" s="142">
        <v>0</v>
      </c>
      <c r="M170" s="142">
        <v>0</v>
      </c>
    </row>
    <row r="171" spans="1:13" x14ac:dyDescent="0.25">
      <c r="A171" s="123" t="s">
        <v>373</v>
      </c>
      <c r="B171" s="124" t="s">
        <v>376</v>
      </c>
      <c r="C171" s="124" t="s">
        <v>628</v>
      </c>
      <c r="D171" s="124" t="s">
        <v>629</v>
      </c>
      <c r="E171" s="143">
        <v>4</v>
      </c>
      <c r="F171" s="143">
        <v>4</v>
      </c>
      <c r="G171" s="143">
        <v>4</v>
      </c>
      <c r="H171" s="143">
        <v>0</v>
      </c>
      <c r="I171" s="143">
        <v>4</v>
      </c>
      <c r="J171" s="143">
        <v>0</v>
      </c>
      <c r="K171" s="143">
        <v>3</v>
      </c>
      <c r="L171" s="143">
        <v>0</v>
      </c>
      <c r="M171" s="143">
        <v>0</v>
      </c>
    </row>
    <row r="172" spans="1:13" x14ac:dyDescent="0.25">
      <c r="A172" s="121" t="s">
        <v>373</v>
      </c>
      <c r="B172" s="122" t="s">
        <v>377</v>
      </c>
      <c r="C172" s="122" t="s">
        <v>628</v>
      </c>
      <c r="D172" s="122" t="s">
        <v>629</v>
      </c>
      <c r="E172" s="142">
        <v>4</v>
      </c>
      <c r="F172" s="142">
        <v>4</v>
      </c>
      <c r="G172" s="142">
        <v>4</v>
      </c>
      <c r="H172" s="142">
        <v>0</v>
      </c>
      <c r="I172" s="142">
        <v>4</v>
      </c>
      <c r="J172" s="142">
        <v>3</v>
      </c>
      <c r="K172" s="142">
        <v>3</v>
      </c>
      <c r="L172" s="142">
        <v>2</v>
      </c>
      <c r="M172" s="142">
        <v>0</v>
      </c>
    </row>
    <row r="173" spans="1:13" x14ac:dyDescent="0.25">
      <c r="A173" s="123" t="s">
        <v>373</v>
      </c>
      <c r="B173" s="124" t="s">
        <v>378</v>
      </c>
      <c r="C173" s="124" t="s">
        <v>628</v>
      </c>
      <c r="D173" s="124" t="s">
        <v>629</v>
      </c>
      <c r="E173" s="143">
        <v>8</v>
      </c>
      <c r="F173" s="143">
        <v>4</v>
      </c>
      <c r="G173" s="143">
        <v>4</v>
      </c>
      <c r="H173" s="143">
        <v>0</v>
      </c>
      <c r="I173" s="143">
        <v>4</v>
      </c>
      <c r="J173" s="143">
        <v>0</v>
      </c>
      <c r="K173" s="143">
        <v>3</v>
      </c>
      <c r="L173" s="143">
        <v>0</v>
      </c>
      <c r="M173" s="143">
        <v>4</v>
      </c>
    </row>
    <row r="174" spans="1:13" x14ac:dyDescent="0.25">
      <c r="A174" s="121" t="s">
        <v>379</v>
      </c>
      <c r="B174" s="122" t="s">
        <v>380</v>
      </c>
      <c r="C174" s="122" t="s">
        <v>626</v>
      </c>
      <c r="D174" s="122" t="s">
        <v>630</v>
      </c>
      <c r="E174" s="142">
        <v>0</v>
      </c>
      <c r="F174" s="142">
        <v>0</v>
      </c>
      <c r="G174" s="142">
        <v>0</v>
      </c>
      <c r="H174" s="142">
        <v>0</v>
      </c>
      <c r="I174" s="142">
        <v>0</v>
      </c>
      <c r="J174" s="142">
        <v>0</v>
      </c>
      <c r="K174" s="142">
        <v>0</v>
      </c>
      <c r="L174" s="142">
        <v>0</v>
      </c>
      <c r="M174" s="142">
        <v>0</v>
      </c>
    </row>
    <row r="175" spans="1:13" x14ac:dyDescent="0.25">
      <c r="A175" s="123" t="s">
        <v>379</v>
      </c>
      <c r="B175" s="124" t="s">
        <v>381</v>
      </c>
      <c r="C175" s="124" t="s">
        <v>628</v>
      </c>
      <c r="D175" s="124" t="s">
        <v>629</v>
      </c>
      <c r="E175" s="143">
        <v>5</v>
      </c>
      <c r="F175" s="143">
        <v>4</v>
      </c>
      <c r="G175" s="143">
        <v>5</v>
      </c>
      <c r="H175" s="143">
        <v>0</v>
      </c>
      <c r="I175" s="143">
        <v>5</v>
      </c>
      <c r="J175" s="143">
        <v>0</v>
      </c>
      <c r="K175" s="143">
        <v>0</v>
      </c>
      <c r="L175" s="143">
        <v>0</v>
      </c>
      <c r="M175" s="143">
        <v>0</v>
      </c>
    </row>
    <row r="176" spans="1:13" x14ac:dyDescent="0.25">
      <c r="A176" s="121" t="s">
        <v>379</v>
      </c>
      <c r="B176" s="122" t="s">
        <v>382</v>
      </c>
      <c r="C176" s="122" t="s">
        <v>632</v>
      </c>
      <c r="D176" s="122" t="s">
        <v>629</v>
      </c>
      <c r="E176" s="142">
        <v>4</v>
      </c>
      <c r="F176" s="142">
        <v>4</v>
      </c>
      <c r="G176" s="142">
        <v>4</v>
      </c>
      <c r="H176" s="142">
        <v>0</v>
      </c>
      <c r="I176" s="142">
        <v>4</v>
      </c>
      <c r="J176" s="142">
        <v>0</v>
      </c>
      <c r="K176" s="142">
        <v>0</v>
      </c>
      <c r="L176" s="142">
        <v>0</v>
      </c>
      <c r="M176" s="142">
        <v>3</v>
      </c>
    </row>
    <row r="177" spans="1:13" x14ac:dyDescent="0.25">
      <c r="A177" s="123" t="s">
        <v>379</v>
      </c>
      <c r="B177" s="124" t="s">
        <v>383</v>
      </c>
      <c r="C177" s="124" t="s">
        <v>628</v>
      </c>
      <c r="D177" s="124" t="s">
        <v>629</v>
      </c>
      <c r="E177" s="143">
        <v>4</v>
      </c>
      <c r="F177" s="143">
        <v>4</v>
      </c>
      <c r="G177" s="143">
        <v>4</v>
      </c>
      <c r="H177" s="143">
        <v>0</v>
      </c>
      <c r="I177" s="143">
        <v>4</v>
      </c>
      <c r="J177" s="143">
        <v>0</v>
      </c>
      <c r="K177" s="143">
        <v>0</v>
      </c>
      <c r="L177" s="143">
        <v>0</v>
      </c>
      <c r="M177" s="143">
        <v>0</v>
      </c>
    </row>
    <row r="178" spans="1:13" x14ac:dyDescent="0.25">
      <c r="A178" s="121" t="s">
        <v>379</v>
      </c>
      <c r="B178" s="122" t="s">
        <v>384</v>
      </c>
      <c r="C178" s="122" t="s">
        <v>632</v>
      </c>
      <c r="D178" s="122" t="s">
        <v>629</v>
      </c>
      <c r="E178" s="142">
        <v>5</v>
      </c>
      <c r="F178" s="142">
        <v>4</v>
      </c>
      <c r="G178" s="142">
        <v>4</v>
      </c>
      <c r="H178" s="142">
        <v>0</v>
      </c>
      <c r="I178" s="142">
        <v>4</v>
      </c>
      <c r="J178" s="142">
        <v>0</v>
      </c>
      <c r="K178" s="142">
        <v>0</v>
      </c>
      <c r="L178" s="142">
        <v>0</v>
      </c>
      <c r="M178" s="142">
        <v>0</v>
      </c>
    </row>
    <row r="179" spans="1:13" x14ac:dyDescent="0.25">
      <c r="A179" s="123" t="s">
        <v>379</v>
      </c>
      <c r="B179" s="124" t="s">
        <v>385</v>
      </c>
      <c r="C179" s="124" t="s">
        <v>628</v>
      </c>
      <c r="D179" s="124" t="s">
        <v>629</v>
      </c>
      <c r="E179" s="143">
        <v>5</v>
      </c>
      <c r="F179" s="143">
        <v>4</v>
      </c>
      <c r="G179" s="143">
        <v>4</v>
      </c>
      <c r="H179" s="143">
        <v>0</v>
      </c>
      <c r="I179" s="143">
        <v>4</v>
      </c>
      <c r="J179" s="143">
        <v>0</v>
      </c>
      <c r="K179" s="143">
        <v>0</v>
      </c>
      <c r="L179" s="143">
        <v>0</v>
      </c>
      <c r="M179" s="143">
        <v>0</v>
      </c>
    </row>
    <row r="180" spans="1:13" x14ac:dyDescent="0.25">
      <c r="A180" s="121" t="s">
        <v>379</v>
      </c>
      <c r="B180" s="122" t="s">
        <v>386</v>
      </c>
      <c r="C180" s="122" t="s">
        <v>628</v>
      </c>
      <c r="D180" s="122" t="s">
        <v>629</v>
      </c>
      <c r="E180" s="142">
        <v>5</v>
      </c>
      <c r="F180" s="142">
        <v>4</v>
      </c>
      <c r="G180" s="142">
        <v>4</v>
      </c>
      <c r="H180" s="142">
        <v>0</v>
      </c>
      <c r="I180" s="142">
        <v>4</v>
      </c>
      <c r="J180" s="142">
        <v>0</v>
      </c>
      <c r="K180" s="142">
        <v>0</v>
      </c>
      <c r="L180" s="142">
        <v>0</v>
      </c>
      <c r="M180" s="142">
        <v>0</v>
      </c>
    </row>
    <row r="181" spans="1:13" x14ac:dyDescent="0.25">
      <c r="A181" s="123" t="s">
        <v>387</v>
      </c>
      <c r="B181" s="124" t="s">
        <v>388</v>
      </c>
      <c r="C181" s="124" t="s">
        <v>628</v>
      </c>
      <c r="D181" s="124" t="s">
        <v>629</v>
      </c>
      <c r="E181" s="143">
        <v>4</v>
      </c>
      <c r="F181" s="143">
        <v>4</v>
      </c>
      <c r="G181" s="143">
        <v>4</v>
      </c>
      <c r="H181" s="143">
        <v>0</v>
      </c>
      <c r="I181" s="143">
        <v>4</v>
      </c>
      <c r="J181" s="143">
        <v>0</v>
      </c>
      <c r="K181" s="143">
        <v>0</v>
      </c>
      <c r="L181" s="143">
        <v>0</v>
      </c>
      <c r="M181" s="143">
        <v>0</v>
      </c>
    </row>
    <row r="182" spans="1:13" x14ac:dyDescent="0.25">
      <c r="A182" s="121" t="s">
        <v>389</v>
      </c>
      <c r="B182" s="122" t="s">
        <v>390</v>
      </c>
      <c r="C182" s="122" t="s">
        <v>628</v>
      </c>
      <c r="D182" s="122" t="s">
        <v>629</v>
      </c>
      <c r="E182" s="142">
        <v>0</v>
      </c>
      <c r="F182" s="142">
        <v>4</v>
      </c>
      <c r="G182" s="142">
        <v>4</v>
      </c>
      <c r="H182" s="142">
        <v>0</v>
      </c>
      <c r="I182" s="142">
        <v>4</v>
      </c>
      <c r="J182" s="142">
        <v>0</v>
      </c>
      <c r="K182" s="142">
        <v>0</v>
      </c>
      <c r="L182" s="142">
        <v>0</v>
      </c>
      <c r="M182" s="142">
        <v>0</v>
      </c>
    </row>
    <row r="183" spans="1:13" x14ac:dyDescent="0.25">
      <c r="A183" s="123" t="s">
        <v>389</v>
      </c>
      <c r="B183" s="124" t="s">
        <v>391</v>
      </c>
      <c r="C183" s="124" t="s">
        <v>628</v>
      </c>
      <c r="D183" s="124" t="s">
        <v>629</v>
      </c>
      <c r="E183" s="143">
        <v>8</v>
      </c>
      <c r="F183" s="143">
        <v>4</v>
      </c>
      <c r="G183" s="143">
        <v>4</v>
      </c>
      <c r="H183" s="143">
        <v>0</v>
      </c>
      <c r="I183" s="143">
        <v>4</v>
      </c>
      <c r="J183" s="143">
        <v>0</v>
      </c>
      <c r="K183" s="143">
        <v>3</v>
      </c>
      <c r="L183" s="143">
        <v>0</v>
      </c>
      <c r="M183" s="143">
        <v>4</v>
      </c>
    </row>
    <row r="184" spans="1:13" x14ac:dyDescent="0.25">
      <c r="A184" s="121" t="s">
        <v>392</v>
      </c>
      <c r="B184" s="122" t="s">
        <v>393</v>
      </c>
      <c r="C184" s="122" t="s">
        <v>628</v>
      </c>
      <c r="D184" s="122" t="s">
        <v>629</v>
      </c>
      <c r="E184" s="142">
        <v>4</v>
      </c>
      <c r="F184" s="142">
        <v>4</v>
      </c>
      <c r="G184" s="142">
        <v>4</v>
      </c>
      <c r="H184" s="142">
        <v>0</v>
      </c>
      <c r="I184" s="142">
        <v>0</v>
      </c>
      <c r="J184" s="142">
        <v>0</v>
      </c>
      <c r="K184" s="142">
        <v>0</v>
      </c>
      <c r="L184" s="142">
        <v>0</v>
      </c>
      <c r="M184" s="142">
        <v>0</v>
      </c>
    </row>
    <row r="185" spans="1:13" x14ac:dyDescent="0.25">
      <c r="A185" s="123" t="s">
        <v>392</v>
      </c>
      <c r="B185" s="124" t="s">
        <v>394</v>
      </c>
      <c r="C185" s="124" t="s">
        <v>628</v>
      </c>
      <c r="D185" s="124" t="s">
        <v>629</v>
      </c>
      <c r="E185" s="143">
        <v>0</v>
      </c>
      <c r="F185" s="143">
        <v>4</v>
      </c>
      <c r="G185" s="143">
        <v>4</v>
      </c>
      <c r="H185" s="143">
        <v>4</v>
      </c>
      <c r="I185" s="143">
        <v>4</v>
      </c>
      <c r="J185" s="143">
        <v>0</v>
      </c>
      <c r="K185" s="143">
        <v>0</v>
      </c>
      <c r="L185" s="143">
        <v>0</v>
      </c>
      <c r="M185" s="143">
        <v>0</v>
      </c>
    </row>
    <row r="186" spans="1:13" x14ac:dyDescent="0.25">
      <c r="A186" s="121" t="s">
        <v>395</v>
      </c>
      <c r="B186" s="122" t="s">
        <v>396</v>
      </c>
      <c r="C186" s="122" t="s">
        <v>626</v>
      </c>
      <c r="D186" s="122" t="s">
        <v>629</v>
      </c>
      <c r="E186" s="142">
        <v>0</v>
      </c>
      <c r="F186" s="142">
        <v>0</v>
      </c>
      <c r="G186" s="142">
        <v>0</v>
      </c>
      <c r="H186" s="142">
        <v>0</v>
      </c>
      <c r="I186" s="142">
        <v>0</v>
      </c>
      <c r="J186" s="142">
        <v>0</v>
      </c>
      <c r="K186" s="142">
        <v>0</v>
      </c>
      <c r="L186" s="142">
        <v>0</v>
      </c>
      <c r="M186" s="142">
        <v>0</v>
      </c>
    </row>
    <row r="187" spans="1:13" x14ac:dyDescent="0.25">
      <c r="A187" s="123" t="s">
        <v>397</v>
      </c>
      <c r="B187" s="124" t="s">
        <v>398</v>
      </c>
      <c r="C187" s="124" t="s">
        <v>632</v>
      </c>
      <c r="D187" s="124" t="s">
        <v>629</v>
      </c>
      <c r="E187" s="143">
        <v>2</v>
      </c>
      <c r="F187" s="143">
        <v>2</v>
      </c>
      <c r="G187" s="143">
        <v>2</v>
      </c>
      <c r="H187" s="143">
        <v>2</v>
      </c>
      <c r="I187" s="143">
        <v>0</v>
      </c>
      <c r="J187" s="143">
        <v>0</v>
      </c>
      <c r="K187" s="143">
        <v>0</v>
      </c>
      <c r="L187" s="143">
        <v>0</v>
      </c>
      <c r="M187" s="143">
        <v>0</v>
      </c>
    </row>
    <row r="188" spans="1:13" x14ac:dyDescent="0.25">
      <c r="A188" s="121" t="s">
        <v>397</v>
      </c>
      <c r="B188" s="122" t="s">
        <v>399</v>
      </c>
      <c r="C188" s="122" t="s">
        <v>626</v>
      </c>
      <c r="D188" s="122" t="s">
        <v>629</v>
      </c>
      <c r="E188" s="142">
        <v>0</v>
      </c>
      <c r="F188" s="142">
        <v>0</v>
      </c>
      <c r="G188" s="142">
        <v>0</v>
      </c>
      <c r="H188" s="142">
        <v>0</v>
      </c>
      <c r="I188" s="142">
        <v>0</v>
      </c>
      <c r="J188" s="142">
        <v>0</v>
      </c>
      <c r="K188" s="142">
        <v>0</v>
      </c>
      <c r="L188" s="142">
        <v>0</v>
      </c>
      <c r="M188" s="142">
        <v>0</v>
      </c>
    </row>
    <row r="189" spans="1:13" x14ac:dyDescent="0.25">
      <c r="A189" s="123" t="s">
        <v>397</v>
      </c>
      <c r="B189" s="124" t="s">
        <v>400</v>
      </c>
      <c r="C189" s="124" t="s">
        <v>626</v>
      </c>
      <c r="D189" s="124" t="s">
        <v>629</v>
      </c>
      <c r="E189" s="143">
        <v>0</v>
      </c>
      <c r="F189" s="143">
        <v>0</v>
      </c>
      <c r="G189" s="143">
        <v>0</v>
      </c>
      <c r="H189" s="143">
        <v>0</v>
      </c>
      <c r="I189" s="143">
        <v>0</v>
      </c>
      <c r="J189" s="143">
        <v>0</v>
      </c>
      <c r="K189" s="143">
        <v>0</v>
      </c>
      <c r="L189" s="143">
        <v>0</v>
      </c>
      <c r="M189" s="143">
        <v>0</v>
      </c>
    </row>
    <row r="190" spans="1:13" x14ac:dyDescent="0.25">
      <c r="A190" s="121" t="s">
        <v>397</v>
      </c>
      <c r="B190" s="122" t="s">
        <v>401</v>
      </c>
      <c r="C190" s="122" t="s">
        <v>626</v>
      </c>
      <c r="D190" s="122" t="s">
        <v>629</v>
      </c>
      <c r="E190" s="142">
        <v>0</v>
      </c>
      <c r="F190" s="142">
        <v>0</v>
      </c>
      <c r="G190" s="142">
        <v>0</v>
      </c>
      <c r="H190" s="142">
        <v>0</v>
      </c>
      <c r="I190" s="142">
        <v>0</v>
      </c>
      <c r="J190" s="142">
        <v>0</v>
      </c>
      <c r="K190" s="142">
        <v>0</v>
      </c>
      <c r="L190" s="142">
        <v>0</v>
      </c>
      <c r="M190" s="142">
        <v>0</v>
      </c>
    </row>
    <row r="191" spans="1:13" x14ac:dyDescent="0.25">
      <c r="A191" s="123" t="s">
        <v>397</v>
      </c>
      <c r="B191" s="124" t="s">
        <v>402</v>
      </c>
      <c r="C191" s="124" t="s">
        <v>628</v>
      </c>
      <c r="D191" s="124" t="s">
        <v>629</v>
      </c>
      <c r="E191" s="143">
        <v>4</v>
      </c>
      <c r="F191" s="143">
        <v>4</v>
      </c>
      <c r="G191" s="143">
        <v>4</v>
      </c>
      <c r="H191" s="143">
        <v>0</v>
      </c>
      <c r="I191" s="143">
        <v>4</v>
      </c>
      <c r="J191" s="143">
        <v>0</v>
      </c>
      <c r="K191" s="143">
        <v>3</v>
      </c>
      <c r="L191" s="143">
        <v>2</v>
      </c>
      <c r="M191" s="143">
        <v>0</v>
      </c>
    </row>
    <row r="192" spans="1:13" x14ac:dyDescent="0.25">
      <c r="A192" s="121" t="s">
        <v>403</v>
      </c>
      <c r="B192" s="122" t="s">
        <v>404</v>
      </c>
      <c r="C192" s="122" t="s">
        <v>628</v>
      </c>
      <c r="D192" s="122" t="s">
        <v>629</v>
      </c>
      <c r="E192" s="142">
        <v>4</v>
      </c>
      <c r="F192" s="142">
        <v>8</v>
      </c>
      <c r="G192" s="142">
        <v>8</v>
      </c>
      <c r="H192" s="142">
        <v>4</v>
      </c>
      <c r="I192" s="142">
        <v>4</v>
      </c>
      <c r="J192" s="142">
        <v>0</v>
      </c>
      <c r="K192" s="142">
        <v>3</v>
      </c>
      <c r="L192" s="142">
        <v>0</v>
      </c>
      <c r="M192" s="142">
        <v>0</v>
      </c>
    </row>
    <row r="193" spans="1:13" x14ac:dyDescent="0.25">
      <c r="A193" s="123" t="s">
        <v>403</v>
      </c>
      <c r="B193" s="124" t="s">
        <v>405</v>
      </c>
      <c r="C193" s="124" t="s">
        <v>626</v>
      </c>
      <c r="D193" s="124" t="s">
        <v>629</v>
      </c>
      <c r="E193" s="143">
        <v>0</v>
      </c>
      <c r="F193" s="143">
        <v>0</v>
      </c>
      <c r="G193" s="143">
        <v>0</v>
      </c>
      <c r="H193" s="143">
        <v>0</v>
      </c>
      <c r="I193" s="143">
        <v>0</v>
      </c>
      <c r="J193" s="143">
        <v>0</v>
      </c>
      <c r="K193" s="143">
        <v>0</v>
      </c>
      <c r="L193" s="143">
        <v>0</v>
      </c>
      <c r="M193" s="143">
        <v>0</v>
      </c>
    </row>
    <row r="194" spans="1:13" x14ac:dyDescent="0.25">
      <c r="A194" s="121" t="s">
        <v>403</v>
      </c>
      <c r="B194" s="122" t="s">
        <v>406</v>
      </c>
      <c r="C194" s="122" t="s">
        <v>628</v>
      </c>
      <c r="D194" s="122" t="s">
        <v>629</v>
      </c>
      <c r="E194" s="142">
        <v>4</v>
      </c>
      <c r="F194" s="142">
        <v>4</v>
      </c>
      <c r="G194" s="142">
        <v>4</v>
      </c>
      <c r="H194" s="142">
        <v>0</v>
      </c>
      <c r="I194" s="142">
        <v>4</v>
      </c>
      <c r="J194" s="142">
        <v>3</v>
      </c>
      <c r="K194" s="142">
        <v>3</v>
      </c>
      <c r="L194" s="142">
        <v>3</v>
      </c>
      <c r="M194" s="142">
        <v>4</v>
      </c>
    </row>
    <row r="195" spans="1:13" x14ac:dyDescent="0.25">
      <c r="A195" s="123" t="s">
        <v>403</v>
      </c>
      <c r="B195" s="124" t="s">
        <v>407</v>
      </c>
      <c r="C195" s="124" t="s">
        <v>628</v>
      </c>
      <c r="D195" s="124" t="s">
        <v>629</v>
      </c>
      <c r="E195" s="143">
        <v>4</v>
      </c>
      <c r="F195" s="143">
        <v>4</v>
      </c>
      <c r="G195" s="143">
        <v>4</v>
      </c>
      <c r="H195" s="143">
        <v>4</v>
      </c>
      <c r="I195" s="143">
        <v>4</v>
      </c>
      <c r="J195" s="143">
        <v>3</v>
      </c>
      <c r="K195" s="143">
        <v>3</v>
      </c>
      <c r="L195" s="143">
        <v>3</v>
      </c>
      <c r="M195" s="143">
        <v>0</v>
      </c>
    </row>
    <row r="196" spans="1:13" x14ac:dyDescent="0.25">
      <c r="A196" s="121" t="s">
        <v>408</v>
      </c>
      <c r="B196" s="122" t="s">
        <v>409</v>
      </c>
      <c r="C196" s="122" t="s">
        <v>626</v>
      </c>
      <c r="D196" s="122" t="s">
        <v>629</v>
      </c>
      <c r="E196" s="142">
        <v>0</v>
      </c>
      <c r="F196" s="142">
        <v>0</v>
      </c>
      <c r="G196" s="142">
        <v>0</v>
      </c>
      <c r="H196" s="142">
        <v>0</v>
      </c>
      <c r="I196" s="142">
        <v>0</v>
      </c>
      <c r="J196" s="142">
        <v>0</v>
      </c>
      <c r="K196" s="142">
        <v>0</v>
      </c>
      <c r="L196" s="142">
        <v>0</v>
      </c>
      <c r="M196" s="142">
        <v>0</v>
      </c>
    </row>
    <row r="197" spans="1:13" x14ac:dyDescent="0.25">
      <c r="A197" s="123" t="s">
        <v>408</v>
      </c>
      <c r="B197" s="124" t="s">
        <v>410</v>
      </c>
      <c r="C197" s="124" t="s">
        <v>632</v>
      </c>
      <c r="D197" s="124" t="s">
        <v>629</v>
      </c>
      <c r="E197" s="143">
        <v>4</v>
      </c>
      <c r="F197" s="143">
        <v>0</v>
      </c>
      <c r="G197" s="143">
        <v>0</v>
      </c>
      <c r="H197" s="143">
        <v>0</v>
      </c>
      <c r="I197" s="143">
        <v>0</v>
      </c>
      <c r="J197" s="143">
        <v>0</v>
      </c>
      <c r="K197" s="143">
        <v>0</v>
      </c>
      <c r="L197" s="143">
        <v>0</v>
      </c>
      <c r="M197" s="143">
        <v>0</v>
      </c>
    </row>
    <row r="198" spans="1:13" x14ac:dyDescent="0.25">
      <c r="A198" s="121" t="s">
        <v>408</v>
      </c>
      <c r="B198" s="122" t="s">
        <v>411</v>
      </c>
      <c r="C198" s="122" t="s">
        <v>628</v>
      </c>
      <c r="D198" s="122" t="s">
        <v>629</v>
      </c>
      <c r="E198" s="142">
        <v>4</v>
      </c>
      <c r="F198" s="142">
        <v>4</v>
      </c>
      <c r="G198" s="142">
        <v>4</v>
      </c>
      <c r="H198" s="142">
        <v>2</v>
      </c>
      <c r="I198" s="142">
        <v>0</v>
      </c>
      <c r="J198" s="142">
        <v>0</v>
      </c>
      <c r="K198" s="142">
        <v>0</v>
      </c>
      <c r="L198" s="142">
        <v>0</v>
      </c>
      <c r="M198" s="142">
        <v>0</v>
      </c>
    </row>
    <row r="199" spans="1:13" x14ac:dyDescent="0.25">
      <c r="A199" s="123" t="s">
        <v>408</v>
      </c>
      <c r="B199" s="124" t="s">
        <v>412</v>
      </c>
      <c r="C199" s="124" t="s">
        <v>628</v>
      </c>
      <c r="D199" s="124" t="s">
        <v>629</v>
      </c>
      <c r="E199" s="143">
        <v>4</v>
      </c>
      <c r="F199" s="143">
        <v>2</v>
      </c>
      <c r="G199" s="143">
        <v>2</v>
      </c>
      <c r="H199" s="143">
        <v>0</v>
      </c>
      <c r="I199" s="143">
        <v>4</v>
      </c>
      <c r="J199" s="143">
        <v>0</v>
      </c>
      <c r="K199" s="143">
        <v>0</v>
      </c>
      <c r="L199" s="143">
        <v>0</v>
      </c>
      <c r="M199" s="143">
        <v>0</v>
      </c>
    </row>
    <row r="200" spans="1:13" x14ac:dyDescent="0.25">
      <c r="A200" s="121" t="s">
        <v>408</v>
      </c>
      <c r="B200" s="122" t="s">
        <v>413</v>
      </c>
      <c r="C200" s="122" t="s">
        <v>632</v>
      </c>
      <c r="D200" s="122" t="s">
        <v>629</v>
      </c>
      <c r="E200" s="142">
        <v>4</v>
      </c>
      <c r="F200" s="142">
        <v>0</v>
      </c>
      <c r="G200" s="142">
        <v>0</v>
      </c>
      <c r="H200" s="142">
        <v>0</v>
      </c>
      <c r="I200" s="142">
        <v>0</v>
      </c>
      <c r="J200" s="142">
        <v>0</v>
      </c>
      <c r="K200" s="142">
        <v>0</v>
      </c>
      <c r="L200" s="142">
        <v>0</v>
      </c>
      <c r="M200" s="142">
        <v>0</v>
      </c>
    </row>
    <row r="201" spans="1:13" x14ac:dyDescent="0.25">
      <c r="A201" s="123" t="s">
        <v>408</v>
      </c>
      <c r="B201" s="124" t="s">
        <v>414</v>
      </c>
      <c r="C201" s="124" t="s">
        <v>626</v>
      </c>
      <c r="D201" s="124" t="s">
        <v>629</v>
      </c>
      <c r="E201" s="143">
        <v>0</v>
      </c>
      <c r="F201" s="143">
        <v>0</v>
      </c>
      <c r="G201" s="143">
        <v>0</v>
      </c>
      <c r="H201" s="143">
        <v>0</v>
      </c>
      <c r="I201" s="143">
        <v>0</v>
      </c>
      <c r="J201" s="143">
        <v>0</v>
      </c>
      <c r="K201" s="143">
        <v>0</v>
      </c>
      <c r="L201" s="143">
        <v>0</v>
      </c>
      <c r="M201" s="143">
        <v>0</v>
      </c>
    </row>
    <row r="202" spans="1:13" x14ac:dyDescent="0.25">
      <c r="A202" s="121" t="s">
        <v>408</v>
      </c>
      <c r="B202" s="122" t="s">
        <v>415</v>
      </c>
      <c r="C202" s="122" t="s">
        <v>628</v>
      </c>
      <c r="D202" s="122" t="s">
        <v>629</v>
      </c>
      <c r="E202" s="142">
        <v>4</v>
      </c>
      <c r="F202" s="142">
        <v>0</v>
      </c>
      <c r="G202" s="142">
        <v>8</v>
      </c>
      <c r="H202" s="142">
        <v>0</v>
      </c>
      <c r="I202" s="142">
        <v>0</v>
      </c>
      <c r="J202" s="142">
        <v>0</v>
      </c>
      <c r="K202" s="142">
        <v>0</v>
      </c>
      <c r="L202" s="142">
        <v>0</v>
      </c>
      <c r="M202" s="142">
        <v>0</v>
      </c>
    </row>
    <row r="203" spans="1:13" x14ac:dyDescent="0.25">
      <c r="A203" s="123" t="s">
        <v>408</v>
      </c>
      <c r="B203" s="124" t="s">
        <v>416</v>
      </c>
      <c r="C203" s="124" t="s">
        <v>626</v>
      </c>
      <c r="D203" s="124" t="s">
        <v>629</v>
      </c>
      <c r="E203" s="143">
        <v>0</v>
      </c>
      <c r="F203" s="143">
        <v>0</v>
      </c>
      <c r="G203" s="143">
        <v>0</v>
      </c>
      <c r="H203" s="143">
        <v>0</v>
      </c>
      <c r="I203" s="143">
        <v>0</v>
      </c>
      <c r="J203" s="143">
        <v>0</v>
      </c>
      <c r="K203" s="143">
        <v>0</v>
      </c>
      <c r="L203" s="143">
        <v>0</v>
      </c>
      <c r="M203" s="143">
        <v>0</v>
      </c>
    </row>
    <row r="204" spans="1:13" x14ac:dyDescent="0.25">
      <c r="A204" s="121" t="s">
        <v>408</v>
      </c>
      <c r="B204" s="122" t="s">
        <v>417</v>
      </c>
      <c r="C204" s="122" t="s">
        <v>628</v>
      </c>
      <c r="D204" s="122" t="s">
        <v>629</v>
      </c>
      <c r="E204" s="142">
        <v>3</v>
      </c>
      <c r="F204" s="142">
        <v>0</v>
      </c>
      <c r="G204" s="142">
        <v>0</v>
      </c>
      <c r="H204" s="142">
        <v>0</v>
      </c>
      <c r="I204" s="142">
        <v>0</v>
      </c>
      <c r="J204" s="142">
        <v>0</v>
      </c>
      <c r="K204" s="142">
        <v>0</v>
      </c>
      <c r="L204" s="142">
        <v>0</v>
      </c>
      <c r="M204" s="142">
        <v>3</v>
      </c>
    </row>
    <row r="205" spans="1:13" x14ac:dyDescent="0.25">
      <c r="A205" s="123" t="s">
        <v>408</v>
      </c>
      <c r="B205" s="124" t="s">
        <v>418</v>
      </c>
      <c r="C205" s="124" t="s">
        <v>626</v>
      </c>
      <c r="D205" s="124" t="s">
        <v>629</v>
      </c>
      <c r="E205" s="143">
        <v>0</v>
      </c>
      <c r="F205" s="143">
        <v>0</v>
      </c>
      <c r="G205" s="143">
        <v>0</v>
      </c>
      <c r="H205" s="143">
        <v>0</v>
      </c>
      <c r="I205" s="143">
        <v>0</v>
      </c>
      <c r="J205" s="143">
        <v>0</v>
      </c>
      <c r="K205" s="143">
        <v>0</v>
      </c>
      <c r="L205" s="143">
        <v>0</v>
      </c>
      <c r="M205" s="143">
        <v>0</v>
      </c>
    </row>
    <row r="206" spans="1:13" x14ac:dyDescent="0.25">
      <c r="A206" s="121" t="s">
        <v>408</v>
      </c>
      <c r="B206" s="122" t="s">
        <v>419</v>
      </c>
      <c r="C206" s="122" t="s">
        <v>632</v>
      </c>
      <c r="D206" s="122" t="s">
        <v>629</v>
      </c>
      <c r="E206" s="142">
        <v>0</v>
      </c>
      <c r="F206" s="142">
        <v>4</v>
      </c>
      <c r="G206" s="142">
        <v>0</v>
      </c>
      <c r="H206" s="142">
        <v>0</v>
      </c>
      <c r="I206" s="142">
        <v>0</v>
      </c>
      <c r="J206" s="142">
        <v>0</v>
      </c>
      <c r="K206" s="142">
        <v>0</v>
      </c>
      <c r="L206" s="142">
        <v>0</v>
      </c>
      <c r="M206" s="142">
        <v>0</v>
      </c>
    </row>
    <row r="207" spans="1:13" x14ac:dyDescent="0.25">
      <c r="A207" s="123" t="s">
        <v>420</v>
      </c>
      <c r="B207" s="124" t="s">
        <v>421</v>
      </c>
      <c r="C207" s="124" t="s">
        <v>632</v>
      </c>
      <c r="D207" s="124" t="s">
        <v>629</v>
      </c>
      <c r="E207" s="143">
        <v>4</v>
      </c>
      <c r="F207" s="143">
        <v>0</v>
      </c>
      <c r="G207" s="143">
        <v>0</v>
      </c>
      <c r="H207" s="143">
        <v>0</v>
      </c>
      <c r="I207" s="143">
        <v>0</v>
      </c>
      <c r="J207" s="143">
        <v>0</v>
      </c>
      <c r="K207" s="143">
        <v>0</v>
      </c>
      <c r="L207" s="143">
        <v>0</v>
      </c>
      <c r="M207" s="143">
        <v>5</v>
      </c>
    </row>
    <row r="208" spans="1:13" x14ac:dyDescent="0.25">
      <c r="A208" s="121" t="s">
        <v>420</v>
      </c>
      <c r="B208" s="122" t="s">
        <v>422</v>
      </c>
      <c r="C208" s="122" t="s">
        <v>626</v>
      </c>
      <c r="D208" s="122" t="s">
        <v>629</v>
      </c>
      <c r="E208" s="142">
        <v>0</v>
      </c>
      <c r="F208" s="142">
        <v>0</v>
      </c>
      <c r="G208" s="142">
        <v>0</v>
      </c>
      <c r="H208" s="142">
        <v>0</v>
      </c>
      <c r="I208" s="142">
        <v>0</v>
      </c>
      <c r="J208" s="142">
        <v>0</v>
      </c>
      <c r="K208" s="142">
        <v>0</v>
      </c>
      <c r="L208" s="142">
        <v>0</v>
      </c>
      <c r="M208" s="142">
        <v>0</v>
      </c>
    </row>
    <row r="209" spans="1:13" x14ac:dyDescent="0.25">
      <c r="A209" s="123" t="s">
        <v>420</v>
      </c>
      <c r="B209" s="124" t="s">
        <v>423</v>
      </c>
      <c r="C209" s="124" t="s">
        <v>628</v>
      </c>
      <c r="D209" s="124" t="s">
        <v>629</v>
      </c>
      <c r="E209" s="143">
        <v>4</v>
      </c>
      <c r="F209" s="143">
        <v>3</v>
      </c>
      <c r="G209" s="143">
        <v>2</v>
      </c>
      <c r="H209" s="143">
        <v>0</v>
      </c>
      <c r="I209" s="143">
        <v>3</v>
      </c>
      <c r="J209" s="143">
        <v>0</v>
      </c>
      <c r="K209" s="143">
        <v>0</v>
      </c>
      <c r="L209" s="143">
        <v>0</v>
      </c>
      <c r="M209" s="143">
        <v>0</v>
      </c>
    </row>
    <row r="210" spans="1:13" x14ac:dyDescent="0.25">
      <c r="A210" s="121" t="s">
        <v>420</v>
      </c>
      <c r="B210" s="122" t="s">
        <v>424</v>
      </c>
      <c r="C210" s="122" t="s">
        <v>626</v>
      </c>
      <c r="D210" s="122" t="s">
        <v>629</v>
      </c>
      <c r="E210" s="142">
        <v>0</v>
      </c>
      <c r="F210" s="142">
        <v>0</v>
      </c>
      <c r="G210" s="142">
        <v>0</v>
      </c>
      <c r="H210" s="142">
        <v>0</v>
      </c>
      <c r="I210" s="142">
        <v>0</v>
      </c>
      <c r="J210" s="142">
        <v>0</v>
      </c>
      <c r="K210" s="142">
        <v>0</v>
      </c>
      <c r="L210" s="142">
        <v>0</v>
      </c>
      <c r="M210" s="142">
        <v>0</v>
      </c>
    </row>
    <row r="211" spans="1:13" x14ac:dyDescent="0.25">
      <c r="A211" s="123" t="s">
        <v>420</v>
      </c>
      <c r="B211" s="124" t="s">
        <v>425</v>
      </c>
      <c r="C211" s="124" t="s">
        <v>632</v>
      </c>
      <c r="D211" s="124" t="s">
        <v>629</v>
      </c>
      <c r="E211" s="143">
        <v>3</v>
      </c>
      <c r="F211" s="143">
        <v>0</v>
      </c>
      <c r="G211" s="143">
        <v>0</v>
      </c>
      <c r="H211" s="143">
        <v>0</v>
      </c>
      <c r="I211" s="143">
        <v>0</v>
      </c>
      <c r="J211" s="143">
        <v>0</v>
      </c>
      <c r="K211" s="143">
        <v>0</v>
      </c>
      <c r="L211" s="143">
        <v>0</v>
      </c>
      <c r="M211" s="143">
        <v>0</v>
      </c>
    </row>
    <row r="212" spans="1:13" x14ac:dyDescent="0.25">
      <c r="A212" s="121" t="s">
        <v>420</v>
      </c>
      <c r="B212" s="122" t="s">
        <v>426</v>
      </c>
      <c r="C212" s="122" t="s">
        <v>626</v>
      </c>
      <c r="D212" s="122" t="s">
        <v>629</v>
      </c>
      <c r="E212" s="142">
        <v>0</v>
      </c>
      <c r="F212" s="142">
        <v>0</v>
      </c>
      <c r="G212" s="142">
        <v>0</v>
      </c>
      <c r="H212" s="142">
        <v>0</v>
      </c>
      <c r="I212" s="142">
        <v>0</v>
      </c>
      <c r="J212" s="142">
        <v>0</v>
      </c>
      <c r="K212" s="142">
        <v>0</v>
      </c>
      <c r="L212" s="142">
        <v>0</v>
      </c>
      <c r="M212" s="142">
        <v>0</v>
      </c>
    </row>
    <row r="213" spans="1:13" x14ac:dyDescent="0.25">
      <c r="A213" s="123" t="s">
        <v>420</v>
      </c>
      <c r="B213" s="124" t="s">
        <v>427</v>
      </c>
      <c r="C213" s="124" t="s">
        <v>626</v>
      </c>
      <c r="D213" s="124" t="s">
        <v>629</v>
      </c>
      <c r="E213" s="143">
        <v>0</v>
      </c>
      <c r="F213" s="143">
        <v>0</v>
      </c>
      <c r="G213" s="143">
        <v>0</v>
      </c>
      <c r="H213" s="143">
        <v>0</v>
      </c>
      <c r="I213" s="143">
        <v>0</v>
      </c>
      <c r="J213" s="143">
        <v>0</v>
      </c>
      <c r="K213" s="143">
        <v>0</v>
      </c>
      <c r="L213" s="143">
        <v>0</v>
      </c>
      <c r="M213" s="143">
        <v>0</v>
      </c>
    </row>
    <row r="214" spans="1:13" x14ac:dyDescent="0.25">
      <c r="A214" s="121" t="s">
        <v>420</v>
      </c>
      <c r="B214" s="122" t="s">
        <v>428</v>
      </c>
      <c r="C214" s="122" t="s">
        <v>626</v>
      </c>
      <c r="D214" s="122" t="s">
        <v>629</v>
      </c>
      <c r="E214" s="142">
        <v>0</v>
      </c>
      <c r="F214" s="142">
        <v>0</v>
      </c>
      <c r="G214" s="142">
        <v>0</v>
      </c>
      <c r="H214" s="142">
        <v>0</v>
      </c>
      <c r="I214" s="142">
        <v>0</v>
      </c>
      <c r="J214" s="142">
        <v>0</v>
      </c>
      <c r="K214" s="142">
        <v>0</v>
      </c>
      <c r="L214" s="142">
        <v>0</v>
      </c>
      <c r="M214" s="142">
        <v>0</v>
      </c>
    </row>
    <row r="215" spans="1:13" x14ac:dyDescent="0.25">
      <c r="A215" s="123" t="s">
        <v>420</v>
      </c>
      <c r="B215" s="124" t="s">
        <v>429</v>
      </c>
      <c r="C215" s="124" t="s">
        <v>632</v>
      </c>
      <c r="D215" s="124" t="s">
        <v>629</v>
      </c>
      <c r="E215" s="143">
        <v>4</v>
      </c>
      <c r="F215" s="143">
        <v>0</v>
      </c>
      <c r="G215" s="143">
        <v>0</v>
      </c>
      <c r="H215" s="143">
        <v>0</v>
      </c>
      <c r="I215" s="143">
        <v>0</v>
      </c>
      <c r="J215" s="143">
        <v>0</v>
      </c>
      <c r="K215" s="143">
        <v>0</v>
      </c>
      <c r="L215" s="143">
        <v>0</v>
      </c>
      <c r="M215" s="143">
        <v>4</v>
      </c>
    </row>
    <row r="216" spans="1:13" x14ac:dyDescent="0.25">
      <c r="A216" s="121" t="s">
        <v>420</v>
      </c>
      <c r="B216" s="122" t="s">
        <v>430</v>
      </c>
      <c r="C216" s="122" t="s">
        <v>626</v>
      </c>
      <c r="D216" s="122" t="s">
        <v>629</v>
      </c>
      <c r="E216" s="142">
        <v>0</v>
      </c>
      <c r="F216" s="142">
        <v>0</v>
      </c>
      <c r="G216" s="142">
        <v>0</v>
      </c>
      <c r="H216" s="142">
        <v>0</v>
      </c>
      <c r="I216" s="142">
        <v>0</v>
      </c>
      <c r="J216" s="142">
        <v>0</v>
      </c>
      <c r="K216" s="142">
        <v>0</v>
      </c>
      <c r="L216" s="142">
        <v>0</v>
      </c>
      <c r="M216" s="142">
        <v>0</v>
      </c>
    </row>
    <row r="217" spans="1:13" x14ac:dyDescent="0.25">
      <c r="A217" s="123" t="s">
        <v>420</v>
      </c>
      <c r="B217" s="124" t="s">
        <v>431</v>
      </c>
      <c r="C217" s="124" t="s">
        <v>628</v>
      </c>
      <c r="D217" s="124" t="s">
        <v>629</v>
      </c>
      <c r="E217" s="143">
        <v>8</v>
      </c>
      <c r="F217" s="143">
        <v>4</v>
      </c>
      <c r="G217" s="143">
        <v>3</v>
      </c>
      <c r="H217" s="143">
        <v>8</v>
      </c>
      <c r="I217" s="143">
        <v>3</v>
      </c>
      <c r="J217" s="143">
        <v>0</v>
      </c>
      <c r="K217" s="143">
        <v>0</v>
      </c>
      <c r="L217" s="143">
        <v>0</v>
      </c>
      <c r="M217" s="143">
        <v>0</v>
      </c>
    </row>
    <row r="218" spans="1:13" x14ac:dyDescent="0.25">
      <c r="A218" s="121" t="s">
        <v>420</v>
      </c>
      <c r="B218" s="122" t="s">
        <v>432</v>
      </c>
      <c r="C218" s="122" t="s">
        <v>626</v>
      </c>
      <c r="D218" s="122" t="s">
        <v>629</v>
      </c>
      <c r="E218" s="142">
        <v>0</v>
      </c>
      <c r="F218" s="142">
        <v>0</v>
      </c>
      <c r="G218" s="142">
        <v>0</v>
      </c>
      <c r="H218" s="142">
        <v>0</v>
      </c>
      <c r="I218" s="142">
        <v>0</v>
      </c>
      <c r="J218" s="142">
        <v>0</v>
      </c>
      <c r="K218" s="142">
        <v>0</v>
      </c>
      <c r="L218" s="142">
        <v>0</v>
      </c>
      <c r="M218" s="142">
        <v>0</v>
      </c>
    </row>
    <row r="219" spans="1:13" x14ac:dyDescent="0.25">
      <c r="A219" s="123" t="s">
        <v>420</v>
      </c>
      <c r="B219" s="124" t="s">
        <v>433</v>
      </c>
      <c r="C219" s="124" t="s">
        <v>626</v>
      </c>
      <c r="D219" s="124" t="s">
        <v>629</v>
      </c>
      <c r="E219" s="143">
        <v>0</v>
      </c>
      <c r="F219" s="143">
        <v>0</v>
      </c>
      <c r="G219" s="143">
        <v>0</v>
      </c>
      <c r="H219" s="143">
        <v>0</v>
      </c>
      <c r="I219" s="143">
        <v>0</v>
      </c>
      <c r="J219" s="143">
        <v>0</v>
      </c>
      <c r="K219" s="143">
        <v>0</v>
      </c>
      <c r="L219" s="143">
        <v>0</v>
      </c>
      <c r="M219" s="143">
        <v>0</v>
      </c>
    </row>
    <row r="220" spans="1:13" x14ac:dyDescent="0.25">
      <c r="A220" s="121" t="s">
        <v>434</v>
      </c>
      <c r="B220" s="122" t="s">
        <v>435</v>
      </c>
      <c r="C220" s="122" t="s">
        <v>628</v>
      </c>
      <c r="D220" s="122" t="s">
        <v>629</v>
      </c>
      <c r="E220" s="142">
        <v>4</v>
      </c>
      <c r="F220" s="142">
        <v>4</v>
      </c>
      <c r="G220" s="142">
        <v>4</v>
      </c>
      <c r="H220" s="142">
        <v>0</v>
      </c>
      <c r="I220" s="142">
        <v>0</v>
      </c>
      <c r="J220" s="142">
        <v>0</v>
      </c>
      <c r="K220" s="142">
        <v>0</v>
      </c>
      <c r="L220" s="142">
        <v>0</v>
      </c>
      <c r="M220" s="142">
        <v>0</v>
      </c>
    </row>
    <row r="221" spans="1:13" x14ac:dyDescent="0.25">
      <c r="A221" s="123" t="s">
        <v>436</v>
      </c>
      <c r="B221" s="124" t="s">
        <v>437</v>
      </c>
      <c r="C221" s="124" t="s">
        <v>626</v>
      </c>
      <c r="D221" s="124" t="s">
        <v>629</v>
      </c>
      <c r="E221" s="143">
        <v>0</v>
      </c>
      <c r="F221" s="143">
        <v>0</v>
      </c>
      <c r="G221" s="143">
        <v>0</v>
      </c>
      <c r="H221" s="143">
        <v>0</v>
      </c>
      <c r="I221" s="143">
        <v>0</v>
      </c>
      <c r="J221" s="143">
        <v>0</v>
      </c>
      <c r="K221" s="143">
        <v>0</v>
      </c>
      <c r="L221" s="143">
        <v>0</v>
      </c>
      <c r="M221" s="143">
        <v>0</v>
      </c>
    </row>
    <row r="222" spans="1:13" x14ac:dyDescent="0.25">
      <c r="A222" s="121" t="s">
        <v>436</v>
      </c>
      <c r="B222" s="122" t="s">
        <v>438</v>
      </c>
      <c r="C222" s="122" t="s">
        <v>628</v>
      </c>
      <c r="D222" s="122" t="s">
        <v>629</v>
      </c>
      <c r="E222" s="142">
        <v>2</v>
      </c>
      <c r="F222" s="142">
        <v>4</v>
      </c>
      <c r="G222" s="142">
        <v>4</v>
      </c>
      <c r="H222" s="142">
        <v>1</v>
      </c>
      <c r="I222" s="142">
        <v>0</v>
      </c>
      <c r="J222" s="142">
        <v>0</v>
      </c>
      <c r="K222" s="142">
        <v>0</v>
      </c>
      <c r="L222" s="142">
        <v>0</v>
      </c>
      <c r="M222" s="142">
        <v>0</v>
      </c>
    </row>
    <row r="223" spans="1:13" x14ac:dyDescent="0.25">
      <c r="A223" s="123" t="s">
        <v>436</v>
      </c>
      <c r="B223" s="124" t="s">
        <v>439</v>
      </c>
      <c r="C223" s="124" t="s">
        <v>626</v>
      </c>
      <c r="D223" s="124" t="s">
        <v>629</v>
      </c>
      <c r="E223" s="143">
        <v>0</v>
      </c>
      <c r="F223" s="143">
        <v>0</v>
      </c>
      <c r="G223" s="143">
        <v>0</v>
      </c>
      <c r="H223" s="143">
        <v>0</v>
      </c>
      <c r="I223" s="143">
        <v>0</v>
      </c>
      <c r="J223" s="143">
        <v>0</v>
      </c>
      <c r="K223" s="143">
        <v>0</v>
      </c>
      <c r="L223" s="143">
        <v>0</v>
      </c>
      <c r="M223" s="143">
        <v>0</v>
      </c>
    </row>
    <row r="224" spans="1:13" x14ac:dyDescent="0.25">
      <c r="A224" s="121" t="s">
        <v>436</v>
      </c>
      <c r="B224" s="122" t="s">
        <v>440</v>
      </c>
      <c r="C224" s="122" t="s">
        <v>628</v>
      </c>
      <c r="D224" s="122" t="s">
        <v>629</v>
      </c>
      <c r="E224" s="142">
        <v>0</v>
      </c>
      <c r="F224" s="142">
        <v>2</v>
      </c>
      <c r="G224" s="142">
        <v>2</v>
      </c>
      <c r="H224" s="142">
        <v>0</v>
      </c>
      <c r="I224" s="142">
        <v>0</v>
      </c>
      <c r="J224" s="142">
        <v>0</v>
      </c>
      <c r="K224" s="142">
        <v>0</v>
      </c>
      <c r="L224" s="142">
        <v>0</v>
      </c>
      <c r="M224" s="142">
        <v>2</v>
      </c>
    </row>
    <row r="225" spans="1:13" x14ac:dyDescent="0.25">
      <c r="A225" s="123" t="s">
        <v>436</v>
      </c>
      <c r="B225" s="124" t="s">
        <v>441</v>
      </c>
      <c r="C225" s="124" t="s">
        <v>626</v>
      </c>
      <c r="D225" s="124" t="s">
        <v>629</v>
      </c>
      <c r="E225" s="143">
        <v>0</v>
      </c>
      <c r="F225" s="143">
        <v>0</v>
      </c>
      <c r="G225" s="143">
        <v>0</v>
      </c>
      <c r="H225" s="143">
        <v>0</v>
      </c>
      <c r="I225" s="143">
        <v>0</v>
      </c>
      <c r="J225" s="143">
        <v>0</v>
      </c>
      <c r="K225" s="143">
        <v>0</v>
      </c>
      <c r="L225" s="143">
        <v>0</v>
      </c>
      <c r="M225" s="143">
        <v>0</v>
      </c>
    </row>
    <row r="226" spans="1:13" x14ac:dyDescent="0.25">
      <c r="A226" s="121" t="s">
        <v>436</v>
      </c>
      <c r="B226" s="122" t="s">
        <v>442</v>
      </c>
      <c r="C226" s="122" t="s">
        <v>628</v>
      </c>
      <c r="D226" s="122" t="s">
        <v>629</v>
      </c>
      <c r="E226" s="142">
        <v>5</v>
      </c>
      <c r="F226" s="142">
        <v>4</v>
      </c>
      <c r="G226" s="142">
        <v>3</v>
      </c>
      <c r="H226" s="142">
        <v>0</v>
      </c>
      <c r="I226" s="142">
        <v>4</v>
      </c>
      <c r="J226" s="142">
        <v>0</v>
      </c>
      <c r="K226" s="142">
        <v>3</v>
      </c>
      <c r="L226" s="142">
        <v>0</v>
      </c>
      <c r="M226" s="142">
        <v>4</v>
      </c>
    </row>
    <row r="227" spans="1:13" x14ac:dyDescent="0.25">
      <c r="A227" s="123" t="s">
        <v>436</v>
      </c>
      <c r="B227" s="124" t="s">
        <v>443</v>
      </c>
      <c r="C227" s="124" t="s">
        <v>626</v>
      </c>
      <c r="D227" s="124" t="s">
        <v>629</v>
      </c>
      <c r="E227" s="143">
        <v>0</v>
      </c>
      <c r="F227" s="143">
        <v>0</v>
      </c>
      <c r="G227" s="143">
        <v>0</v>
      </c>
      <c r="H227" s="143">
        <v>0</v>
      </c>
      <c r="I227" s="143">
        <v>0</v>
      </c>
      <c r="J227" s="143">
        <v>0</v>
      </c>
      <c r="K227" s="143">
        <v>0</v>
      </c>
      <c r="L227" s="143">
        <v>0</v>
      </c>
      <c r="M227" s="143">
        <v>0</v>
      </c>
    </row>
    <row r="228" spans="1:13" x14ac:dyDescent="0.25">
      <c r="A228" s="121" t="s">
        <v>436</v>
      </c>
      <c r="B228" s="122" t="s">
        <v>444</v>
      </c>
      <c r="C228" s="122" t="s">
        <v>626</v>
      </c>
      <c r="D228" s="122" t="s">
        <v>629</v>
      </c>
      <c r="E228" s="142">
        <v>0</v>
      </c>
      <c r="F228" s="142">
        <v>0</v>
      </c>
      <c r="G228" s="142">
        <v>0</v>
      </c>
      <c r="H228" s="142">
        <v>0</v>
      </c>
      <c r="I228" s="142">
        <v>0</v>
      </c>
      <c r="J228" s="142">
        <v>0</v>
      </c>
      <c r="K228" s="142">
        <v>0</v>
      </c>
      <c r="L228" s="142">
        <v>0</v>
      </c>
      <c r="M228" s="142">
        <v>0</v>
      </c>
    </row>
    <row r="229" spans="1:13" x14ac:dyDescent="0.25">
      <c r="A229" s="123" t="s">
        <v>436</v>
      </c>
      <c r="B229" s="124" t="s">
        <v>445</v>
      </c>
      <c r="C229" s="124" t="s">
        <v>628</v>
      </c>
      <c r="D229" s="124" t="s">
        <v>629</v>
      </c>
      <c r="E229" s="143">
        <v>4</v>
      </c>
      <c r="F229" s="143">
        <v>4</v>
      </c>
      <c r="G229" s="143">
        <v>4</v>
      </c>
      <c r="H229" s="143">
        <v>0</v>
      </c>
      <c r="I229" s="143">
        <v>4</v>
      </c>
      <c r="J229" s="143">
        <v>4</v>
      </c>
      <c r="K229" s="143">
        <v>2</v>
      </c>
      <c r="L229" s="143">
        <v>2</v>
      </c>
      <c r="M229" s="143">
        <v>1</v>
      </c>
    </row>
    <row r="230" spans="1:13" x14ac:dyDescent="0.25">
      <c r="A230" s="121" t="s">
        <v>436</v>
      </c>
      <c r="B230" s="122" t="s">
        <v>446</v>
      </c>
      <c r="C230" s="122" t="s">
        <v>628</v>
      </c>
      <c r="D230" s="122" t="s">
        <v>629</v>
      </c>
      <c r="E230" s="142">
        <v>4</v>
      </c>
      <c r="F230" s="142">
        <v>0</v>
      </c>
      <c r="G230" s="142">
        <v>0</v>
      </c>
      <c r="H230" s="142">
        <v>0</v>
      </c>
      <c r="I230" s="142">
        <v>0</v>
      </c>
      <c r="J230" s="142">
        <v>0</v>
      </c>
      <c r="K230" s="142">
        <v>0</v>
      </c>
      <c r="L230" s="142">
        <v>0</v>
      </c>
      <c r="M230" s="142">
        <v>4</v>
      </c>
    </row>
    <row r="231" spans="1:13" x14ac:dyDescent="0.25">
      <c r="A231" s="123" t="s">
        <v>436</v>
      </c>
      <c r="B231" s="124" t="s">
        <v>447</v>
      </c>
      <c r="C231" s="124" t="s">
        <v>626</v>
      </c>
      <c r="D231" s="124" t="s">
        <v>629</v>
      </c>
      <c r="E231" s="143">
        <v>0</v>
      </c>
      <c r="F231" s="143">
        <v>0</v>
      </c>
      <c r="G231" s="143">
        <v>0</v>
      </c>
      <c r="H231" s="143">
        <v>0</v>
      </c>
      <c r="I231" s="143">
        <v>0</v>
      </c>
      <c r="J231" s="143">
        <v>0</v>
      </c>
      <c r="K231" s="143">
        <v>0</v>
      </c>
      <c r="L231" s="143">
        <v>0</v>
      </c>
      <c r="M231" s="143">
        <v>0</v>
      </c>
    </row>
    <row r="232" spans="1:13" x14ac:dyDescent="0.25">
      <c r="A232" s="121" t="s">
        <v>436</v>
      </c>
      <c r="B232" s="122" t="s">
        <v>448</v>
      </c>
      <c r="C232" s="122" t="s">
        <v>628</v>
      </c>
      <c r="D232" s="122" t="s">
        <v>629</v>
      </c>
      <c r="E232" s="142">
        <v>2</v>
      </c>
      <c r="F232" s="142">
        <v>1</v>
      </c>
      <c r="G232" s="142">
        <v>3</v>
      </c>
      <c r="H232" s="142">
        <v>2</v>
      </c>
      <c r="I232" s="142">
        <v>3</v>
      </c>
      <c r="J232" s="142">
        <v>1</v>
      </c>
      <c r="K232" s="142">
        <v>0</v>
      </c>
      <c r="L232" s="142">
        <v>0</v>
      </c>
      <c r="M232" s="142">
        <v>0</v>
      </c>
    </row>
    <row r="233" spans="1:13" x14ac:dyDescent="0.25">
      <c r="A233" s="123" t="s">
        <v>449</v>
      </c>
      <c r="B233" s="124" t="s">
        <v>450</v>
      </c>
      <c r="C233" s="124" t="s">
        <v>628</v>
      </c>
      <c r="D233" s="124" t="s">
        <v>629</v>
      </c>
      <c r="E233" s="143">
        <v>6</v>
      </c>
      <c r="F233" s="143">
        <v>4</v>
      </c>
      <c r="G233" s="143">
        <v>4</v>
      </c>
      <c r="H233" s="143">
        <v>2</v>
      </c>
      <c r="I233" s="143">
        <v>4</v>
      </c>
      <c r="J233" s="143">
        <v>0</v>
      </c>
      <c r="K233" s="143">
        <v>3</v>
      </c>
      <c r="L233" s="143">
        <v>0</v>
      </c>
      <c r="M233" s="143">
        <v>0</v>
      </c>
    </row>
    <row r="234" spans="1:13" x14ac:dyDescent="0.25">
      <c r="A234" s="121" t="s">
        <v>449</v>
      </c>
      <c r="B234" s="122" t="s">
        <v>451</v>
      </c>
      <c r="C234" s="122" t="s">
        <v>628</v>
      </c>
      <c r="D234" s="122" t="s">
        <v>629</v>
      </c>
      <c r="E234" s="142">
        <v>5</v>
      </c>
      <c r="F234" s="142">
        <v>4</v>
      </c>
      <c r="G234" s="142">
        <v>4</v>
      </c>
      <c r="H234" s="142">
        <v>3</v>
      </c>
      <c r="I234" s="142">
        <v>4</v>
      </c>
      <c r="J234" s="142">
        <v>0</v>
      </c>
      <c r="K234" s="142">
        <v>0</v>
      </c>
      <c r="L234" s="142">
        <v>0</v>
      </c>
      <c r="M234" s="142">
        <v>4</v>
      </c>
    </row>
    <row r="235" spans="1:13" x14ac:dyDescent="0.25">
      <c r="A235" s="123" t="s">
        <v>449</v>
      </c>
      <c r="B235" s="124" t="s">
        <v>452</v>
      </c>
      <c r="C235" s="124" t="s">
        <v>628</v>
      </c>
      <c r="D235" s="124" t="s">
        <v>629</v>
      </c>
      <c r="E235" s="143">
        <v>5</v>
      </c>
      <c r="F235" s="143">
        <v>4</v>
      </c>
      <c r="G235" s="143">
        <v>4</v>
      </c>
      <c r="H235" s="143">
        <v>0</v>
      </c>
      <c r="I235" s="143">
        <v>5</v>
      </c>
      <c r="J235" s="143">
        <v>0</v>
      </c>
      <c r="K235" s="143">
        <v>3</v>
      </c>
      <c r="L235" s="143">
        <v>0</v>
      </c>
      <c r="M235" s="143">
        <v>0</v>
      </c>
    </row>
    <row r="236" spans="1:13" x14ac:dyDescent="0.25">
      <c r="A236" s="121" t="s">
        <v>453</v>
      </c>
      <c r="B236" s="122" t="s">
        <v>454</v>
      </c>
      <c r="C236" s="122" t="s">
        <v>628</v>
      </c>
      <c r="D236" s="122" t="s">
        <v>627</v>
      </c>
      <c r="E236" s="142">
        <v>0</v>
      </c>
      <c r="F236" s="142">
        <v>0</v>
      </c>
      <c r="G236" s="142">
        <v>0</v>
      </c>
      <c r="H236" s="142">
        <v>0</v>
      </c>
      <c r="I236" s="142">
        <v>0</v>
      </c>
      <c r="J236" s="142">
        <v>0</v>
      </c>
      <c r="K236" s="142">
        <v>0</v>
      </c>
      <c r="L236" s="142">
        <v>0</v>
      </c>
      <c r="M236" s="142">
        <v>0</v>
      </c>
    </row>
    <row r="237" spans="1:13" x14ac:dyDescent="0.25">
      <c r="A237" s="123" t="s">
        <v>453</v>
      </c>
      <c r="B237" s="124" t="s">
        <v>455</v>
      </c>
      <c r="C237" s="124" t="s">
        <v>628</v>
      </c>
      <c r="D237" s="124" t="s">
        <v>627</v>
      </c>
      <c r="E237" s="143">
        <v>0</v>
      </c>
      <c r="F237" s="143">
        <v>0</v>
      </c>
      <c r="G237" s="143">
        <v>0</v>
      </c>
      <c r="H237" s="143">
        <v>0</v>
      </c>
      <c r="I237" s="143">
        <v>0</v>
      </c>
      <c r="J237" s="143">
        <v>0</v>
      </c>
      <c r="K237" s="143">
        <v>0</v>
      </c>
      <c r="L237" s="143">
        <v>0</v>
      </c>
      <c r="M237" s="143">
        <v>0</v>
      </c>
    </row>
    <row r="238" spans="1:13" x14ac:dyDescent="0.25">
      <c r="A238" s="121" t="s">
        <v>453</v>
      </c>
      <c r="B238" s="122" t="s">
        <v>456</v>
      </c>
      <c r="C238" s="122" t="s">
        <v>628</v>
      </c>
      <c r="D238" s="122" t="s">
        <v>627</v>
      </c>
      <c r="E238" s="142">
        <v>0</v>
      </c>
      <c r="F238" s="142">
        <v>0</v>
      </c>
      <c r="G238" s="142">
        <v>0</v>
      </c>
      <c r="H238" s="142">
        <v>0</v>
      </c>
      <c r="I238" s="142">
        <v>0</v>
      </c>
      <c r="J238" s="142">
        <v>0</v>
      </c>
      <c r="K238" s="142">
        <v>0</v>
      </c>
      <c r="L238" s="142">
        <v>0</v>
      </c>
      <c r="M238" s="142">
        <v>0</v>
      </c>
    </row>
    <row r="239" spans="1:13" x14ac:dyDescent="0.25">
      <c r="A239" s="123" t="s">
        <v>453</v>
      </c>
      <c r="B239" s="124" t="s">
        <v>457</v>
      </c>
      <c r="C239" s="124" t="s">
        <v>628</v>
      </c>
      <c r="D239" s="124" t="s">
        <v>629</v>
      </c>
      <c r="E239" s="143">
        <v>4</v>
      </c>
      <c r="F239" s="143">
        <v>4</v>
      </c>
      <c r="G239" s="143">
        <v>4</v>
      </c>
      <c r="H239" s="143">
        <v>0</v>
      </c>
      <c r="I239" s="143">
        <v>0</v>
      </c>
      <c r="J239" s="143">
        <v>0</v>
      </c>
      <c r="K239" s="143">
        <v>3</v>
      </c>
      <c r="L239" s="143">
        <v>0</v>
      </c>
      <c r="M239" s="143">
        <v>0</v>
      </c>
    </row>
    <row r="240" spans="1:13" x14ac:dyDescent="0.25">
      <c r="A240" s="121" t="s">
        <v>453</v>
      </c>
      <c r="B240" s="122" t="s">
        <v>458</v>
      </c>
      <c r="C240" s="122" t="s">
        <v>628</v>
      </c>
      <c r="D240" s="122" t="s">
        <v>627</v>
      </c>
      <c r="E240" s="142">
        <v>0</v>
      </c>
      <c r="F240" s="142">
        <v>0</v>
      </c>
      <c r="G240" s="142">
        <v>0</v>
      </c>
      <c r="H240" s="142">
        <v>0</v>
      </c>
      <c r="I240" s="142">
        <v>0</v>
      </c>
      <c r="J240" s="142">
        <v>0</v>
      </c>
      <c r="K240" s="142">
        <v>0</v>
      </c>
      <c r="L240" s="142">
        <v>0</v>
      </c>
      <c r="M240" s="142">
        <v>0</v>
      </c>
    </row>
    <row r="241" spans="1:13" x14ac:dyDescent="0.25">
      <c r="A241" s="123" t="s">
        <v>459</v>
      </c>
      <c r="B241" s="124" t="s">
        <v>460</v>
      </c>
      <c r="C241" s="124" t="s">
        <v>626</v>
      </c>
      <c r="D241" s="124" t="s">
        <v>629</v>
      </c>
      <c r="E241" s="143">
        <v>0</v>
      </c>
      <c r="F241" s="143">
        <v>0</v>
      </c>
      <c r="G241" s="143">
        <v>0</v>
      </c>
      <c r="H241" s="143">
        <v>0</v>
      </c>
      <c r="I241" s="143">
        <v>0</v>
      </c>
      <c r="J241" s="143">
        <v>0</v>
      </c>
      <c r="K241" s="143">
        <v>0</v>
      </c>
      <c r="L241" s="143">
        <v>0</v>
      </c>
      <c r="M241" s="143">
        <v>0</v>
      </c>
    </row>
    <row r="242" spans="1:13" x14ac:dyDescent="0.25">
      <c r="A242" s="121" t="s">
        <v>459</v>
      </c>
      <c r="B242" s="122" t="s">
        <v>461</v>
      </c>
      <c r="C242" s="122" t="s">
        <v>626</v>
      </c>
      <c r="D242" s="122" t="s">
        <v>627</v>
      </c>
      <c r="E242" s="142">
        <v>0</v>
      </c>
      <c r="F242" s="142">
        <v>0</v>
      </c>
      <c r="G242" s="142">
        <v>0</v>
      </c>
      <c r="H242" s="142">
        <v>0</v>
      </c>
      <c r="I242" s="142">
        <v>0</v>
      </c>
      <c r="J242" s="142">
        <v>0</v>
      </c>
      <c r="K242" s="142">
        <v>0</v>
      </c>
      <c r="L242" s="142">
        <v>0</v>
      </c>
      <c r="M242" s="142">
        <v>0</v>
      </c>
    </row>
    <row r="243" spans="1:13" x14ac:dyDescent="0.25">
      <c r="A243" s="123" t="s">
        <v>459</v>
      </c>
      <c r="B243" s="124" t="s">
        <v>462</v>
      </c>
      <c r="C243" s="124" t="s">
        <v>626</v>
      </c>
      <c r="D243" s="124" t="s">
        <v>630</v>
      </c>
      <c r="E243" s="143">
        <v>0</v>
      </c>
      <c r="F243" s="143">
        <v>0</v>
      </c>
      <c r="G243" s="143">
        <v>0</v>
      </c>
      <c r="H243" s="143">
        <v>0</v>
      </c>
      <c r="I243" s="143">
        <v>0</v>
      </c>
      <c r="J243" s="143">
        <v>0</v>
      </c>
      <c r="K243" s="143">
        <v>0</v>
      </c>
      <c r="L243" s="143">
        <v>0</v>
      </c>
      <c r="M243" s="143">
        <v>0</v>
      </c>
    </row>
    <row r="244" spans="1:13" x14ac:dyDescent="0.25">
      <c r="A244" s="121" t="s">
        <v>459</v>
      </c>
      <c r="B244" s="122" t="s">
        <v>463</v>
      </c>
      <c r="C244" s="122" t="s">
        <v>626</v>
      </c>
      <c r="D244" s="122" t="s">
        <v>629</v>
      </c>
      <c r="E244" s="142">
        <v>0</v>
      </c>
      <c r="F244" s="142">
        <v>0</v>
      </c>
      <c r="G244" s="142">
        <v>0</v>
      </c>
      <c r="H244" s="142">
        <v>0</v>
      </c>
      <c r="I244" s="142">
        <v>0</v>
      </c>
      <c r="J244" s="142">
        <v>0</v>
      </c>
      <c r="K244" s="142">
        <v>0</v>
      </c>
      <c r="L244" s="142">
        <v>0</v>
      </c>
      <c r="M244" s="142">
        <v>0</v>
      </c>
    </row>
    <row r="245" spans="1:13" x14ac:dyDescent="0.25">
      <c r="A245" s="123" t="s">
        <v>459</v>
      </c>
      <c r="B245" s="124" t="s">
        <v>464</v>
      </c>
      <c r="C245" s="124" t="s">
        <v>626</v>
      </c>
      <c r="D245" s="124" t="s">
        <v>629</v>
      </c>
      <c r="E245" s="143">
        <v>0</v>
      </c>
      <c r="F245" s="143">
        <v>0</v>
      </c>
      <c r="G245" s="143">
        <v>0</v>
      </c>
      <c r="H245" s="143">
        <v>0</v>
      </c>
      <c r="I245" s="143">
        <v>0</v>
      </c>
      <c r="J245" s="143">
        <v>0</v>
      </c>
      <c r="K245" s="143">
        <v>0</v>
      </c>
      <c r="L245" s="143">
        <v>0</v>
      </c>
      <c r="M245" s="143">
        <v>0</v>
      </c>
    </row>
    <row r="246" spans="1:13" x14ac:dyDescent="0.25">
      <c r="A246" s="121" t="s">
        <v>459</v>
      </c>
      <c r="B246" s="122" t="s">
        <v>465</v>
      </c>
      <c r="C246" s="122" t="s">
        <v>632</v>
      </c>
      <c r="D246" s="122" t="s">
        <v>629</v>
      </c>
      <c r="E246" s="142">
        <v>3</v>
      </c>
      <c r="F246" s="142">
        <v>3</v>
      </c>
      <c r="G246" s="142">
        <v>0</v>
      </c>
      <c r="H246" s="142">
        <v>0</v>
      </c>
      <c r="I246" s="142">
        <v>0</v>
      </c>
      <c r="J246" s="142">
        <v>0</v>
      </c>
      <c r="K246" s="142">
        <v>0</v>
      </c>
      <c r="L246" s="142">
        <v>0</v>
      </c>
      <c r="M246" s="142">
        <v>0</v>
      </c>
    </row>
    <row r="247" spans="1:13" x14ac:dyDescent="0.25">
      <c r="A247" s="123" t="s">
        <v>459</v>
      </c>
      <c r="B247" s="124" t="s">
        <v>466</v>
      </c>
      <c r="C247" s="124" t="s">
        <v>626</v>
      </c>
      <c r="D247" s="124" t="s">
        <v>629</v>
      </c>
      <c r="E247" s="143">
        <v>0</v>
      </c>
      <c r="F247" s="143">
        <v>0</v>
      </c>
      <c r="G247" s="143">
        <v>0</v>
      </c>
      <c r="H247" s="143">
        <v>0</v>
      </c>
      <c r="I247" s="143">
        <v>0</v>
      </c>
      <c r="J247" s="143">
        <v>0</v>
      </c>
      <c r="K247" s="143">
        <v>0</v>
      </c>
      <c r="L247" s="143">
        <v>0</v>
      </c>
      <c r="M247" s="143">
        <v>0</v>
      </c>
    </row>
    <row r="248" spans="1:13" x14ac:dyDescent="0.25">
      <c r="A248" s="121" t="s">
        <v>459</v>
      </c>
      <c r="B248" s="122" t="s">
        <v>467</v>
      </c>
      <c r="C248" s="122" t="s">
        <v>626</v>
      </c>
      <c r="D248" s="122" t="s">
        <v>629</v>
      </c>
      <c r="E248" s="142">
        <v>0</v>
      </c>
      <c r="F248" s="142">
        <v>0</v>
      </c>
      <c r="G248" s="142">
        <v>0</v>
      </c>
      <c r="H248" s="142">
        <v>0</v>
      </c>
      <c r="I248" s="142">
        <v>0</v>
      </c>
      <c r="J248" s="142">
        <v>0</v>
      </c>
      <c r="K248" s="142">
        <v>0</v>
      </c>
      <c r="L248" s="142">
        <v>0</v>
      </c>
      <c r="M248" s="142">
        <v>0</v>
      </c>
    </row>
    <row r="249" spans="1:13" x14ac:dyDescent="0.25">
      <c r="A249" s="123" t="s">
        <v>459</v>
      </c>
      <c r="B249" s="124" t="s">
        <v>468</v>
      </c>
      <c r="C249" s="124" t="s">
        <v>628</v>
      </c>
      <c r="D249" s="124" t="s">
        <v>629</v>
      </c>
      <c r="E249" s="143">
        <v>4</v>
      </c>
      <c r="F249" s="143">
        <v>4</v>
      </c>
      <c r="G249" s="143">
        <v>4</v>
      </c>
      <c r="H249" s="143">
        <v>0</v>
      </c>
      <c r="I249" s="143">
        <v>4</v>
      </c>
      <c r="J249" s="143">
        <v>0</v>
      </c>
      <c r="K249" s="143">
        <v>3</v>
      </c>
      <c r="L249" s="143">
        <v>0</v>
      </c>
      <c r="M249" s="143">
        <v>0</v>
      </c>
    </row>
    <row r="250" spans="1:13" x14ac:dyDescent="0.25">
      <c r="A250" s="121" t="s">
        <v>459</v>
      </c>
      <c r="B250" s="122" t="s">
        <v>469</v>
      </c>
      <c r="C250" s="122" t="s">
        <v>626</v>
      </c>
      <c r="D250" s="122" t="s">
        <v>629</v>
      </c>
      <c r="E250" s="142">
        <v>0</v>
      </c>
      <c r="F250" s="142">
        <v>0</v>
      </c>
      <c r="G250" s="142">
        <v>0</v>
      </c>
      <c r="H250" s="142">
        <v>0</v>
      </c>
      <c r="I250" s="142">
        <v>0</v>
      </c>
      <c r="J250" s="142">
        <v>0</v>
      </c>
      <c r="K250" s="142">
        <v>0</v>
      </c>
      <c r="L250" s="142">
        <v>0</v>
      </c>
      <c r="M250" s="142">
        <v>0</v>
      </c>
    </row>
    <row r="251" spans="1:13" x14ac:dyDescent="0.25">
      <c r="A251" s="123" t="s">
        <v>459</v>
      </c>
      <c r="B251" s="124" t="s">
        <v>470</v>
      </c>
      <c r="C251" s="124" t="s">
        <v>626</v>
      </c>
      <c r="D251" s="124" t="s">
        <v>629</v>
      </c>
      <c r="E251" s="143">
        <v>0</v>
      </c>
      <c r="F251" s="143">
        <v>0</v>
      </c>
      <c r="G251" s="143">
        <v>0</v>
      </c>
      <c r="H251" s="143">
        <v>0</v>
      </c>
      <c r="I251" s="143">
        <v>0</v>
      </c>
      <c r="J251" s="143">
        <v>0</v>
      </c>
      <c r="K251" s="143">
        <v>0</v>
      </c>
      <c r="L251" s="143">
        <v>0</v>
      </c>
      <c r="M251" s="143">
        <v>0</v>
      </c>
    </row>
    <row r="252" spans="1:13" x14ac:dyDescent="0.25">
      <c r="A252" s="121" t="s">
        <v>459</v>
      </c>
      <c r="B252" s="122" t="s">
        <v>471</v>
      </c>
      <c r="C252" s="122" t="s">
        <v>633</v>
      </c>
      <c r="D252" s="122" t="s">
        <v>172</v>
      </c>
      <c r="E252" s="142">
        <v>0</v>
      </c>
      <c r="F252" s="142">
        <v>0</v>
      </c>
      <c r="G252" s="142">
        <v>0</v>
      </c>
      <c r="H252" s="142">
        <v>0</v>
      </c>
      <c r="I252" s="142">
        <v>0</v>
      </c>
      <c r="J252" s="142">
        <v>0</v>
      </c>
      <c r="K252" s="142">
        <v>0</v>
      </c>
      <c r="L252" s="142">
        <v>0</v>
      </c>
      <c r="M252" s="142">
        <v>0</v>
      </c>
    </row>
    <row r="253" spans="1:13" x14ac:dyDescent="0.25">
      <c r="A253" s="123" t="s">
        <v>459</v>
      </c>
      <c r="B253" s="124" t="s">
        <v>472</v>
      </c>
      <c r="C253" s="124" t="s">
        <v>628</v>
      </c>
      <c r="D253" s="124" t="s">
        <v>629</v>
      </c>
      <c r="E253" s="143">
        <v>2</v>
      </c>
      <c r="F253" s="143">
        <v>2</v>
      </c>
      <c r="G253" s="143">
        <v>2</v>
      </c>
      <c r="H253" s="143">
        <v>2</v>
      </c>
      <c r="I253" s="143">
        <v>0</v>
      </c>
      <c r="J253" s="143">
        <v>0</v>
      </c>
      <c r="K253" s="143">
        <v>0</v>
      </c>
      <c r="L253" s="143">
        <v>0</v>
      </c>
      <c r="M253" s="143">
        <v>0</v>
      </c>
    </row>
    <row r="254" spans="1:13" x14ac:dyDescent="0.25">
      <c r="A254" s="121" t="s">
        <v>473</v>
      </c>
      <c r="B254" s="122" t="s">
        <v>474</v>
      </c>
      <c r="C254" s="122" t="s">
        <v>628</v>
      </c>
      <c r="D254" s="122" t="s">
        <v>629</v>
      </c>
      <c r="E254" s="142">
        <v>0</v>
      </c>
      <c r="F254" s="142">
        <v>4</v>
      </c>
      <c r="G254" s="142">
        <v>4</v>
      </c>
      <c r="H254" s="142">
        <v>5</v>
      </c>
      <c r="I254" s="142">
        <v>4</v>
      </c>
      <c r="J254" s="142">
        <v>0</v>
      </c>
      <c r="K254" s="142">
        <v>0</v>
      </c>
      <c r="L254" s="142">
        <v>0</v>
      </c>
      <c r="M254" s="142">
        <v>2</v>
      </c>
    </row>
    <row r="255" spans="1:13" x14ac:dyDescent="0.25">
      <c r="A255" s="123" t="s">
        <v>475</v>
      </c>
      <c r="B255" s="124" t="s">
        <v>476</v>
      </c>
      <c r="C255" s="124" t="s">
        <v>628</v>
      </c>
      <c r="D255" s="124" t="s">
        <v>629</v>
      </c>
      <c r="E255" s="143">
        <v>0</v>
      </c>
      <c r="F255" s="143">
        <v>4</v>
      </c>
      <c r="G255" s="143">
        <v>0</v>
      </c>
      <c r="H255" s="143">
        <v>0</v>
      </c>
      <c r="I255" s="143">
        <v>0</v>
      </c>
      <c r="J255" s="143">
        <v>0</v>
      </c>
      <c r="K255" s="143">
        <v>0</v>
      </c>
      <c r="L255" s="143">
        <v>0</v>
      </c>
      <c r="M255" s="143">
        <v>0</v>
      </c>
    </row>
    <row r="256" spans="1:13" x14ac:dyDescent="0.25">
      <c r="A256" s="121" t="s">
        <v>475</v>
      </c>
      <c r="B256" s="122" t="s">
        <v>477</v>
      </c>
      <c r="C256" s="122" t="s">
        <v>628</v>
      </c>
      <c r="D256" s="122" t="s">
        <v>629</v>
      </c>
      <c r="E256" s="142">
        <v>2</v>
      </c>
      <c r="F256" s="142">
        <v>4</v>
      </c>
      <c r="G256" s="142">
        <v>4</v>
      </c>
      <c r="H256" s="142">
        <v>2</v>
      </c>
      <c r="I256" s="142">
        <v>4</v>
      </c>
      <c r="J256" s="142">
        <v>2</v>
      </c>
      <c r="K256" s="142">
        <v>3</v>
      </c>
      <c r="L256" s="142">
        <v>2</v>
      </c>
      <c r="M256" s="142">
        <v>0</v>
      </c>
    </row>
    <row r="257" spans="1:13" x14ac:dyDescent="0.25">
      <c r="A257" s="123" t="s">
        <v>475</v>
      </c>
      <c r="B257" s="124" t="s">
        <v>478</v>
      </c>
      <c r="C257" s="124" t="s">
        <v>628</v>
      </c>
      <c r="D257" s="124" t="s">
        <v>629</v>
      </c>
      <c r="E257" s="143">
        <v>4</v>
      </c>
      <c r="F257" s="143">
        <v>0</v>
      </c>
      <c r="G257" s="143">
        <v>0</v>
      </c>
      <c r="H257" s="143">
        <v>0</v>
      </c>
      <c r="I257" s="143">
        <v>0</v>
      </c>
      <c r="J257" s="143">
        <v>0</v>
      </c>
      <c r="K257" s="143">
        <v>0</v>
      </c>
      <c r="L257" s="143">
        <v>0</v>
      </c>
      <c r="M257" s="143">
        <v>4</v>
      </c>
    </row>
    <row r="258" spans="1:13" x14ac:dyDescent="0.25">
      <c r="A258" s="121" t="s">
        <v>475</v>
      </c>
      <c r="B258" s="122" t="s">
        <v>479</v>
      </c>
      <c r="C258" s="122" t="s">
        <v>628</v>
      </c>
      <c r="D258" s="122" t="s">
        <v>629</v>
      </c>
      <c r="E258" s="142">
        <v>2</v>
      </c>
      <c r="F258" s="142">
        <v>4</v>
      </c>
      <c r="G258" s="142">
        <v>4</v>
      </c>
      <c r="H258" s="142">
        <v>2</v>
      </c>
      <c r="I258" s="142">
        <v>3</v>
      </c>
      <c r="J258" s="142">
        <v>0</v>
      </c>
      <c r="K258" s="142">
        <v>0</v>
      </c>
      <c r="L258" s="142">
        <v>0</v>
      </c>
      <c r="M258" s="142">
        <v>0</v>
      </c>
    </row>
    <row r="259" spans="1:13" x14ac:dyDescent="0.25">
      <c r="A259" s="123" t="s">
        <v>475</v>
      </c>
      <c r="B259" s="124" t="s">
        <v>480</v>
      </c>
      <c r="C259" s="124" t="s">
        <v>628</v>
      </c>
      <c r="D259" s="124" t="s">
        <v>629</v>
      </c>
      <c r="E259" s="143">
        <v>0</v>
      </c>
      <c r="F259" s="143">
        <v>4</v>
      </c>
      <c r="G259" s="143">
        <v>4</v>
      </c>
      <c r="H259" s="143">
        <v>4</v>
      </c>
      <c r="I259" s="143">
        <v>4</v>
      </c>
      <c r="J259" s="143">
        <v>0</v>
      </c>
      <c r="K259" s="143">
        <v>0</v>
      </c>
      <c r="L259" s="143">
        <v>0</v>
      </c>
      <c r="M259" s="143">
        <v>0</v>
      </c>
    </row>
    <row r="260" spans="1:13" x14ac:dyDescent="0.25">
      <c r="A260" s="121" t="s">
        <v>475</v>
      </c>
      <c r="B260" s="122" t="s">
        <v>481</v>
      </c>
      <c r="C260" s="122" t="s">
        <v>626</v>
      </c>
      <c r="D260" s="122" t="s">
        <v>629</v>
      </c>
      <c r="E260" s="142">
        <v>0</v>
      </c>
      <c r="F260" s="142">
        <v>0</v>
      </c>
      <c r="G260" s="142">
        <v>0</v>
      </c>
      <c r="H260" s="142">
        <v>0</v>
      </c>
      <c r="I260" s="142">
        <v>0</v>
      </c>
      <c r="J260" s="142">
        <v>0</v>
      </c>
      <c r="K260" s="142">
        <v>0</v>
      </c>
      <c r="L260" s="142">
        <v>0</v>
      </c>
      <c r="M260" s="142">
        <v>0</v>
      </c>
    </row>
    <row r="261" spans="1:13" x14ac:dyDescent="0.25">
      <c r="A261" s="123" t="s">
        <v>482</v>
      </c>
      <c r="B261" s="124" t="s">
        <v>483</v>
      </c>
      <c r="C261" s="124" t="s">
        <v>628</v>
      </c>
      <c r="D261" s="124" t="s">
        <v>629</v>
      </c>
      <c r="E261" s="143">
        <v>4</v>
      </c>
      <c r="F261" s="143">
        <v>4</v>
      </c>
      <c r="G261" s="143">
        <v>4</v>
      </c>
      <c r="H261" s="143">
        <v>4</v>
      </c>
      <c r="I261" s="143">
        <v>4</v>
      </c>
      <c r="J261" s="143">
        <v>0</v>
      </c>
      <c r="K261" s="143">
        <v>0</v>
      </c>
      <c r="L261" s="143">
        <v>0</v>
      </c>
      <c r="M261" s="143">
        <v>0</v>
      </c>
    </row>
    <row r="262" spans="1:13" x14ac:dyDescent="0.25">
      <c r="A262" s="121" t="s">
        <v>484</v>
      </c>
      <c r="B262" s="122" t="s">
        <v>485</v>
      </c>
      <c r="C262" s="122" t="s">
        <v>632</v>
      </c>
      <c r="D262" s="122" t="s">
        <v>629</v>
      </c>
      <c r="E262" s="142">
        <v>0</v>
      </c>
      <c r="F262" s="142">
        <v>0</v>
      </c>
      <c r="G262" s="142">
        <v>0</v>
      </c>
      <c r="H262" s="142">
        <v>0</v>
      </c>
      <c r="I262" s="142">
        <v>0</v>
      </c>
      <c r="J262" s="142">
        <v>0</v>
      </c>
      <c r="K262" s="142">
        <v>0</v>
      </c>
      <c r="L262" s="142">
        <v>0</v>
      </c>
      <c r="M262" s="142">
        <v>4</v>
      </c>
    </row>
    <row r="263" spans="1:13" x14ac:dyDescent="0.25">
      <c r="A263" s="123" t="s">
        <v>484</v>
      </c>
      <c r="B263" s="124" t="s">
        <v>486</v>
      </c>
      <c r="C263" s="124" t="s">
        <v>626</v>
      </c>
      <c r="D263" s="124" t="s">
        <v>630</v>
      </c>
      <c r="E263" s="143">
        <v>0</v>
      </c>
      <c r="F263" s="143">
        <v>0</v>
      </c>
      <c r="G263" s="143">
        <v>0</v>
      </c>
      <c r="H263" s="143">
        <v>0</v>
      </c>
      <c r="I263" s="143">
        <v>0</v>
      </c>
      <c r="J263" s="143">
        <v>0</v>
      </c>
      <c r="K263" s="143">
        <v>0</v>
      </c>
      <c r="L263" s="143">
        <v>0</v>
      </c>
      <c r="M263" s="143">
        <v>0</v>
      </c>
    </row>
    <row r="264" spans="1:13" x14ac:dyDescent="0.25">
      <c r="A264" s="121" t="s">
        <v>484</v>
      </c>
      <c r="B264" s="122" t="s">
        <v>487</v>
      </c>
      <c r="C264" s="122" t="s">
        <v>628</v>
      </c>
      <c r="D264" s="122" t="s">
        <v>629</v>
      </c>
      <c r="E264" s="142">
        <v>4</v>
      </c>
      <c r="F264" s="142">
        <v>4</v>
      </c>
      <c r="G264" s="142">
        <v>4</v>
      </c>
      <c r="H264" s="142">
        <v>0</v>
      </c>
      <c r="I264" s="142">
        <v>4</v>
      </c>
      <c r="J264" s="142">
        <v>0</v>
      </c>
      <c r="K264" s="142">
        <v>3</v>
      </c>
      <c r="L264" s="142">
        <v>0</v>
      </c>
      <c r="M264" s="142">
        <v>0</v>
      </c>
    </row>
    <row r="265" spans="1:13" x14ac:dyDescent="0.25">
      <c r="A265" s="123" t="s">
        <v>484</v>
      </c>
      <c r="B265" s="124" t="s">
        <v>488</v>
      </c>
      <c r="C265" s="124" t="s">
        <v>628</v>
      </c>
      <c r="D265" s="124" t="s">
        <v>629</v>
      </c>
      <c r="E265" s="143">
        <v>4</v>
      </c>
      <c r="F265" s="143">
        <v>4</v>
      </c>
      <c r="G265" s="143">
        <v>4</v>
      </c>
      <c r="H265" s="143">
        <v>0</v>
      </c>
      <c r="I265" s="143">
        <v>4</v>
      </c>
      <c r="J265" s="143">
        <v>0</v>
      </c>
      <c r="K265" s="143">
        <v>3</v>
      </c>
      <c r="L265" s="143">
        <v>0</v>
      </c>
      <c r="M265" s="143">
        <v>0</v>
      </c>
    </row>
    <row r="266" spans="1:13" x14ac:dyDescent="0.25">
      <c r="A266" s="121" t="s">
        <v>484</v>
      </c>
      <c r="B266" s="122" t="s">
        <v>489</v>
      </c>
      <c r="C266" s="122" t="s">
        <v>632</v>
      </c>
      <c r="D266" s="122" t="s">
        <v>627</v>
      </c>
      <c r="E266" s="142">
        <v>4</v>
      </c>
      <c r="F266" s="142">
        <v>4</v>
      </c>
      <c r="G266" s="142">
        <v>4</v>
      </c>
      <c r="H266" s="142">
        <v>0</v>
      </c>
      <c r="I266" s="142">
        <v>3</v>
      </c>
      <c r="J266" s="142">
        <v>0</v>
      </c>
      <c r="K266" s="142">
        <v>0</v>
      </c>
      <c r="L266" s="142">
        <v>0</v>
      </c>
      <c r="M266" s="142">
        <v>0</v>
      </c>
    </row>
    <row r="267" spans="1:13" x14ac:dyDescent="0.25">
      <c r="A267" s="123" t="s">
        <v>484</v>
      </c>
      <c r="B267" s="124" t="s">
        <v>490</v>
      </c>
      <c r="C267" s="124" t="s">
        <v>626</v>
      </c>
      <c r="D267" s="124" t="s">
        <v>629</v>
      </c>
      <c r="E267" s="143">
        <v>0</v>
      </c>
      <c r="F267" s="143">
        <v>0</v>
      </c>
      <c r="G267" s="143">
        <v>0</v>
      </c>
      <c r="H267" s="143">
        <v>0</v>
      </c>
      <c r="I267" s="143">
        <v>0</v>
      </c>
      <c r="J267" s="143">
        <v>0</v>
      </c>
      <c r="K267" s="143">
        <v>0</v>
      </c>
      <c r="L267" s="143">
        <v>0</v>
      </c>
      <c r="M267" s="143">
        <v>0</v>
      </c>
    </row>
    <row r="268" spans="1:13" x14ac:dyDescent="0.25">
      <c r="A268" s="121" t="s">
        <v>484</v>
      </c>
      <c r="B268" s="122" t="s">
        <v>491</v>
      </c>
      <c r="C268" s="122" t="s">
        <v>628</v>
      </c>
      <c r="D268" s="122" t="s">
        <v>629</v>
      </c>
      <c r="E268" s="142">
        <v>0</v>
      </c>
      <c r="F268" s="142">
        <v>8</v>
      </c>
      <c r="G268" s="142">
        <v>8</v>
      </c>
      <c r="H268" s="142">
        <v>0</v>
      </c>
      <c r="I268" s="142">
        <v>4</v>
      </c>
      <c r="J268" s="142">
        <v>0</v>
      </c>
      <c r="K268" s="142">
        <v>0</v>
      </c>
      <c r="L268" s="142">
        <v>0</v>
      </c>
      <c r="M268" s="142">
        <v>0</v>
      </c>
    </row>
    <row r="269" spans="1:13" x14ac:dyDescent="0.25">
      <c r="A269" s="123" t="s">
        <v>484</v>
      </c>
      <c r="B269" s="124" t="s">
        <v>492</v>
      </c>
      <c r="C269" s="124" t="s">
        <v>628</v>
      </c>
      <c r="D269" s="124" t="s">
        <v>629</v>
      </c>
      <c r="E269" s="143">
        <v>8</v>
      </c>
      <c r="F269" s="143">
        <v>4</v>
      </c>
      <c r="G269" s="143">
        <v>4</v>
      </c>
      <c r="H269" s="143">
        <v>0</v>
      </c>
      <c r="I269" s="143">
        <v>4</v>
      </c>
      <c r="J269" s="143">
        <v>0</v>
      </c>
      <c r="K269" s="143">
        <v>3</v>
      </c>
      <c r="L269" s="143">
        <v>0</v>
      </c>
      <c r="M269" s="143">
        <v>0</v>
      </c>
    </row>
    <row r="270" spans="1:13" x14ac:dyDescent="0.25">
      <c r="A270" s="121" t="s">
        <v>493</v>
      </c>
      <c r="B270" s="122" t="s">
        <v>494</v>
      </c>
      <c r="C270" s="122" t="s">
        <v>628</v>
      </c>
      <c r="D270" s="122" t="s">
        <v>629</v>
      </c>
      <c r="E270" s="142">
        <v>3</v>
      </c>
      <c r="F270" s="142">
        <v>4</v>
      </c>
      <c r="G270" s="142">
        <v>4</v>
      </c>
      <c r="H270" s="142">
        <v>1</v>
      </c>
      <c r="I270" s="142">
        <v>4</v>
      </c>
      <c r="J270" s="142">
        <v>0</v>
      </c>
      <c r="K270" s="142">
        <v>0</v>
      </c>
      <c r="L270" s="142">
        <v>0</v>
      </c>
      <c r="M270" s="142">
        <v>0</v>
      </c>
    </row>
    <row r="271" spans="1:13" x14ac:dyDescent="0.25">
      <c r="A271" s="123" t="s">
        <v>493</v>
      </c>
      <c r="B271" s="124" t="s">
        <v>495</v>
      </c>
      <c r="C271" s="124" t="s">
        <v>628</v>
      </c>
      <c r="D271" s="124" t="s">
        <v>629</v>
      </c>
      <c r="E271" s="143">
        <v>0</v>
      </c>
      <c r="F271" s="143">
        <v>4</v>
      </c>
      <c r="G271" s="143">
        <v>4</v>
      </c>
      <c r="H271" s="143">
        <v>0</v>
      </c>
      <c r="I271" s="143">
        <v>4</v>
      </c>
      <c r="J271" s="143">
        <v>0</v>
      </c>
      <c r="K271" s="143">
        <v>3</v>
      </c>
      <c r="L271" s="143">
        <v>0</v>
      </c>
      <c r="M271" s="143">
        <v>0</v>
      </c>
    </row>
    <row r="272" spans="1:13" x14ac:dyDescent="0.25">
      <c r="A272" s="121" t="s">
        <v>493</v>
      </c>
      <c r="B272" s="122" t="s">
        <v>496</v>
      </c>
      <c r="C272" s="122" t="s">
        <v>628</v>
      </c>
      <c r="D272" s="122" t="s">
        <v>629</v>
      </c>
      <c r="E272" s="142">
        <v>4</v>
      </c>
      <c r="F272" s="142">
        <v>4</v>
      </c>
      <c r="G272" s="142">
        <v>4</v>
      </c>
      <c r="H272" s="142">
        <v>0</v>
      </c>
      <c r="I272" s="142">
        <v>4</v>
      </c>
      <c r="J272" s="142">
        <v>0</v>
      </c>
      <c r="K272" s="142">
        <v>0</v>
      </c>
      <c r="L272" s="142">
        <v>0</v>
      </c>
      <c r="M272" s="142">
        <v>0</v>
      </c>
    </row>
    <row r="273" spans="1:13" x14ac:dyDescent="0.25">
      <c r="A273" s="123" t="s">
        <v>493</v>
      </c>
      <c r="B273" s="124" t="s">
        <v>497</v>
      </c>
      <c r="C273" s="124" t="s">
        <v>632</v>
      </c>
      <c r="D273" s="124" t="s">
        <v>629</v>
      </c>
      <c r="E273" s="143">
        <v>4</v>
      </c>
      <c r="F273" s="143">
        <v>4</v>
      </c>
      <c r="G273" s="143">
        <v>4</v>
      </c>
      <c r="H273" s="143">
        <v>0</v>
      </c>
      <c r="I273" s="143">
        <v>4</v>
      </c>
      <c r="J273" s="143">
        <v>0</v>
      </c>
      <c r="K273" s="143">
        <v>0</v>
      </c>
      <c r="L273" s="143">
        <v>0</v>
      </c>
      <c r="M273" s="143">
        <v>0</v>
      </c>
    </row>
    <row r="274" spans="1:13" x14ac:dyDescent="0.25">
      <c r="A274" s="121" t="s">
        <v>493</v>
      </c>
      <c r="B274" s="122" t="s">
        <v>498</v>
      </c>
      <c r="C274" s="122" t="s">
        <v>628</v>
      </c>
      <c r="D274" s="122" t="s">
        <v>629</v>
      </c>
      <c r="E274" s="142">
        <v>3</v>
      </c>
      <c r="F274" s="142">
        <v>8</v>
      </c>
      <c r="G274" s="142">
        <v>8</v>
      </c>
      <c r="H274" s="142">
        <v>0</v>
      </c>
      <c r="I274" s="142">
        <v>4</v>
      </c>
      <c r="J274" s="142">
        <v>0</v>
      </c>
      <c r="K274" s="142">
        <v>0</v>
      </c>
      <c r="L274" s="142">
        <v>0</v>
      </c>
      <c r="M274" s="142">
        <v>0</v>
      </c>
    </row>
    <row r="275" spans="1:13" x14ac:dyDescent="0.25">
      <c r="A275" s="123" t="s">
        <v>493</v>
      </c>
      <c r="B275" s="124" t="s">
        <v>499</v>
      </c>
      <c r="C275" s="124" t="s">
        <v>632</v>
      </c>
      <c r="D275" s="124" t="s">
        <v>629</v>
      </c>
      <c r="E275" s="143">
        <v>4</v>
      </c>
      <c r="F275" s="143">
        <v>4</v>
      </c>
      <c r="G275" s="143">
        <v>4</v>
      </c>
      <c r="H275" s="143">
        <v>0</v>
      </c>
      <c r="I275" s="143">
        <v>4</v>
      </c>
      <c r="J275" s="143">
        <v>0</v>
      </c>
      <c r="K275" s="143">
        <v>0</v>
      </c>
      <c r="L275" s="143">
        <v>0</v>
      </c>
      <c r="M275" s="143">
        <v>0</v>
      </c>
    </row>
    <row r="276" spans="1:13" x14ac:dyDescent="0.25">
      <c r="A276" s="121" t="s">
        <v>493</v>
      </c>
      <c r="B276" s="122" t="s">
        <v>500</v>
      </c>
      <c r="C276" s="122" t="s">
        <v>626</v>
      </c>
      <c r="D276" s="122" t="s">
        <v>630</v>
      </c>
      <c r="E276" s="142">
        <v>0</v>
      </c>
      <c r="F276" s="142">
        <v>0</v>
      </c>
      <c r="G276" s="142">
        <v>0</v>
      </c>
      <c r="H276" s="142">
        <v>0</v>
      </c>
      <c r="I276" s="142">
        <v>0</v>
      </c>
      <c r="J276" s="142">
        <v>0</v>
      </c>
      <c r="K276" s="142">
        <v>0</v>
      </c>
      <c r="L276" s="142">
        <v>0</v>
      </c>
      <c r="M276" s="142">
        <v>0</v>
      </c>
    </row>
    <row r="277" spans="1:13" x14ac:dyDescent="0.25">
      <c r="A277" s="123" t="s">
        <v>493</v>
      </c>
      <c r="B277" s="124" t="s">
        <v>501</v>
      </c>
      <c r="C277" s="124" t="s">
        <v>626</v>
      </c>
      <c r="D277" s="124" t="s">
        <v>630</v>
      </c>
      <c r="E277" s="143">
        <v>0</v>
      </c>
      <c r="F277" s="143">
        <v>0</v>
      </c>
      <c r="G277" s="143">
        <v>0</v>
      </c>
      <c r="H277" s="143">
        <v>0</v>
      </c>
      <c r="I277" s="143">
        <v>0</v>
      </c>
      <c r="J277" s="143">
        <v>0</v>
      </c>
      <c r="K277" s="143">
        <v>0</v>
      </c>
      <c r="L277" s="143">
        <v>0</v>
      </c>
      <c r="M277" s="143">
        <v>0</v>
      </c>
    </row>
    <row r="278" spans="1:13" x14ac:dyDescent="0.25">
      <c r="A278" s="121" t="s">
        <v>493</v>
      </c>
      <c r="B278" s="122" t="s">
        <v>502</v>
      </c>
      <c r="C278" s="122" t="s">
        <v>626</v>
      </c>
      <c r="D278" s="122" t="s">
        <v>629</v>
      </c>
      <c r="E278" s="142">
        <v>0</v>
      </c>
      <c r="F278" s="142">
        <v>0</v>
      </c>
      <c r="G278" s="142">
        <v>0</v>
      </c>
      <c r="H278" s="142">
        <v>0</v>
      </c>
      <c r="I278" s="142">
        <v>0</v>
      </c>
      <c r="J278" s="142">
        <v>0</v>
      </c>
      <c r="K278" s="142">
        <v>0</v>
      </c>
      <c r="L278" s="142">
        <v>0</v>
      </c>
      <c r="M278" s="142">
        <v>0</v>
      </c>
    </row>
    <row r="279" spans="1:13" x14ac:dyDescent="0.25">
      <c r="A279" s="123" t="s">
        <v>493</v>
      </c>
      <c r="B279" s="124" t="s">
        <v>503</v>
      </c>
      <c r="C279" s="124" t="s">
        <v>632</v>
      </c>
      <c r="D279" s="124" t="s">
        <v>629</v>
      </c>
      <c r="E279" s="143">
        <v>4</v>
      </c>
      <c r="F279" s="143">
        <v>4</v>
      </c>
      <c r="G279" s="143">
        <v>4</v>
      </c>
      <c r="H279" s="143">
        <v>0</v>
      </c>
      <c r="I279" s="143">
        <v>4</v>
      </c>
      <c r="J279" s="143">
        <v>0</v>
      </c>
      <c r="K279" s="143">
        <v>0</v>
      </c>
      <c r="L279" s="143">
        <v>0</v>
      </c>
      <c r="M279" s="143">
        <v>0</v>
      </c>
    </row>
    <row r="280" spans="1:13" x14ac:dyDescent="0.25">
      <c r="A280" s="121" t="s">
        <v>493</v>
      </c>
      <c r="B280" s="122" t="s">
        <v>504</v>
      </c>
      <c r="C280" s="122" t="s">
        <v>628</v>
      </c>
      <c r="D280" s="122" t="s">
        <v>629</v>
      </c>
      <c r="E280" s="142">
        <v>0</v>
      </c>
      <c r="F280" s="142">
        <v>8</v>
      </c>
      <c r="G280" s="142">
        <v>8</v>
      </c>
      <c r="H280" s="142">
        <v>0</v>
      </c>
      <c r="I280" s="142">
        <v>0</v>
      </c>
      <c r="J280" s="142">
        <v>0</v>
      </c>
      <c r="K280" s="142">
        <v>0</v>
      </c>
      <c r="L280" s="142">
        <v>0</v>
      </c>
      <c r="M280" s="142">
        <v>0</v>
      </c>
    </row>
    <row r="281" spans="1:13" x14ac:dyDescent="0.25">
      <c r="A281" s="123" t="s">
        <v>493</v>
      </c>
      <c r="B281" s="124" t="s">
        <v>505</v>
      </c>
      <c r="C281" s="124" t="s">
        <v>628</v>
      </c>
      <c r="D281" s="124" t="s">
        <v>629</v>
      </c>
      <c r="E281" s="143">
        <v>4</v>
      </c>
      <c r="F281" s="143">
        <v>4</v>
      </c>
      <c r="G281" s="143">
        <v>4</v>
      </c>
      <c r="H281" s="143">
        <v>0</v>
      </c>
      <c r="I281" s="143">
        <v>4</v>
      </c>
      <c r="J281" s="143">
        <v>0</v>
      </c>
      <c r="K281" s="143">
        <v>0</v>
      </c>
      <c r="L281" s="143">
        <v>0</v>
      </c>
      <c r="M281" s="143">
        <v>0</v>
      </c>
    </row>
    <row r="282" spans="1:13" x14ac:dyDescent="0.25">
      <c r="A282" s="121" t="s">
        <v>493</v>
      </c>
      <c r="B282" s="122" t="s">
        <v>506</v>
      </c>
      <c r="C282" s="122" t="s">
        <v>632</v>
      </c>
      <c r="D282" s="122" t="s">
        <v>629</v>
      </c>
      <c r="E282" s="142">
        <v>0</v>
      </c>
      <c r="F282" s="142">
        <v>4</v>
      </c>
      <c r="G282" s="142">
        <v>4</v>
      </c>
      <c r="H282" s="142">
        <v>0</v>
      </c>
      <c r="I282" s="142">
        <v>0</v>
      </c>
      <c r="J282" s="142">
        <v>0</v>
      </c>
      <c r="K282" s="142">
        <v>0</v>
      </c>
      <c r="L282" s="142">
        <v>0</v>
      </c>
      <c r="M282" s="142">
        <v>0</v>
      </c>
    </row>
    <row r="283" spans="1:13" x14ac:dyDescent="0.25">
      <c r="A283" s="123" t="s">
        <v>493</v>
      </c>
      <c r="B283" s="124" t="s">
        <v>507</v>
      </c>
      <c r="C283" s="124" t="s">
        <v>628</v>
      </c>
      <c r="D283" s="124" t="s">
        <v>629</v>
      </c>
      <c r="E283" s="143">
        <v>4</v>
      </c>
      <c r="F283" s="143">
        <v>2</v>
      </c>
      <c r="G283" s="143">
        <v>2</v>
      </c>
      <c r="H283" s="143">
        <v>0</v>
      </c>
      <c r="I283" s="143">
        <v>0</v>
      </c>
      <c r="J283" s="143">
        <v>0</v>
      </c>
      <c r="K283" s="143">
        <v>0</v>
      </c>
      <c r="L283" s="143">
        <v>0</v>
      </c>
      <c r="M283" s="143">
        <v>0</v>
      </c>
    </row>
    <row r="284" spans="1:13" x14ac:dyDescent="0.25">
      <c r="A284" s="121" t="s">
        <v>493</v>
      </c>
      <c r="B284" s="122" t="s">
        <v>508</v>
      </c>
      <c r="C284" s="122" t="s">
        <v>628</v>
      </c>
      <c r="D284" s="122" t="s">
        <v>629</v>
      </c>
      <c r="E284" s="142">
        <v>0</v>
      </c>
      <c r="F284" s="142">
        <v>3</v>
      </c>
      <c r="G284" s="142">
        <v>3</v>
      </c>
      <c r="H284" s="142">
        <v>3</v>
      </c>
      <c r="I284" s="142">
        <v>4</v>
      </c>
      <c r="J284" s="142">
        <v>0</v>
      </c>
      <c r="K284" s="142">
        <v>3</v>
      </c>
      <c r="L284" s="142">
        <v>0</v>
      </c>
      <c r="M284" s="142">
        <v>0</v>
      </c>
    </row>
    <row r="285" spans="1:13" x14ac:dyDescent="0.25">
      <c r="A285" s="123" t="s">
        <v>493</v>
      </c>
      <c r="B285" s="124" t="s">
        <v>509</v>
      </c>
      <c r="C285" s="124" t="s">
        <v>626</v>
      </c>
      <c r="D285" s="124" t="s">
        <v>629</v>
      </c>
      <c r="E285" s="143">
        <v>0</v>
      </c>
      <c r="F285" s="143">
        <v>0</v>
      </c>
      <c r="G285" s="143">
        <v>0</v>
      </c>
      <c r="H285" s="143">
        <v>0</v>
      </c>
      <c r="I285" s="143">
        <v>0</v>
      </c>
      <c r="J285" s="143">
        <v>0</v>
      </c>
      <c r="K285" s="143">
        <v>0</v>
      </c>
      <c r="L285" s="143">
        <v>0</v>
      </c>
      <c r="M285" s="143">
        <v>0</v>
      </c>
    </row>
    <row r="286" spans="1:13" x14ac:dyDescent="0.25">
      <c r="A286" s="121" t="s">
        <v>493</v>
      </c>
      <c r="B286" s="122" t="s">
        <v>510</v>
      </c>
      <c r="C286" s="122" t="s">
        <v>626</v>
      </c>
      <c r="D286" s="122" t="s">
        <v>629</v>
      </c>
      <c r="E286" s="142">
        <v>0</v>
      </c>
      <c r="F286" s="142">
        <v>0</v>
      </c>
      <c r="G286" s="142">
        <v>0</v>
      </c>
      <c r="H286" s="142">
        <v>0</v>
      </c>
      <c r="I286" s="142">
        <v>0</v>
      </c>
      <c r="J286" s="142">
        <v>0</v>
      </c>
      <c r="K286" s="142">
        <v>0</v>
      </c>
      <c r="L286" s="142">
        <v>0</v>
      </c>
      <c r="M286" s="142">
        <v>0</v>
      </c>
    </row>
    <row r="287" spans="1:13" x14ac:dyDescent="0.25">
      <c r="A287" s="123" t="s">
        <v>493</v>
      </c>
      <c r="B287" s="124" t="s">
        <v>511</v>
      </c>
      <c r="C287" s="124" t="s">
        <v>632</v>
      </c>
      <c r="D287" s="124" t="s">
        <v>629</v>
      </c>
      <c r="E287" s="143">
        <v>4</v>
      </c>
      <c r="F287" s="143">
        <v>4</v>
      </c>
      <c r="G287" s="143">
        <v>4</v>
      </c>
      <c r="H287" s="143">
        <v>0</v>
      </c>
      <c r="I287" s="143">
        <v>4</v>
      </c>
      <c r="J287" s="143">
        <v>0</v>
      </c>
      <c r="K287" s="143">
        <v>0</v>
      </c>
      <c r="L287" s="143">
        <v>0</v>
      </c>
      <c r="M287" s="143">
        <v>0</v>
      </c>
    </row>
    <row r="288" spans="1:13" x14ac:dyDescent="0.25">
      <c r="A288" s="121" t="s">
        <v>493</v>
      </c>
      <c r="B288" s="122" t="s">
        <v>512</v>
      </c>
      <c r="C288" s="122" t="s">
        <v>628</v>
      </c>
      <c r="D288" s="122" t="s">
        <v>629</v>
      </c>
      <c r="E288" s="142">
        <v>8</v>
      </c>
      <c r="F288" s="142">
        <v>4</v>
      </c>
      <c r="G288" s="142">
        <v>4</v>
      </c>
      <c r="H288" s="142">
        <v>0</v>
      </c>
      <c r="I288" s="142">
        <v>4</v>
      </c>
      <c r="J288" s="142">
        <v>0</v>
      </c>
      <c r="K288" s="142">
        <v>3</v>
      </c>
      <c r="L288" s="142">
        <v>0</v>
      </c>
      <c r="M288" s="142">
        <v>0</v>
      </c>
    </row>
    <row r="289" spans="1:13" x14ac:dyDescent="0.25">
      <c r="A289" s="123" t="s">
        <v>493</v>
      </c>
      <c r="B289" s="124" t="s">
        <v>513</v>
      </c>
      <c r="C289" s="124" t="s">
        <v>628</v>
      </c>
      <c r="D289" s="124" t="s">
        <v>631</v>
      </c>
      <c r="E289" s="143">
        <v>4</v>
      </c>
      <c r="F289" s="143">
        <v>2</v>
      </c>
      <c r="G289" s="143">
        <v>2</v>
      </c>
      <c r="H289" s="143">
        <v>0</v>
      </c>
      <c r="I289" s="143">
        <v>0</v>
      </c>
      <c r="J289" s="143">
        <v>0</v>
      </c>
      <c r="K289" s="143">
        <v>0</v>
      </c>
      <c r="L289" s="143">
        <v>0</v>
      </c>
      <c r="M289" s="143">
        <v>0</v>
      </c>
    </row>
    <row r="290" spans="1:13" x14ac:dyDescent="0.25">
      <c r="A290" s="121" t="s">
        <v>493</v>
      </c>
      <c r="B290" s="122" t="s">
        <v>514</v>
      </c>
      <c r="C290" s="122" t="s">
        <v>628</v>
      </c>
      <c r="D290" s="122" t="s">
        <v>629</v>
      </c>
      <c r="E290" s="142">
        <v>4</v>
      </c>
      <c r="F290" s="142">
        <v>4</v>
      </c>
      <c r="G290" s="142">
        <v>4</v>
      </c>
      <c r="H290" s="142">
        <v>0</v>
      </c>
      <c r="I290" s="142">
        <v>4</v>
      </c>
      <c r="J290" s="142">
        <v>0</v>
      </c>
      <c r="K290" s="142">
        <v>3</v>
      </c>
      <c r="L290" s="142">
        <v>0</v>
      </c>
      <c r="M290" s="142">
        <v>0</v>
      </c>
    </row>
    <row r="291" spans="1:13" x14ac:dyDescent="0.25">
      <c r="A291" s="123" t="s">
        <v>493</v>
      </c>
      <c r="B291" s="124" t="s">
        <v>515</v>
      </c>
      <c r="C291" s="124" t="s">
        <v>628</v>
      </c>
      <c r="D291" s="124" t="s">
        <v>629</v>
      </c>
      <c r="E291" s="143">
        <v>4</v>
      </c>
      <c r="F291" s="143">
        <v>4</v>
      </c>
      <c r="G291" s="143">
        <v>4</v>
      </c>
      <c r="H291" s="143">
        <v>0</v>
      </c>
      <c r="I291" s="143">
        <v>4</v>
      </c>
      <c r="J291" s="143">
        <v>0</v>
      </c>
      <c r="K291" s="143">
        <v>3</v>
      </c>
      <c r="L291" s="143">
        <v>0</v>
      </c>
      <c r="M291" s="143">
        <v>12</v>
      </c>
    </row>
    <row r="292" spans="1:13" x14ac:dyDescent="0.25">
      <c r="A292" s="121" t="s">
        <v>493</v>
      </c>
      <c r="B292" s="122" t="s">
        <v>516</v>
      </c>
      <c r="C292" s="122" t="s">
        <v>632</v>
      </c>
      <c r="D292" s="122" t="s">
        <v>629</v>
      </c>
      <c r="E292" s="142">
        <v>4</v>
      </c>
      <c r="F292" s="142">
        <v>4</v>
      </c>
      <c r="G292" s="142">
        <v>4</v>
      </c>
      <c r="H292" s="142">
        <v>0</v>
      </c>
      <c r="I292" s="142">
        <v>4</v>
      </c>
      <c r="J292" s="142">
        <v>0</v>
      </c>
      <c r="K292" s="142">
        <v>0</v>
      </c>
      <c r="L292" s="142">
        <v>0</v>
      </c>
      <c r="M292" s="142">
        <v>0</v>
      </c>
    </row>
    <row r="293" spans="1:13" x14ac:dyDescent="0.25">
      <c r="A293" s="123" t="s">
        <v>493</v>
      </c>
      <c r="B293" s="124" t="s">
        <v>517</v>
      </c>
      <c r="C293" s="124" t="s">
        <v>628</v>
      </c>
      <c r="D293" s="124" t="s">
        <v>629</v>
      </c>
      <c r="E293" s="143">
        <v>4</v>
      </c>
      <c r="F293" s="143">
        <v>4</v>
      </c>
      <c r="G293" s="143">
        <v>4</v>
      </c>
      <c r="H293" s="143">
        <v>0</v>
      </c>
      <c r="I293" s="143">
        <v>4</v>
      </c>
      <c r="J293" s="143">
        <v>0</v>
      </c>
      <c r="K293" s="143">
        <v>2</v>
      </c>
      <c r="L293" s="143">
        <v>0</v>
      </c>
      <c r="M293" s="143">
        <v>0</v>
      </c>
    </row>
    <row r="294" spans="1:13" x14ac:dyDescent="0.25">
      <c r="A294" s="121" t="s">
        <v>493</v>
      </c>
      <c r="B294" s="122" t="s">
        <v>518</v>
      </c>
      <c r="C294" s="122" t="s">
        <v>632</v>
      </c>
      <c r="D294" s="122" t="s">
        <v>629</v>
      </c>
      <c r="E294" s="142">
        <v>4</v>
      </c>
      <c r="F294" s="142">
        <v>4</v>
      </c>
      <c r="G294" s="142">
        <v>4</v>
      </c>
      <c r="H294" s="142">
        <v>0</v>
      </c>
      <c r="I294" s="142">
        <v>4</v>
      </c>
      <c r="J294" s="142">
        <v>0</v>
      </c>
      <c r="K294" s="142">
        <v>0</v>
      </c>
      <c r="L294" s="142">
        <v>0</v>
      </c>
      <c r="M294" s="142">
        <v>0</v>
      </c>
    </row>
    <row r="295" spans="1:13" x14ac:dyDescent="0.25">
      <c r="A295" s="123" t="s">
        <v>519</v>
      </c>
      <c r="B295" s="124" t="s">
        <v>520</v>
      </c>
      <c r="C295" s="124" t="s">
        <v>628</v>
      </c>
      <c r="D295" s="124" t="s">
        <v>629</v>
      </c>
      <c r="E295" s="143">
        <v>3</v>
      </c>
      <c r="F295" s="143">
        <v>5</v>
      </c>
      <c r="G295" s="143">
        <v>4</v>
      </c>
      <c r="H295" s="143">
        <v>0</v>
      </c>
      <c r="I295" s="143">
        <v>2</v>
      </c>
      <c r="J295" s="143">
        <v>0</v>
      </c>
      <c r="K295" s="143">
        <v>3</v>
      </c>
      <c r="L295" s="143">
        <v>0</v>
      </c>
      <c r="M295" s="143">
        <v>0</v>
      </c>
    </row>
    <row r="296" spans="1:13" x14ac:dyDescent="0.25">
      <c r="A296" s="121" t="s">
        <v>519</v>
      </c>
      <c r="B296" s="122" t="s">
        <v>521</v>
      </c>
      <c r="C296" s="122" t="s">
        <v>626</v>
      </c>
      <c r="D296" s="122" t="s">
        <v>627</v>
      </c>
      <c r="E296" s="142">
        <v>0</v>
      </c>
      <c r="F296" s="142">
        <v>0</v>
      </c>
      <c r="G296" s="142">
        <v>0</v>
      </c>
      <c r="H296" s="142">
        <v>0</v>
      </c>
      <c r="I296" s="142">
        <v>0</v>
      </c>
      <c r="J296" s="142">
        <v>0</v>
      </c>
      <c r="K296" s="142">
        <v>0</v>
      </c>
      <c r="L296" s="142">
        <v>0</v>
      </c>
      <c r="M296" s="142">
        <v>0</v>
      </c>
    </row>
    <row r="297" spans="1:13" x14ac:dyDescent="0.25">
      <c r="A297" s="123" t="s">
        <v>519</v>
      </c>
      <c r="B297" s="124" t="s">
        <v>522</v>
      </c>
      <c r="C297" s="124" t="s">
        <v>628</v>
      </c>
      <c r="D297" s="124" t="s">
        <v>629</v>
      </c>
      <c r="E297" s="143">
        <v>5</v>
      </c>
      <c r="F297" s="143">
        <v>4</v>
      </c>
      <c r="G297" s="143">
        <v>4</v>
      </c>
      <c r="H297" s="143">
        <v>0</v>
      </c>
      <c r="I297" s="143">
        <v>4</v>
      </c>
      <c r="J297" s="143">
        <v>0</v>
      </c>
      <c r="K297" s="143">
        <v>3</v>
      </c>
      <c r="L297" s="143">
        <v>0</v>
      </c>
      <c r="M297" s="143">
        <v>0</v>
      </c>
    </row>
    <row r="298" spans="1:13" x14ac:dyDescent="0.25">
      <c r="A298" s="121" t="s">
        <v>519</v>
      </c>
      <c r="B298" s="122" t="s">
        <v>523</v>
      </c>
      <c r="C298" s="122" t="s">
        <v>628</v>
      </c>
      <c r="D298" s="122" t="s">
        <v>629</v>
      </c>
      <c r="E298" s="142">
        <v>3</v>
      </c>
      <c r="F298" s="142">
        <v>4</v>
      </c>
      <c r="G298" s="142">
        <v>4</v>
      </c>
      <c r="H298" s="142">
        <v>0</v>
      </c>
      <c r="I298" s="142">
        <v>4</v>
      </c>
      <c r="J298" s="142">
        <v>0</v>
      </c>
      <c r="K298" s="142">
        <v>3</v>
      </c>
      <c r="L298" s="142">
        <v>0</v>
      </c>
      <c r="M298" s="142">
        <v>0</v>
      </c>
    </row>
    <row r="299" spans="1:13" x14ac:dyDescent="0.25">
      <c r="A299" s="123" t="s">
        <v>519</v>
      </c>
      <c r="B299" s="124" t="s">
        <v>524</v>
      </c>
      <c r="C299" s="124" t="s">
        <v>628</v>
      </c>
      <c r="D299" s="124" t="s">
        <v>629</v>
      </c>
      <c r="E299" s="143">
        <v>4</v>
      </c>
      <c r="F299" s="143">
        <v>4</v>
      </c>
      <c r="G299" s="143">
        <v>4</v>
      </c>
      <c r="H299" s="143">
        <v>0</v>
      </c>
      <c r="I299" s="143">
        <v>0</v>
      </c>
      <c r="J299" s="143">
        <v>0</v>
      </c>
      <c r="K299" s="143">
        <v>0</v>
      </c>
      <c r="L299" s="143">
        <v>0</v>
      </c>
      <c r="M299" s="143">
        <v>0</v>
      </c>
    </row>
    <row r="300" spans="1:13" x14ac:dyDescent="0.25">
      <c r="A300" s="121" t="s">
        <v>519</v>
      </c>
      <c r="B300" s="122" t="s">
        <v>525</v>
      </c>
      <c r="C300" s="122" t="s">
        <v>628</v>
      </c>
      <c r="D300" s="122" t="s">
        <v>629</v>
      </c>
      <c r="E300" s="142">
        <v>3</v>
      </c>
      <c r="F300" s="142">
        <v>3</v>
      </c>
      <c r="G300" s="142">
        <v>3</v>
      </c>
      <c r="H300" s="142">
        <v>3</v>
      </c>
      <c r="I300" s="142">
        <v>3</v>
      </c>
      <c r="J300" s="142">
        <v>3</v>
      </c>
      <c r="K300" s="142">
        <v>3</v>
      </c>
      <c r="L300" s="142">
        <v>3</v>
      </c>
      <c r="M300" s="142">
        <v>3</v>
      </c>
    </row>
    <row r="301" spans="1:13" x14ac:dyDescent="0.25">
      <c r="A301" s="123" t="s">
        <v>526</v>
      </c>
      <c r="B301" s="124" t="s">
        <v>527</v>
      </c>
      <c r="C301" s="124" t="s">
        <v>626</v>
      </c>
      <c r="D301" s="124" t="s">
        <v>629</v>
      </c>
      <c r="E301" s="143">
        <v>0</v>
      </c>
      <c r="F301" s="143">
        <v>0</v>
      </c>
      <c r="G301" s="143">
        <v>0</v>
      </c>
      <c r="H301" s="143">
        <v>0</v>
      </c>
      <c r="I301" s="143">
        <v>0</v>
      </c>
      <c r="J301" s="143">
        <v>0</v>
      </c>
      <c r="K301" s="143">
        <v>0</v>
      </c>
      <c r="L301" s="143">
        <v>0</v>
      </c>
      <c r="M301" s="143">
        <v>0</v>
      </c>
    </row>
    <row r="302" spans="1:13" x14ac:dyDescent="0.25">
      <c r="A302" s="121" t="s">
        <v>528</v>
      </c>
      <c r="B302" s="122" t="s">
        <v>529</v>
      </c>
      <c r="C302" s="122" t="s">
        <v>628</v>
      </c>
      <c r="D302" s="122" t="s">
        <v>629</v>
      </c>
      <c r="E302" s="142">
        <v>0</v>
      </c>
      <c r="F302" s="142">
        <v>4</v>
      </c>
      <c r="G302" s="142">
        <v>4</v>
      </c>
      <c r="H302" s="142">
        <v>0</v>
      </c>
      <c r="I302" s="142">
        <v>4</v>
      </c>
      <c r="J302" s="142">
        <v>0</v>
      </c>
      <c r="K302" s="142">
        <v>0</v>
      </c>
      <c r="L302" s="142">
        <v>0</v>
      </c>
      <c r="M302" s="142">
        <v>0</v>
      </c>
    </row>
    <row r="303" spans="1:13" x14ac:dyDescent="0.25">
      <c r="A303" s="123" t="s">
        <v>528</v>
      </c>
      <c r="B303" s="124" t="s">
        <v>530</v>
      </c>
      <c r="C303" s="124" t="s">
        <v>628</v>
      </c>
      <c r="D303" s="124" t="s">
        <v>629</v>
      </c>
      <c r="E303" s="143">
        <v>4</v>
      </c>
      <c r="F303" s="143">
        <v>4</v>
      </c>
      <c r="G303" s="143">
        <v>4</v>
      </c>
      <c r="H303" s="143">
        <v>0</v>
      </c>
      <c r="I303" s="143">
        <v>4</v>
      </c>
      <c r="J303" s="143">
        <v>0</v>
      </c>
      <c r="K303" s="143">
        <v>3</v>
      </c>
      <c r="L303" s="143">
        <v>0</v>
      </c>
      <c r="M303" s="143">
        <v>3</v>
      </c>
    </row>
    <row r="304" spans="1:13" x14ac:dyDescent="0.25">
      <c r="A304" s="121" t="s">
        <v>528</v>
      </c>
      <c r="B304" s="122" t="s">
        <v>531</v>
      </c>
      <c r="C304" s="122" t="s">
        <v>628</v>
      </c>
      <c r="D304" s="122" t="s">
        <v>629</v>
      </c>
      <c r="E304" s="142">
        <v>4</v>
      </c>
      <c r="F304" s="142">
        <v>2</v>
      </c>
      <c r="G304" s="142">
        <v>2</v>
      </c>
      <c r="H304" s="142">
        <v>0</v>
      </c>
      <c r="I304" s="142">
        <v>4</v>
      </c>
      <c r="J304" s="142">
        <v>0</v>
      </c>
      <c r="K304" s="142">
        <v>0</v>
      </c>
      <c r="L304" s="142">
        <v>0</v>
      </c>
      <c r="M304" s="142">
        <v>0</v>
      </c>
    </row>
    <row r="305" spans="1:13" x14ac:dyDescent="0.25">
      <c r="A305" s="123" t="s">
        <v>528</v>
      </c>
      <c r="B305" s="124" t="s">
        <v>532</v>
      </c>
      <c r="C305" s="124" t="s">
        <v>628</v>
      </c>
      <c r="D305" s="124" t="s">
        <v>629</v>
      </c>
      <c r="E305" s="143">
        <v>3</v>
      </c>
      <c r="F305" s="143">
        <v>3</v>
      </c>
      <c r="G305" s="143">
        <v>3</v>
      </c>
      <c r="H305" s="143">
        <v>0</v>
      </c>
      <c r="I305" s="143">
        <v>3</v>
      </c>
      <c r="J305" s="143">
        <v>3</v>
      </c>
      <c r="K305" s="143">
        <v>3</v>
      </c>
      <c r="L305" s="143">
        <v>5</v>
      </c>
      <c r="M305" s="143">
        <v>3</v>
      </c>
    </row>
    <row r="306" spans="1:13" x14ac:dyDescent="0.25">
      <c r="A306" s="121" t="s">
        <v>528</v>
      </c>
      <c r="B306" s="122" t="s">
        <v>533</v>
      </c>
      <c r="C306" s="122" t="s">
        <v>628</v>
      </c>
      <c r="D306" s="122" t="s">
        <v>629</v>
      </c>
      <c r="E306" s="142">
        <v>4</v>
      </c>
      <c r="F306" s="142">
        <v>4</v>
      </c>
      <c r="G306" s="142">
        <v>4</v>
      </c>
      <c r="H306" s="142">
        <v>0</v>
      </c>
      <c r="I306" s="142">
        <v>0</v>
      </c>
      <c r="J306" s="142">
        <v>0</v>
      </c>
      <c r="K306" s="142">
        <v>0</v>
      </c>
      <c r="L306" s="142">
        <v>0</v>
      </c>
      <c r="M306" s="142">
        <v>0</v>
      </c>
    </row>
    <row r="307" spans="1:13" x14ac:dyDescent="0.25">
      <c r="A307" s="123" t="s">
        <v>528</v>
      </c>
      <c r="B307" s="124" t="s">
        <v>534</v>
      </c>
      <c r="C307" s="124" t="s">
        <v>626</v>
      </c>
      <c r="D307" s="124" t="s">
        <v>629</v>
      </c>
      <c r="E307" s="143">
        <v>0</v>
      </c>
      <c r="F307" s="143">
        <v>0</v>
      </c>
      <c r="G307" s="143">
        <v>0</v>
      </c>
      <c r="H307" s="143">
        <v>0</v>
      </c>
      <c r="I307" s="143">
        <v>0</v>
      </c>
      <c r="J307" s="143">
        <v>0</v>
      </c>
      <c r="K307" s="143">
        <v>0</v>
      </c>
      <c r="L307" s="143">
        <v>0</v>
      </c>
      <c r="M307" s="143">
        <v>0</v>
      </c>
    </row>
    <row r="308" spans="1:13" x14ac:dyDescent="0.25">
      <c r="A308" s="121" t="s">
        <v>535</v>
      </c>
      <c r="B308" s="122" t="s">
        <v>536</v>
      </c>
      <c r="C308" s="122" t="s">
        <v>628</v>
      </c>
      <c r="D308" s="122" t="s">
        <v>627</v>
      </c>
      <c r="E308" s="142">
        <v>0</v>
      </c>
      <c r="F308" s="142">
        <v>0</v>
      </c>
      <c r="G308" s="142">
        <v>0</v>
      </c>
      <c r="H308" s="142">
        <v>0</v>
      </c>
      <c r="I308" s="142">
        <v>0</v>
      </c>
      <c r="J308" s="142">
        <v>0</v>
      </c>
      <c r="K308" s="142">
        <v>0</v>
      </c>
      <c r="L308" s="142">
        <v>0</v>
      </c>
      <c r="M308" s="142">
        <v>0</v>
      </c>
    </row>
    <row r="309" spans="1:13" x14ac:dyDescent="0.25">
      <c r="A309" s="123" t="s">
        <v>535</v>
      </c>
      <c r="B309" s="124" t="s">
        <v>537</v>
      </c>
      <c r="C309" s="124" t="s">
        <v>628</v>
      </c>
      <c r="D309" s="124" t="s">
        <v>627</v>
      </c>
      <c r="E309" s="143">
        <v>0</v>
      </c>
      <c r="F309" s="143">
        <v>0</v>
      </c>
      <c r="G309" s="143">
        <v>0</v>
      </c>
      <c r="H309" s="143">
        <v>0</v>
      </c>
      <c r="I309" s="143">
        <v>0</v>
      </c>
      <c r="J309" s="143">
        <v>0</v>
      </c>
      <c r="K309" s="143">
        <v>0</v>
      </c>
      <c r="L309" s="143">
        <v>0</v>
      </c>
      <c r="M309" s="143">
        <v>0</v>
      </c>
    </row>
    <row r="310" spans="1:13" x14ac:dyDescent="0.25">
      <c r="A310" s="121" t="s">
        <v>535</v>
      </c>
      <c r="B310" s="122" t="s">
        <v>538</v>
      </c>
      <c r="C310" s="122" t="s">
        <v>628</v>
      </c>
      <c r="D310" s="122" t="s">
        <v>627</v>
      </c>
      <c r="E310" s="142">
        <v>0</v>
      </c>
      <c r="F310" s="142">
        <v>0</v>
      </c>
      <c r="G310" s="142">
        <v>0</v>
      </c>
      <c r="H310" s="142">
        <v>0</v>
      </c>
      <c r="I310" s="142">
        <v>0</v>
      </c>
      <c r="J310" s="142">
        <v>0</v>
      </c>
      <c r="K310" s="142">
        <v>0</v>
      </c>
      <c r="L310" s="142">
        <v>0</v>
      </c>
      <c r="M310" s="142">
        <v>0</v>
      </c>
    </row>
    <row r="311" spans="1:13" x14ac:dyDescent="0.25">
      <c r="A311" s="123" t="s">
        <v>535</v>
      </c>
      <c r="B311" s="124" t="s">
        <v>539</v>
      </c>
      <c r="C311" s="124" t="s">
        <v>628</v>
      </c>
      <c r="D311" s="124" t="s">
        <v>629</v>
      </c>
      <c r="E311" s="143">
        <v>6</v>
      </c>
      <c r="F311" s="143">
        <v>6</v>
      </c>
      <c r="G311" s="143">
        <v>3</v>
      </c>
      <c r="H311" s="143">
        <v>3</v>
      </c>
      <c r="I311" s="143">
        <v>3</v>
      </c>
      <c r="J311" s="143">
        <v>0</v>
      </c>
      <c r="K311" s="143">
        <v>3</v>
      </c>
      <c r="L311" s="143">
        <v>0</v>
      </c>
      <c r="M311" s="143">
        <v>0</v>
      </c>
    </row>
    <row r="312" spans="1:13" x14ac:dyDescent="0.25">
      <c r="A312" s="121" t="s">
        <v>535</v>
      </c>
      <c r="B312" s="122" t="s">
        <v>540</v>
      </c>
      <c r="C312" s="122" t="s">
        <v>628</v>
      </c>
      <c r="D312" s="122" t="s">
        <v>627</v>
      </c>
      <c r="E312" s="142">
        <v>0</v>
      </c>
      <c r="F312" s="142">
        <v>0</v>
      </c>
      <c r="G312" s="142">
        <v>0</v>
      </c>
      <c r="H312" s="142">
        <v>0</v>
      </c>
      <c r="I312" s="142">
        <v>0</v>
      </c>
      <c r="J312" s="142">
        <v>0</v>
      </c>
      <c r="K312" s="142">
        <v>0</v>
      </c>
      <c r="L312" s="142">
        <v>0</v>
      </c>
      <c r="M312" s="142">
        <v>0</v>
      </c>
    </row>
    <row r="313" spans="1:13" x14ac:dyDescent="0.25">
      <c r="A313" s="123" t="s">
        <v>535</v>
      </c>
      <c r="B313" s="124" t="s">
        <v>541</v>
      </c>
      <c r="C313" s="124" t="s">
        <v>628</v>
      </c>
      <c r="D313" s="124" t="s">
        <v>627</v>
      </c>
      <c r="E313" s="143">
        <v>3</v>
      </c>
      <c r="F313" s="143">
        <v>4</v>
      </c>
      <c r="G313" s="143">
        <v>4</v>
      </c>
      <c r="H313" s="143">
        <v>4</v>
      </c>
      <c r="I313" s="143">
        <v>3</v>
      </c>
      <c r="J313" s="143">
        <v>0</v>
      </c>
      <c r="K313" s="143">
        <v>3</v>
      </c>
      <c r="L313" s="143">
        <v>0</v>
      </c>
      <c r="M313" s="143">
        <v>0</v>
      </c>
    </row>
    <row r="314" spans="1:13" x14ac:dyDescent="0.25">
      <c r="A314" s="121" t="s">
        <v>535</v>
      </c>
      <c r="B314" s="122" t="s">
        <v>542</v>
      </c>
      <c r="C314" s="122" t="s">
        <v>626</v>
      </c>
      <c r="D314" s="122" t="s">
        <v>629</v>
      </c>
      <c r="E314" s="142">
        <v>0</v>
      </c>
      <c r="F314" s="142">
        <v>0</v>
      </c>
      <c r="G314" s="142">
        <v>0</v>
      </c>
      <c r="H314" s="142">
        <v>0</v>
      </c>
      <c r="I314" s="142">
        <v>0</v>
      </c>
      <c r="J314" s="142">
        <v>0</v>
      </c>
      <c r="K314" s="142">
        <v>0</v>
      </c>
      <c r="L314" s="142">
        <v>0</v>
      </c>
      <c r="M314" s="142">
        <v>0</v>
      </c>
    </row>
    <row r="315" spans="1:13" x14ac:dyDescent="0.25">
      <c r="A315" s="123" t="s">
        <v>535</v>
      </c>
      <c r="B315" s="124" t="s">
        <v>543</v>
      </c>
      <c r="C315" s="124" t="s">
        <v>628</v>
      </c>
      <c r="D315" s="124" t="s">
        <v>627</v>
      </c>
      <c r="E315" s="143">
        <v>0</v>
      </c>
      <c r="F315" s="143">
        <v>0</v>
      </c>
      <c r="G315" s="143">
        <v>0</v>
      </c>
      <c r="H315" s="143">
        <v>0</v>
      </c>
      <c r="I315" s="143">
        <v>0</v>
      </c>
      <c r="J315" s="143">
        <v>0</v>
      </c>
      <c r="K315" s="143">
        <v>0</v>
      </c>
      <c r="L315" s="143">
        <v>0</v>
      </c>
      <c r="M315" s="143">
        <v>0</v>
      </c>
    </row>
    <row r="316" spans="1:13" x14ac:dyDescent="0.25">
      <c r="A316" s="121" t="s">
        <v>535</v>
      </c>
      <c r="B316" s="122" t="s">
        <v>544</v>
      </c>
      <c r="C316" s="122" t="s">
        <v>628</v>
      </c>
      <c r="D316" s="122" t="s">
        <v>627</v>
      </c>
      <c r="E316" s="142">
        <v>6</v>
      </c>
      <c r="F316" s="142">
        <v>3</v>
      </c>
      <c r="G316" s="142">
        <v>3</v>
      </c>
      <c r="H316" s="142">
        <v>3</v>
      </c>
      <c r="I316" s="142">
        <v>3</v>
      </c>
      <c r="J316" s="142">
        <v>0</v>
      </c>
      <c r="K316" s="142">
        <v>3</v>
      </c>
      <c r="L316" s="142">
        <v>0</v>
      </c>
      <c r="M316" s="142">
        <v>0</v>
      </c>
    </row>
    <row r="317" spans="1:13" x14ac:dyDescent="0.25">
      <c r="A317" s="123" t="s">
        <v>535</v>
      </c>
      <c r="B317" s="124" t="s">
        <v>545</v>
      </c>
      <c r="C317" s="124" t="s">
        <v>628</v>
      </c>
      <c r="D317" s="124" t="s">
        <v>627</v>
      </c>
      <c r="E317" s="143">
        <v>0</v>
      </c>
      <c r="F317" s="143">
        <v>0</v>
      </c>
      <c r="G317" s="143">
        <v>0</v>
      </c>
      <c r="H317" s="143">
        <v>0</v>
      </c>
      <c r="I317" s="143">
        <v>0</v>
      </c>
      <c r="J317" s="143">
        <v>0</v>
      </c>
      <c r="K317" s="143">
        <v>0</v>
      </c>
      <c r="L317" s="143">
        <v>0</v>
      </c>
      <c r="M317" s="143">
        <v>0</v>
      </c>
    </row>
    <row r="318" spans="1:13" x14ac:dyDescent="0.25">
      <c r="A318" s="121" t="s">
        <v>546</v>
      </c>
      <c r="B318" s="122" t="s">
        <v>547</v>
      </c>
      <c r="C318" s="122" t="s">
        <v>626</v>
      </c>
      <c r="D318" s="122" t="s">
        <v>629</v>
      </c>
      <c r="E318" s="142">
        <v>0</v>
      </c>
      <c r="F318" s="142">
        <v>0</v>
      </c>
      <c r="G318" s="142">
        <v>0</v>
      </c>
      <c r="H318" s="142">
        <v>0</v>
      </c>
      <c r="I318" s="142">
        <v>0</v>
      </c>
      <c r="J318" s="142">
        <v>0</v>
      </c>
      <c r="K318" s="142">
        <v>0</v>
      </c>
      <c r="L318" s="142">
        <v>0</v>
      </c>
      <c r="M318" s="142">
        <v>0</v>
      </c>
    </row>
    <row r="319" spans="1:13" x14ac:dyDescent="0.25">
      <c r="A319" s="123" t="s">
        <v>546</v>
      </c>
      <c r="B319" s="124" t="s">
        <v>548</v>
      </c>
      <c r="C319" s="124" t="s">
        <v>628</v>
      </c>
      <c r="D319" s="124" t="s">
        <v>629</v>
      </c>
      <c r="E319" s="143">
        <v>4</v>
      </c>
      <c r="F319" s="143">
        <v>2</v>
      </c>
      <c r="G319" s="143">
        <v>2</v>
      </c>
      <c r="H319" s="143">
        <v>0</v>
      </c>
      <c r="I319" s="143">
        <v>3</v>
      </c>
      <c r="J319" s="143">
        <v>0</v>
      </c>
      <c r="K319" s="143">
        <v>3</v>
      </c>
      <c r="L319" s="143">
        <v>0</v>
      </c>
      <c r="M319" s="143">
        <v>0</v>
      </c>
    </row>
    <row r="320" spans="1:13" x14ac:dyDescent="0.25">
      <c r="A320" s="121" t="s">
        <v>546</v>
      </c>
      <c r="B320" s="122" t="s">
        <v>549</v>
      </c>
      <c r="C320" s="122" t="s">
        <v>626</v>
      </c>
      <c r="D320" s="122" t="s">
        <v>629</v>
      </c>
      <c r="E320" s="142">
        <v>0</v>
      </c>
      <c r="F320" s="142">
        <v>0</v>
      </c>
      <c r="G320" s="142">
        <v>0</v>
      </c>
      <c r="H320" s="142">
        <v>0</v>
      </c>
      <c r="I320" s="142">
        <v>0</v>
      </c>
      <c r="J320" s="142">
        <v>0</v>
      </c>
      <c r="K320" s="142">
        <v>0</v>
      </c>
      <c r="L320" s="142">
        <v>0</v>
      </c>
      <c r="M320" s="142">
        <v>0</v>
      </c>
    </row>
    <row r="321" spans="1:13" x14ac:dyDescent="0.25">
      <c r="A321" s="123" t="s">
        <v>550</v>
      </c>
      <c r="B321" s="124" t="s">
        <v>551</v>
      </c>
      <c r="C321" s="124" t="s">
        <v>628</v>
      </c>
      <c r="D321" s="124" t="s">
        <v>629</v>
      </c>
      <c r="E321" s="143">
        <v>0</v>
      </c>
      <c r="F321" s="143">
        <v>4</v>
      </c>
      <c r="G321" s="143">
        <v>4</v>
      </c>
      <c r="H321" s="143">
        <v>0</v>
      </c>
      <c r="I321" s="143">
        <v>0</v>
      </c>
      <c r="J321" s="143">
        <v>0</v>
      </c>
      <c r="K321" s="143">
        <v>0</v>
      </c>
      <c r="L321" s="143">
        <v>0</v>
      </c>
      <c r="M321" s="143">
        <v>0</v>
      </c>
    </row>
    <row r="322" spans="1:13" x14ac:dyDescent="0.25">
      <c r="A322" s="121" t="s">
        <v>550</v>
      </c>
      <c r="B322" s="122" t="s">
        <v>552</v>
      </c>
      <c r="C322" s="122" t="s">
        <v>628</v>
      </c>
      <c r="D322" s="122" t="s">
        <v>629</v>
      </c>
      <c r="E322" s="142">
        <v>2</v>
      </c>
      <c r="F322" s="142">
        <v>2</v>
      </c>
      <c r="G322" s="142">
        <v>2</v>
      </c>
      <c r="H322" s="142">
        <v>4</v>
      </c>
      <c r="I322" s="142">
        <v>4</v>
      </c>
      <c r="J322" s="142">
        <v>3</v>
      </c>
      <c r="K322" s="142">
        <v>2</v>
      </c>
      <c r="L322" s="142">
        <v>2</v>
      </c>
      <c r="M322" s="142">
        <v>0</v>
      </c>
    </row>
    <row r="323" spans="1:13" x14ac:dyDescent="0.25">
      <c r="A323" s="123" t="s">
        <v>550</v>
      </c>
      <c r="B323" s="124" t="s">
        <v>553</v>
      </c>
      <c r="C323" s="124" t="s">
        <v>632</v>
      </c>
      <c r="D323" s="124" t="s">
        <v>629</v>
      </c>
      <c r="E323" s="143">
        <v>5</v>
      </c>
      <c r="F323" s="143">
        <v>4</v>
      </c>
      <c r="G323" s="143">
        <v>4</v>
      </c>
      <c r="H323" s="143">
        <v>0</v>
      </c>
      <c r="I323" s="143">
        <v>0</v>
      </c>
      <c r="J323" s="143">
        <v>0</v>
      </c>
      <c r="K323" s="143">
        <v>0</v>
      </c>
      <c r="L323" s="143">
        <v>0</v>
      </c>
      <c r="M323" s="143">
        <v>0</v>
      </c>
    </row>
    <row r="324" spans="1:13" x14ac:dyDescent="0.25">
      <c r="A324" s="121" t="s">
        <v>550</v>
      </c>
      <c r="B324" s="122" t="s">
        <v>554</v>
      </c>
      <c r="C324" s="122" t="s">
        <v>632</v>
      </c>
      <c r="D324" s="122" t="s">
        <v>629</v>
      </c>
      <c r="E324" s="142">
        <v>2</v>
      </c>
      <c r="F324" s="142">
        <v>2</v>
      </c>
      <c r="G324" s="142">
        <v>2</v>
      </c>
      <c r="H324" s="142">
        <v>2</v>
      </c>
      <c r="I324" s="142">
        <v>4</v>
      </c>
      <c r="J324" s="142">
        <v>0</v>
      </c>
      <c r="K324" s="142">
        <v>0</v>
      </c>
      <c r="L324" s="142">
        <v>0</v>
      </c>
      <c r="M324" s="142">
        <v>0</v>
      </c>
    </row>
    <row r="325" spans="1:13" x14ac:dyDescent="0.25">
      <c r="A325" s="123" t="s">
        <v>550</v>
      </c>
      <c r="B325" s="124" t="s">
        <v>555</v>
      </c>
      <c r="C325" s="124" t="s">
        <v>628</v>
      </c>
      <c r="D325" s="124" t="s">
        <v>629</v>
      </c>
      <c r="E325" s="143">
        <v>3</v>
      </c>
      <c r="F325" s="143">
        <v>2</v>
      </c>
      <c r="G325" s="143">
        <v>2</v>
      </c>
      <c r="H325" s="143">
        <v>4</v>
      </c>
      <c r="I325" s="143">
        <v>4</v>
      </c>
      <c r="J325" s="143">
        <v>0</v>
      </c>
      <c r="K325" s="143">
        <v>0</v>
      </c>
      <c r="L325" s="143">
        <v>0</v>
      </c>
      <c r="M325" s="143">
        <v>0</v>
      </c>
    </row>
    <row r="326" spans="1:13" x14ac:dyDescent="0.25">
      <c r="A326" s="121" t="s">
        <v>550</v>
      </c>
      <c r="B326" s="122" t="s">
        <v>556</v>
      </c>
      <c r="C326" s="122" t="s">
        <v>632</v>
      </c>
      <c r="D326" s="122" t="s">
        <v>629</v>
      </c>
      <c r="E326" s="142">
        <v>0</v>
      </c>
      <c r="F326" s="142">
        <v>3</v>
      </c>
      <c r="G326" s="142">
        <v>1</v>
      </c>
      <c r="H326" s="142">
        <v>0</v>
      </c>
      <c r="I326" s="142">
        <v>0</v>
      </c>
      <c r="J326" s="142">
        <v>0</v>
      </c>
      <c r="K326" s="142">
        <v>0</v>
      </c>
      <c r="L326" s="142">
        <v>0</v>
      </c>
      <c r="M326" s="142">
        <v>0</v>
      </c>
    </row>
    <row r="327" spans="1:13" x14ac:dyDescent="0.25">
      <c r="A327" s="123" t="s">
        <v>550</v>
      </c>
      <c r="B327" s="124" t="s">
        <v>557</v>
      </c>
      <c r="C327" s="124" t="s">
        <v>628</v>
      </c>
      <c r="D327" s="124" t="s">
        <v>629</v>
      </c>
      <c r="E327" s="143">
        <v>0</v>
      </c>
      <c r="F327" s="143">
        <v>2</v>
      </c>
      <c r="G327" s="143">
        <v>3</v>
      </c>
      <c r="H327" s="143">
        <v>0</v>
      </c>
      <c r="I327" s="143">
        <v>0</v>
      </c>
      <c r="J327" s="143">
        <v>0</v>
      </c>
      <c r="K327" s="143">
        <v>0</v>
      </c>
      <c r="L327" s="143">
        <v>0</v>
      </c>
      <c r="M327" s="143">
        <v>0</v>
      </c>
    </row>
    <row r="328" spans="1:13" x14ac:dyDescent="0.25">
      <c r="A328" s="121" t="s">
        <v>550</v>
      </c>
      <c r="B328" s="122" t="s">
        <v>558</v>
      </c>
      <c r="C328" s="122" t="s">
        <v>628</v>
      </c>
      <c r="D328" s="122" t="s">
        <v>629</v>
      </c>
      <c r="E328" s="142">
        <v>0</v>
      </c>
      <c r="F328" s="142">
        <v>0</v>
      </c>
      <c r="G328" s="142">
        <v>0</v>
      </c>
      <c r="H328" s="142">
        <v>0</v>
      </c>
      <c r="I328" s="142">
        <v>0</v>
      </c>
      <c r="J328" s="142">
        <v>0</v>
      </c>
      <c r="K328" s="142">
        <v>0</v>
      </c>
      <c r="L328" s="142">
        <v>0</v>
      </c>
      <c r="M328" s="142">
        <v>0</v>
      </c>
    </row>
    <row r="329" spans="1:13" x14ac:dyDescent="0.25">
      <c r="A329" s="123" t="s">
        <v>559</v>
      </c>
      <c r="B329" s="124" t="s">
        <v>560</v>
      </c>
      <c r="C329" s="124" t="s">
        <v>628</v>
      </c>
      <c r="D329" s="124" t="s">
        <v>630</v>
      </c>
      <c r="E329" s="143">
        <v>4</v>
      </c>
      <c r="F329" s="143">
        <v>4</v>
      </c>
      <c r="G329" s="143">
        <v>4</v>
      </c>
      <c r="H329" s="143">
        <v>0</v>
      </c>
      <c r="I329" s="143">
        <v>4</v>
      </c>
      <c r="J329" s="143">
        <v>0</v>
      </c>
      <c r="K329" s="143">
        <v>0</v>
      </c>
      <c r="L329" s="143">
        <v>0</v>
      </c>
      <c r="M329" s="143">
        <v>0</v>
      </c>
    </row>
    <row r="330" spans="1:13" ht="13" thickBot="1" x14ac:dyDescent="0.3">
      <c r="A330" s="131" t="s">
        <v>559</v>
      </c>
      <c r="B330" s="132" t="s">
        <v>561</v>
      </c>
      <c r="C330" s="132" t="s">
        <v>628</v>
      </c>
      <c r="D330" s="132" t="s">
        <v>629</v>
      </c>
      <c r="E330" s="146">
        <v>4</v>
      </c>
      <c r="F330" s="146">
        <v>4</v>
      </c>
      <c r="G330" s="146">
        <v>4</v>
      </c>
      <c r="H330" s="146">
        <v>0</v>
      </c>
      <c r="I330" s="146">
        <v>4</v>
      </c>
      <c r="J330" s="146">
        <v>0</v>
      </c>
      <c r="K330" s="146">
        <v>2</v>
      </c>
      <c r="L330" s="146">
        <v>0</v>
      </c>
      <c r="M330" s="146">
        <v>0</v>
      </c>
    </row>
    <row r="332" spans="1:13" x14ac:dyDescent="0.25">
      <c r="A332" s="40" t="s">
        <v>173</v>
      </c>
    </row>
    <row r="333" spans="1:13" x14ac:dyDescent="0.25">
      <c r="A333" s="71" t="s">
        <v>911</v>
      </c>
    </row>
  </sheetData>
  <autoFilter ref="A3:M3"/>
  <mergeCells count="2">
    <mergeCell ref="A1:B1"/>
    <mergeCell ref="A2:B2"/>
  </mergeCells>
  <hyperlinks>
    <hyperlink ref="A2:B2" location="TOC!A1" display="Return to Table of Contents"/>
  </hyperlinks>
  <pageMargins left="0.25" right="0.25" top="0.75" bottom="0.75" header="0.3" footer="0.3"/>
  <pageSetup scale="55" fitToWidth="0" fitToHeight="0" orientation="portrait" horizontalDpi="1200" verticalDpi="1200" r:id="rId1"/>
  <headerFooter>
    <oddHeader>&amp;L&amp;"Arial,Bold"2018-19 Survey of Allied Dental Education
Report 1 - Dental Hygiene Education Programs</oddHeader>
  </headerFooter>
  <rowBreaks count="3" manualBreakCount="3">
    <brk id="91" max="12" man="1"/>
    <brk id="183" max="12" man="1"/>
    <brk id="269"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2.5" x14ac:dyDescent="0.25"/>
  <cols>
    <col min="1" max="1" width="5.81640625" style="110" customWidth="1"/>
    <col min="2" max="2" width="83.453125" style="110" customWidth="1"/>
    <col min="3" max="3" width="38.1796875" style="110" customWidth="1"/>
    <col min="4" max="4" width="16.26953125" style="110" customWidth="1"/>
    <col min="5" max="5" width="9.81640625" style="110" customWidth="1"/>
    <col min="6" max="6" width="8.81640625" style="110" customWidth="1"/>
    <col min="7" max="7" width="12.26953125" style="110" customWidth="1"/>
    <col min="8" max="8" width="11" style="110" customWidth="1"/>
    <col min="9" max="9" width="23.54296875" style="110" customWidth="1"/>
    <col min="10" max="10" width="10.54296875" style="110" customWidth="1"/>
    <col min="11" max="11" width="8.7265625" style="110" bestFit="1" customWidth="1"/>
    <col min="12" max="12" width="12" style="110" customWidth="1"/>
    <col min="13" max="16384" width="9" style="110"/>
  </cols>
  <sheetData>
    <row r="1" spans="1:12" ht="13" x14ac:dyDescent="0.3">
      <c r="A1" s="149" t="s">
        <v>648</v>
      </c>
    </row>
    <row r="2" spans="1:12" x14ac:dyDescent="0.25">
      <c r="A2" s="377" t="s">
        <v>51</v>
      </c>
      <c r="B2" s="377"/>
    </row>
    <row r="3" spans="1:12" ht="13" x14ac:dyDescent="0.3">
      <c r="A3" s="148"/>
      <c r="B3" s="112"/>
      <c r="C3" s="112"/>
      <c r="D3" s="112"/>
      <c r="E3" s="156"/>
      <c r="F3" s="156"/>
      <c r="G3" s="156"/>
      <c r="H3" s="156"/>
      <c r="I3" s="157"/>
      <c r="J3" s="388" t="s">
        <v>666</v>
      </c>
      <c r="K3" s="388"/>
      <c r="L3" s="388"/>
    </row>
    <row r="4" spans="1:12" ht="35" x14ac:dyDescent="0.3">
      <c r="A4" s="148" t="s">
        <v>177</v>
      </c>
      <c r="B4" s="112" t="s">
        <v>178</v>
      </c>
      <c r="C4" s="112" t="s">
        <v>649</v>
      </c>
      <c r="D4" s="112" t="s">
        <v>650</v>
      </c>
      <c r="E4" s="156" t="s">
        <v>651</v>
      </c>
      <c r="F4" s="156" t="s">
        <v>652</v>
      </c>
      <c r="G4" s="156" t="s">
        <v>653</v>
      </c>
      <c r="H4" s="156" t="s">
        <v>667</v>
      </c>
      <c r="I4" s="157" t="s">
        <v>654</v>
      </c>
      <c r="J4" s="158" t="s">
        <v>655</v>
      </c>
      <c r="K4" s="158" t="s">
        <v>656</v>
      </c>
      <c r="L4" s="158" t="s">
        <v>657</v>
      </c>
    </row>
    <row r="5" spans="1:12" x14ac:dyDescent="0.25">
      <c r="A5" s="121" t="s">
        <v>182</v>
      </c>
      <c r="B5" s="122" t="s">
        <v>183</v>
      </c>
      <c r="C5" s="122" t="s">
        <v>658</v>
      </c>
      <c r="D5" s="122" t="s">
        <v>627</v>
      </c>
      <c r="E5" s="121">
        <v>12</v>
      </c>
      <c r="F5" s="121">
        <v>11</v>
      </c>
      <c r="G5" s="159">
        <v>0</v>
      </c>
      <c r="H5" s="159">
        <v>0</v>
      </c>
      <c r="I5" s="122" t="s">
        <v>659</v>
      </c>
      <c r="J5" s="160">
        <v>57430</v>
      </c>
      <c r="K5" s="160">
        <v>57430</v>
      </c>
      <c r="L5" s="160">
        <v>57430</v>
      </c>
    </row>
    <row r="6" spans="1:12" x14ac:dyDescent="0.25">
      <c r="A6" s="123" t="s">
        <v>182</v>
      </c>
      <c r="B6" s="124" t="s">
        <v>186</v>
      </c>
      <c r="C6" s="124" t="s">
        <v>658</v>
      </c>
      <c r="D6" s="124" t="s">
        <v>629</v>
      </c>
      <c r="E6" s="123">
        <v>16</v>
      </c>
      <c r="F6" s="123">
        <v>4</v>
      </c>
      <c r="G6" s="161">
        <v>1</v>
      </c>
      <c r="H6" s="161">
        <v>0</v>
      </c>
      <c r="I6" s="124" t="s">
        <v>659</v>
      </c>
      <c r="J6" s="162">
        <v>11290</v>
      </c>
      <c r="K6" s="162">
        <v>16790</v>
      </c>
      <c r="L6" s="162">
        <v>16790</v>
      </c>
    </row>
    <row r="7" spans="1:12" x14ac:dyDescent="0.25">
      <c r="A7" s="121" t="s">
        <v>187</v>
      </c>
      <c r="B7" s="122" t="s">
        <v>188</v>
      </c>
      <c r="C7" s="122" t="s">
        <v>658</v>
      </c>
      <c r="D7" s="122" t="s">
        <v>629</v>
      </c>
      <c r="E7" s="163">
        <v>15</v>
      </c>
      <c r="F7" s="121">
        <v>4</v>
      </c>
      <c r="G7" s="159">
        <v>0</v>
      </c>
      <c r="H7" s="159">
        <v>0</v>
      </c>
      <c r="I7" s="122" t="s">
        <v>660</v>
      </c>
      <c r="J7" s="164">
        <v>25279</v>
      </c>
      <c r="K7" s="164">
        <v>25279</v>
      </c>
      <c r="L7" s="164">
        <v>54655</v>
      </c>
    </row>
    <row r="8" spans="1:12" x14ac:dyDescent="0.25">
      <c r="A8" s="123" t="s">
        <v>189</v>
      </c>
      <c r="B8" s="124" t="s">
        <v>190</v>
      </c>
      <c r="C8" s="124" t="s">
        <v>658</v>
      </c>
      <c r="D8" s="124" t="s">
        <v>629</v>
      </c>
      <c r="E8" s="123">
        <v>16</v>
      </c>
      <c r="F8" s="123">
        <v>5</v>
      </c>
      <c r="G8" s="161">
        <v>0</v>
      </c>
      <c r="H8" s="161">
        <v>0</v>
      </c>
      <c r="I8" s="124" t="s">
        <v>659</v>
      </c>
      <c r="J8" s="162">
        <v>61106</v>
      </c>
      <c r="K8" s="162">
        <v>61106</v>
      </c>
      <c r="L8" s="162">
        <v>61106</v>
      </c>
    </row>
    <row r="9" spans="1:12" x14ac:dyDescent="0.25">
      <c r="A9" s="121" t="s">
        <v>189</v>
      </c>
      <c r="B9" s="122" t="s">
        <v>191</v>
      </c>
      <c r="C9" s="122" t="s">
        <v>658</v>
      </c>
      <c r="D9" s="122" t="s">
        <v>627</v>
      </c>
      <c r="E9" s="121">
        <v>12</v>
      </c>
      <c r="F9" s="121">
        <v>11</v>
      </c>
      <c r="G9" s="159">
        <v>0</v>
      </c>
      <c r="H9" s="159">
        <v>0</v>
      </c>
      <c r="I9" s="122" t="s">
        <v>659</v>
      </c>
      <c r="J9" s="165">
        <v>39456</v>
      </c>
      <c r="K9" s="165">
        <v>39456</v>
      </c>
      <c r="L9" s="165">
        <v>39456</v>
      </c>
    </row>
    <row r="10" spans="1:12" x14ac:dyDescent="0.25">
      <c r="A10" s="123" t="s">
        <v>189</v>
      </c>
      <c r="B10" s="124" t="s">
        <v>192</v>
      </c>
      <c r="C10" s="124" t="s">
        <v>658</v>
      </c>
      <c r="D10" s="124" t="s">
        <v>629</v>
      </c>
      <c r="E10" s="123">
        <v>16</v>
      </c>
      <c r="F10" s="123">
        <v>4</v>
      </c>
      <c r="G10" s="161">
        <v>0</v>
      </c>
      <c r="H10" s="161">
        <v>0</v>
      </c>
      <c r="I10" s="124" t="s">
        <v>661</v>
      </c>
      <c r="J10" s="162">
        <v>17510</v>
      </c>
      <c r="K10" s="162">
        <v>31488</v>
      </c>
      <c r="L10" s="162">
        <v>35838</v>
      </c>
    </row>
    <row r="11" spans="1:12" x14ac:dyDescent="0.25">
      <c r="A11" s="121" t="s">
        <v>189</v>
      </c>
      <c r="B11" s="122" t="s">
        <v>193</v>
      </c>
      <c r="C11" s="122" t="s">
        <v>658</v>
      </c>
      <c r="D11" s="122" t="s">
        <v>629</v>
      </c>
      <c r="E11" s="121">
        <v>15</v>
      </c>
      <c r="F11" s="121">
        <v>4</v>
      </c>
      <c r="G11" s="159">
        <v>1</v>
      </c>
      <c r="H11" s="159">
        <v>0</v>
      </c>
      <c r="I11" s="122" t="s">
        <v>660</v>
      </c>
      <c r="J11" s="165">
        <v>17194</v>
      </c>
      <c r="K11" s="165">
        <v>17194</v>
      </c>
      <c r="L11" s="165">
        <v>29738</v>
      </c>
    </row>
    <row r="12" spans="1:12" x14ac:dyDescent="0.25">
      <c r="A12" s="123" t="s">
        <v>189</v>
      </c>
      <c r="B12" s="124" t="s">
        <v>194</v>
      </c>
      <c r="C12" s="124" t="s">
        <v>668</v>
      </c>
      <c r="D12" s="124" t="s">
        <v>629</v>
      </c>
      <c r="E12" s="123">
        <v>15</v>
      </c>
      <c r="F12" s="123">
        <v>4</v>
      </c>
      <c r="G12" s="161">
        <v>1</v>
      </c>
      <c r="H12" s="161">
        <v>1</v>
      </c>
      <c r="I12" s="124" t="s">
        <v>661</v>
      </c>
      <c r="J12" s="162">
        <v>49070</v>
      </c>
      <c r="K12" s="162">
        <v>49070</v>
      </c>
      <c r="L12" s="162">
        <v>88070</v>
      </c>
    </row>
    <row r="13" spans="1:12" x14ac:dyDescent="0.25">
      <c r="A13" s="121" t="s">
        <v>189</v>
      </c>
      <c r="B13" s="122" t="s">
        <v>195</v>
      </c>
      <c r="C13" s="122" t="s">
        <v>658</v>
      </c>
      <c r="D13" s="122" t="s">
        <v>629</v>
      </c>
      <c r="E13" s="121">
        <v>16</v>
      </c>
      <c r="F13" s="121">
        <v>4</v>
      </c>
      <c r="G13" s="159">
        <v>0</v>
      </c>
      <c r="H13" s="159">
        <v>0</v>
      </c>
      <c r="I13" s="122" t="s">
        <v>661</v>
      </c>
      <c r="J13" s="165">
        <v>13484</v>
      </c>
      <c r="K13" s="165">
        <v>21354</v>
      </c>
      <c r="L13" s="165">
        <v>28122</v>
      </c>
    </row>
    <row r="14" spans="1:12" x14ac:dyDescent="0.25">
      <c r="A14" s="123" t="s">
        <v>189</v>
      </c>
      <c r="B14" s="124" t="s">
        <v>196</v>
      </c>
      <c r="C14" s="124" t="s">
        <v>658</v>
      </c>
      <c r="D14" s="124" t="s">
        <v>629</v>
      </c>
      <c r="E14" s="123">
        <v>16</v>
      </c>
      <c r="F14" s="123">
        <v>4</v>
      </c>
      <c r="G14" s="161">
        <v>0</v>
      </c>
      <c r="H14" s="161">
        <v>0</v>
      </c>
      <c r="I14" s="124" t="s">
        <v>660</v>
      </c>
      <c r="J14" s="162">
        <v>13242</v>
      </c>
      <c r="K14" s="162">
        <v>13242</v>
      </c>
      <c r="L14" s="162">
        <v>27242</v>
      </c>
    </row>
    <row r="15" spans="1:12" x14ac:dyDescent="0.25">
      <c r="A15" s="121" t="s">
        <v>189</v>
      </c>
      <c r="B15" s="122" t="s">
        <v>197</v>
      </c>
      <c r="C15" s="122" t="s">
        <v>658</v>
      </c>
      <c r="D15" s="122" t="s">
        <v>629</v>
      </c>
      <c r="E15" s="121">
        <v>15</v>
      </c>
      <c r="F15" s="121">
        <v>4</v>
      </c>
      <c r="G15" s="159">
        <v>0</v>
      </c>
      <c r="H15" s="159">
        <v>0</v>
      </c>
      <c r="I15" s="122" t="s">
        <v>661</v>
      </c>
      <c r="J15" s="165">
        <v>19147</v>
      </c>
      <c r="K15" s="165">
        <v>19147</v>
      </c>
      <c r="L15" s="165">
        <v>32770</v>
      </c>
    </row>
    <row r="16" spans="1:12" x14ac:dyDescent="0.25">
      <c r="A16" s="123" t="s">
        <v>198</v>
      </c>
      <c r="B16" s="124" t="s">
        <v>199</v>
      </c>
      <c r="C16" s="124" t="s">
        <v>668</v>
      </c>
      <c r="D16" s="124" t="s">
        <v>629</v>
      </c>
      <c r="E16" s="123">
        <v>16</v>
      </c>
      <c r="F16" s="123">
        <v>4</v>
      </c>
      <c r="G16" s="161">
        <v>0</v>
      </c>
      <c r="H16" s="161">
        <v>0</v>
      </c>
      <c r="I16" s="124" t="s">
        <v>661</v>
      </c>
      <c r="J16" s="162">
        <v>21588</v>
      </c>
      <c r="K16" s="162">
        <v>21588</v>
      </c>
      <c r="L16" s="162">
        <v>39270</v>
      </c>
    </row>
    <row r="17" spans="1:12" x14ac:dyDescent="0.25">
      <c r="A17" s="121" t="s">
        <v>198</v>
      </c>
      <c r="B17" s="122" t="s">
        <v>200</v>
      </c>
      <c r="C17" s="122" t="s">
        <v>658</v>
      </c>
      <c r="D17" s="122" t="s">
        <v>629</v>
      </c>
      <c r="E17" s="121">
        <v>16</v>
      </c>
      <c r="F17" s="121">
        <v>4</v>
      </c>
      <c r="G17" s="159">
        <v>1</v>
      </c>
      <c r="H17" s="159">
        <v>0</v>
      </c>
      <c r="I17" s="122" t="s">
        <v>172</v>
      </c>
      <c r="J17" s="165">
        <v>23755</v>
      </c>
      <c r="K17" s="165">
        <v>23755</v>
      </c>
      <c r="L17" s="165">
        <v>45559</v>
      </c>
    </row>
    <row r="18" spans="1:12" x14ac:dyDescent="0.25">
      <c r="A18" s="123" t="s">
        <v>201</v>
      </c>
      <c r="B18" s="124" t="s">
        <v>202</v>
      </c>
      <c r="C18" s="124" t="s">
        <v>658</v>
      </c>
      <c r="D18" s="124" t="s">
        <v>629</v>
      </c>
      <c r="E18" s="123">
        <v>16</v>
      </c>
      <c r="F18" s="123">
        <v>4</v>
      </c>
      <c r="G18" s="161">
        <v>2</v>
      </c>
      <c r="H18" s="161">
        <v>0</v>
      </c>
      <c r="I18" s="124" t="s">
        <v>662</v>
      </c>
      <c r="J18" s="162">
        <v>11898</v>
      </c>
      <c r="K18" s="162">
        <v>11898</v>
      </c>
      <c r="L18" s="162">
        <v>26044</v>
      </c>
    </row>
    <row r="19" spans="1:12" x14ac:dyDescent="0.25">
      <c r="A19" s="121" t="s">
        <v>201</v>
      </c>
      <c r="B19" s="122" t="s">
        <v>203</v>
      </c>
      <c r="C19" s="122" t="s">
        <v>658</v>
      </c>
      <c r="D19" s="122" t="s">
        <v>629</v>
      </c>
      <c r="E19" s="121">
        <v>16</v>
      </c>
      <c r="F19" s="121">
        <v>4</v>
      </c>
      <c r="G19" s="159">
        <v>0</v>
      </c>
      <c r="H19" s="159">
        <v>0</v>
      </c>
      <c r="I19" s="122" t="s">
        <v>660</v>
      </c>
      <c r="J19" s="165">
        <v>63423</v>
      </c>
      <c r="K19" s="165">
        <v>63423</v>
      </c>
      <c r="L19" s="165">
        <v>63423</v>
      </c>
    </row>
    <row r="20" spans="1:12" x14ac:dyDescent="0.25">
      <c r="A20" s="123" t="s">
        <v>201</v>
      </c>
      <c r="B20" s="124" t="s">
        <v>204</v>
      </c>
      <c r="C20" s="124" t="s">
        <v>658</v>
      </c>
      <c r="D20" s="124" t="s">
        <v>629</v>
      </c>
      <c r="E20" s="123">
        <v>16</v>
      </c>
      <c r="F20" s="123">
        <v>3</v>
      </c>
      <c r="G20" s="161">
        <v>1</v>
      </c>
      <c r="H20" s="161">
        <v>0</v>
      </c>
      <c r="I20" s="124" t="s">
        <v>660</v>
      </c>
      <c r="J20" s="162">
        <v>66843</v>
      </c>
      <c r="K20" s="162">
        <v>66843</v>
      </c>
      <c r="L20" s="162">
        <v>66843</v>
      </c>
    </row>
    <row r="21" spans="1:12" x14ac:dyDescent="0.25">
      <c r="A21" s="121" t="s">
        <v>201</v>
      </c>
      <c r="B21" s="122" t="s">
        <v>205</v>
      </c>
      <c r="C21" s="122" t="s">
        <v>658</v>
      </c>
      <c r="D21" s="122" t="s">
        <v>629</v>
      </c>
      <c r="E21" s="121">
        <v>18</v>
      </c>
      <c r="F21" s="121">
        <v>4</v>
      </c>
      <c r="G21" s="159">
        <v>1</v>
      </c>
      <c r="H21" s="159">
        <v>0</v>
      </c>
      <c r="I21" s="122" t="s">
        <v>660</v>
      </c>
      <c r="J21" s="165">
        <v>14380</v>
      </c>
      <c r="K21" s="165">
        <v>14380</v>
      </c>
      <c r="L21" s="165">
        <v>26532</v>
      </c>
    </row>
    <row r="22" spans="1:12" x14ac:dyDescent="0.25">
      <c r="A22" s="123" t="s">
        <v>201</v>
      </c>
      <c r="B22" s="124" t="s">
        <v>206</v>
      </c>
      <c r="C22" s="124" t="s">
        <v>658</v>
      </c>
      <c r="D22" s="124" t="s">
        <v>629</v>
      </c>
      <c r="E22" s="123">
        <v>18</v>
      </c>
      <c r="F22" s="123">
        <v>4</v>
      </c>
      <c r="G22" s="161">
        <v>2</v>
      </c>
      <c r="H22" s="161">
        <v>0</v>
      </c>
      <c r="I22" s="124" t="s">
        <v>661</v>
      </c>
      <c r="J22" s="162">
        <v>12750</v>
      </c>
      <c r="K22" s="162">
        <v>12750</v>
      </c>
      <c r="L22" s="162">
        <v>26250</v>
      </c>
    </row>
    <row r="23" spans="1:12" x14ac:dyDescent="0.25">
      <c r="A23" s="121" t="s">
        <v>201</v>
      </c>
      <c r="B23" s="122" t="s">
        <v>207</v>
      </c>
      <c r="C23" s="122" t="s">
        <v>658</v>
      </c>
      <c r="D23" s="122" t="s">
        <v>630</v>
      </c>
      <c r="E23" s="121">
        <v>10</v>
      </c>
      <c r="F23" s="121">
        <v>7</v>
      </c>
      <c r="G23" s="159">
        <v>0</v>
      </c>
      <c r="H23" s="159">
        <v>0</v>
      </c>
      <c r="I23" s="122" t="s">
        <v>659</v>
      </c>
      <c r="J23" s="165">
        <v>91796</v>
      </c>
      <c r="K23" s="165">
        <v>91796</v>
      </c>
      <c r="L23" s="165">
        <v>91796</v>
      </c>
    </row>
    <row r="24" spans="1:12" x14ac:dyDescent="0.25">
      <c r="A24" s="123" t="s">
        <v>201</v>
      </c>
      <c r="B24" s="124" t="s">
        <v>208</v>
      </c>
      <c r="C24" s="124" t="s">
        <v>658</v>
      </c>
      <c r="D24" s="124" t="s">
        <v>630</v>
      </c>
      <c r="E24" s="123">
        <v>10</v>
      </c>
      <c r="F24" s="123">
        <v>7</v>
      </c>
      <c r="G24" s="161">
        <v>0</v>
      </c>
      <c r="H24" s="161">
        <v>0</v>
      </c>
      <c r="I24" s="124" t="s">
        <v>659</v>
      </c>
      <c r="J24" s="162">
        <v>81322</v>
      </c>
      <c r="K24" s="162">
        <v>81322</v>
      </c>
      <c r="L24" s="162">
        <v>81322</v>
      </c>
    </row>
    <row r="25" spans="1:12" x14ac:dyDescent="0.25">
      <c r="A25" s="121" t="s">
        <v>201</v>
      </c>
      <c r="B25" s="122" t="s">
        <v>209</v>
      </c>
      <c r="C25" s="122" t="s">
        <v>658</v>
      </c>
      <c r="D25" s="122" t="s">
        <v>630</v>
      </c>
      <c r="E25" s="121">
        <v>10</v>
      </c>
      <c r="F25" s="121">
        <v>7</v>
      </c>
      <c r="G25" s="159">
        <v>0</v>
      </c>
      <c r="H25" s="159">
        <v>0</v>
      </c>
      <c r="I25" s="122" t="s">
        <v>659</v>
      </c>
      <c r="J25" s="165">
        <v>82866</v>
      </c>
      <c r="K25" s="165">
        <v>82866</v>
      </c>
      <c r="L25" s="165">
        <v>82866</v>
      </c>
    </row>
    <row r="26" spans="1:12" x14ac:dyDescent="0.25">
      <c r="A26" s="123" t="s">
        <v>201</v>
      </c>
      <c r="B26" s="124" t="s">
        <v>210</v>
      </c>
      <c r="C26" s="124" t="s">
        <v>658</v>
      </c>
      <c r="D26" s="124" t="s">
        <v>629</v>
      </c>
      <c r="E26" s="123">
        <v>17</v>
      </c>
      <c r="F26" s="123">
        <v>4</v>
      </c>
      <c r="G26" s="161">
        <v>2</v>
      </c>
      <c r="H26" s="161">
        <v>0</v>
      </c>
      <c r="I26" s="124" t="s">
        <v>661</v>
      </c>
      <c r="J26" s="162">
        <v>11114</v>
      </c>
      <c r="K26" s="162">
        <v>11114</v>
      </c>
      <c r="L26" s="162">
        <v>22094</v>
      </c>
    </row>
    <row r="27" spans="1:12" x14ac:dyDescent="0.25">
      <c r="A27" s="121" t="s">
        <v>201</v>
      </c>
      <c r="B27" s="122" t="s">
        <v>211</v>
      </c>
      <c r="C27" s="122" t="s">
        <v>658</v>
      </c>
      <c r="D27" s="122" t="s">
        <v>629</v>
      </c>
      <c r="E27" s="121">
        <v>16</v>
      </c>
      <c r="F27" s="121">
        <v>4</v>
      </c>
      <c r="G27" s="159">
        <v>2</v>
      </c>
      <c r="H27" s="159">
        <v>0</v>
      </c>
      <c r="I27" s="122" t="s">
        <v>172</v>
      </c>
      <c r="J27" s="165">
        <v>20164</v>
      </c>
      <c r="K27" s="165">
        <v>20164</v>
      </c>
      <c r="L27" s="165">
        <v>35206</v>
      </c>
    </row>
    <row r="28" spans="1:12" x14ac:dyDescent="0.25">
      <c r="A28" s="123" t="s">
        <v>201</v>
      </c>
      <c r="B28" s="124" t="s">
        <v>212</v>
      </c>
      <c r="C28" s="124" t="s">
        <v>668</v>
      </c>
      <c r="D28" s="124" t="s">
        <v>627</v>
      </c>
      <c r="E28" s="123">
        <v>12</v>
      </c>
      <c r="F28" s="123">
        <v>6</v>
      </c>
      <c r="G28" s="161">
        <v>1</v>
      </c>
      <c r="H28" s="161">
        <v>0</v>
      </c>
      <c r="I28" s="124" t="s">
        <v>661</v>
      </c>
      <c r="J28" s="162">
        <v>15372</v>
      </c>
      <c r="K28" s="162">
        <v>15372</v>
      </c>
      <c r="L28" s="162">
        <v>33614</v>
      </c>
    </row>
    <row r="29" spans="1:12" x14ac:dyDescent="0.25">
      <c r="A29" s="121" t="s">
        <v>201</v>
      </c>
      <c r="B29" s="122" t="s">
        <v>213</v>
      </c>
      <c r="C29" s="122" t="s">
        <v>658</v>
      </c>
      <c r="D29" s="122" t="s">
        <v>629</v>
      </c>
      <c r="E29" s="121">
        <v>18</v>
      </c>
      <c r="F29" s="121">
        <v>4</v>
      </c>
      <c r="G29" s="159">
        <v>0</v>
      </c>
      <c r="H29" s="159">
        <v>0</v>
      </c>
      <c r="I29" s="122" t="s">
        <v>661</v>
      </c>
      <c r="J29" s="165">
        <v>10157.76</v>
      </c>
      <c r="K29" s="165">
        <v>10157.76</v>
      </c>
      <c r="L29" s="165">
        <v>19933.759999999998</v>
      </c>
    </row>
    <row r="30" spans="1:12" x14ac:dyDescent="0.25">
      <c r="A30" s="123" t="s">
        <v>201</v>
      </c>
      <c r="B30" s="124" t="s">
        <v>214</v>
      </c>
      <c r="C30" s="124" t="s">
        <v>668</v>
      </c>
      <c r="D30" s="124" t="s">
        <v>631</v>
      </c>
      <c r="E30" s="123">
        <v>15</v>
      </c>
      <c r="F30" s="123">
        <v>4</v>
      </c>
      <c r="G30" s="161">
        <v>1</v>
      </c>
      <c r="H30" s="161">
        <v>0</v>
      </c>
      <c r="I30" s="124" t="s">
        <v>661</v>
      </c>
      <c r="J30" s="162">
        <v>139113</v>
      </c>
      <c r="K30" s="162">
        <v>139113</v>
      </c>
      <c r="L30" s="162">
        <v>139113</v>
      </c>
    </row>
    <row r="31" spans="1:12" x14ac:dyDescent="0.25">
      <c r="A31" s="121" t="s">
        <v>201</v>
      </c>
      <c r="B31" s="122" t="s">
        <v>215</v>
      </c>
      <c r="C31" s="122" t="s">
        <v>668</v>
      </c>
      <c r="D31" s="122" t="s">
        <v>627</v>
      </c>
      <c r="E31" s="121">
        <v>11</v>
      </c>
      <c r="F31" s="121">
        <v>7</v>
      </c>
      <c r="G31" s="159">
        <v>0</v>
      </c>
      <c r="H31" s="159">
        <v>0</v>
      </c>
      <c r="I31" s="122" t="s">
        <v>661</v>
      </c>
      <c r="J31" s="165">
        <v>93192</v>
      </c>
      <c r="K31" s="165">
        <v>93192</v>
      </c>
      <c r="L31" s="165">
        <v>93192</v>
      </c>
    </row>
    <row r="32" spans="1:12" x14ac:dyDescent="0.25">
      <c r="A32" s="123" t="s">
        <v>201</v>
      </c>
      <c r="B32" s="124" t="s">
        <v>216</v>
      </c>
      <c r="C32" s="124" t="s">
        <v>658</v>
      </c>
      <c r="D32" s="124" t="s">
        <v>629</v>
      </c>
      <c r="E32" s="123">
        <v>16</v>
      </c>
      <c r="F32" s="123">
        <v>4</v>
      </c>
      <c r="G32" s="161">
        <v>1</v>
      </c>
      <c r="H32" s="161">
        <v>2</v>
      </c>
      <c r="I32" s="124" t="s">
        <v>172</v>
      </c>
      <c r="J32" s="162">
        <v>11077</v>
      </c>
      <c r="K32" s="162">
        <v>11077</v>
      </c>
      <c r="L32" s="162">
        <v>23177</v>
      </c>
    </row>
    <row r="33" spans="1:12" x14ac:dyDescent="0.25">
      <c r="A33" s="121" t="s">
        <v>201</v>
      </c>
      <c r="B33" s="122" t="s">
        <v>217</v>
      </c>
      <c r="C33" s="122" t="s">
        <v>658</v>
      </c>
      <c r="D33" s="122" t="s">
        <v>629</v>
      </c>
      <c r="E33" s="121">
        <v>18</v>
      </c>
      <c r="F33" s="121">
        <v>4</v>
      </c>
      <c r="G33" s="159">
        <v>0</v>
      </c>
      <c r="H33" s="159">
        <v>0</v>
      </c>
      <c r="I33" s="122" t="s">
        <v>661</v>
      </c>
      <c r="J33" s="165">
        <v>21325</v>
      </c>
      <c r="K33" s="165">
        <v>21325</v>
      </c>
      <c r="L33" s="165">
        <v>31995</v>
      </c>
    </row>
    <row r="34" spans="1:12" x14ac:dyDescent="0.25">
      <c r="A34" s="123" t="s">
        <v>201</v>
      </c>
      <c r="B34" s="124" t="s">
        <v>218</v>
      </c>
      <c r="C34" s="124" t="s">
        <v>658</v>
      </c>
      <c r="D34" s="124" t="s">
        <v>629</v>
      </c>
      <c r="E34" s="123">
        <v>16</v>
      </c>
      <c r="F34" s="123">
        <v>4</v>
      </c>
      <c r="G34" s="161">
        <v>1</v>
      </c>
      <c r="H34" s="161">
        <v>2</v>
      </c>
      <c r="I34" s="124" t="s">
        <v>661</v>
      </c>
      <c r="J34" s="162">
        <v>12802</v>
      </c>
      <c r="K34" s="162">
        <v>12802</v>
      </c>
      <c r="L34" s="162">
        <v>26842</v>
      </c>
    </row>
    <row r="35" spans="1:12" x14ac:dyDescent="0.25">
      <c r="A35" s="121" t="s">
        <v>201</v>
      </c>
      <c r="B35" s="122" t="s">
        <v>219</v>
      </c>
      <c r="C35" s="122" t="s">
        <v>663</v>
      </c>
      <c r="D35" s="122" t="s">
        <v>629</v>
      </c>
      <c r="E35" s="121">
        <v>18</v>
      </c>
      <c r="F35" s="121">
        <v>4</v>
      </c>
      <c r="G35" s="159">
        <v>3</v>
      </c>
      <c r="H35" s="159">
        <v>0</v>
      </c>
      <c r="I35" s="122" t="s">
        <v>661</v>
      </c>
      <c r="J35" s="165">
        <v>10334</v>
      </c>
      <c r="K35" s="165">
        <v>10334</v>
      </c>
      <c r="L35" s="165">
        <v>10334</v>
      </c>
    </row>
    <row r="36" spans="1:12" x14ac:dyDescent="0.25">
      <c r="A36" s="123" t="s">
        <v>201</v>
      </c>
      <c r="B36" s="124" t="s">
        <v>220</v>
      </c>
      <c r="C36" s="124" t="s">
        <v>658</v>
      </c>
      <c r="D36" s="124" t="s">
        <v>629</v>
      </c>
      <c r="E36" s="123">
        <v>16</v>
      </c>
      <c r="F36" s="123">
        <v>4</v>
      </c>
      <c r="G36" s="161">
        <v>0</v>
      </c>
      <c r="H36" s="161">
        <v>0</v>
      </c>
      <c r="I36" s="124" t="s">
        <v>661</v>
      </c>
      <c r="J36" s="162">
        <v>61550</v>
      </c>
      <c r="K36" s="162">
        <v>61550</v>
      </c>
      <c r="L36" s="162">
        <v>61550</v>
      </c>
    </row>
    <row r="37" spans="1:12" x14ac:dyDescent="0.25">
      <c r="A37" s="121" t="s">
        <v>201</v>
      </c>
      <c r="B37" s="122" t="s">
        <v>221</v>
      </c>
      <c r="C37" s="122" t="s">
        <v>658</v>
      </c>
      <c r="D37" s="122" t="s">
        <v>629</v>
      </c>
      <c r="E37" s="121">
        <v>16</v>
      </c>
      <c r="F37" s="121">
        <v>4</v>
      </c>
      <c r="G37" s="159">
        <v>1</v>
      </c>
      <c r="H37" s="159">
        <v>0</v>
      </c>
      <c r="I37" s="122" t="s">
        <v>661</v>
      </c>
      <c r="J37" s="165">
        <v>13710</v>
      </c>
      <c r="K37" s="165">
        <v>13710</v>
      </c>
      <c r="L37" s="165">
        <v>22530</v>
      </c>
    </row>
    <row r="38" spans="1:12" x14ac:dyDescent="0.25">
      <c r="A38" s="123" t="s">
        <v>201</v>
      </c>
      <c r="B38" s="124" t="s">
        <v>222</v>
      </c>
      <c r="C38" s="124" t="s">
        <v>658</v>
      </c>
      <c r="D38" s="124" t="s">
        <v>629</v>
      </c>
      <c r="E38" s="123">
        <v>18</v>
      </c>
      <c r="F38" s="123">
        <v>4</v>
      </c>
      <c r="G38" s="161">
        <v>0</v>
      </c>
      <c r="H38" s="161">
        <v>0</v>
      </c>
      <c r="I38" s="124" t="s">
        <v>661</v>
      </c>
      <c r="J38" s="162">
        <v>10504</v>
      </c>
      <c r="K38" s="162">
        <v>11943</v>
      </c>
      <c r="L38" s="162">
        <v>21493</v>
      </c>
    </row>
    <row r="39" spans="1:12" x14ac:dyDescent="0.25">
      <c r="A39" s="121" t="s">
        <v>201</v>
      </c>
      <c r="B39" s="122" t="s">
        <v>223</v>
      </c>
      <c r="C39" s="122" t="s">
        <v>658</v>
      </c>
      <c r="D39" s="122" t="s">
        <v>631</v>
      </c>
      <c r="E39" s="121">
        <v>16</v>
      </c>
      <c r="F39" s="121">
        <v>4</v>
      </c>
      <c r="G39" s="159">
        <v>1</v>
      </c>
      <c r="H39" s="159">
        <v>0</v>
      </c>
      <c r="I39" s="122" t="s">
        <v>660</v>
      </c>
      <c r="J39" s="165">
        <v>10288</v>
      </c>
      <c r="K39" s="165">
        <v>10288</v>
      </c>
      <c r="L39" s="165">
        <v>18870</v>
      </c>
    </row>
    <row r="40" spans="1:12" x14ac:dyDescent="0.25">
      <c r="A40" s="123" t="s">
        <v>201</v>
      </c>
      <c r="B40" s="124" t="s">
        <v>224</v>
      </c>
      <c r="C40" s="124" t="s">
        <v>658</v>
      </c>
      <c r="D40" s="124" t="s">
        <v>629</v>
      </c>
      <c r="E40" s="123">
        <v>16</v>
      </c>
      <c r="F40" s="123">
        <v>4</v>
      </c>
      <c r="G40" s="161">
        <v>0</v>
      </c>
      <c r="H40" s="161">
        <v>0</v>
      </c>
      <c r="I40" s="124" t="s">
        <v>172</v>
      </c>
      <c r="J40" s="162">
        <v>12003</v>
      </c>
      <c r="K40" s="162">
        <v>12003</v>
      </c>
      <c r="L40" s="162">
        <v>24299</v>
      </c>
    </row>
    <row r="41" spans="1:12" x14ac:dyDescent="0.25">
      <c r="A41" s="121" t="s">
        <v>201</v>
      </c>
      <c r="B41" s="122" t="s">
        <v>225</v>
      </c>
      <c r="C41" s="122" t="s">
        <v>668</v>
      </c>
      <c r="D41" s="122" t="s">
        <v>172</v>
      </c>
      <c r="E41" s="121">
        <v>15</v>
      </c>
      <c r="F41" s="121">
        <v>4</v>
      </c>
      <c r="G41" s="159">
        <v>0</v>
      </c>
      <c r="H41" s="159">
        <v>0</v>
      </c>
      <c r="I41" s="122" t="s">
        <v>661</v>
      </c>
      <c r="J41" s="165">
        <v>105355</v>
      </c>
      <c r="K41" s="165">
        <v>105355</v>
      </c>
      <c r="L41" s="165">
        <v>105355</v>
      </c>
    </row>
    <row r="42" spans="1:12" x14ac:dyDescent="0.25">
      <c r="A42" s="123" t="s">
        <v>201</v>
      </c>
      <c r="B42" s="124" t="s">
        <v>226</v>
      </c>
      <c r="C42" s="124" t="s">
        <v>668</v>
      </c>
      <c r="D42" s="124" t="s">
        <v>629</v>
      </c>
      <c r="E42" s="123">
        <v>20</v>
      </c>
      <c r="F42" s="123">
        <v>4</v>
      </c>
      <c r="G42" s="161">
        <v>0</v>
      </c>
      <c r="H42" s="161">
        <v>0</v>
      </c>
      <c r="I42" s="124" t="s">
        <v>659</v>
      </c>
      <c r="J42" s="162">
        <v>81785</v>
      </c>
      <c r="K42" s="162">
        <v>81785</v>
      </c>
      <c r="L42" s="162">
        <v>81785</v>
      </c>
    </row>
    <row r="43" spans="1:12" x14ac:dyDescent="0.25">
      <c r="A43" s="121" t="s">
        <v>201</v>
      </c>
      <c r="B43" s="122" t="s">
        <v>227</v>
      </c>
      <c r="C43" s="122" t="s">
        <v>668</v>
      </c>
      <c r="D43" s="122" t="s">
        <v>629</v>
      </c>
      <c r="E43" s="121">
        <v>16</v>
      </c>
      <c r="F43" s="121">
        <v>4</v>
      </c>
      <c r="G43" s="159">
        <v>1</v>
      </c>
      <c r="H43" s="159">
        <v>2</v>
      </c>
      <c r="I43" s="122" t="s">
        <v>661</v>
      </c>
      <c r="J43" s="165">
        <v>22884</v>
      </c>
      <c r="K43" s="165">
        <v>22884</v>
      </c>
      <c r="L43" s="165">
        <v>39199</v>
      </c>
    </row>
    <row r="44" spans="1:12" x14ac:dyDescent="0.25">
      <c r="A44" s="123" t="s">
        <v>228</v>
      </c>
      <c r="B44" s="124" t="s">
        <v>229</v>
      </c>
      <c r="C44" s="124" t="s">
        <v>658</v>
      </c>
      <c r="D44" s="124" t="s">
        <v>629</v>
      </c>
      <c r="E44" s="123">
        <v>16</v>
      </c>
      <c r="F44" s="123">
        <v>4</v>
      </c>
      <c r="G44" s="161">
        <v>1</v>
      </c>
      <c r="H44" s="161">
        <v>0</v>
      </c>
      <c r="I44" s="124" t="s">
        <v>660</v>
      </c>
      <c r="J44" s="162">
        <v>10484</v>
      </c>
      <c r="K44" s="162">
        <v>32113</v>
      </c>
      <c r="L44" s="162">
        <v>39362</v>
      </c>
    </row>
    <row r="45" spans="1:12" x14ac:dyDescent="0.25">
      <c r="A45" s="121" t="s">
        <v>228</v>
      </c>
      <c r="B45" s="122" t="s">
        <v>230</v>
      </c>
      <c r="C45" s="122" t="s">
        <v>658</v>
      </c>
      <c r="D45" s="122" t="s">
        <v>629</v>
      </c>
      <c r="E45" s="121">
        <v>15</v>
      </c>
      <c r="F45" s="121">
        <v>4</v>
      </c>
      <c r="G45" s="159">
        <v>1</v>
      </c>
      <c r="H45" s="159">
        <v>0</v>
      </c>
      <c r="I45" s="122" t="s">
        <v>660</v>
      </c>
      <c r="J45" s="165">
        <v>30692</v>
      </c>
      <c r="K45" s="165">
        <v>30692</v>
      </c>
      <c r="L45" s="165">
        <v>52883</v>
      </c>
    </row>
    <row r="46" spans="1:12" x14ac:dyDescent="0.25">
      <c r="A46" s="123" t="s">
        <v>228</v>
      </c>
      <c r="B46" s="124" t="s">
        <v>231</v>
      </c>
      <c r="C46" s="124" t="s">
        <v>658</v>
      </c>
      <c r="D46" s="124" t="s">
        <v>630</v>
      </c>
      <c r="E46" s="123">
        <v>10</v>
      </c>
      <c r="F46" s="123">
        <v>7</v>
      </c>
      <c r="G46" s="161">
        <v>0</v>
      </c>
      <c r="H46" s="161">
        <v>0</v>
      </c>
      <c r="I46" s="124" t="s">
        <v>659</v>
      </c>
      <c r="J46" s="162">
        <v>66273</v>
      </c>
      <c r="K46" s="162">
        <v>66273</v>
      </c>
      <c r="L46" s="162">
        <v>66273</v>
      </c>
    </row>
    <row r="47" spans="1:12" x14ac:dyDescent="0.25">
      <c r="A47" s="121" t="s">
        <v>228</v>
      </c>
      <c r="B47" s="122" t="s">
        <v>232</v>
      </c>
      <c r="C47" s="122" t="s">
        <v>658</v>
      </c>
      <c r="D47" s="122" t="s">
        <v>629</v>
      </c>
      <c r="E47" s="121">
        <v>16</v>
      </c>
      <c r="F47" s="121">
        <v>4</v>
      </c>
      <c r="G47" s="159">
        <v>1</v>
      </c>
      <c r="H47" s="159">
        <v>0</v>
      </c>
      <c r="I47" s="122" t="s">
        <v>660</v>
      </c>
      <c r="J47" s="165">
        <v>32104</v>
      </c>
      <c r="K47" s="165">
        <v>32104</v>
      </c>
      <c r="L47" s="165">
        <v>53772</v>
      </c>
    </row>
    <row r="48" spans="1:12" x14ac:dyDescent="0.25">
      <c r="A48" s="123" t="s">
        <v>233</v>
      </c>
      <c r="B48" s="124" t="s">
        <v>234</v>
      </c>
      <c r="C48" s="124" t="s">
        <v>658</v>
      </c>
      <c r="D48" s="124" t="s">
        <v>629</v>
      </c>
      <c r="E48" s="123">
        <v>15</v>
      </c>
      <c r="F48" s="123">
        <v>6</v>
      </c>
      <c r="G48" s="161">
        <v>0</v>
      </c>
      <c r="H48" s="161">
        <v>0</v>
      </c>
      <c r="I48" s="124" t="s">
        <v>172</v>
      </c>
      <c r="J48" s="162">
        <v>47892</v>
      </c>
      <c r="K48" s="162">
        <v>47892</v>
      </c>
      <c r="L48" s="162">
        <v>47892</v>
      </c>
    </row>
    <row r="49" spans="1:12" x14ac:dyDescent="0.25">
      <c r="A49" s="121" t="s">
        <v>233</v>
      </c>
      <c r="B49" s="122" t="s">
        <v>235</v>
      </c>
      <c r="C49" s="122" t="s">
        <v>658</v>
      </c>
      <c r="D49" s="122" t="s">
        <v>629</v>
      </c>
      <c r="E49" s="121">
        <v>16</v>
      </c>
      <c r="F49" s="121">
        <v>4</v>
      </c>
      <c r="G49" s="159">
        <v>0</v>
      </c>
      <c r="H49" s="159">
        <v>0</v>
      </c>
      <c r="I49" s="122" t="s">
        <v>660</v>
      </c>
      <c r="J49" s="165">
        <v>53204</v>
      </c>
      <c r="K49" s="165">
        <v>222224</v>
      </c>
      <c r="L49" s="165">
        <v>222224</v>
      </c>
    </row>
    <row r="50" spans="1:12" x14ac:dyDescent="0.25">
      <c r="A50" s="123" t="s">
        <v>233</v>
      </c>
      <c r="B50" s="124" t="s">
        <v>236</v>
      </c>
      <c r="C50" s="124" t="s">
        <v>658</v>
      </c>
      <c r="D50" s="124" t="s">
        <v>629</v>
      </c>
      <c r="E50" s="123">
        <v>15</v>
      </c>
      <c r="F50" s="123">
        <v>4</v>
      </c>
      <c r="G50" s="161">
        <v>0</v>
      </c>
      <c r="H50" s="161">
        <v>1</v>
      </c>
      <c r="I50" s="124" t="s">
        <v>172</v>
      </c>
      <c r="J50" s="162">
        <v>21205</v>
      </c>
      <c r="K50" s="162">
        <v>38051</v>
      </c>
      <c r="L50" s="162">
        <v>38051</v>
      </c>
    </row>
    <row r="51" spans="1:12" x14ac:dyDescent="0.25">
      <c r="A51" s="121" t="s">
        <v>233</v>
      </c>
      <c r="B51" s="122" t="s">
        <v>237</v>
      </c>
      <c r="C51" s="122" t="s">
        <v>658</v>
      </c>
      <c r="D51" s="122" t="s">
        <v>629</v>
      </c>
      <c r="E51" s="121">
        <v>15</v>
      </c>
      <c r="F51" s="121">
        <v>4</v>
      </c>
      <c r="G51" s="159">
        <v>0</v>
      </c>
      <c r="H51" s="159">
        <v>0</v>
      </c>
      <c r="I51" s="122" t="s">
        <v>660</v>
      </c>
      <c r="J51" s="165">
        <v>83530</v>
      </c>
      <c r="K51" s="165">
        <v>83530</v>
      </c>
      <c r="L51" s="165">
        <v>83530</v>
      </c>
    </row>
    <row r="52" spans="1:12" x14ac:dyDescent="0.25">
      <c r="A52" s="123" t="s">
        <v>233</v>
      </c>
      <c r="B52" s="124" t="s">
        <v>238</v>
      </c>
      <c r="C52" s="124" t="s">
        <v>658</v>
      </c>
      <c r="D52" s="124" t="s">
        <v>629</v>
      </c>
      <c r="E52" s="123">
        <v>15</v>
      </c>
      <c r="F52" s="123">
        <v>6</v>
      </c>
      <c r="G52" s="161">
        <v>1</v>
      </c>
      <c r="H52" s="161">
        <v>0</v>
      </c>
      <c r="I52" s="124" t="s">
        <v>659</v>
      </c>
      <c r="J52" s="162">
        <v>122634</v>
      </c>
      <c r="K52" s="162">
        <v>122634</v>
      </c>
      <c r="L52" s="162">
        <v>122634</v>
      </c>
    </row>
    <row r="53" spans="1:12" x14ac:dyDescent="0.25">
      <c r="A53" s="121" t="s">
        <v>239</v>
      </c>
      <c r="B53" s="122" t="s">
        <v>240</v>
      </c>
      <c r="C53" s="122" t="s">
        <v>658</v>
      </c>
      <c r="D53" s="122" t="s">
        <v>629</v>
      </c>
      <c r="E53" s="121">
        <v>15</v>
      </c>
      <c r="F53" s="121">
        <v>4</v>
      </c>
      <c r="G53" s="159">
        <v>1</v>
      </c>
      <c r="H53" s="159">
        <v>0</v>
      </c>
      <c r="I53" s="122" t="s">
        <v>662</v>
      </c>
      <c r="J53" s="165">
        <v>21520</v>
      </c>
      <c r="K53" s="165">
        <v>38350</v>
      </c>
      <c r="L53" s="165">
        <v>38350</v>
      </c>
    </row>
    <row r="54" spans="1:12" x14ac:dyDescent="0.25">
      <c r="A54" s="123" t="s">
        <v>241</v>
      </c>
      <c r="B54" s="124" t="s">
        <v>242</v>
      </c>
      <c r="C54" s="124" t="s">
        <v>664</v>
      </c>
      <c r="D54" s="124" t="s">
        <v>629</v>
      </c>
      <c r="E54" s="123">
        <v>16</v>
      </c>
      <c r="F54" s="123">
        <v>4</v>
      </c>
      <c r="G54" s="161">
        <v>1</v>
      </c>
      <c r="H54" s="161">
        <v>0</v>
      </c>
      <c r="I54" s="124" t="s">
        <v>172</v>
      </c>
      <c r="J54" s="162">
        <v>59772</v>
      </c>
      <c r="K54" s="162">
        <v>59772</v>
      </c>
      <c r="L54" s="162">
        <v>59772</v>
      </c>
    </row>
    <row r="55" spans="1:12" x14ac:dyDescent="0.25">
      <c r="A55" s="121" t="s">
        <v>243</v>
      </c>
      <c r="B55" s="122" t="s">
        <v>244</v>
      </c>
      <c r="C55" s="122" t="s">
        <v>658</v>
      </c>
      <c r="D55" s="122" t="s">
        <v>629</v>
      </c>
      <c r="E55" s="121">
        <v>16</v>
      </c>
      <c r="F55" s="121">
        <v>2</v>
      </c>
      <c r="G55" s="159">
        <v>2</v>
      </c>
      <c r="H55" s="159">
        <v>0</v>
      </c>
      <c r="I55" s="122" t="s">
        <v>172</v>
      </c>
      <c r="J55" s="165">
        <v>10799</v>
      </c>
      <c r="K55" s="165">
        <v>10799</v>
      </c>
      <c r="L55" s="165">
        <v>20930</v>
      </c>
    </row>
    <row r="56" spans="1:12" x14ac:dyDescent="0.25">
      <c r="A56" s="123" t="s">
        <v>243</v>
      </c>
      <c r="B56" s="124" t="s">
        <v>245</v>
      </c>
      <c r="C56" s="124" t="s">
        <v>658</v>
      </c>
      <c r="D56" s="124" t="s">
        <v>629</v>
      </c>
      <c r="E56" s="123">
        <v>15</v>
      </c>
      <c r="F56" s="123">
        <v>4</v>
      </c>
      <c r="G56" s="161">
        <v>2</v>
      </c>
      <c r="H56" s="161">
        <v>0</v>
      </c>
      <c r="I56" s="124" t="s">
        <v>660</v>
      </c>
      <c r="J56" s="162">
        <v>16293</v>
      </c>
      <c r="K56" s="162">
        <v>16293</v>
      </c>
      <c r="L56" s="162">
        <v>37035</v>
      </c>
    </row>
    <row r="57" spans="1:12" x14ac:dyDescent="0.25">
      <c r="A57" s="121" t="s">
        <v>243</v>
      </c>
      <c r="B57" s="122" t="s">
        <v>246</v>
      </c>
      <c r="C57" s="122" t="s">
        <v>658</v>
      </c>
      <c r="D57" s="122" t="s">
        <v>629</v>
      </c>
      <c r="E57" s="121">
        <v>16</v>
      </c>
      <c r="F57" s="121">
        <v>4</v>
      </c>
      <c r="G57" s="159">
        <v>2</v>
      </c>
      <c r="H57" s="159">
        <v>0</v>
      </c>
      <c r="I57" s="122" t="s">
        <v>660</v>
      </c>
      <c r="J57" s="165">
        <v>16831</v>
      </c>
      <c r="K57" s="165">
        <v>16831</v>
      </c>
      <c r="L57" s="165">
        <v>43385</v>
      </c>
    </row>
    <row r="58" spans="1:12" x14ac:dyDescent="0.25">
      <c r="A58" s="123" t="s">
        <v>243</v>
      </c>
      <c r="B58" s="124" t="s">
        <v>247</v>
      </c>
      <c r="C58" s="124" t="s">
        <v>658</v>
      </c>
      <c r="D58" s="124" t="s">
        <v>629</v>
      </c>
      <c r="E58" s="123">
        <v>15</v>
      </c>
      <c r="F58" s="123">
        <v>4</v>
      </c>
      <c r="G58" s="161">
        <v>1</v>
      </c>
      <c r="H58" s="161">
        <v>0</v>
      </c>
      <c r="I58" s="124" t="s">
        <v>662</v>
      </c>
      <c r="J58" s="162">
        <v>19008</v>
      </c>
      <c r="K58" s="162">
        <v>47558</v>
      </c>
      <c r="L58" s="162">
        <v>47558</v>
      </c>
    </row>
    <row r="59" spans="1:12" x14ac:dyDescent="0.25">
      <c r="A59" s="121" t="s">
        <v>243</v>
      </c>
      <c r="B59" s="122" t="s">
        <v>248</v>
      </c>
      <c r="C59" s="122" t="s">
        <v>658</v>
      </c>
      <c r="D59" s="122" t="s">
        <v>629</v>
      </c>
      <c r="E59" s="121">
        <v>16</v>
      </c>
      <c r="F59" s="121">
        <v>4</v>
      </c>
      <c r="G59" s="159">
        <v>1</v>
      </c>
      <c r="H59" s="159">
        <v>0</v>
      </c>
      <c r="I59" s="122" t="s">
        <v>172</v>
      </c>
      <c r="J59" s="165">
        <v>15686</v>
      </c>
      <c r="K59" s="165">
        <v>15686</v>
      </c>
      <c r="L59" s="165">
        <v>41767</v>
      </c>
    </row>
    <row r="60" spans="1:12" x14ac:dyDescent="0.25">
      <c r="A60" s="123" t="s">
        <v>243</v>
      </c>
      <c r="B60" s="124" t="s">
        <v>249</v>
      </c>
      <c r="C60" s="124" t="s">
        <v>658</v>
      </c>
      <c r="D60" s="124" t="s">
        <v>629</v>
      </c>
      <c r="E60" s="123">
        <v>16</v>
      </c>
      <c r="F60" s="123">
        <v>4</v>
      </c>
      <c r="G60" s="161">
        <v>1</v>
      </c>
      <c r="H60" s="161">
        <v>0</v>
      </c>
      <c r="I60" s="124" t="s">
        <v>662</v>
      </c>
      <c r="J60" s="162">
        <v>17095</v>
      </c>
      <c r="K60" s="162">
        <v>17095</v>
      </c>
      <c r="L60" s="162">
        <v>40060</v>
      </c>
    </row>
    <row r="61" spans="1:12" x14ac:dyDescent="0.25">
      <c r="A61" s="121" t="s">
        <v>243</v>
      </c>
      <c r="B61" s="122" t="s">
        <v>250</v>
      </c>
      <c r="C61" s="122" t="s">
        <v>658</v>
      </c>
      <c r="D61" s="122" t="s">
        <v>629</v>
      </c>
      <c r="E61" s="121">
        <v>16</v>
      </c>
      <c r="F61" s="121">
        <v>4</v>
      </c>
      <c r="G61" s="159">
        <v>1</v>
      </c>
      <c r="H61" s="159">
        <v>0</v>
      </c>
      <c r="I61" s="122" t="s">
        <v>660</v>
      </c>
      <c r="J61" s="165">
        <v>14302</v>
      </c>
      <c r="K61" s="165">
        <v>14302</v>
      </c>
      <c r="L61" s="165">
        <v>28336</v>
      </c>
    </row>
    <row r="62" spans="1:12" x14ac:dyDescent="0.25">
      <c r="A62" s="123" t="s">
        <v>243</v>
      </c>
      <c r="B62" s="124" t="s">
        <v>251</v>
      </c>
      <c r="C62" s="124" t="s">
        <v>658</v>
      </c>
      <c r="D62" s="124" t="s">
        <v>629</v>
      </c>
      <c r="E62" s="123">
        <v>16</v>
      </c>
      <c r="F62" s="123">
        <v>4</v>
      </c>
      <c r="G62" s="161">
        <v>2</v>
      </c>
      <c r="H62" s="161">
        <v>0</v>
      </c>
      <c r="I62" s="124" t="s">
        <v>662</v>
      </c>
      <c r="J62" s="162">
        <v>17696</v>
      </c>
      <c r="K62" s="162">
        <v>17696</v>
      </c>
      <c r="L62" s="162">
        <v>42922</v>
      </c>
    </row>
    <row r="63" spans="1:12" x14ac:dyDescent="0.25">
      <c r="A63" s="121" t="s">
        <v>243</v>
      </c>
      <c r="B63" s="122" t="s">
        <v>252</v>
      </c>
      <c r="C63" s="122" t="s">
        <v>658</v>
      </c>
      <c r="D63" s="122" t="s">
        <v>629</v>
      </c>
      <c r="E63" s="121">
        <v>16</v>
      </c>
      <c r="F63" s="121">
        <v>4</v>
      </c>
      <c r="G63" s="159">
        <v>1</v>
      </c>
      <c r="H63" s="159">
        <v>0</v>
      </c>
      <c r="I63" s="122" t="s">
        <v>660</v>
      </c>
      <c r="J63" s="165">
        <v>16774</v>
      </c>
      <c r="K63" s="165">
        <v>16774</v>
      </c>
      <c r="L63" s="165">
        <v>33263</v>
      </c>
    </row>
    <row r="64" spans="1:12" x14ac:dyDescent="0.25">
      <c r="A64" s="123" t="s">
        <v>243</v>
      </c>
      <c r="B64" s="124" t="s">
        <v>253</v>
      </c>
      <c r="C64" s="124" t="s">
        <v>658</v>
      </c>
      <c r="D64" s="124" t="s">
        <v>629</v>
      </c>
      <c r="E64" s="123">
        <v>16</v>
      </c>
      <c r="F64" s="123">
        <v>4</v>
      </c>
      <c r="G64" s="161">
        <v>1</v>
      </c>
      <c r="H64" s="161">
        <v>0</v>
      </c>
      <c r="I64" s="124" t="s">
        <v>660</v>
      </c>
      <c r="J64" s="162">
        <v>12807</v>
      </c>
      <c r="K64" s="162">
        <v>12807</v>
      </c>
      <c r="L64" s="162">
        <v>26431</v>
      </c>
    </row>
    <row r="65" spans="1:12" x14ac:dyDescent="0.25">
      <c r="A65" s="121" t="s">
        <v>243</v>
      </c>
      <c r="B65" s="122" t="s">
        <v>254</v>
      </c>
      <c r="C65" s="122" t="s">
        <v>658</v>
      </c>
      <c r="D65" s="122" t="s">
        <v>629</v>
      </c>
      <c r="E65" s="121">
        <v>15</v>
      </c>
      <c r="F65" s="121">
        <v>4</v>
      </c>
      <c r="G65" s="159">
        <v>1</v>
      </c>
      <c r="H65" s="159">
        <v>0</v>
      </c>
      <c r="I65" s="122" t="s">
        <v>660</v>
      </c>
      <c r="J65" s="165">
        <v>13561</v>
      </c>
      <c r="K65" s="165">
        <v>13561</v>
      </c>
      <c r="L65" s="165">
        <v>33086</v>
      </c>
    </row>
    <row r="66" spans="1:12" x14ac:dyDescent="0.25">
      <c r="A66" s="123" t="s">
        <v>243</v>
      </c>
      <c r="B66" s="124" t="s">
        <v>255</v>
      </c>
      <c r="C66" s="124" t="s">
        <v>658</v>
      </c>
      <c r="D66" s="124" t="s">
        <v>629</v>
      </c>
      <c r="E66" s="123">
        <v>16</v>
      </c>
      <c r="F66" s="123">
        <v>4</v>
      </c>
      <c r="G66" s="161">
        <v>2</v>
      </c>
      <c r="H66" s="161">
        <v>0</v>
      </c>
      <c r="I66" s="124" t="s">
        <v>172</v>
      </c>
      <c r="J66" s="162">
        <v>20554</v>
      </c>
      <c r="K66" s="162">
        <v>20591</v>
      </c>
      <c r="L66" s="162">
        <v>48204</v>
      </c>
    </row>
    <row r="67" spans="1:12" x14ac:dyDescent="0.25">
      <c r="A67" s="121" t="s">
        <v>243</v>
      </c>
      <c r="B67" s="122" t="s">
        <v>256</v>
      </c>
      <c r="C67" s="122" t="s">
        <v>658</v>
      </c>
      <c r="D67" s="122" t="s">
        <v>629</v>
      </c>
      <c r="E67" s="121">
        <v>15</v>
      </c>
      <c r="F67" s="121">
        <v>4</v>
      </c>
      <c r="G67" s="159">
        <v>1</v>
      </c>
      <c r="H67" s="159">
        <v>0</v>
      </c>
      <c r="I67" s="122" t="s">
        <v>662</v>
      </c>
      <c r="J67" s="165">
        <v>17864</v>
      </c>
      <c r="K67" s="165">
        <v>17864</v>
      </c>
      <c r="L67" s="165">
        <v>42164</v>
      </c>
    </row>
    <row r="68" spans="1:12" x14ac:dyDescent="0.25">
      <c r="A68" s="123" t="s">
        <v>243</v>
      </c>
      <c r="B68" s="124" t="s">
        <v>257</v>
      </c>
      <c r="C68" s="124" t="s">
        <v>658</v>
      </c>
      <c r="D68" s="124" t="s">
        <v>630</v>
      </c>
      <c r="E68" s="123">
        <v>16</v>
      </c>
      <c r="F68" s="123">
        <v>4</v>
      </c>
      <c r="G68" s="161">
        <v>1</v>
      </c>
      <c r="H68" s="161">
        <v>0</v>
      </c>
      <c r="I68" s="124" t="s">
        <v>660</v>
      </c>
      <c r="J68" s="162">
        <v>21619</v>
      </c>
      <c r="K68" s="162">
        <v>21619</v>
      </c>
      <c r="L68" s="162">
        <v>60830</v>
      </c>
    </row>
    <row r="69" spans="1:12" x14ac:dyDescent="0.25">
      <c r="A69" s="121" t="s">
        <v>243</v>
      </c>
      <c r="B69" s="122" t="s">
        <v>258</v>
      </c>
      <c r="C69" s="122" t="s">
        <v>658</v>
      </c>
      <c r="D69" s="122" t="s">
        <v>629</v>
      </c>
      <c r="E69" s="121">
        <v>16</v>
      </c>
      <c r="F69" s="121">
        <v>4</v>
      </c>
      <c r="G69" s="159">
        <v>2</v>
      </c>
      <c r="H69" s="159">
        <v>0</v>
      </c>
      <c r="I69" s="122" t="s">
        <v>660</v>
      </c>
      <c r="J69" s="165">
        <v>17609</v>
      </c>
      <c r="K69" s="165">
        <v>17609</v>
      </c>
      <c r="L69" s="165">
        <v>33567</v>
      </c>
    </row>
    <row r="70" spans="1:12" x14ac:dyDescent="0.25">
      <c r="A70" s="123" t="s">
        <v>243</v>
      </c>
      <c r="B70" s="124" t="s">
        <v>259</v>
      </c>
      <c r="C70" s="124" t="s">
        <v>658</v>
      </c>
      <c r="D70" s="124" t="s">
        <v>629</v>
      </c>
      <c r="E70" s="123">
        <v>16</v>
      </c>
      <c r="F70" s="123">
        <v>4</v>
      </c>
      <c r="G70" s="161">
        <v>2</v>
      </c>
      <c r="H70" s="161">
        <v>0</v>
      </c>
      <c r="I70" s="124" t="s">
        <v>662</v>
      </c>
      <c r="J70" s="162">
        <v>13575</v>
      </c>
      <c r="K70" s="162">
        <v>13575</v>
      </c>
      <c r="L70" s="162">
        <v>28382</v>
      </c>
    </row>
    <row r="71" spans="1:12" x14ac:dyDescent="0.25">
      <c r="A71" s="121" t="s">
        <v>243</v>
      </c>
      <c r="B71" s="122" t="s">
        <v>260</v>
      </c>
      <c r="C71" s="122" t="s">
        <v>658</v>
      </c>
      <c r="D71" s="122" t="s">
        <v>629</v>
      </c>
      <c r="E71" s="121">
        <v>16</v>
      </c>
      <c r="F71" s="121">
        <v>4</v>
      </c>
      <c r="G71" s="159">
        <v>1</v>
      </c>
      <c r="H71" s="159">
        <v>0</v>
      </c>
      <c r="I71" s="122" t="s">
        <v>172</v>
      </c>
      <c r="J71" s="165">
        <v>16468</v>
      </c>
      <c r="K71" s="165">
        <v>16468</v>
      </c>
      <c r="L71" s="165">
        <v>40859</v>
      </c>
    </row>
    <row r="72" spans="1:12" x14ac:dyDescent="0.25">
      <c r="A72" s="123" t="s">
        <v>243</v>
      </c>
      <c r="B72" s="124" t="s">
        <v>261</v>
      </c>
      <c r="C72" s="124" t="s">
        <v>658</v>
      </c>
      <c r="D72" s="124" t="s">
        <v>629</v>
      </c>
      <c r="E72" s="123">
        <v>15</v>
      </c>
      <c r="F72" s="123">
        <v>4</v>
      </c>
      <c r="G72" s="161">
        <v>2</v>
      </c>
      <c r="H72" s="161">
        <v>0</v>
      </c>
      <c r="I72" s="124" t="s">
        <v>662</v>
      </c>
      <c r="J72" s="162">
        <v>14927</v>
      </c>
      <c r="K72" s="162">
        <v>14927</v>
      </c>
      <c r="L72" s="162">
        <v>40271</v>
      </c>
    </row>
    <row r="73" spans="1:12" x14ac:dyDescent="0.25">
      <c r="A73" s="121" t="s">
        <v>262</v>
      </c>
      <c r="B73" s="122" t="s">
        <v>263</v>
      </c>
      <c r="C73" s="122" t="s">
        <v>658</v>
      </c>
      <c r="D73" s="122" t="s">
        <v>629</v>
      </c>
      <c r="E73" s="121">
        <v>15</v>
      </c>
      <c r="F73" s="121">
        <v>4</v>
      </c>
      <c r="G73" s="159">
        <v>1</v>
      </c>
      <c r="H73" s="159">
        <v>0</v>
      </c>
      <c r="I73" s="122" t="s">
        <v>660</v>
      </c>
      <c r="J73" s="165">
        <v>15535</v>
      </c>
      <c r="K73" s="165">
        <v>15535</v>
      </c>
      <c r="L73" s="165">
        <v>31566</v>
      </c>
    </row>
    <row r="74" spans="1:12" x14ac:dyDescent="0.25">
      <c r="A74" s="123" t="s">
        <v>262</v>
      </c>
      <c r="B74" s="124" t="s">
        <v>264</v>
      </c>
      <c r="C74" s="124" t="s">
        <v>658</v>
      </c>
      <c r="D74" s="124" t="s">
        <v>629</v>
      </c>
      <c r="E74" s="123">
        <v>15</v>
      </c>
      <c r="F74" s="123">
        <v>4</v>
      </c>
      <c r="G74" s="161">
        <v>1</v>
      </c>
      <c r="H74" s="161">
        <v>0</v>
      </c>
      <c r="I74" s="124" t="s">
        <v>660</v>
      </c>
      <c r="J74" s="162">
        <v>14615</v>
      </c>
      <c r="K74" s="162">
        <v>14615</v>
      </c>
      <c r="L74" s="162">
        <v>18976</v>
      </c>
    </row>
    <row r="75" spans="1:12" x14ac:dyDescent="0.25">
      <c r="A75" s="121" t="s">
        <v>262</v>
      </c>
      <c r="B75" s="122" t="s">
        <v>265</v>
      </c>
      <c r="C75" s="122" t="s">
        <v>658</v>
      </c>
      <c r="D75" s="122" t="s">
        <v>629</v>
      </c>
      <c r="E75" s="121">
        <v>15</v>
      </c>
      <c r="F75" s="121">
        <v>4</v>
      </c>
      <c r="G75" s="159">
        <v>1</v>
      </c>
      <c r="H75" s="159">
        <v>0</v>
      </c>
      <c r="I75" s="122" t="s">
        <v>660</v>
      </c>
      <c r="J75" s="165">
        <v>8597</v>
      </c>
      <c r="K75" s="165">
        <v>12335</v>
      </c>
      <c r="L75" s="165">
        <v>12335</v>
      </c>
    </row>
    <row r="76" spans="1:12" x14ac:dyDescent="0.25">
      <c r="A76" s="123" t="s">
        <v>262</v>
      </c>
      <c r="B76" s="124" t="s">
        <v>266</v>
      </c>
      <c r="C76" s="124" t="s">
        <v>668</v>
      </c>
      <c r="D76" s="124" t="s">
        <v>629</v>
      </c>
      <c r="E76" s="123">
        <v>16</v>
      </c>
      <c r="F76" s="123">
        <v>4</v>
      </c>
      <c r="G76" s="161">
        <v>0</v>
      </c>
      <c r="H76" s="161">
        <v>0</v>
      </c>
      <c r="I76" s="124" t="s">
        <v>661</v>
      </c>
      <c r="J76" s="162">
        <v>26181</v>
      </c>
      <c r="K76" s="162">
        <v>26181</v>
      </c>
      <c r="L76" s="162">
        <v>64257</v>
      </c>
    </row>
    <row r="77" spans="1:12" x14ac:dyDescent="0.25">
      <c r="A77" s="121" t="s">
        <v>262</v>
      </c>
      <c r="B77" s="122" t="s">
        <v>267</v>
      </c>
      <c r="C77" s="122" t="s">
        <v>658</v>
      </c>
      <c r="D77" s="122" t="s">
        <v>629</v>
      </c>
      <c r="E77" s="121">
        <v>15</v>
      </c>
      <c r="F77" s="121">
        <v>4</v>
      </c>
      <c r="G77" s="159">
        <v>1</v>
      </c>
      <c r="H77" s="159">
        <v>0</v>
      </c>
      <c r="I77" s="122" t="s">
        <v>662</v>
      </c>
      <c r="J77" s="165">
        <v>15957</v>
      </c>
      <c r="K77" s="165">
        <v>23341</v>
      </c>
      <c r="L77" s="165">
        <v>23345</v>
      </c>
    </row>
    <row r="78" spans="1:12" x14ac:dyDescent="0.25">
      <c r="A78" s="123" t="s">
        <v>262</v>
      </c>
      <c r="B78" s="124" t="s">
        <v>268</v>
      </c>
      <c r="C78" s="124" t="s">
        <v>668</v>
      </c>
      <c r="D78" s="124" t="s">
        <v>629</v>
      </c>
      <c r="E78" s="123">
        <v>15</v>
      </c>
      <c r="F78" s="123">
        <v>4</v>
      </c>
      <c r="G78" s="161">
        <v>0</v>
      </c>
      <c r="H78" s="161">
        <v>0</v>
      </c>
      <c r="I78" s="124" t="s">
        <v>661</v>
      </c>
      <c r="J78" s="162">
        <v>11569</v>
      </c>
      <c r="K78" s="162">
        <v>11569</v>
      </c>
      <c r="L78" s="162">
        <v>24075</v>
      </c>
    </row>
    <row r="79" spans="1:12" x14ac:dyDescent="0.25">
      <c r="A79" s="121" t="s">
        <v>262</v>
      </c>
      <c r="B79" s="122" t="s">
        <v>269</v>
      </c>
      <c r="C79" s="122" t="s">
        <v>658</v>
      </c>
      <c r="D79" s="122" t="s">
        <v>629</v>
      </c>
      <c r="E79" s="121">
        <v>15</v>
      </c>
      <c r="F79" s="121">
        <v>4</v>
      </c>
      <c r="G79" s="159">
        <v>0</v>
      </c>
      <c r="H79" s="159">
        <v>0</v>
      </c>
      <c r="I79" s="122" t="s">
        <v>660</v>
      </c>
      <c r="J79" s="165">
        <v>13469</v>
      </c>
      <c r="K79" s="165">
        <v>13469</v>
      </c>
      <c r="L79" s="165">
        <v>17830</v>
      </c>
    </row>
    <row r="80" spans="1:12" x14ac:dyDescent="0.25">
      <c r="A80" s="123" t="s">
        <v>262</v>
      </c>
      <c r="B80" s="124" t="s">
        <v>270</v>
      </c>
      <c r="C80" s="124" t="s">
        <v>658</v>
      </c>
      <c r="D80" s="124" t="s">
        <v>627</v>
      </c>
      <c r="E80" s="123">
        <v>12</v>
      </c>
      <c r="F80" s="123">
        <v>11</v>
      </c>
      <c r="G80" s="161">
        <v>0</v>
      </c>
      <c r="H80" s="161">
        <v>0</v>
      </c>
      <c r="I80" s="124" t="s">
        <v>659</v>
      </c>
      <c r="J80" s="162">
        <v>53201</v>
      </c>
      <c r="K80" s="162">
        <v>53201</v>
      </c>
      <c r="L80" s="162">
        <v>53201</v>
      </c>
    </row>
    <row r="81" spans="1:12" x14ac:dyDescent="0.25">
      <c r="A81" s="121" t="s">
        <v>262</v>
      </c>
      <c r="B81" s="122" t="s">
        <v>271</v>
      </c>
      <c r="C81" s="122" t="s">
        <v>658</v>
      </c>
      <c r="D81" s="122" t="s">
        <v>629</v>
      </c>
      <c r="E81" s="121">
        <v>15</v>
      </c>
      <c r="F81" s="121">
        <v>4</v>
      </c>
      <c r="G81" s="159">
        <v>1</v>
      </c>
      <c r="H81" s="159">
        <v>0</v>
      </c>
      <c r="I81" s="122" t="s">
        <v>660</v>
      </c>
      <c r="J81" s="165">
        <v>12820</v>
      </c>
      <c r="K81" s="165">
        <v>22520</v>
      </c>
      <c r="L81" s="165">
        <v>22520</v>
      </c>
    </row>
    <row r="82" spans="1:12" x14ac:dyDescent="0.25">
      <c r="A82" s="123" t="s">
        <v>262</v>
      </c>
      <c r="B82" s="124" t="s">
        <v>272</v>
      </c>
      <c r="C82" s="124" t="s">
        <v>658</v>
      </c>
      <c r="D82" s="124" t="s">
        <v>629</v>
      </c>
      <c r="E82" s="123">
        <v>16</v>
      </c>
      <c r="F82" s="123">
        <v>4</v>
      </c>
      <c r="G82" s="161">
        <v>1</v>
      </c>
      <c r="H82" s="161">
        <v>0</v>
      </c>
      <c r="I82" s="124" t="s">
        <v>660</v>
      </c>
      <c r="J82" s="162">
        <v>16739</v>
      </c>
      <c r="K82" s="162">
        <v>16739</v>
      </c>
      <c r="L82" s="162">
        <v>21569</v>
      </c>
    </row>
    <row r="83" spans="1:12" x14ac:dyDescent="0.25">
      <c r="A83" s="121" t="s">
        <v>262</v>
      </c>
      <c r="B83" s="122" t="s">
        <v>273</v>
      </c>
      <c r="C83" s="122" t="s">
        <v>658</v>
      </c>
      <c r="D83" s="122" t="s">
        <v>629</v>
      </c>
      <c r="E83" s="121">
        <v>16</v>
      </c>
      <c r="F83" s="121">
        <v>5</v>
      </c>
      <c r="G83" s="159">
        <v>1</v>
      </c>
      <c r="H83" s="159">
        <v>0</v>
      </c>
      <c r="I83" s="122" t="s">
        <v>660</v>
      </c>
      <c r="J83" s="165">
        <v>10624</v>
      </c>
      <c r="K83" s="165">
        <v>10624</v>
      </c>
      <c r="L83" s="165">
        <v>21982</v>
      </c>
    </row>
    <row r="84" spans="1:12" x14ac:dyDescent="0.25">
      <c r="A84" s="123" t="s">
        <v>262</v>
      </c>
      <c r="B84" s="124" t="s">
        <v>274</v>
      </c>
      <c r="C84" s="124" t="s">
        <v>658</v>
      </c>
      <c r="D84" s="124" t="s">
        <v>629</v>
      </c>
      <c r="E84" s="123">
        <v>16</v>
      </c>
      <c r="F84" s="123">
        <v>4</v>
      </c>
      <c r="G84" s="161">
        <v>1</v>
      </c>
      <c r="H84" s="161">
        <v>0</v>
      </c>
      <c r="I84" s="124" t="s">
        <v>662</v>
      </c>
      <c r="J84" s="162">
        <v>15218</v>
      </c>
      <c r="K84" s="162">
        <v>15218</v>
      </c>
      <c r="L84" s="162">
        <v>19579</v>
      </c>
    </row>
    <row r="85" spans="1:12" x14ac:dyDescent="0.25">
      <c r="A85" s="121" t="s">
        <v>262</v>
      </c>
      <c r="B85" s="122" t="s">
        <v>275</v>
      </c>
      <c r="C85" s="122" t="s">
        <v>658</v>
      </c>
      <c r="D85" s="122" t="s">
        <v>629</v>
      </c>
      <c r="E85" s="121">
        <v>15</v>
      </c>
      <c r="F85" s="121">
        <v>4</v>
      </c>
      <c r="G85" s="159">
        <v>2</v>
      </c>
      <c r="H85" s="159">
        <v>0</v>
      </c>
      <c r="I85" s="122" t="s">
        <v>662</v>
      </c>
      <c r="J85" s="165">
        <v>15283</v>
      </c>
      <c r="K85" s="165">
        <v>15283</v>
      </c>
      <c r="L85" s="165">
        <v>20831</v>
      </c>
    </row>
    <row r="86" spans="1:12" x14ac:dyDescent="0.25">
      <c r="A86" s="123" t="s">
        <v>262</v>
      </c>
      <c r="B86" s="124" t="s">
        <v>276</v>
      </c>
      <c r="C86" s="124" t="s">
        <v>658</v>
      </c>
      <c r="D86" s="124" t="s">
        <v>629</v>
      </c>
      <c r="E86" s="123">
        <v>15</v>
      </c>
      <c r="F86" s="123">
        <v>5</v>
      </c>
      <c r="G86" s="161">
        <v>1</v>
      </c>
      <c r="H86" s="161">
        <v>0</v>
      </c>
      <c r="I86" s="124" t="s">
        <v>661</v>
      </c>
      <c r="J86" s="162">
        <v>32990</v>
      </c>
      <c r="K86" s="162">
        <v>32990</v>
      </c>
      <c r="L86" s="162">
        <v>32990</v>
      </c>
    </row>
    <row r="87" spans="1:12" x14ac:dyDescent="0.25">
      <c r="A87" s="121" t="s">
        <v>262</v>
      </c>
      <c r="B87" s="122" t="s">
        <v>277</v>
      </c>
      <c r="C87" s="122" t="s">
        <v>658</v>
      </c>
      <c r="D87" s="122" t="s">
        <v>629</v>
      </c>
      <c r="E87" s="121">
        <v>15</v>
      </c>
      <c r="F87" s="121">
        <v>4</v>
      </c>
      <c r="G87" s="159">
        <v>1</v>
      </c>
      <c r="H87" s="159">
        <v>0</v>
      </c>
      <c r="I87" s="122" t="s">
        <v>661</v>
      </c>
      <c r="J87" s="165">
        <v>16825</v>
      </c>
      <c r="K87" s="165">
        <v>16825</v>
      </c>
      <c r="L87" s="165">
        <v>38396</v>
      </c>
    </row>
    <row r="88" spans="1:12" x14ac:dyDescent="0.25">
      <c r="A88" s="123" t="s">
        <v>278</v>
      </c>
      <c r="B88" s="124" t="s">
        <v>279</v>
      </c>
      <c r="C88" s="124" t="s">
        <v>668</v>
      </c>
      <c r="D88" s="124" t="s">
        <v>629</v>
      </c>
      <c r="E88" s="123">
        <v>17</v>
      </c>
      <c r="F88" s="123">
        <v>6</v>
      </c>
      <c r="G88" s="161">
        <v>0</v>
      </c>
      <c r="H88" s="161">
        <v>0</v>
      </c>
      <c r="I88" s="124" t="s">
        <v>659</v>
      </c>
      <c r="J88" s="162">
        <v>56934</v>
      </c>
      <c r="K88" s="162">
        <v>56934</v>
      </c>
      <c r="L88" s="162">
        <v>122670</v>
      </c>
    </row>
    <row r="89" spans="1:12" x14ac:dyDescent="0.25">
      <c r="A89" s="121" t="s">
        <v>278</v>
      </c>
      <c r="B89" s="122" t="s">
        <v>280</v>
      </c>
      <c r="C89" s="122" t="s">
        <v>658</v>
      </c>
      <c r="D89" s="122" t="s">
        <v>629</v>
      </c>
      <c r="E89" s="121">
        <v>15</v>
      </c>
      <c r="F89" s="121">
        <v>4</v>
      </c>
      <c r="G89" s="159">
        <v>1</v>
      </c>
      <c r="H89" s="159">
        <v>0</v>
      </c>
      <c r="I89" s="122" t="s">
        <v>660</v>
      </c>
      <c r="J89" s="165">
        <v>17485</v>
      </c>
      <c r="K89" s="165">
        <v>17485</v>
      </c>
      <c r="L89" s="165">
        <v>25954</v>
      </c>
    </row>
    <row r="90" spans="1:12" x14ac:dyDescent="0.25">
      <c r="A90" s="123" t="s">
        <v>281</v>
      </c>
      <c r="B90" s="124" t="s">
        <v>282</v>
      </c>
      <c r="C90" s="124" t="s">
        <v>658</v>
      </c>
      <c r="D90" s="124" t="s">
        <v>629</v>
      </c>
      <c r="E90" s="123">
        <v>15</v>
      </c>
      <c r="F90" s="123">
        <v>4</v>
      </c>
      <c r="G90" s="161">
        <v>1</v>
      </c>
      <c r="H90" s="161">
        <v>0</v>
      </c>
      <c r="I90" s="124" t="s">
        <v>659</v>
      </c>
      <c r="J90" s="162">
        <v>61233</v>
      </c>
      <c r="K90" s="162">
        <v>61233</v>
      </c>
      <c r="L90" s="162">
        <v>61233</v>
      </c>
    </row>
    <row r="91" spans="1:12" x14ac:dyDescent="0.25">
      <c r="A91" s="121" t="s">
        <v>281</v>
      </c>
      <c r="B91" s="122" t="s">
        <v>283</v>
      </c>
      <c r="C91" s="122" t="s">
        <v>658</v>
      </c>
      <c r="D91" s="122" t="s">
        <v>629</v>
      </c>
      <c r="E91" s="121">
        <v>16</v>
      </c>
      <c r="F91" s="121">
        <v>4</v>
      </c>
      <c r="G91" s="159">
        <v>0</v>
      </c>
      <c r="H91" s="159">
        <v>0</v>
      </c>
      <c r="I91" s="122" t="s">
        <v>660</v>
      </c>
      <c r="J91" s="165">
        <v>22880</v>
      </c>
      <c r="K91" s="165">
        <v>22880</v>
      </c>
      <c r="L91" s="165">
        <v>28000</v>
      </c>
    </row>
    <row r="92" spans="1:12" x14ac:dyDescent="0.25">
      <c r="A92" s="123" t="s">
        <v>281</v>
      </c>
      <c r="B92" s="124" t="s">
        <v>284</v>
      </c>
      <c r="C92" s="124" t="s">
        <v>668</v>
      </c>
      <c r="D92" s="124" t="s">
        <v>629</v>
      </c>
      <c r="E92" s="123">
        <v>16</v>
      </c>
      <c r="F92" s="123">
        <v>2</v>
      </c>
      <c r="G92" s="161">
        <v>0</v>
      </c>
      <c r="H92" s="161">
        <v>0</v>
      </c>
      <c r="I92" s="124" t="s">
        <v>661</v>
      </c>
      <c r="J92" s="162">
        <v>31545</v>
      </c>
      <c r="K92" s="162">
        <v>31545</v>
      </c>
      <c r="L92" s="162">
        <v>62585</v>
      </c>
    </row>
    <row r="93" spans="1:12" x14ac:dyDescent="0.25">
      <c r="A93" s="121" t="s">
        <v>285</v>
      </c>
      <c r="B93" s="122" t="s">
        <v>286</v>
      </c>
      <c r="C93" s="122" t="s">
        <v>658</v>
      </c>
      <c r="D93" s="122" t="s">
        <v>629</v>
      </c>
      <c r="E93" s="121">
        <v>16</v>
      </c>
      <c r="F93" s="121">
        <v>4</v>
      </c>
      <c r="G93" s="159">
        <v>1</v>
      </c>
      <c r="H93" s="159">
        <v>0</v>
      </c>
      <c r="I93" s="122" t="s">
        <v>662</v>
      </c>
      <c r="J93" s="165">
        <v>21784</v>
      </c>
      <c r="K93" s="165">
        <v>21784</v>
      </c>
      <c r="L93" s="165">
        <v>21784</v>
      </c>
    </row>
    <row r="94" spans="1:12" x14ac:dyDescent="0.25">
      <c r="A94" s="123" t="s">
        <v>285</v>
      </c>
      <c r="B94" s="124" t="s">
        <v>287</v>
      </c>
      <c r="C94" s="124" t="s">
        <v>658</v>
      </c>
      <c r="D94" s="124" t="s">
        <v>629</v>
      </c>
      <c r="E94" s="123">
        <v>16</v>
      </c>
      <c r="F94" s="123">
        <v>4</v>
      </c>
      <c r="G94" s="161">
        <v>1</v>
      </c>
      <c r="H94" s="161">
        <v>0</v>
      </c>
      <c r="I94" s="124" t="s">
        <v>172</v>
      </c>
      <c r="J94" s="162">
        <v>20430</v>
      </c>
      <c r="K94" s="162">
        <v>25130</v>
      </c>
      <c r="L94" s="162">
        <v>25130</v>
      </c>
    </row>
    <row r="95" spans="1:12" x14ac:dyDescent="0.25">
      <c r="A95" s="121" t="s">
        <v>285</v>
      </c>
      <c r="B95" s="122" t="s">
        <v>288</v>
      </c>
      <c r="C95" s="122" t="s">
        <v>658</v>
      </c>
      <c r="D95" s="122" t="s">
        <v>629</v>
      </c>
      <c r="E95" s="121">
        <v>16</v>
      </c>
      <c r="F95" s="121">
        <v>4</v>
      </c>
      <c r="G95" s="159">
        <v>2</v>
      </c>
      <c r="H95" s="159">
        <v>0</v>
      </c>
      <c r="I95" s="122" t="s">
        <v>662</v>
      </c>
      <c r="J95" s="165">
        <v>22170</v>
      </c>
      <c r="K95" s="165">
        <v>37020</v>
      </c>
      <c r="L95" s="165">
        <v>45552</v>
      </c>
    </row>
    <row r="96" spans="1:12" x14ac:dyDescent="0.25">
      <c r="A96" s="123" t="s">
        <v>285</v>
      </c>
      <c r="B96" s="124" t="s">
        <v>289</v>
      </c>
      <c r="C96" s="124" t="s">
        <v>658</v>
      </c>
      <c r="D96" s="124" t="s">
        <v>630</v>
      </c>
      <c r="E96" s="123">
        <v>8</v>
      </c>
      <c r="F96" s="123">
        <v>10</v>
      </c>
      <c r="G96" s="161">
        <v>0</v>
      </c>
      <c r="H96" s="161">
        <v>0</v>
      </c>
      <c r="I96" s="124" t="s">
        <v>659</v>
      </c>
      <c r="J96" s="162">
        <v>35823</v>
      </c>
      <c r="K96" s="162">
        <v>35823</v>
      </c>
      <c r="L96" s="162">
        <v>35823</v>
      </c>
    </row>
    <row r="97" spans="1:12" x14ac:dyDescent="0.25">
      <c r="A97" s="121" t="s">
        <v>285</v>
      </c>
      <c r="B97" s="122" t="s">
        <v>290</v>
      </c>
      <c r="C97" s="122" t="s">
        <v>658</v>
      </c>
      <c r="D97" s="122" t="s">
        <v>629</v>
      </c>
      <c r="E97" s="121">
        <v>16</v>
      </c>
      <c r="F97" s="121">
        <v>4</v>
      </c>
      <c r="G97" s="159">
        <v>1</v>
      </c>
      <c r="H97" s="159">
        <v>0</v>
      </c>
      <c r="I97" s="122" t="s">
        <v>659</v>
      </c>
      <c r="J97" s="165">
        <v>11983</v>
      </c>
      <c r="K97" s="165">
        <v>20038</v>
      </c>
      <c r="L97" s="165">
        <v>22813</v>
      </c>
    </row>
    <row r="98" spans="1:12" x14ac:dyDescent="0.25">
      <c r="A98" s="123" t="s">
        <v>285</v>
      </c>
      <c r="B98" s="124" t="s">
        <v>291</v>
      </c>
      <c r="C98" s="124" t="s">
        <v>658</v>
      </c>
      <c r="D98" s="124" t="s">
        <v>629</v>
      </c>
      <c r="E98" s="123">
        <v>16</v>
      </c>
      <c r="F98" s="123">
        <v>4</v>
      </c>
      <c r="G98" s="161">
        <v>1</v>
      </c>
      <c r="H98" s="161">
        <v>0</v>
      </c>
      <c r="I98" s="124" t="s">
        <v>662</v>
      </c>
      <c r="J98" s="162">
        <v>18986</v>
      </c>
      <c r="K98" s="162">
        <v>30900</v>
      </c>
      <c r="L98" s="162">
        <v>48800</v>
      </c>
    </row>
    <row r="99" spans="1:12" x14ac:dyDescent="0.25">
      <c r="A99" s="121" t="s">
        <v>285</v>
      </c>
      <c r="B99" s="122" t="s">
        <v>292</v>
      </c>
      <c r="C99" s="122" t="s">
        <v>658</v>
      </c>
      <c r="D99" s="122" t="s">
        <v>629</v>
      </c>
      <c r="E99" s="121">
        <v>16</v>
      </c>
      <c r="F99" s="121">
        <v>3</v>
      </c>
      <c r="G99" s="159">
        <v>1</v>
      </c>
      <c r="H99" s="159">
        <v>0</v>
      </c>
      <c r="I99" s="122" t="s">
        <v>660</v>
      </c>
      <c r="J99" s="165">
        <v>17294</v>
      </c>
      <c r="K99" s="165">
        <v>32294</v>
      </c>
      <c r="L99" s="165">
        <v>39794</v>
      </c>
    </row>
    <row r="100" spans="1:12" x14ac:dyDescent="0.25">
      <c r="A100" s="123" t="s">
        <v>285</v>
      </c>
      <c r="B100" s="124" t="s">
        <v>293</v>
      </c>
      <c r="C100" s="124" t="s">
        <v>658</v>
      </c>
      <c r="D100" s="124" t="s">
        <v>629</v>
      </c>
      <c r="E100" s="123">
        <v>16</v>
      </c>
      <c r="F100" s="123">
        <v>4</v>
      </c>
      <c r="G100" s="161">
        <v>2</v>
      </c>
      <c r="H100" s="161">
        <v>0</v>
      </c>
      <c r="I100" s="124" t="s">
        <v>660</v>
      </c>
      <c r="J100" s="162">
        <v>17337</v>
      </c>
      <c r="K100" s="162">
        <v>38075</v>
      </c>
      <c r="L100" s="162">
        <v>38075</v>
      </c>
    </row>
    <row r="101" spans="1:12" x14ac:dyDescent="0.25">
      <c r="A101" s="121" t="s">
        <v>285</v>
      </c>
      <c r="B101" s="122" t="s">
        <v>294</v>
      </c>
      <c r="C101" s="122" t="s">
        <v>658</v>
      </c>
      <c r="D101" s="122" t="s">
        <v>629</v>
      </c>
      <c r="E101" s="121">
        <v>16</v>
      </c>
      <c r="F101" s="121">
        <v>4</v>
      </c>
      <c r="G101" s="159">
        <v>1</v>
      </c>
      <c r="H101" s="159">
        <v>0</v>
      </c>
      <c r="I101" s="122" t="s">
        <v>662</v>
      </c>
      <c r="J101" s="165">
        <v>24762</v>
      </c>
      <c r="K101" s="165">
        <v>36809</v>
      </c>
      <c r="L101" s="165">
        <v>49290</v>
      </c>
    </row>
    <row r="102" spans="1:12" x14ac:dyDescent="0.25">
      <c r="A102" s="123" t="s">
        <v>285</v>
      </c>
      <c r="B102" s="124" t="s">
        <v>295</v>
      </c>
      <c r="C102" s="124" t="s">
        <v>658</v>
      </c>
      <c r="D102" s="124" t="s">
        <v>629</v>
      </c>
      <c r="E102" s="123">
        <v>16</v>
      </c>
      <c r="F102" s="123">
        <v>4</v>
      </c>
      <c r="G102" s="161">
        <v>2</v>
      </c>
      <c r="H102" s="161">
        <v>0</v>
      </c>
      <c r="I102" s="124" t="s">
        <v>659</v>
      </c>
      <c r="J102" s="162">
        <v>20850</v>
      </c>
      <c r="K102" s="162">
        <v>32820</v>
      </c>
      <c r="L102" s="162">
        <v>36790</v>
      </c>
    </row>
    <row r="103" spans="1:12" x14ac:dyDescent="0.25">
      <c r="A103" s="121" t="s">
        <v>285</v>
      </c>
      <c r="B103" s="122" t="s">
        <v>296</v>
      </c>
      <c r="C103" s="122" t="s">
        <v>658</v>
      </c>
      <c r="D103" s="122" t="s">
        <v>629</v>
      </c>
      <c r="E103" s="121">
        <v>16</v>
      </c>
      <c r="F103" s="121">
        <v>4</v>
      </c>
      <c r="G103" s="159">
        <v>1</v>
      </c>
      <c r="H103" s="159">
        <v>1</v>
      </c>
      <c r="I103" s="122" t="s">
        <v>660</v>
      </c>
      <c r="J103" s="165">
        <v>24224</v>
      </c>
      <c r="K103" s="165">
        <v>38156</v>
      </c>
      <c r="L103" s="165">
        <v>55409</v>
      </c>
    </row>
    <row r="104" spans="1:12" x14ac:dyDescent="0.25">
      <c r="A104" s="123" t="s">
        <v>285</v>
      </c>
      <c r="B104" s="124" t="s">
        <v>297</v>
      </c>
      <c r="C104" s="124" t="s">
        <v>668</v>
      </c>
      <c r="D104" s="124" t="s">
        <v>629</v>
      </c>
      <c r="E104" s="123">
        <v>16</v>
      </c>
      <c r="F104" s="123">
        <v>2</v>
      </c>
      <c r="G104" s="161">
        <v>0</v>
      </c>
      <c r="H104" s="161">
        <v>0</v>
      </c>
      <c r="I104" s="124" t="s">
        <v>659</v>
      </c>
      <c r="J104" s="162">
        <v>32739</v>
      </c>
      <c r="K104" s="162">
        <v>32739</v>
      </c>
      <c r="L104" s="162">
        <v>32739</v>
      </c>
    </row>
    <row r="105" spans="1:12" x14ac:dyDescent="0.25">
      <c r="A105" s="121" t="s">
        <v>285</v>
      </c>
      <c r="B105" s="122" t="s">
        <v>298</v>
      </c>
      <c r="C105" s="122" t="s">
        <v>658</v>
      </c>
      <c r="D105" s="122" t="s">
        <v>629</v>
      </c>
      <c r="E105" s="121">
        <v>17</v>
      </c>
      <c r="F105" s="121">
        <v>4</v>
      </c>
      <c r="G105" s="159">
        <v>1</v>
      </c>
      <c r="H105" s="159">
        <v>0</v>
      </c>
      <c r="I105" s="122" t="s">
        <v>662</v>
      </c>
      <c r="J105" s="165">
        <v>30882</v>
      </c>
      <c r="K105" s="165">
        <v>71040</v>
      </c>
      <c r="L105" s="165">
        <v>71040</v>
      </c>
    </row>
    <row r="106" spans="1:12" x14ac:dyDescent="0.25">
      <c r="A106" s="123" t="s">
        <v>299</v>
      </c>
      <c r="B106" s="124" t="s">
        <v>300</v>
      </c>
      <c r="C106" s="124" t="s">
        <v>668</v>
      </c>
      <c r="D106" s="124" t="s">
        <v>629</v>
      </c>
      <c r="E106" s="123">
        <v>16</v>
      </c>
      <c r="F106" s="123">
        <v>4</v>
      </c>
      <c r="G106" s="161">
        <v>2</v>
      </c>
      <c r="H106" s="161">
        <v>0</v>
      </c>
      <c r="I106" s="124" t="s">
        <v>661</v>
      </c>
      <c r="J106" s="162">
        <v>24650</v>
      </c>
      <c r="K106" s="162">
        <v>24650</v>
      </c>
      <c r="L106" s="162">
        <v>47500</v>
      </c>
    </row>
    <row r="107" spans="1:12" x14ac:dyDescent="0.25">
      <c r="A107" s="121" t="s">
        <v>299</v>
      </c>
      <c r="B107" s="122" t="s">
        <v>301</v>
      </c>
      <c r="C107" s="122" t="s">
        <v>668</v>
      </c>
      <c r="D107" s="122" t="s">
        <v>629</v>
      </c>
      <c r="E107" s="121">
        <v>16</v>
      </c>
      <c r="F107" s="121">
        <v>6</v>
      </c>
      <c r="G107" s="159">
        <v>2</v>
      </c>
      <c r="H107" s="159">
        <v>0</v>
      </c>
      <c r="I107" s="122" t="s">
        <v>660</v>
      </c>
      <c r="J107" s="165">
        <v>30776</v>
      </c>
      <c r="K107" s="165">
        <v>81068</v>
      </c>
      <c r="L107" s="165">
        <v>81068</v>
      </c>
    </row>
    <row r="108" spans="1:12" x14ac:dyDescent="0.25">
      <c r="A108" s="123" t="s">
        <v>299</v>
      </c>
      <c r="B108" s="124" t="s">
        <v>302</v>
      </c>
      <c r="C108" s="124" t="s">
        <v>668</v>
      </c>
      <c r="D108" s="124" t="s">
        <v>629</v>
      </c>
      <c r="E108" s="123">
        <v>16</v>
      </c>
      <c r="F108" s="123">
        <v>4</v>
      </c>
      <c r="G108" s="161">
        <v>1</v>
      </c>
      <c r="H108" s="161">
        <v>0</v>
      </c>
      <c r="I108" s="124" t="s">
        <v>661</v>
      </c>
      <c r="J108" s="162">
        <v>20620</v>
      </c>
      <c r="K108" s="162">
        <v>20620</v>
      </c>
      <c r="L108" s="162">
        <v>44734</v>
      </c>
    </row>
    <row r="109" spans="1:12" x14ac:dyDescent="0.25">
      <c r="A109" s="121" t="s">
        <v>299</v>
      </c>
      <c r="B109" s="122" t="s">
        <v>303</v>
      </c>
      <c r="C109" s="122" t="s">
        <v>658</v>
      </c>
      <c r="D109" s="122" t="s">
        <v>629</v>
      </c>
      <c r="E109" s="121">
        <v>16</v>
      </c>
      <c r="F109" s="121">
        <v>4</v>
      </c>
      <c r="G109" s="159">
        <v>1</v>
      </c>
      <c r="H109" s="159">
        <v>0</v>
      </c>
      <c r="I109" s="122" t="s">
        <v>660</v>
      </c>
      <c r="J109" s="165">
        <v>15014</v>
      </c>
      <c r="K109" s="165">
        <v>15014</v>
      </c>
      <c r="L109" s="165">
        <v>22132</v>
      </c>
    </row>
    <row r="110" spans="1:12" x14ac:dyDescent="0.25">
      <c r="A110" s="123" t="s">
        <v>299</v>
      </c>
      <c r="B110" s="124" t="s">
        <v>304</v>
      </c>
      <c r="C110" s="124" t="s">
        <v>658</v>
      </c>
      <c r="D110" s="124" t="s">
        <v>629</v>
      </c>
      <c r="E110" s="123">
        <v>16</v>
      </c>
      <c r="F110" s="123">
        <v>4</v>
      </c>
      <c r="G110" s="161">
        <v>1</v>
      </c>
      <c r="H110" s="161">
        <v>0</v>
      </c>
      <c r="I110" s="124" t="s">
        <v>660</v>
      </c>
      <c r="J110" s="162">
        <v>12813</v>
      </c>
      <c r="K110" s="162">
        <v>12813</v>
      </c>
      <c r="L110" s="162">
        <v>20074</v>
      </c>
    </row>
    <row r="111" spans="1:12" x14ac:dyDescent="0.25">
      <c r="A111" s="121" t="s">
        <v>299</v>
      </c>
      <c r="B111" s="122" t="s">
        <v>305</v>
      </c>
      <c r="C111" s="122" t="s">
        <v>665</v>
      </c>
      <c r="D111" s="122" t="s">
        <v>629</v>
      </c>
      <c r="E111" s="121">
        <v>16</v>
      </c>
      <c r="F111" s="121">
        <v>4</v>
      </c>
      <c r="G111" s="159">
        <v>0</v>
      </c>
      <c r="H111" s="159">
        <v>0</v>
      </c>
      <c r="I111" s="122" t="s">
        <v>661</v>
      </c>
      <c r="J111" s="165">
        <v>23275</v>
      </c>
      <c r="K111" s="165">
        <v>23275</v>
      </c>
      <c r="L111" s="165">
        <v>44587</v>
      </c>
    </row>
    <row r="112" spans="1:12" x14ac:dyDescent="0.25">
      <c r="A112" s="123" t="s">
        <v>306</v>
      </c>
      <c r="B112" s="124" t="s">
        <v>307</v>
      </c>
      <c r="C112" s="124" t="s">
        <v>658</v>
      </c>
      <c r="D112" s="124" t="s">
        <v>629</v>
      </c>
      <c r="E112" s="123">
        <v>16</v>
      </c>
      <c r="F112" s="123">
        <v>2</v>
      </c>
      <c r="G112" s="161">
        <v>1</v>
      </c>
      <c r="H112" s="161">
        <v>0</v>
      </c>
      <c r="I112" s="124" t="s">
        <v>662</v>
      </c>
      <c r="J112" s="162">
        <v>17638</v>
      </c>
      <c r="K112" s="162">
        <v>17638</v>
      </c>
      <c r="L112" s="162">
        <v>29026</v>
      </c>
    </row>
    <row r="113" spans="1:12" x14ac:dyDescent="0.25">
      <c r="A113" s="121" t="s">
        <v>306</v>
      </c>
      <c r="B113" s="122" t="s">
        <v>308</v>
      </c>
      <c r="C113" s="122" t="s">
        <v>658</v>
      </c>
      <c r="D113" s="122" t="s">
        <v>629</v>
      </c>
      <c r="E113" s="121">
        <v>16</v>
      </c>
      <c r="F113" s="121">
        <v>4</v>
      </c>
      <c r="G113" s="159">
        <v>1</v>
      </c>
      <c r="H113" s="159">
        <v>0</v>
      </c>
      <c r="I113" s="122" t="s">
        <v>659</v>
      </c>
      <c r="J113" s="165">
        <v>28267</v>
      </c>
      <c r="K113" s="165">
        <v>28267</v>
      </c>
      <c r="L113" s="165">
        <v>30612</v>
      </c>
    </row>
    <row r="114" spans="1:12" x14ac:dyDescent="0.25">
      <c r="A114" s="123" t="s">
        <v>306</v>
      </c>
      <c r="B114" s="124" t="s">
        <v>309</v>
      </c>
      <c r="C114" s="124" t="s">
        <v>658</v>
      </c>
      <c r="D114" s="124" t="s">
        <v>630</v>
      </c>
      <c r="E114" s="123">
        <v>12</v>
      </c>
      <c r="F114" s="123">
        <v>3</v>
      </c>
      <c r="G114" s="161">
        <v>1</v>
      </c>
      <c r="H114" s="161">
        <v>0</v>
      </c>
      <c r="I114" s="124" t="s">
        <v>659</v>
      </c>
      <c r="J114" s="162">
        <v>21876</v>
      </c>
      <c r="K114" s="162">
        <v>21876</v>
      </c>
      <c r="L114" s="162">
        <v>27380</v>
      </c>
    </row>
    <row r="115" spans="1:12" x14ac:dyDescent="0.25">
      <c r="A115" s="121" t="s">
        <v>306</v>
      </c>
      <c r="B115" s="122" t="s">
        <v>310</v>
      </c>
      <c r="C115" s="122" t="s">
        <v>658</v>
      </c>
      <c r="D115" s="122" t="s">
        <v>629</v>
      </c>
      <c r="E115" s="121">
        <v>15</v>
      </c>
      <c r="F115" s="121">
        <v>4</v>
      </c>
      <c r="G115" s="159">
        <v>1</v>
      </c>
      <c r="H115" s="159">
        <v>0</v>
      </c>
      <c r="I115" s="122" t="s">
        <v>660</v>
      </c>
      <c r="J115" s="165">
        <v>21596</v>
      </c>
      <c r="K115" s="165">
        <v>21596</v>
      </c>
      <c r="L115" s="165">
        <v>27193</v>
      </c>
    </row>
    <row r="116" spans="1:12" x14ac:dyDescent="0.25">
      <c r="A116" s="123" t="s">
        <v>306</v>
      </c>
      <c r="B116" s="124" t="s">
        <v>311</v>
      </c>
      <c r="C116" s="124" t="s">
        <v>658</v>
      </c>
      <c r="D116" s="124" t="s">
        <v>629</v>
      </c>
      <c r="E116" s="123">
        <v>16</v>
      </c>
      <c r="F116" s="123">
        <v>4</v>
      </c>
      <c r="G116" s="161">
        <v>1</v>
      </c>
      <c r="H116" s="161">
        <v>0</v>
      </c>
      <c r="I116" s="124" t="s">
        <v>660</v>
      </c>
      <c r="J116" s="162">
        <v>21070</v>
      </c>
      <c r="K116" s="162">
        <v>21070</v>
      </c>
      <c r="L116" s="162">
        <v>21357</v>
      </c>
    </row>
    <row r="117" spans="1:12" x14ac:dyDescent="0.25">
      <c r="A117" s="121" t="s">
        <v>306</v>
      </c>
      <c r="B117" s="122" t="s">
        <v>312</v>
      </c>
      <c r="C117" s="122" t="s">
        <v>658</v>
      </c>
      <c r="D117" s="122" t="s">
        <v>629</v>
      </c>
      <c r="E117" s="121">
        <v>16</v>
      </c>
      <c r="F117" s="121">
        <v>4</v>
      </c>
      <c r="G117" s="159">
        <v>0</v>
      </c>
      <c r="H117" s="159">
        <v>0</v>
      </c>
      <c r="I117" s="122" t="s">
        <v>662</v>
      </c>
      <c r="J117" s="165">
        <v>19147</v>
      </c>
      <c r="K117" s="165">
        <v>19147</v>
      </c>
      <c r="L117" s="165">
        <v>22538</v>
      </c>
    </row>
    <row r="118" spans="1:12" x14ac:dyDescent="0.25">
      <c r="A118" s="123" t="s">
        <v>313</v>
      </c>
      <c r="B118" s="124" t="s">
        <v>314</v>
      </c>
      <c r="C118" s="124" t="s">
        <v>658</v>
      </c>
      <c r="D118" s="124" t="s">
        <v>629</v>
      </c>
      <c r="E118" s="123">
        <v>18</v>
      </c>
      <c r="F118" s="123">
        <v>4</v>
      </c>
      <c r="G118" s="161">
        <v>0</v>
      </c>
      <c r="H118" s="161">
        <v>0</v>
      </c>
      <c r="I118" s="124" t="s">
        <v>662</v>
      </c>
      <c r="J118" s="162">
        <v>23480</v>
      </c>
      <c r="K118" s="162">
        <v>23480</v>
      </c>
      <c r="L118" s="162">
        <v>23480</v>
      </c>
    </row>
    <row r="119" spans="1:12" x14ac:dyDescent="0.25">
      <c r="A119" s="121" t="s">
        <v>313</v>
      </c>
      <c r="B119" s="122" t="s">
        <v>315</v>
      </c>
      <c r="C119" s="122" t="s">
        <v>658</v>
      </c>
      <c r="D119" s="122" t="s">
        <v>629</v>
      </c>
      <c r="E119" s="121">
        <v>16</v>
      </c>
      <c r="F119" s="121">
        <v>4</v>
      </c>
      <c r="G119" s="159">
        <v>1</v>
      </c>
      <c r="H119" s="159">
        <v>0</v>
      </c>
      <c r="I119" s="122" t="s">
        <v>662</v>
      </c>
      <c r="J119" s="165">
        <v>17008</v>
      </c>
      <c r="K119" s="165">
        <v>17962</v>
      </c>
      <c r="L119" s="165">
        <v>24120</v>
      </c>
    </row>
    <row r="120" spans="1:12" x14ac:dyDescent="0.25">
      <c r="A120" s="123" t="s">
        <v>313</v>
      </c>
      <c r="B120" s="124" t="s">
        <v>316</v>
      </c>
      <c r="C120" s="124" t="s">
        <v>658</v>
      </c>
      <c r="D120" s="124" t="s">
        <v>629</v>
      </c>
      <c r="E120" s="123">
        <v>16</v>
      </c>
      <c r="F120" s="123">
        <v>4</v>
      </c>
      <c r="G120" s="161">
        <v>1</v>
      </c>
      <c r="H120" s="161">
        <v>0</v>
      </c>
      <c r="I120" s="124" t="s">
        <v>662</v>
      </c>
      <c r="J120" s="162">
        <v>36428</v>
      </c>
      <c r="K120" s="162">
        <v>36428</v>
      </c>
      <c r="L120" s="162">
        <v>36428</v>
      </c>
    </row>
    <row r="121" spans="1:12" x14ac:dyDescent="0.25">
      <c r="A121" s="121" t="s">
        <v>313</v>
      </c>
      <c r="B121" s="122" t="s">
        <v>317</v>
      </c>
      <c r="C121" s="122" t="s">
        <v>668</v>
      </c>
      <c r="D121" s="122" t="s">
        <v>629</v>
      </c>
      <c r="E121" s="121">
        <v>16</v>
      </c>
      <c r="F121" s="121">
        <v>4</v>
      </c>
      <c r="G121" s="159">
        <v>0</v>
      </c>
      <c r="H121" s="159">
        <v>1</v>
      </c>
      <c r="I121" s="122" t="s">
        <v>661</v>
      </c>
      <c r="J121" s="165">
        <v>26832</v>
      </c>
      <c r="K121" s="165">
        <v>26832</v>
      </c>
      <c r="L121" s="165">
        <v>45196</v>
      </c>
    </row>
    <row r="122" spans="1:12" x14ac:dyDescent="0.25">
      <c r="A122" s="123" t="s">
        <v>318</v>
      </c>
      <c r="B122" s="124" t="s">
        <v>319</v>
      </c>
      <c r="C122" s="124" t="s">
        <v>658</v>
      </c>
      <c r="D122" s="124" t="s">
        <v>629</v>
      </c>
      <c r="E122" s="123">
        <v>16</v>
      </c>
      <c r="F122" s="123">
        <v>4</v>
      </c>
      <c r="G122" s="161">
        <v>2</v>
      </c>
      <c r="H122" s="161">
        <v>0</v>
      </c>
      <c r="I122" s="124" t="s">
        <v>659</v>
      </c>
      <c r="J122" s="162">
        <v>23524</v>
      </c>
      <c r="K122" s="162">
        <v>35340</v>
      </c>
      <c r="L122" s="162">
        <v>53120</v>
      </c>
    </row>
    <row r="123" spans="1:12" x14ac:dyDescent="0.25">
      <c r="A123" s="121" t="s">
        <v>318</v>
      </c>
      <c r="B123" s="122" t="s">
        <v>320</v>
      </c>
      <c r="C123" s="122" t="s">
        <v>658</v>
      </c>
      <c r="D123" s="122" t="s">
        <v>629</v>
      </c>
      <c r="E123" s="121">
        <v>16</v>
      </c>
      <c r="F123" s="121">
        <v>4</v>
      </c>
      <c r="G123" s="159">
        <v>0</v>
      </c>
      <c r="H123" s="159">
        <v>0</v>
      </c>
      <c r="I123" s="122" t="s">
        <v>660</v>
      </c>
      <c r="J123" s="165">
        <v>15140</v>
      </c>
      <c r="K123" s="165">
        <v>15140</v>
      </c>
      <c r="L123" s="165">
        <v>32300</v>
      </c>
    </row>
    <row r="124" spans="1:12" x14ac:dyDescent="0.25">
      <c r="A124" s="123" t="s">
        <v>318</v>
      </c>
      <c r="B124" s="124" t="s">
        <v>321</v>
      </c>
      <c r="C124" s="124" t="s">
        <v>658</v>
      </c>
      <c r="D124" s="124" t="s">
        <v>629</v>
      </c>
      <c r="E124" s="123">
        <v>16</v>
      </c>
      <c r="F124" s="123">
        <v>4</v>
      </c>
      <c r="G124" s="161">
        <v>2</v>
      </c>
      <c r="H124" s="161">
        <v>0</v>
      </c>
      <c r="I124" s="124" t="s">
        <v>659</v>
      </c>
      <c r="J124" s="162">
        <v>12900</v>
      </c>
      <c r="K124" s="162">
        <v>22620</v>
      </c>
      <c r="L124" s="162">
        <v>37200</v>
      </c>
    </row>
    <row r="125" spans="1:12" x14ac:dyDescent="0.25">
      <c r="A125" s="121" t="s">
        <v>318</v>
      </c>
      <c r="B125" s="122" t="s">
        <v>322</v>
      </c>
      <c r="C125" s="122" t="s">
        <v>668</v>
      </c>
      <c r="D125" s="122" t="s">
        <v>629</v>
      </c>
      <c r="E125" s="121">
        <v>16</v>
      </c>
      <c r="F125" s="121">
        <v>4</v>
      </c>
      <c r="G125" s="159">
        <v>1</v>
      </c>
      <c r="H125" s="159">
        <v>0</v>
      </c>
      <c r="I125" s="122" t="s">
        <v>661</v>
      </c>
      <c r="J125" s="165">
        <v>30886</v>
      </c>
      <c r="K125" s="165">
        <v>30886</v>
      </c>
      <c r="L125" s="165">
        <v>65385</v>
      </c>
    </row>
    <row r="126" spans="1:12" x14ac:dyDescent="0.25">
      <c r="A126" s="123" t="s">
        <v>318</v>
      </c>
      <c r="B126" s="124" t="s">
        <v>323</v>
      </c>
      <c r="C126" s="124" t="s">
        <v>658</v>
      </c>
      <c r="D126" s="124" t="s">
        <v>629</v>
      </c>
      <c r="E126" s="123">
        <v>16</v>
      </c>
      <c r="F126" s="123">
        <v>4</v>
      </c>
      <c r="G126" s="161">
        <v>1</v>
      </c>
      <c r="H126" s="161">
        <v>0</v>
      </c>
      <c r="I126" s="124" t="s">
        <v>660</v>
      </c>
      <c r="J126" s="162">
        <v>27634</v>
      </c>
      <c r="K126" s="162">
        <v>27634</v>
      </c>
      <c r="L126" s="162">
        <v>59422</v>
      </c>
    </row>
    <row r="127" spans="1:12" x14ac:dyDescent="0.25">
      <c r="A127" s="121" t="s">
        <v>324</v>
      </c>
      <c r="B127" s="122" t="s">
        <v>325</v>
      </c>
      <c r="C127" s="122" t="s">
        <v>665</v>
      </c>
      <c r="D127" s="122" t="s">
        <v>629</v>
      </c>
      <c r="E127" s="121">
        <v>16</v>
      </c>
      <c r="F127" s="121">
        <v>4</v>
      </c>
      <c r="G127" s="159">
        <v>0</v>
      </c>
      <c r="H127" s="159">
        <v>0</v>
      </c>
      <c r="I127" s="122" t="s">
        <v>172</v>
      </c>
      <c r="J127" s="165">
        <v>36336.080000000002</v>
      </c>
      <c r="K127" s="165">
        <v>36336.080000000002</v>
      </c>
      <c r="L127" s="165">
        <v>36336.080000000002</v>
      </c>
    </row>
    <row r="128" spans="1:12" x14ac:dyDescent="0.25">
      <c r="A128" s="123" t="s">
        <v>324</v>
      </c>
      <c r="B128" s="124" t="s">
        <v>326</v>
      </c>
      <c r="C128" s="124" t="s">
        <v>658</v>
      </c>
      <c r="D128" s="124" t="s">
        <v>629</v>
      </c>
      <c r="E128" s="123">
        <v>32</v>
      </c>
      <c r="F128" s="123">
        <v>4</v>
      </c>
      <c r="G128" s="161">
        <v>1</v>
      </c>
      <c r="H128" s="161">
        <v>0</v>
      </c>
      <c r="I128" s="124" t="s">
        <v>660</v>
      </c>
      <c r="J128" s="162">
        <v>18247</v>
      </c>
      <c r="K128" s="162">
        <v>18247</v>
      </c>
      <c r="L128" s="162">
        <v>18247</v>
      </c>
    </row>
    <row r="129" spans="1:12" x14ac:dyDescent="0.25">
      <c r="A129" s="121" t="s">
        <v>324</v>
      </c>
      <c r="B129" s="122" t="s">
        <v>327</v>
      </c>
      <c r="C129" s="122" t="s">
        <v>665</v>
      </c>
      <c r="D129" s="122" t="s">
        <v>629</v>
      </c>
      <c r="E129" s="121">
        <v>16</v>
      </c>
      <c r="F129" s="121">
        <v>4</v>
      </c>
      <c r="G129" s="159">
        <v>0</v>
      </c>
      <c r="H129" s="159">
        <v>1</v>
      </c>
      <c r="I129" s="122" t="s">
        <v>172</v>
      </c>
      <c r="J129" s="165">
        <v>33410</v>
      </c>
      <c r="K129" s="165">
        <v>33410</v>
      </c>
      <c r="L129" s="165">
        <v>66752</v>
      </c>
    </row>
    <row r="130" spans="1:12" x14ac:dyDescent="0.25">
      <c r="A130" s="123" t="s">
        <v>328</v>
      </c>
      <c r="B130" s="124" t="s">
        <v>329</v>
      </c>
      <c r="C130" s="124" t="s">
        <v>658</v>
      </c>
      <c r="D130" s="124" t="s">
        <v>629</v>
      </c>
      <c r="E130" s="123">
        <v>15</v>
      </c>
      <c r="F130" s="123">
        <v>6</v>
      </c>
      <c r="G130" s="161">
        <v>0</v>
      </c>
      <c r="H130" s="161">
        <v>0</v>
      </c>
      <c r="I130" s="124" t="s">
        <v>659</v>
      </c>
      <c r="J130" s="162">
        <v>38447</v>
      </c>
      <c r="K130" s="162">
        <v>38447</v>
      </c>
      <c r="L130" s="162">
        <v>68237</v>
      </c>
    </row>
    <row r="131" spans="1:12" x14ac:dyDescent="0.25">
      <c r="A131" s="121" t="s">
        <v>328</v>
      </c>
      <c r="B131" s="122" t="s">
        <v>330</v>
      </c>
      <c r="C131" s="122" t="s">
        <v>665</v>
      </c>
      <c r="D131" s="122" t="s">
        <v>629</v>
      </c>
      <c r="E131" s="121">
        <v>15</v>
      </c>
      <c r="F131" s="121">
        <v>8</v>
      </c>
      <c r="G131" s="159">
        <v>0</v>
      </c>
      <c r="H131" s="159">
        <v>0</v>
      </c>
      <c r="I131" s="122" t="s">
        <v>659</v>
      </c>
      <c r="J131" s="165">
        <v>116665</v>
      </c>
      <c r="K131" s="165">
        <v>116665</v>
      </c>
      <c r="L131" s="165">
        <v>116665</v>
      </c>
    </row>
    <row r="132" spans="1:12" x14ac:dyDescent="0.25">
      <c r="A132" s="123" t="s">
        <v>331</v>
      </c>
      <c r="B132" s="124" t="s">
        <v>332</v>
      </c>
      <c r="C132" s="124" t="s">
        <v>658</v>
      </c>
      <c r="D132" s="124" t="s">
        <v>629</v>
      </c>
      <c r="E132" s="123">
        <v>15</v>
      </c>
      <c r="F132" s="123">
        <v>4</v>
      </c>
      <c r="G132" s="161">
        <v>0</v>
      </c>
      <c r="H132" s="161">
        <v>0</v>
      </c>
      <c r="I132" s="124" t="s">
        <v>172</v>
      </c>
      <c r="J132" s="162">
        <v>17396</v>
      </c>
      <c r="K132" s="162">
        <v>23323</v>
      </c>
      <c r="L132" s="162">
        <v>26691</v>
      </c>
    </row>
    <row r="133" spans="1:12" x14ac:dyDescent="0.25">
      <c r="A133" s="121" t="s">
        <v>331</v>
      </c>
      <c r="B133" s="122" t="s">
        <v>333</v>
      </c>
      <c r="C133" s="122" t="s">
        <v>658</v>
      </c>
      <c r="D133" s="122" t="s">
        <v>629</v>
      </c>
      <c r="E133" s="121">
        <v>15</v>
      </c>
      <c r="F133" s="121">
        <v>4</v>
      </c>
      <c r="G133" s="159">
        <v>1</v>
      </c>
      <c r="H133" s="159">
        <v>0</v>
      </c>
      <c r="I133" s="122" t="s">
        <v>660</v>
      </c>
      <c r="J133" s="165">
        <v>11980</v>
      </c>
      <c r="K133" s="165">
        <v>11980</v>
      </c>
      <c r="L133" s="165">
        <v>18280</v>
      </c>
    </row>
    <row r="134" spans="1:12" x14ac:dyDescent="0.25">
      <c r="A134" s="123" t="s">
        <v>331</v>
      </c>
      <c r="B134" s="124" t="s">
        <v>334</v>
      </c>
      <c r="C134" s="124" t="s">
        <v>658</v>
      </c>
      <c r="D134" s="124" t="s">
        <v>627</v>
      </c>
      <c r="E134" s="123">
        <v>12</v>
      </c>
      <c r="F134" s="123">
        <v>9</v>
      </c>
      <c r="G134" s="161">
        <v>0</v>
      </c>
      <c r="H134" s="161">
        <v>0</v>
      </c>
      <c r="I134" s="124" t="s">
        <v>659</v>
      </c>
      <c r="J134" s="162">
        <v>63475</v>
      </c>
      <c r="K134" s="162">
        <v>63475</v>
      </c>
      <c r="L134" s="162">
        <v>63475</v>
      </c>
    </row>
    <row r="135" spans="1:12" x14ac:dyDescent="0.25">
      <c r="A135" s="121" t="s">
        <v>331</v>
      </c>
      <c r="B135" s="122" t="s">
        <v>335</v>
      </c>
      <c r="C135" s="122" t="s">
        <v>658</v>
      </c>
      <c r="D135" s="122" t="s">
        <v>629</v>
      </c>
      <c r="E135" s="121">
        <v>15</v>
      </c>
      <c r="F135" s="121">
        <v>4</v>
      </c>
      <c r="G135" s="159">
        <v>0</v>
      </c>
      <c r="H135" s="159">
        <v>0</v>
      </c>
      <c r="I135" s="122" t="s">
        <v>660</v>
      </c>
      <c r="J135" s="165">
        <v>18750</v>
      </c>
      <c r="K135" s="165">
        <v>23580</v>
      </c>
      <c r="L135" s="165">
        <v>27780</v>
      </c>
    </row>
    <row r="136" spans="1:12" x14ac:dyDescent="0.25">
      <c r="A136" s="123" t="s">
        <v>331</v>
      </c>
      <c r="B136" s="124" t="s">
        <v>336</v>
      </c>
      <c r="C136" s="124" t="s">
        <v>658</v>
      </c>
      <c r="D136" s="124" t="s">
        <v>629</v>
      </c>
      <c r="E136" s="123">
        <v>15</v>
      </c>
      <c r="F136" s="123">
        <v>4</v>
      </c>
      <c r="G136" s="161">
        <v>0</v>
      </c>
      <c r="H136" s="161">
        <v>0</v>
      </c>
      <c r="I136" s="124" t="s">
        <v>662</v>
      </c>
      <c r="J136" s="162">
        <v>20544</v>
      </c>
      <c r="K136" s="162">
        <v>27279</v>
      </c>
      <c r="L136" s="162">
        <v>30829</v>
      </c>
    </row>
    <row r="137" spans="1:12" x14ac:dyDescent="0.25">
      <c r="A137" s="121" t="s">
        <v>331</v>
      </c>
      <c r="B137" s="122" t="s">
        <v>337</v>
      </c>
      <c r="C137" s="122" t="s">
        <v>658</v>
      </c>
      <c r="D137" s="122" t="s">
        <v>629</v>
      </c>
      <c r="E137" s="121">
        <v>15</v>
      </c>
      <c r="F137" s="121">
        <v>4</v>
      </c>
      <c r="G137" s="159">
        <v>1</v>
      </c>
      <c r="H137" s="159">
        <v>0</v>
      </c>
      <c r="I137" s="122" t="s">
        <v>660</v>
      </c>
      <c r="J137" s="165">
        <v>7400</v>
      </c>
      <c r="K137" s="165">
        <v>7900</v>
      </c>
      <c r="L137" s="165">
        <v>7900</v>
      </c>
    </row>
    <row r="138" spans="1:12" x14ac:dyDescent="0.25">
      <c r="A138" s="123" t="s">
        <v>331</v>
      </c>
      <c r="B138" s="124" t="s">
        <v>338</v>
      </c>
      <c r="C138" s="124" t="s">
        <v>668</v>
      </c>
      <c r="D138" s="124" t="s">
        <v>629</v>
      </c>
      <c r="E138" s="123">
        <v>16</v>
      </c>
      <c r="F138" s="123">
        <v>4</v>
      </c>
      <c r="G138" s="161">
        <v>0</v>
      </c>
      <c r="H138" s="161">
        <v>0</v>
      </c>
      <c r="I138" s="124" t="s">
        <v>661</v>
      </c>
      <c r="J138" s="162">
        <v>26615</v>
      </c>
      <c r="K138" s="162">
        <v>26615</v>
      </c>
      <c r="L138" s="162">
        <v>76019</v>
      </c>
    </row>
    <row r="139" spans="1:12" x14ac:dyDescent="0.25">
      <c r="A139" s="121" t="s">
        <v>339</v>
      </c>
      <c r="B139" s="122" t="s">
        <v>340</v>
      </c>
      <c r="C139" s="122" t="s">
        <v>658</v>
      </c>
      <c r="D139" s="122" t="s">
        <v>629</v>
      </c>
      <c r="E139" s="121">
        <v>15</v>
      </c>
      <c r="F139" s="121">
        <v>4</v>
      </c>
      <c r="G139" s="159">
        <v>0</v>
      </c>
      <c r="H139" s="159">
        <v>0</v>
      </c>
      <c r="I139" s="122" t="s">
        <v>662</v>
      </c>
      <c r="J139" s="165">
        <v>21930</v>
      </c>
      <c r="K139" s="165">
        <v>36630</v>
      </c>
      <c r="L139" s="165">
        <v>36630</v>
      </c>
    </row>
    <row r="140" spans="1:12" x14ac:dyDescent="0.25">
      <c r="A140" s="123" t="s">
        <v>339</v>
      </c>
      <c r="B140" s="124" t="s">
        <v>341</v>
      </c>
      <c r="C140" s="124" t="s">
        <v>658</v>
      </c>
      <c r="D140" s="124" t="s">
        <v>629</v>
      </c>
      <c r="E140" s="123">
        <v>15</v>
      </c>
      <c r="F140" s="123">
        <v>4</v>
      </c>
      <c r="G140" s="161">
        <v>0</v>
      </c>
      <c r="H140" s="161">
        <v>0</v>
      </c>
      <c r="I140" s="124" t="s">
        <v>659</v>
      </c>
      <c r="J140" s="162">
        <v>27671</v>
      </c>
      <c r="K140" s="162">
        <v>27671</v>
      </c>
      <c r="L140" s="162">
        <v>40031</v>
      </c>
    </row>
    <row r="141" spans="1:12" x14ac:dyDescent="0.25">
      <c r="A141" s="121" t="s">
        <v>339</v>
      </c>
      <c r="B141" s="122" t="s">
        <v>342</v>
      </c>
      <c r="C141" s="122" t="s">
        <v>668</v>
      </c>
      <c r="D141" s="122" t="s">
        <v>629</v>
      </c>
      <c r="E141" s="121">
        <v>15</v>
      </c>
      <c r="F141" s="121">
        <v>6</v>
      </c>
      <c r="G141" s="159">
        <v>2</v>
      </c>
      <c r="H141" s="159">
        <v>0</v>
      </c>
      <c r="I141" s="122" t="s">
        <v>659</v>
      </c>
      <c r="J141" s="165">
        <v>148700</v>
      </c>
      <c r="K141" s="165">
        <v>148700</v>
      </c>
      <c r="L141" s="165">
        <v>148700</v>
      </c>
    </row>
    <row r="142" spans="1:12" x14ac:dyDescent="0.25">
      <c r="A142" s="123" t="s">
        <v>339</v>
      </c>
      <c r="B142" s="124" t="s">
        <v>343</v>
      </c>
      <c r="C142" s="124" t="s">
        <v>658</v>
      </c>
      <c r="D142" s="124" t="s">
        <v>629</v>
      </c>
      <c r="E142" s="123">
        <v>15</v>
      </c>
      <c r="F142" s="123">
        <v>4</v>
      </c>
      <c r="G142" s="161">
        <v>0</v>
      </c>
      <c r="H142" s="161">
        <v>0</v>
      </c>
      <c r="I142" s="124" t="s">
        <v>660</v>
      </c>
      <c r="J142" s="162">
        <v>29325</v>
      </c>
      <c r="K142" s="162">
        <v>31275</v>
      </c>
      <c r="L142" s="162">
        <v>47925</v>
      </c>
    </row>
    <row r="143" spans="1:12" x14ac:dyDescent="0.25">
      <c r="A143" s="121" t="s">
        <v>339</v>
      </c>
      <c r="B143" s="122" t="s">
        <v>344</v>
      </c>
      <c r="C143" s="122" t="s">
        <v>658</v>
      </c>
      <c r="D143" s="122" t="s">
        <v>629</v>
      </c>
      <c r="E143" s="121">
        <v>15</v>
      </c>
      <c r="F143" s="121">
        <v>4</v>
      </c>
      <c r="G143" s="159">
        <v>1</v>
      </c>
      <c r="H143" s="159">
        <v>0</v>
      </c>
      <c r="I143" s="122" t="s">
        <v>662</v>
      </c>
      <c r="J143" s="165">
        <v>31310</v>
      </c>
      <c r="K143" s="165">
        <v>32173</v>
      </c>
      <c r="L143" s="165">
        <v>45455</v>
      </c>
    </row>
    <row r="144" spans="1:12" x14ac:dyDescent="0.25">
      <c r="A144" s="123" t="s">
        <v>339</v>
      </c>
      <c r="B144" s="124" t="s">
        <v>345</v>
      </c>
      <c r="C144" s="124" t="s">
        <v>658</v>
      </c>
      <c r="D144" s="124" t="s">
        <v>629</v>
      </c>
      <c r="E144" s="123">
        <v>15</v>
      </c>
      <c r="F144" s="123">
        <v>4</v>
      </c>
      <c r="G144" s="161">
        <v>4</v>
      </c>
      <c r="H144" s="161">
        <v>1</v>
      </c>
      <c r="I144" s="124" t="s">
        <v>659</v>
      </c>
      <c r="J144" s="162">
        <v>28493</v>
      </c>
      <c r="K144" s="162">
        <v>28493</v>
      </c>
      <c r="L144" s="162">
        <v>44767</v>
      </c>
    </row>
    <row r="145" spans="1:12" x14ac:dyDescent="0.25">
      <c r="A145" s="121" t="s">
        <v>339</v>
      </c>
      <c r="B145" s="122" t="s">
        <v>346</v>
      </c>
      <c r="C145" s="122" t="s">
        <v>658</v>
      </c>
      <c r="D145" s="122" t="s">
        <v>629</v>
      </c>
      <c r="E145" s="121">
        <v>15</v>
      </c>
      <c r="F145" s="121">
        <v>6</v>
      </c>
      <c r="G145" s="159">
        <v>0</v>
      </c>
      <c r="H145" s="159">
        <v>0</v>
      </c>
      <c r="I145" s="122" t="s">
        <v>660</v>
      </c>
      <c r="J145" s="165">
        <v>89431</v>
      </c>
      <c r="K145" s="165">
        <v>89431</v>
      </c>
      <c r="L145" s="165">
        <v>89431</v>
      </c>
    </row>
    <row r="146" spans="1:12" x14ac:dyDescent="0.25">
      <c r="A146" s="123" t="s">
        <v>339</v>
      </c>
      <c r="B146" s="124" t="s">
        <v>347</v>
      </c>
      <c r="C146" s="124" t="s">
        <v>658</v>
      </c>
      <c r="D146" s="124" t="s">
        <v>629</v>
      </c>
      <c r="E146" s="123">
        <v>15</v>
      </c>
      <c r="F146" s="123">
        <v>4</v>
      </c>
      <c r="G146" s="161">
        <v>0</v>
      </c>
      <c r="H146" s="161">
        <v>0</v>
      </c>
      <c r="I146" s="124" t="s">
        <v>660</v>
      </c>
      <c r="J146" s="162">
        <v>19114</v>
      </c>
      <c r="K146" s="162">
        <v>19114</v>
      </c>
      <c r="L146" s="162">
        <v>24322</v>
      </c>
    </row>
    <row r="147" spans="1:12" x14ac:dyDescent="0.25">
      <c r="A147" s="121" t="s">
        <v>348</v>
      </c>
      <c r="B147" s="122" t="s">
        <v>349</v>
      </c>
      <c r="C147" s="122" t="s">
        <v>658</v>
      </c>
      <c r="D147" s="122" t="s">
        <v>629</v>
      </c>
      <c r="E147" s="121">
        <v>15</v>
      </c>
      <c r="F147" s="121">
        <v>4</v>
      </c>
      <c r="G147" s="159">
        <v>1</v>
      </c>
      <c r="H147" s="159">
        <v>0</v>
      </c>
      <c r="I147" s="122" t="s">
        <v>660</v>
      </c>
      <c r="J147" s="165">
        <v>30245</v>
      </c>
      <c r="K147" s="165">
        <v>30245</v>
      </c>
      <c r="L147" s="165">
        <v>30245</v>
      </c>
    </row>
    <row r="148" spans="1:12" x14ac:dyDescent="0.25">
      <c r="A148" s="123" t="s">
        <v>348</v>
      </c>
      <c r="B148" s="124" t="s">
        <v>350</v>
      </c>
      <c r="C148" s="124" t="s">
        <v>658</v>
      </c>
      <c r="D148" s="124" t="s">
        <v>629</v>
      </c>
      <c r="E148" s="123">
        <v>15</v>
      </c>
      <c r="F148" s="123">
        <v>4</v>
      </c>
      <c r="G148" s="161">
        <v>1</v>
      </c>
      <c r="H148" s="161">
        <v>0</v>
      </c>
      <c r="I148" s="124" t="s">
        <v>660</v>
      </c>
      <c r="J148" s="162">
        <v>21032</v>
      </c>
      <c r="K148" s="162">
        <v>26943</v>
      </c>
      <c r="L148" s="162">
        <v>38960</v>
      </c>
    </row>
    <row r="149" spans="1:12" x14ac:dyDescent="0.25">
      <c r="A149" s="121" t="s">
        <v>348</v>
      </c>
      <c r="B149" s="122" t="s">
        <v>351</v>
      </c>
      <c r="C149" s="122" t="s">
        <v>658</v>
      </c>
      <c r="D149" s="122" t="s">
        <v>631</v>
      </c>
      <c r="E149" s="121">
        <v>15</v>
      </c>
      <c r="F149" s="121">
        <v>4</v>
      </c>
      <c r="G149" s="159">
        <v>0</v>
      </c>
      <c r="H149" s="159">
        <v>0</v>
      </c>
      <c r="I149" s="122" t="s">
        <v>660</v>
      </c>
      <c r="J149" s="165">
        <v>30540</v>
      </c>
      <c r="K149" s="165">
        <v>30540</v>
      </c>
      <c r="L149" s="165">
        <v>30540</v>
      </c>
    </row>
    <row r="150" spans="1:12" x14ac:dyDescent="0.25">
      <c r="A150" s="123" t="s">
        <v>348</v>
      </c>
      <c r="B150" s="124" t="s">
        <v>352</v>
      </c>
      <c r="C150" s="124" t="s">
        <v>658</v>
      </c>
      <c r="D150" s="124" t="s">
        <v>629</v>
      </c>
      <c r="E150" s="123">
        <v>15</v>
      </c>
      <c r="F150" s="123">
        <v>4</v>
      </c>
      <c r="G150" s="161">
        <v>1</v>
      </c>
      <c r="H150" s="161">
        <v>0</v>
      </c>
      <c r="I150" s="124" t="s">
        <v>660</v>
      </c>
      <c r="J150" s="162">
        <v>23909</v>
      </c>
      <c r="K150" s="162">
        <v>41906</v>
      </c>
      <c r="L150" s="162">
        <v>51391</v>
      </c>
    </row>
    <row r="151" spans="1:12" x14ac:dyDescent="0.25">
      <c r="A151" s="121" t="s">
        <v>348</v>
      </c>
      <c r="B151" s="122" t="s">
        <v>353</v>
      </c>
      <c r="C151" s="122" t="s">
        <v>658</v>
      </c>
      <c r="D151" s="122" t="s">
        <v>629</v>
      </c>
      <c r="E151" s="121">
        <v>15</v>
      </c>
      <c r="F151" s="121">
        <v>4</v>
      </c>
      <c r="G151" s="159">
        <v>1</v>
      </c>
      <c r="H151" s="159">
        <v>0</v>
      </c>
      <c r="I151" s="122" t="s">
        <v>660</v>
      </c>
      <c r="J151" s="165">
        <v>26423</v>
      </c>
      <c r="K151" s="165">
        <v>32937</v>
      </c>
      <c r="L151" s="165">
        <v>39602</v>
      </c>
    </row>
    <row r="152" spans="1:12" x14ac:dyDescent="0.25">
      <c r="A152" s="123" t="s">
        <v>348</v>
      </c>
      <c r="B152" s="124" t="s">
        <v>354</v>
      </c>
      <c r="C152" s="124" t="s">
        <v>658</v>
      </c>
      <c r="D152" s="124" t="s">
        <v>629</v>
      </c>
      <c r="E152" s="123">
        <v>15</v>
      </c>
      <c r="F152" s="123">
        <v>4</v>
      </c>
      <c r="G152" s="161">
        <v>1</v>
      </c>
      <c r="H152" s="161">
        <v>0</v>
      </c>
      <c r="I152" s="124" t="s">
        <v>660</v>
      </c>
      <c r="J152" s="162">
        <v>6765</v>
      </c>
      <c r="K152" s="162">
        <v>7150</v>
      </c>
      <c r="L152" s="162">
        <v>7465</v>
      </c>
    </row>
    <row r="153" spans="1:12" x14ac:dyDescent="0.25">
      <c r="A153" s="121" t="s">
        <v>348</v>
      </c>
      <c r="B153" s="122" t="s">
        <v>355</v>
      </c>
      <c r="C153" s="122" t="s">
        <v>658</v>
      </c>
      <c r="D153" s="122" t="s">
        <v>629</v>
      </c>
      <c r="E153" s="121">
        <v>15</v>
      </c>
      <c r="F153" s="121">
        <v>4</v>
      </c>
      <c r="G153" s="159">
        <v>1</v>
      </c>
      <c r="H153" s="159">
        <v>0</v>
      </c>
      <c r="I153" s="122" t="s">
        <v>659</v>
      </c>
      <c r="J153" s="165">
        <v>27780</v>
      </c>
      <c r="K153" s="165">
        <v>33006</v>
      </c>
      <c r="L153" s="165">
        <v>38876</v>
      </c>
    </row>
    <row r="154" spans="1:12" x14ac:dyDescent="0.25">
      <c r="A154" s="123" t="s">
        <v>348</v>
      </c>
      <c r="B154" s="124" t="s">
        <v>356</v>
      </c>
      <c r="C154" s="124" t="s">
        <v>658</v>
      </c>
      <c r="D154" s="124" t="s">
        <v>629</v>
      </c>
      <c r="E154" s="123">
        <v>16</v>
      </c>
      <c r="F154" s="123">
        <v>4</v>
      </c>
      <c r="G154" s="161">
        <v>1</v>
      </c>
      <c r="H154" s="161">
        <v>0</v>
      </c>
      <c r="I154" s="124" t="s">
        <v>660</v>
      </c>
      <c r="J154" s="162">
        <v>33591</v>
      </c>
      <c r="K154" s="162">
        <v>43092</v>
      </c>
      <c r="L154" s="162">
        <v>52596</v>
      </c>
    </row>
    <row r="155" spans="1:12" x14ac:dyDescent="0.25">
      <c r="A155" s="121" t="s">
        <v>348</v>
      </c>
      <c r="B155" s="122" t="s">
        <v>357</v>
      </c>
      <c r="C155" s="122" t="s">
        <v>658</v>
      </c>
      <c r="D155" s="122" t="s">
        <v>629</v>
      </c>
      <c r="E155" s="121">
        <v>15</v>
      </c>
      <c r="F155" s="121">
        <v>4</v>
      </c>
      <c r="G155" s="159">
        <v>2</v>
      </c>
      <c r="H155" s="159">
        <v>0</v>
      </c>
      <c r="I155" s="122" t="s">
        <v>172</v>
      </c>
      <c r="J155" s="165">
        <v>22134</v>
      </c>
      <c r="K155" s="165">
        <v>25407</v>
      </c>
      <c r="L155" s="165">
        <v>31179</v>
      </c>
    </row>
    <row r="156" spans="1:12" x14ac:dyDescent="0.25">
      <c r="A156" s="123" t="s">
        <v>348</v>
      </c>
      <c r="B156" s="124" t="s">
        <v>358</v>
      </c>
      <c r="C156" s="124" t="s">
        <v>664</v>
      </c>
      <c r="D156" s="124" t="s">
        <v>629</v>
      </c>
      <c r="E156" s="123">
        <v>15</v>
      </c>
      <c r="F156" s="123">
        <v>4</v>
      </c>
      <c r="G156" s="161">
        <v>1</v>
      </c>
      <c r="H156" s="161">
        <v>0</v>
      </c>
      <c r="I156" s="124" t="s">
        <v>661</v>
      </c>
      <c r="J156" s="162">
        <v>16580</v>
      </c>
      <c r="K156" s="162">
        <v>22901</v>
      </c>
      <c r="L156" s="162">
        <v>22901</v>
      </c>
    </row>
    <row r="157" spans="1:12" x14ac:dyDescent="0.25">
      <c r="A157" s="121" t="s">
        <v>348</v>
      </c>
      <c r="B157" s="122" t="s">
        <v>359</v>
      </c>
      <c r="C157" s="122" t="s">
        <v>668</v>
      </c>
      <c r="D157" s="122" t="s">
        <v>629</v>
      </c>
      <c r="E157" s="121">
        <v>17</v>
      </c>
      <c r="F157" s="121">
        <v>4</v>
      </c>
      <c r="G157" s="159">
        <v>2</v>
      </c>
      <c r="H157" s="159">
        <v>0</v>
      </c>
      <c r="I157" s="122" t="s">
        <v>661</v>
      </c>
      <c r="J157" s="165">
        <v>74321</v>
      </c>
      <c r="K157" s="165">
        <v>74321</v>
      </c>
      <c r="L157" s="165">
        <v>74321</v>
      </c>
    </row>
    <row r="158" spans="1:12" x14ac:dyDescent="0.25">
      <c r="A158" s="123" t="s">
        <v>348</v>
      </c>
      <c r="B158" s="124" t="s">
        <v>360</v>
      </c>
      <c r="C158" s="124" t="s">
        <v>668</v>
      </c>
      <c r="D158" s="124" t="s">
        <v>629</v>
      </c>
      <c r="E158" s="123">
        <v>14</v>
      </c>
      <c r="F158" s="123">
        <v>6</v>
      </c>
      <c r="G158" s="161">
        <v>0</v>
      </c>
      <c r="H158" s="161">
        <v>0</v>
      </c>
      <c r="I158" s="124" t="s">
        <v>660</v>
      </c>
      <c r="J158" s="162">
        <v>58591</v>
      </c>
      <c r="K158" s="162">
        <v>58591</v>
      </c>
      <c r="L158" s="162">
        <v>163955</v>
      </c>
    </row>
    <row r="159" spans="1:12" x14ac:dyDescent="0.25">
      <c r="A159" s="121" t="s">
        <v>348</v>
      </c>
      <c r="B159" s="122" t="s">
        <v>361</v>
      </c>
      <c r="C159" s="122" t="s">
        <v>658</v>
      </c>
      <c r="D159" s="122" t="s">
        <v>629</v>
      </c>
      <c r="E159" s="121">
        <v>15</v>
      </c>
      <c r="F159" s="121">
        <v>4</v>
      </c>
      <c r="G159" s="159">
        <v>2</v>
      </c>
      <c r="H159" s="159">
        <v>0</v>
      </c>
      <c r="I159" s="122" t="s">
        <v>661</v>
      </c>
      <c r="J159" s="165">
        <v>19167</v>
      </c>
      <c r="K159" s="165">
        <v>20197</v>
      </c>
      <c r="L159" s="165">
        <v>22637</v>
      </c>
    </row>
    <row r="160" spans="1:12" x14ac:dyDescent="0.25">
      <c r="A160" s="123" t="s">
        <v>362</v>
      </c>
      <c r="B160" s="124" t="s">
        <v>363</v>
      </c>
      <c r="C160" s="124" t="s">
        <v>658</v>
      </c>
      <c r="D160" s="124" t="s">
        <v>629</v>
      </c>
      <c r="E160" s="123">
        <v>15</v>
      </c>
      <c r="F160" s="123">
        <v>5</v>
      </c>
      <c r="G160" s="161">
        <v>1</v>
      </c>
      <c r="H160" s="161">
        <v>0</v>
      </c>
      <c r="I160" s="124" t="s">
        <v>659</v>
      </c>
      <c r="J160" s="162">
        <v>43250</v>
      </c>
      <c r="K160" s="162">
        <v>43250</v>
      </c>
      <c r="L160" s="162">
        <v>43250</v>
      </c>
    </row>
    <row r="161" spans="1:12" x14ac:dyDescent="0.25">
      <c r="A161" s="121" t="s">
        <v>362</v>
      </c>
      <c r="B161" s="122" t="s">
        <v>364</v>
      </c>
      <c r="C161" s="122" t="s">
        <v>658</v>
      </c>
      <c r="D161" s="122" t="s">
        <v>629</v>
      </c>
      <c r="E161" s="121">
        <v>16</v>
      </c>
      <c r="F161" s="121">
        <v>4</v>
      </c>
      <c r="G161" s="159">
        <v>1</v>
      </c>
      <c r="H161" s="159">
        <v>0</v>
      </c>
      <c r="I161" s="122" t="s">
        <v>172</v>
      </c>
      <c r="J161" s="165">
        <v>12472</v>
      </c>
      <c r="K161" s="165">
        <v>12472</v>
      </c>
      <c r="L161" s="165">
        <v>12472</v>
      </c>
    </row>
    <row r="162" spans="1:12" x14ac:dyDescent="0.25">
      <c r="A162" s="123" t="s">
        <v>362</v>
      </c>
      <c r="B162" s="124" t="s">
        <v>365</v>
      </c>
      <c r="C162" s="124" t="s">
        <v>668</v>
      </c>
      <c r="D162" s="124" t="s">
        <v>629</v>
      </c>
      <c r="E162" s="123">
        <v>16</v>
      </c>
      <c r="F162" s="123">
        <v>9</v>
      </c>
      <c r="G162" s="161">
        <v>0</v>
      </c>
      <c r="H162" s="161">
        <v>0</v>
      </c>
      <c r="I162" s="124" t="s">
        <v>659</v>
      </c>
      <c r="J162" s="162">
        <v>88644</v>
      </c>
      <c r="K162" s="162">
        <v>88644</v>
      </c>
      <c r="L162" s="162">
        <v>88644</v>
      </c>
    </row>
    <row r="163" spans="1:12" x14ac:dyDescent="0.25">
      <c r="A163" s="121" t="s">
        <v>362</v>
      </c>
      <c r="B163" s="122" t="s">
        <v>366</v>
      </c>
      <c r="C163" s="122" t="s">
        <v>658</v>
      </c>
      <c r="D163" s="122" t="s">
        <v>629</v>
      </c>
      <c r="E163" s="121">
        <v>16</v>
      </c>
      <c r="F163" s="121">
        <v>4</v>
      </c>
      <c r="G163" s="159">
        <v>0</v>
      </c>
      <c r="H163" s="159">
        <v>0</v>
      </c>
      <c r="I163" s="122" t="s">
        <v>660</v>
      </c>
      <c r="J163" s="165">
        <v>16842</v>
      </c>
      <c r="K163" s="165">
        <v>16842</v>
      </c>
      <c r="L163" s="165">
        <v>25825</v>
      </c>
    </row>
    <row r="164" spans="1:12" x14ac:dyDescent="0.25">
      <c r="A164" s="123" t="s">
        <v>362</v>
      </c>
      <c r="B164" s="124" t="s">
        <v>367</v>
      </c>
      <c r="C164" s="124" t="s">
        <v>658</v>
      </c>
      <c r="D164" s="124" t="s">
        <v>629</v>
      </c>
      <c r="E164" s="123">
        <v>15</v>
      </c>
      <c r="F164" s="123">
        <v>4</v>
      </c>
      <c r="G164" s="161">
        <v>1</v>
      </c>
      <c r="H164" s="161">
        <v>1</v>
      </c>
      <c r="I164" s="124" t="s">
        <v>660</v>
      </c>
      <c r="J164" s="162">
        <v>20434</v>
      </c>
      <c r="K164" s="162">
        <v>20434</v>
      </c>
      <c r="L164" s="162">
        <v>21040</v>
      </c>
    </row>
    <row r="165" spans="1:12" x14ac:dyDescent="0.25">
      <c r="A165" s="121" t="s">
        <v>362</v>
      </c>
      <c r="B165" s="122" t="s">
        <v>368</v>
      </c>
      <c r="C165" s="122" t="s">
        <v>665</v>
      </c>
      <c r="D165" s="122" t="s">
        <v>629</v>
      </c>
      <c r="E165" s="121">
        <v>15</v>
      </c>
      <c r="F165" s="121">
        <v>8</v>
      </c>
      <c r="G165" s="159">
        <v>1</v>
      </c>
      <c r="H165" s="159">
        <v>0</v>
      </c>
      <c r="I165" s="122" t="s">
        <v>661</v>
      </c>
      <c r="J165" s="165">
        <v>20076</v>
      </c>
      <c r="K165" s="165">
        <v>20076</v>
      </c>
      <c r="L165" s="165">
        <v>36178</v>
      </c>
    </row>
    <row r="166" spans="1:12" x14ac:dyDescent="0.25">
      <c r="A166" s="123" t="s">
        <v>362</v>
      </c>
      <c r="B166" s="124" t="s">
        <v>369</v>
      </c>
      <c r="C166" s="124" t="s">
        <v>658</v>
      </c>
      <c r="D166" s="124" t="s">
        <v>629</v>
      </c>
      <c r="E166" s="123">
        <v>17</v>
      </c>
      <c r="F166" s="123">
        <v>4</v>
      </c>
      <c r="G166" s="161">
        <v>0</v>
      </c>
      <c r="H166" s="161">
        <v>0</v>
      </c>
      <c r="I166" s="124" t="s">
        <v>662</v>
      </c>
      <c r="J166" s="162">
        <v>23774</v>
      </c>
      <c r="K166" s="162">
        <v>23777</v>
      </c>
      <c r="L166" s="162">
        <v>23777</v>
      </c>
    </row>
    <row r="167" spans="1:12" x14ac:dyDescent="0.25">
      <c r="A167" s="121" t="s">
        <v>362</v>
      </c>
      <c r="B167" s="122" t="s">
        <v>370</v>
      </c>
      <c r="C167" s="122" t="s">
        <v>658</v>
      </c>
      <c r="D167" s="122" t="s">
        <v>629</v>
      </c>
      <c r="E167" s="121">
        <v>16</v>
      </c>
      <c r="F167" s="121">
        <v>4</v>
      </c>
      <c r="G167" s="159">
        <v>2</v>
      </c>
      <c r="H167" s="159">
        <v>0</v>
      </c>
      <c r="I167" s="122" t="s">
        <v>662</v>
      </c>
      <c r="J167" s="165">
        <v>28848.39</v>
      </c>
      <c r="K167" s="165">
        <v>28848.39</v>
      </c>
      <c r="L167" s="165">
        <v>28848.39</v>
      </c>
    </row>
    <row r="168" spans="1:12" x14ac:dyDescent="0.25">
      <c r="A168" s="123" t="s">
        <v>362</v>
      </c>
      <c r="B168" s="124" t="s">
        <v>371</v>
      </c>
      <c r="C168" s="124" t="s">
        <v>658</v>
      </c>
      <c r="D168" s="124" t="s">
        <v>629</v>
      </c>
      <c r="E168" s="123">
        <v>16</v>
      </c>
      <c r="F168" s="123">
        <v>4</v>
      </c>
      <c r="G168" s="161">
        <v>0</v>
      </c>
      <c r="H168" s="161">
        <v>0</v>
      </c>
      <c r="I168" s="124" t="s">
        <v>660</v>
      </c>
      <c r="J168" s="162">
        <v>16700</v>
      </c>
      <c r="K168" s="162">
        <v>16700</v>
      </c>
      <c r="L168" s="162">
        <v>16700</v>
      </c>
    </row>
    <row r="169" spans="1:12" x14ac:dyDescent="0.25">
      <c r="A169" s="121" t="s">
        <v>362</v>
      </c>
      <c r="B169" s="122" t="s">
        <v>372</v>
      </c>
      <c r="C169" s="122" t="s">
        <v>668</v>
      </c>
      <c r="D169" s="122" t="s">
        <v>629</v>
      </c>
      <c r="E169" s="121">
        <v>16</v>
      </c>
      <c r="F169" s="121">
        <v>4</v>
      </c>
      <c r="G169" s="159">
        <v>2</v>
      </c>
      <c r="H169" s="159">
        <v>0</v>
      </c>
      <c r="I169" s="122" t="s">
        <v>660</v>
      </c>
      <c r="J169" s="165">
        <v>48269</v>
      </c>
      <c r="K169" s="165">
        <v>48269</v>
      </c>
      <c r="L169" s="165">
        <v>95303</v>
      </c>
    </row>
    <row r="170" spans="1:12" x14ac:dyDescent="0.25">
      <c r="A170" s="123" t="s">
        <v>373</v>
      </c>
      <c r="B170" s="124" t="s">
        <v>374</v>
      </c>
      <c r="C170" s="124" t="s">
        <v>658</v>
      </c>
      <c r="D170" s="124" t="s">
        <v>629</v>
      </c>
      <c r="E170" s="123">
        <v>17</v>
      </c>
      <c r="F170" s="123">
        <v>4</v>
      </c>
      <c r="G170" s="161">
        <v>0</v>
      </c>
      <c r="H170" s="161">
        <v>0</v>
      </c>
      <c r="I170" s="124" t="s">
        <v>662</v>
      </c>
      <c r="J170" s="162">
        <v>9945</v>
      </c>
      <c r="K170" s="162">
        <v>9945</v>
      </c>
      <c r="L170" s="162">
        <v>11905</v>
      </c>
    </row>
    <row r="171" spans="1:12" x14ac:dyDescent="0.25">
      <c r="A171" s="121" t="s">
        <v>373</v>
      </c>
      <c r="B171" s="122" t="s">
        <v>375</v>
      </c>
      <c r="C171" s="122" t="s">
        <v>658</v>
      </c>
      <c r="D171" s="122" t="s">
        <v>629</v>
      </c>
      <c r="E171" s="121">
        <v>16</v>
      </c>
      <c r="F171" s="121">
        <v>4</v>
      </c>
      <c r="G171" s="159">
        <v>0</v>
      </c>
      <c r="H171" s="159">
        <v>0</v>
      </c>
      <c r="I171" s="122" t="s">
        <v>662</v>
      </c>
      <c r="J171" s="165">
        <v>15275</v>
      </c>
      <c r="K171" s="165">
        <v>15275</v>
      </c>
      <c r="L171" s="165">
        <v>18491</v>
      </c>
    </row>
    <row r="172" spans="1:12" x14ac:dyDescent="0.25">
      <c r="A172" s="123" t="s">
        <v>373</v>
      </c>
      <c r="B172" s="124" t="s">
        <v>376</v>
      </c>
      <c r="C172" s="124" t="s">
        <v>658</v>
      </c>
      <c r="D172" s="124" t="s">
        <v>629</v>
      </c>
      <c r="E172" s="123">
        <v>16</v>
      </c>
      <c r="F172" s="123">
        <v>4</v>
      </c>
      <c r="G172" s="161">
        <v>0</v>
      </c>
      <c r="H172" s="161">
        <v>0</v>
      </c>
      <c r="I172" s="124" t="s">
        <v>660</v>
      </c>
      <c r="J172" s="162">
        <v>12800</v>
      </c>
      <c r="K172" s="162">
        <v>12800</v>
      </c>
      <c r="L172" s="162">
        <v>18480</v>
      </c>
    </row>
    <row r="173" spans="1:12" x14ac:dyDescent="0.25">
      <c r="A173" s="121" t="s">
        <v>373</v>
      </c>
      <c r="B173" s="122" t="s">
        <v>377</v>
      </c>
      <c r="C173" s="122" t="s">
        <v>658</v>
      </c>
      <c r="D173" s="122" t="s">
        <v>629</v>
      </c>
      <c r="E173" s="121">
        <v>16</v>
      </c>
      <c r="F173" s="121">
        <v>4</v>
      </c>
      <c r="G173" s="159">
        <v>0</v>
      </c>
      <c r="H173" s="159">
        <v>0</v>
      </c>
      <c r="I173" s="122" t="s">
        <v>660</v>
      </c>
      <c r="J173" s="165">
        <v>11940</v>
      </c>
      <c r="K173" s="165">
        <v>11940</v>
      </c>
      <c r="L173" s="165">
        <v>16736</v>
      </c>
    </row>
    <row r="174" spans="1:12" x14ac:dyDescent="0.25">
      <c r="A174" s="123" t="s">
        <v>373</v>
      </c>
      <c r="B174" s="124" t="s">
        <v>378</v>
      </c>
      <c r="C174" s="124" t="s">
        <v>668</v>
      </c>
      <c r="D174" s="124" t="s">
        <v>629</v>
      </c>
      <c r="E174" s="123">
        <v>17</v>
      </c>
      <c r="F174" s="123">
        <v>4</v>
      </c>
      <c r="G174" s="161">
        <v>1</v>
      </c>
      <c r="H174" s="161">
        <v>0</v>
      </c>
      <c r="I174" s="124" t="s">
        <v>661</v>
      </c>
      <c r="J174" s="162">
        <v>26165</v>
      </c>
      <c r="K174" s="162">
        <v>26165</v>
      </c>
      <c r="L174" s="162">
        <v>62834</v>
      </c>
    </row>
    <row r="175" spans="1:12" x14ac:dyDescent="0.25">
      <c r="A175" s="121" t="s">
        <v>379</v>
      </c>
      <c r="B175" s="122" t="s">
        <v>380</v>
      </c>
      <c r="C175" s="122" t="s">
        <v>658</v>
      </c>
      <c r="D175" s="122" t="s">
        <v>630</v>
      </c>
      <c r="E175" s="121">
        <v>10</v>
      </c>
      <c r="F175" s="121">
        <v>7</v>
      </c>
      <c r="G175" s="159">
        <v>0</v>
      </c>
      <c r="H175" s="159">
        <v>0</v>
      </c>
      <c r="I175" s="122" t="s">
        <v>659</v>
      </c>
      <c r="J175" s="165">
        <v>71076</v>
      </c>
      <c r="K175" s="165">
        <v>71076</v>
      </c>
      <c r="L175" s="165">
        <v>71076</v>
      </c>
    </row>
    <row r="176" spans="1:12" x14ac:dyDescent="0.25">
      <c r="A176" s="123" t="s">
        <v>379</v>
      </c>
      <c r="B176" s="124" t="s">
        <v>381</v>
      </c>
      <c r="C176" s="124" t="s">
        <v>658</v>
      </c>
      <c r="D176" s="124" t="s">
        <v>629</v>
      </c>
      <c r="E176" s="123">
        <v>16</v>
      </c>
      <c r="F176" s="123">
        <v>4</v>
      </c>
      <c r="G176" s="161">
        <v>1</v>
      </c>
      <c r="H176" s="161">
        <v>0</v>
      </c>
      <c r="I176" s="124" t="s">
        <v>660</v>
      </c>
      <c r="J176" s="162">
        <v>21305</v>
      </c>
      <c r="K176" s="162">
        <v>21305</v>
      </c>
      <c r="L176" s="162">
        <v>32195</v>
      </c>
    </row>
    <row r="177" spans="1:12" x14ac:dyDescent="0.25">
      <c r="A177" s="121" t="s">
        <v>379</v>
      </c>
      <c r="B177" s="122" t="s">
        <v>382</v>
      </c>
      <c r="C177" s="122" t="s">
        <v>658</v>
      </c>
      <c r="D177" s="122" t="s">
        <v>629</v>
      </c>
      <c r="E177" s="121">
        <v>16</v>
      </c>
      <c r="F177" s="121">
        <v>4</v>
      </c>
      <c r="G177" s="159">
        <v>1</v>
      </c>
      <c r="H177" s="159">
        <v>1</v>
      </c>
      <c r="I177" s="122" t="s">
        <v>662</v>
      </c>
      <c r="J177" s="165">
        <v>47019</v>
      </c>
      <c r="K177" s="165">
        <v>47019</v>
      </c>
      <c r="L177" s="165">
        <v>47019</v>
      </c>
    </row>
    <row r="178" spans="1:12" x14ac:dyDescent="0.25">
      <c r="A178" s="123" t="s">
        <v>379</v>
      </c>
      <c r="B178" s="124" t="s">
        <v>383</v>
      </c>
      <c r="C178" s="124" t="s">
        <v>658</v>
      </c>
      <c r="D178" s="124" t="s">
        <v>629</v>
      </c>
      <c r="E178" s="123">
        <v>16</v>
      </c>
      <c r="F178" s="123">
        <v>4</v>
      </c>
      <c r="G178" s="161">
        <v>1</v>
      </c>
      <c r="H178" s="161">
        <v>0</v>
      </c>
      <c r="I178" s="124" t="s">
        <v>660</v>
      </c>
      <c r="J178" s="162">
        <v>17824</v>
      </c>
      <c r="K178" s="162">
        <v>21374</v>
      </c>
      <c r="L178" s="162">
        <v>24853</v>
      </c>
    </row>
    <row r="179" spans="1:12" x14ac:dyDescent="0.25">
      <c r="A179" s="121" t="s">
        <v>379</v>
      </c>
      <c r="B179" s="122" t="s">
        <v>384</v>
      </c>
      <c r="C179" s="122" t="s">
        <v>658</v>
      </c>
      <c r="D179" s="122" t="s">
        <v>629</v>
      </c>
      <c r="E179" s="121">
        <v>16</v>
      </c>
      <c r="F179" s="121">
        <v>4</v>
      </c>
      <c r="G179" s="159">
        <v>4</v>
      </c>
      <c r="H179" s="159">
        <v>0</v>
      </c>
      <c r="I179" s="122" t="s">
        <v>660</v>
      </c>
      <c r="J179" s="165">
        <v>18466</v>
      </c>
      <c r="K179" s="165">
        <v>21896</v>
      </c>
      <c r="L179" s="165">
        <v>26130</v>
      </c>
    </row>
    <row r="180" spans="1:12" x14ac:dyDescent="0.25">
      <c r="A180" s="123" t="s">
        <v>379</v>
      </c>
      <c r="B180" s="124" t="s">
        <v>385</v>
      </c>
      <c r="C180" s="124" t="s">
        <v>658</v>
      </c>
      <c r="D180" s="124" t="s">
        <v>629</v>
      </c>
      <c r="E180" s="123">
        <v>16</v>
      </c>
      <c r="F180" s="123">
        <v>4</v>
      </c>
      <c r="G180" s="161">
        <v>1</v>
      </c>
      <c r="H180" s="161">
        <v>0</v>
      </c>
      <c r="I180" s="124" t="s">
        <v>172</v>
      </c>
      <c r="J180" s="162">
        <v>28310</v>
      </c>
      <c r="K180" s="162">
        <v>31445</v>
      </c>
      <c r="L180" s="162">
        <v>31445</v>
      </c>
    </row>
    <row r="181" spans="1:12" x14ac:dyDescent="0.25">
      <c r="A181" s="121" t="s">
        <v>379</v>
      </c>
      <c r="B181" s="122" t="s">
        <v>386</v>
      </c>
      <c r="C181" s="122" t="s">
        <v>668</v>
      </c>
      <c r="D181" s="122" t="s">
        <v>629</v>
      </c>
      <c r="E181" s="121">
        <v>16</v>
      </c>
      <c r="F181" s="121">
        <v>4</v>
      </c>
      <c r="G181" s="159">
        <v>1</v>
      </c>
      <c r="H181" s="159">
        <v>0</v>
      </c>
      <c r="I181" s="122" t="s">
        <v>661</v>
      </c>
      <c r="J181" s="165">
        <v>28378</v>
      </c>
      <c r="K181" s="165">
        <v>28378</v>
      </c>
      <c r="L181" s="165">
        <v>62413</v>
      </c>
    </row>
    <row r="182" spans="1:12" x14ac:dyDescent="0.25">
      <c r="A182" s="123" t="s">
        <v>387</v>
      </c>
      <c r="B182" s="124" t="s">
        <v>388</v>
      </c>
      <c r="C182" s="124" t="s">
        <v>658</v>
      </c>
      <c r="D182" s="124" t="s">
        <v>629</v>
      </c>
      <c r="E182" s="123">
        <v>16</v>
      </c>
      <c r="F182" s="123">
        <v>4</v>
      </c>
      <c r="G182" s="161">
        <v>1</v>
      </c>
      <c r="H182" s="161">
        <v>0</v>
      </c>
      <c r="I182" s="124" t="s">
        <v>660</v>
      </c>
      <c r="J182" s="162">
        <v>14166</v>
      </c>
      <c r="K182" s="162">
        <v>14166</v>
      </c>
      <c r="L182" s="162">
        <v>34396</v>
      </c>
    </row>
    <row r="183" spans="1:12" x14ac:dyDescent="0.25">
      <c r="A183" s="121" t="s">
        <v>389</v>
      </c>
      <c r="B183" s="122" t="s">
        <v>390</v>
      </c>
      <c r="C183" s="122" t="s">
        <v>658</v>
      </c>
      <c r="D183" s="122" t="s">
        <v>629</v>
      </c>
      <c r="E183" s="121">
        <v>16</v>
      </c>
      <c r="F183" s="121">
        <v>4</v>
      </c>
      <c r="G183" s="159">
        <v>1</v>
      </c>
      <c r="H183" s="159">
        <v>0</v>
      </c>
      <c r="I183" s="122" t="s">
        <v>662</v>
      </c>
      <c r="J183" s="165">
        <v>17412</v>
      </c>
      <c r="K183" s="165">
        <v>17412</v>
      </c>
      <c r="L183" s="165">
        <v>20052</v>
      </c>
    </row>
    <row r="184" spans="1:12" x14ac:dyDescent="0.25">
      <c r="A184" s="123" t="s">
        <v>389</v>
      </c>
      <c r="B184" s="124" t="s">
        <v>391</v>
      </c>
      <c r="C184" s="124" t="s">
        <v>668</v>
      </c>
      <c r="D184" s="124" t="s">
        <v>629</v>
      </c>
      <c r="E184" s="123">
        <v>16</v>
      </c>
      <c r="F184" s="123">
        <v>4</v>
      </c>
      <c r="G184" s="161">
        <v>1</v>
      </c>
      <c r="H184" s="161">
        <v>0</v>
      </c>
      <c r="I184" s="124" t="s">
        <v>661</v>
      </c>
      <c r="J184" s="162">
        <v>32719</v>
      </c>
      <c r="K184" s="162">
        <v>32719</v>
      </c>
      <c r="L184" s="162">
        <v>66413</v>
      </c>
    </row>
    <row r="185" spans="1:12" x14ac:dyDescent="0.25">
      <c r="A185" s="121" t="s">
        <v>392</v>
      </c>
      <c r="B185" s="122" t="s">
        <v>393</v>
      </c>
      <c r="C185" s="122" t="s">
        <v>658</v>
      </c>
      <c r="D185" s="122" t="s">
        <v>629</v>
      </c>
      <c r="E185" s="121">
        <v>16</v>
      </c>
      <c r="F185" s="121">
        <v>4</v>
      </c>
      <c r="G185" s="159">
        <v>1</v>
      </c>
      <c r="H185" s="159">
        <v>0</v>
      </c>
      <c r="I185" s="122" t="s">
        <v>660</v>
      </c>
      <c r="J185" s="165">
        <v>14910.29</v>
      </c>
      <c r="K185" s="165">
        <v>14910.29</v>
      </c>
      <c r="L185" s="165">
        <v>28736.29</v>
      </c>
    </row>
    <row r="186" spans="1:12" x14ac:dyDescent="0.25">
      <c r="A186" s="123" t="s">
        <v>392</v>
      </c>
      <c r="B186" s="124" t="s">
        <v>394</v>
      </c>
      <c r="C186" s="124" t="s">
        <v>658</v>
      </c>
      <c r="D186" s="124" t="s">
        <v>629</v>
      </c>
      <c r="E186" s="123">
        <v>15</v>
      </c>
      <c r="F186" s="123">
        <v>4</v>
      </c>
      <c r="G186" s="161">
        <v>1</v>
      </c>
      <c r="H186" s="161">
        <v>0</v>
      </c>
      <c r="I186" s="124" t="s">
        <v>661</v>
      </c>
      <c r="J186" s="162">
        <v>19930</v>
      </c>
      <c r="K186" s="162">
        <v>19930</v>
      </c>
      <c r="L186" s="162">
        <v>26845</v>
      </c>
    </row>
    <row r="187" spans="1:12" x14ac:dyDescent="0.25">
      <c r="A187" s="121" t="s">
        <v>395</v>
      </c>
      <c r="B187" s="122" t="s">
        <v>396</v>
      </c>
      <c r="C187" s="122" t="s">
        <v>658</v>
      </c>
      <c r="D187" s="122" t="s">
        <v>629</v>
      </c>
      <c r="E187" s="121">
        <v>16</v>
      </c>
      <c r="F187" s="121">
        <v>4</v>
      </c>
      <c r="G187" s="159">
        <v>1</v>
      </c>
      <c r="H187" s="159">
        <v>0</v>
      </c>
      <c r="I187" s="122" t="s">
        <v>659</v>
      </c>
      <c r="J187" s="165">
        <v>31033</v>
      </c>
      <c r="K187" s="165">
        <v>39565</v>
      </c>
      <c r="L187" s="165">
        <v>52758</v>
      </c>
    </row>
    <row r="188" spans="1:12" x14ac:dyDescent="0.25">
      <c r="A188" s="123" t="s">
        <v>397</v>
      </c>
      <c r="B188" s="124" t="s">
        <v>398</v>
      </c>
      <c r="C188" s="124" t="s">
        <v>658</v>
      </c>
      <c r="D188" s="124" t="s">
        <v>629</v>
      </c>
      <c r="E188" s="123">
        <v>16</v>
      </c>
      <c r="F188" s="123">
        <v>4</v>
      </c>
      <c r="G188" s="161">
        <v>1</v>
      </c>
      <c r="H188" s="161">
        <v>0</v>
      </c>
      <c r="I188" s="124" t="s">
        <v>662</v>
      </c>
      <c r="J188" s="162">
        <v>19849</v>
      </c>
      <c r="K188" s="162">
        <v>29749</v>
      </c>
      <c r="L188" s="162">
        <v>30772</v>
      </c>
    </row>
    <row r="189" spans="1:12" x14ac:dyDescent="0.25">
      <c r="A189" s="121" t="s">
        <v>397</v>
      </c>
      <c r="B189" s="122" t="s">
        <v>399</v>
      </c>
      <c r="C189" s="122" t="s">
        <v>658</v>
      </c>
      <c r="D189" s="122" t="s">
        <v>629</v>
      </c>
      <c r="E189" s="121">
        <v>16</v>
      </c>
      <c r="F189" s="121">
        <v>4</v>
      </c>
      <c r="G189" s="159">
        <v>2</v>
      </c>
      <c r="H189" s="159">
        <v>0</v>
      </c>
      <c r="I189" s="122" t="s">
        <v>659</v>
      </c>
      <c r="J189" s="165">
        <v>18870</v>
      </c>
      <c r="K189" s="165">
        <v>19182</v>
      </c>
      <c r="L189" s="165">
        <v>19182</v>
      </c>
    </row>
    <row r="190" spans="1:12" x14ac:dyDescent="0.25">
      <c r="A190" s="123" t="s">
        <v>397</v>
      </c>
      <c r="B190" s="124" t="s">
        <v>400</v>
      </c>
      <c r="C190" s="124" t="s">
        <v>658</v>
      </c>
      <c r="D190" s="124" t="s">
        <v>629</v>
      </c>
      <c r="E190" s="123">
        <v>15</v>
      </c>
      <c r="F190" s="123">
        <v>4</v>
      </c>
      <c r="G190" s="161">
        <v>2</v>
      </c>
      <c r="H190" s="161">
        <v>0</v>
      </c>
      <c r="I190" s="124" t="s">
        <v>659</v>
      </c>
      <c r="J190" s="162">
        <v>60300</v>
      </c>
      <c r="K190" s="162">
        <v>60300</v>
      </c>
      <c r="L190" s="162">
        <v>60300</v>
      </c>
    </row>
    <row r="191" spans="1:12" x14ac:dyDescent="0.25">
      <c r="A191" s="121" t="s">
        <v>397</v>
      </c>
      <c r="B191" s="122" t="s">
        <v>401</v>
      </c>
      <c r="C191" s="122" t="s">
        <v>658</v>
      </c>
      <c r="D191" s="122" t="s">
        <v>629</v>
      </c>
      <c r="E191" s="121">
        <v>14</v>
      </c>
      <c r="F191" s="121">
        <v>4</v>
      </c>
      <c r="G191" s="159">
        <v>0</v>
      </c>
      <c r="H191" s="159">
        <v>0</v>
      </c>
      <c r="I191" s="122" t="s">
        <v>659</v>
      </c>
      <c r="J191" s="165">
        <v>17532</v>
      </c>
      <c r="K191" s="165">
        <v>28683</v>
      </c>
      <c r="L191" s="165">
        <v>28683</v>
      </c>
    </row>
    <row r="192" spans="1:12" x14ac:dyDescent="0.25">
      <c r="A192" s="123" t="s">
        <v>397</v>
      </c>
      <c r="B192" s="124" t="s">
        <v>402</v>
      </c>
      <c r="C192" s="124" t="s">
        <v>658</v>
      </c>
      <c r="D192" s="124" t="s">
        <v>629</v>
      </c>
      <c r="E192" s="123">
        <v>15</v>
      </c>
      <c r="F192" s="123">
        <v>4</v>
      </c>
      <c r="G192" s="161">
        <v>1</v>
      </c>
      <c r="H192" s="161">
        <v>0</v>
      </c>
      <c r="I192" s="124" t="s">
        <v>660</v>
      </c>
      <c r="J192" s="162">
        <v>19529</v>
      </c>
      <c r="K192" s="162">
        <v>20633</v>
      </c>
      <c r="L192" s="162">
        <v>25118</v>
      </c>
    </row>
    <row r="193" spans="1:12" x14ac:dyDescent="0.25">
      <c r="A193" s="121" t="s">
        <v>403</v>
      </c>
      <c r="B193" s="122" t="s">
        <v>404</v>
      </c>
      <c r="C193" s="122" t="s">
        <v>658</v>
      </c>
      <c r="D193" s="122" t="s">
        <v>629</v>
      </c>
      <c r="E193" s="121">
        <v>15</v>
      </c>
      <c r="F193" s="121">
        <v>4</v>
      </c>
      <c r="G193" s="159">
        <v>2</v>
      </c>
      <c r="H193" s="159">
        <v>0</v>
      </c>
      <c r="I193" s="122" t="s">
        <v>172</v>
      </c>
      <c r="J193" s="165">
        <v>14550</v>
      </c>
      <c r="K193" s="165">
        <v>15310</v>
      </c>
      <c r="L193" s="165">
        <v>22310</v>
      </c>
    </row>
    <row r="194" spans="1:12" x14ac:dyDescent="0.25">
      <c r="A194" s="123" t="s">
        <v>403</v>
      </c>
      <c r="B194" s="124" t="s">
        <v>405</v>
      </c>
      <c r="C194" s="124" t="s">
        <v>658</v>
      </c>
      <c r="D194" s="124" t="s">
        <v>629</v>
      </c>
      <c r="E194" s="123">
        <v>15</v>
      </c>
      <c r="F194" s="123">
        <v>6</v>
      </c>
      <c r="G194" s="161">
        <v>0</v>
      </c>
      <c r="H194" s="161">
        <v>0</v>
      </c>
      <c r="I194" s="124" t="s">
        <v>659</v>
      </c>
      <c r="J194" s="162">
        <v>56007</v>
      </c>
      <c r="K194" s="162">
        <v>56007</v>
      </c>
      <c r="L194" s="162">
        <v>56007</v>
      </c>
    </row>
    <row r="195" spans="1:12" x14ac:dyDescent="0.25">
      <c r="A195" s="121" t="s">
        <v>403</v>
      </c>
      <c r="B195" s="122" t="s">
        <v>406</v>
      </c>
      <c r="C195" s="122" t="s">
        <v>658</v>
      </c>
      <c r="D195" s="122" t="s">
        <v>629</v>
      </c>
      <c r="E195" s="121">
        <v>16</v>
      </c>
      <c r="F195" s="121">
        <v>4</v>
      </c>
      <c r="G195" s="159">
        <v>1</v>
      </c>
      <c r="H195" s="159">
        <v>0</v>
      </c>
      <c r="I195" s="122" t="s">
        <v>661</v>
      </c>
      <c r="J195" s="165">
        <v>13174</v>
      </c>
      <c r="K195" s="165">
        <v>13174</v>
      </c>
      <c r="L195" s="165">
        <v>19174</v>
      </c>
    </row>
    <row r="196" spans="1:12" x14ac:dyDescent="0.25">
      <c r="A196" s="123" t="s">
        <v>403</v>
      </c>
      <c r="B196" s="124" t="s">
        <v>407</v>
      </c>
      <c r="C196" s="124" t="s">
        <v>668</v>
      </c>
      <c r="D196" s="124" t="s">
        <v>629</v>
      </c>
      <c r="E196" s="123">
        <v>16</v>
      </c>
      <c r="F196" s="123">
        <v>5</v>
      </c>
      <c r="G196" s="161">
        <v>1</v>
      </c>
      <c r="H196" s="161">
        <v>0</v>
      </c>
      <c r="I196" s="124" t="s">
        <v>660</v>
      </c>
      <c r="J196" s="162">
        <v>21270</v>
      </c>
      <c r="K196" s="162">
        <v>21270</v>
      </c>
      <c r="L196" s="162">
        <v>54538</v>
      </c>
    </row>
    <row r="197" spans="1:12" x14ac:dyDescent="0.25">
      <c r="A197" s="121" t="s">
        <v>408</v>
      </c>
      <c r="B197" s="122" t="s">
        <v>409</v>
      </c>
      <c r="C197" s="122" t="s">
        <v>658</v>
      </c>
      <c r="D197" s="122" t="s">
        <v>629</v>
      </c>
      <c r="E197" s="121">
        <v>15</v>
      </c>
      <c r="F197" s="121">
        <v>4</v>
      </c>
      <c r="G197" s="159">
        <v>0</v>
      </c>
      <c r="H197" s="159">
        <v>0</v>
      </c>
      <c r="I197" s="122" t="s">
        <v>659</v>
      </c>
      <c r="J197" s="165">
        <v>19068.5</v>
      </c>
      <c r="K197" s="165">
        <v>28524.5</v>
      </c>
      <c r="L197" s="165">
        <v>28524.5</v>
      </c>
    </row>
    <row r="198" spans="1:12" x14ac:dyDescent="0.25">
      <c r="A198" s="123" t="s">
        <v>408</v>
      </c>
      <c r="B198" s="124" t="s">
        <v>410</v>
      </c>
      <c r="C198" s="124" t="s">
        <v>658</v>
      </c>
      <c r="D198" s="124" t="s">
        <v>629</v>
      </c>
      <c r="E198" s="123">
        <v>15</v>
      </c>
      <c r="F198" s="123">
        <v>4</v>
      </c>
      <c r="G198" s="161">
        <v>1</v>
      </c>
      <c r="H198" s="161">
        <v>0</v>
      </c>
      <c r="I198" s="124" t="s">
        <v>659</v>
      </c>
      <c r="J198" s="162">
        <v>17568</v>
      </c>
      <c r="K198" s="162">
        <v>27368</v>
      </c>
      <c r="L198" s="162">
        <v>27368</v>
      </c>
    </row>
    <row r="199" spans="1:12" x14ac:dyDescent="0.25">
      <c r="A199" s="121" t="s">
        <v>408</v>
      </c>
      <c r="B199" s="122" t="s">
        <v>411</v>
      </c>
      <c r="C199" s="122" t="s">
        <v>658</v>
      </c>
      <c r="D199" s="122" t="s">
        <v>629</v>
      </c>
      <c r="E199" s="121">
        <v>15</v>
      </c>
      <c r="F199" s="121">
        <v>4</v>
      </c>
      <c r="G199" s="159">
        <v>1</v>
      </c>
      <c r="H199" s="159">
        <v>0</v>
      </c>
      <c r="I199" s="122" t="s">
        <v>659</v>
      </c>
      <c r="J199" s="165">
        <v>10530</v>
      </c>
      <c r="K199" s="165">
        <v>13410</v>
      </c>
      <c r="L199" s="165">
        <v>13410</v>
      </c>
    </row>
    <row r="200" spans="1:12" x14ac:dyDescent="0.25">
      <c r="A200" s="123" t="s">
        <v>408</v>
      </c>
      <c r="B200" s="124" t="s">
        <v>412</v>
      </c>
      <c r="C200" s="124" t="s">
        <v>658</v>
      </c>
      <c r="D200" s="124" t="s">
        <v>629</v>
      </c>
      <c r="E200" s="123">
        <v>15</v>
      </c>
      <c r="F200" s="123">
        <v>4</v>
      </c>
      <c r="G200" s="161">
        <v>0</v>
      </c>
      <c r="H200" s="161">
        <v>0</v>
      </c>
      <c r="I200" s="124" t="s">
        <v>659</v>
      </c>
      <c r="J200" s="162">
        <v>18185</v>
      </c>
      <c r="K200" s="162">
        <v>37745</v>
      </c>
      <c r="L200" s="162">
        <v>37745</v>
      </c>
    </row>
    <row r="201" spans="1:12" x14ac:dyDescent="0.25">
      <c r="A201" s="121" t="s">
        <v>408</v>
      </c>
      <c r="B201" s="122" t="s">
        <v>413</v>
      </c>
      <c r="C201" s="122" t="s">
        <v>658</v>
      </c>
      <c r="D201" s="122" t="s">
        <v>629</v>
      </c>
      <c r="E201" s="121">
        <v>15</v>
      </c>
      <c r="F201" s="121">
        <v>4</v>
      </c>
      <c r="G201" s="159">
        <v>1</v>
      </c>
      <c r="H201" s="159">
        <v>0</v>
      </c>
      <c r="I201" s="122" t="s">
        <v>662</v>
      </c>
      <c r="J201" s="165">
        <v>18806</v>
      </c>
      <c r="K201" s="165">
        <v>18806</v>
      </c>
      <c r="L201" s="165">
        <v>28106</v>
      </c>
    </row>
    <row r="202" spans="1:12" x14ac:dyDescent="0.25">
      <c r="A202" s="123" t="s">
        <v>408</v>
      </c>
      <c r="B202" s="124" t="s">
        <v>414</v>
      </c>
      <c r="C202" s="124" t="s">
        <v>658</v>
      </c>
      <c r="D202" s="124" t="s">
        <v>629</v>
      </c>
      <c r="E202" s="123">
        <v>16</v>
      </c>
      <c r="F202" s="123">
        <v>4</v>
      </c>
      <c r="G202" s="161">
        <v>0</v>
      </c>
      <c r="H202" s="161">
        <v>0</v>
      </c>
      <c r="I202" s="124" t="s">
        <v>659</v>
      </c>
      <c r="J202" s="162">
        <v>17813</v>
      </c>
      <c r="K202" s="162">
        <v>26373</v>
      </c>
      <c r="L202" s="162">
        <v>26373</v>
      </c>
    </row>
    <row r="203" spans="1:12" x14ac:dyDescent="0.25">
      <c r="A203" s="121" t="s">
        <v>408</v>
      </c>
      <c r="B203" s="122" t="s">
        <v>415</v>
      </c>
      <c r="C203" s="122" t="s">
        <v>658</v>
      </c>
      <c r="D203" s="122" t="s">
        <v>629</v>
      </c>
      <c r="E203" s="121">
        <v>15</v>
      </c>
      <c r="F203" s="121">
        <v>4</v>
      </c>
      <c r="G203" s="159">
        <v>1</v>
      </c>
      <c r="H203" s="159">
        <v>1</v>
      </c>
      <c r="I203" s="122" t="s">
        <v>660</v>
      </c>
      <c r="J203" s="165">
        <v>17835</v>
      </c>
      <c r="K203" s="165">
        <v>32055</v>
      </c>
      <c r="L203" s="165">
        <v>32055</v>
      </c>
    </row>
    <row r="204" spans="1:12" x14ac:dyDescent="0.25">
      <c r="A204" s="123" t="s">
        <v>408</v>
      </c>
      <c r="B204" s="124" t="s">
        <v>416</v>
      </c>
      <c r="C204" s="124" t="s">
        <v>172</v>
      </c>
      <c r="D204" s="124" t="s">
        <v>629</v>
      </c>
      <c r="E204" s="123">
        <v>15</v>
      </c>
      <c r="F204" s="123">
        <v>4</v>
      </c>
      <c r="G204" s="161">
        <v>0</v>
      </c>
      <c r="H204" s="161">
        <v>0</v>
      </c>
      <c r="I204" s="124" t="s">
        <v>659</v>
      </c>
      <c r="J204" s="162">
        <v>169509</v>
      </c>
      <c r="K204" s="162">
        <v>169509</v>
      </c>
      <c r="L204" s="162">
        <v>169509</v>
      </c>
    </row>
    <row r="205" spans="1:12" x14ac:dyDescent="0.25">
      <c r="A205" s="121" t="s">
        <v>408</v>
      </c>
      <c r="B205" s="122" t="s">
        <v>417</v>
      </c>
      <c r="C205" s="122" t="s">
        <v>658</v>
      </c>
      <c r="D205" s="122" t="s">
        <v>629</v>
      </c>
      <c r="E205" s="121">
        <v>15</v>
      </c>
      <c r="F205" s="121">
        <v>4</v>
      </c>
      <c r="G205" s="159">
        <v>1</v>
      </c>
      <c r="H205" s="159">
        <v>0</v>
      </c>
      <c r="I205" s="122" t="s">
        <v>662</v>
      </c>
      <c r="J205" s="165">
        <v>17170</v>
      </c>
      <c r="K205" s="165">
        <v>17170</v>
      </c>
      <c r="L205" s="165">
        <v>26770</v>
      </c>
    </row>
    <row r="206" spans="1:12" x14ac:dyDescent="0.25">
      <c r="A206" s="123" t="s">
        <v>408</v>
      </c>
      <c r="B206" s="124" t="s">
        <v>418</v>
      </c>
      <c r="C206" s="124" t="s">
        <v>658</v>
      </c>
      <c r="D206" s="124" t="s">
        <v>629</v>
      </c>
      <c r="E206" s="123">
        <v>15</v>
      </c>
      <c r="F206" s="123">
        <v>5</v>
      </c>
      <c r="G206" s="161">
        <v>0</v>
      </c>
      <c r="H206" s="161">
        <v>0</v>
      </c>
      <c r="I206" s="124" t="s">
        <v>659</v>
      </c>
      <c r="J206" s="162">
        <v>57500</v>
      </c>
      <c r="K206" s="162">
        <v>57500</v>
      </c>
      <c r="L206" s="162">
        <v>57500</v>
      </c>
    </row>
    <row r="207" spans="1:12" x14ac:dyDescent="0.25">
      <c r="A207" s="121" t="s">
        <v>408</v>
      </c>
      <c r="B207" s="122" t="s">
        <v>419</v>
      </c>
      <c r="C207" s="122" t="s">
        <v>658</v>
      </c>
      <c r="D207" s="122" t="s">
        <v>629</v>
      </c>
      <c r="E207" s="121">
        <v>15</v>
      </c>
      <c r="F207" s="121">
        <v>4</v>
      </c>
      <c r="G207" s="159">
        <v>0</v>
      </c>
      <c r="H207" s="159">
        <v>0</v>
      </c>
      <c r="I207" s="122" t="s">
        <v>662</v>
      </c>
      <c r="J207" s="165">
        <v>36928</v>
      </c>
      <c r="K207" s="165">
        <v>36928</v>
      </c>
      <c r="L207" s="165">
        <v>40036</v>
      </c>
    </row>
    <row r="208" spans="1:12" x14ac:dyDescent="0.25">
      <c r="A208" s="123" t="s">
        <v>420</v>
      </c>
      <c r="B208" s="124" t="s">
        <v>421</v>
      </c>
      <c r="C208" s="124" t="s">
        <v>658</v>
      </c>
      <c r="D208" s="124" t="s">
        <v>629</v>
      </c>
      <c r="E208" s="123">
        <v>16</v>
      </c>
      <c r="F208" s="123">
        <v>4</v>
      </c>
      <c r="G208" s="161">
        <v>1</v>
      </c>
      <c r="H208" s="161">
        <v>0</v>
      </c>
      <c r="I208" s="124" t="s">
        <v>659</v>
      </c>
      <c r="J208" s="162">
        <v>11047</v>
      </c>
      <c r="K208" s="162">
        <v>11047</v>
      </c>
      <c r="L208" s="162">
        <v>24871</v>
      </c>
    </row>
    <row r="209" spans="1:12" x14ac:dyDescent="0.25">
      <c r="A209" s="121" t="s">
        <v>420</v>
      </c>
      <c r="B209" s="122" t="s">
        <v>422</v>
      </c>
      <c r="C209" s="122" t="s">
        <v>658</v>
      </c>
      <c r="D209" s="122" t="s">
        <v>629</v>
      </c>
      <c r="E209" s="121">
        <v>16</v>
      </c>
      <c r="F209" s="121">
        <v>4</v>
      </c>
      <c r="G209" s="159">
        <v>1</v>
      </c>
      <c r="H209" s="159">
        <v>0</v>
      </c>
      <c r="I209" s="122" t="s">
        <v>659</v>
      </c>
      <c r="J209" s="165">
        <v>10380</v>
      </c>
      <c r="K209" s="165">
        <v>10380</v>
      </c>
      <c r="L209" s="165">
        <v>25491</v>
      </c>
    </row>
    <row r="210" spans="1:12" x14ac:dyDescent="0.25">
      <c r="A210" s="123" t="s">
        <v>420</v>
      </c>
      <c r="B210" s="124" t="s">
        <v>423</v>
      </c>
      <c r="C210" s="124" t="s">
        <v>658</v>
      </c>
      <c r="D210" s="124" t="s">
        <v>629</v>
      </c>
      <c r="E210" s="123">
        <v>16</v>
      </c>
      <c r="F210" s="123">
        <v>4</v>
      </c>
      <c r="G210" s="161">
        <v>1</v>
      </c>
      <c r="H210" s="161">
        <v>0</v>
      </c>
      <c r="I210" s="124" t="s">
        <v>660</v>
      </c>
      <c r="J210" s="162">
        <v>9582</v>
      </c>
      <c r="K210" s="162">
        <v>9582</v>
      </c>
      <c r="L210" s="162">
        <v>18798</v>
      </c>
    </row>
    <row r="211" spans="1:12" x14ac:dyDescent="0.25">
      <c r="A211" s="121" t="s">
        <v>420</v>
      </c>
      <c r="B211" s="122" t="s">
        <v>424</v>
      </c>
      <c r="C211" s="122" t="s">
        <v>658</v>
      </c>
      <c r="D211" s="122" t="s">
        <v>629</v>
      </c>
      <c r="E211" s="121">
        <v>16</v>
      </c>
      <c r="F211" s="121">
        <v>4</v>
      </c>
      <c r="G211" s="159">
        <v>1</v>
      </c>
      <c r="H211" s="159">
        <v>0</v>
      </c>
      <c r="I211" s="122" t="s">
        <v>659</v>
      </c>
      <c r="J211" s="165">
        <v>13860</v>
      </c>
      <c r="K211" s="165">
        <v>13860</v>
      </c>
      <c r="L211" s="165">
        <v>26916</v>
      </c>
    </row>
    <row r="212" spans="1:12" x14ac:dyDescent="0.25">
      <c r="A212" s="123" t="s">
        <v>420</v>
      </c>
      <c r="B212" s="124" t="s">
        <v>425</v>
      </c>
      <c r="C212" s="124" t="s">
        <v>658</v>
      </c>
      <c r="D212" s="124" t="s">
        <v>629</v>
      </c>
      <c r="E212" s="123">
        <v>16</v>
      </c>
      <c r="F212" s="123">
        <v>4</v>
      </c>
      <c r="G212" s="161">
        <v>2</v>
      </c>
      <c r="H212" s="161">
        <v>0</v>
      </c>
      <c r="I212" s="124" t="s">
        <v>662</v>
      </c>
      <c r="J212" s="162">
        <v>18575</v>
      </c>
      <c r="K212" s="162">
        <v>18575</v>
      </c>
      <c r="L212" s="162">
        <v>34235</v>
      </c>
    </row>
    <row r="213" spans="1:12" x14ac:dyDescent="0.25">
      <c r="A213" s="121" t="s">
        <v>420</v>
      </c>
      <c r="B213" s="122" t="s">
        <v>426</v>
      </c>
      <c r="C213" s="122" t="s">
        <v>658</v>
      </c>
      <c r="D213" s="122" t="s">
        <v>629</v>
      </c>
      <c r="E213" s="121">
        <v>16</v>
      </c>
      <c r="F213" s="121">
        <v>4</v>
      </c>
      <c r="G213" s="159">
        <v>1</v>
      </c>
      <c r="H213" s="159">
        <v>0</v>
      </c>
      <c r="I213" s="122" t="s">
        <v>659</v>
      </c>
      <c r="J213" s="165">
        <v>14083</v>
      </c>
      <c r="K213" s="165">
        <v>14083</v>
      </c>
      <c r="L213" s="165">
        <v>27139</v>
      </c>
    </row>
    <row r="214" spans="1:12" x14ac:dyDescent="0.25">
      <c r="A214" s="123" t="s">
        <v>420</v>
      </c>
      <c r="B214" s="124" t="s">
        <v>427</v>
      </c>
      <c r="C214" s="124" t="s">
        <v>658</v>
      </c>
      <c r="D214" s="124" t="s">
        <v>629</v>
      </c>
      <c r="E214" s="123">
        <v>16</v>
      </c>
      <c r="F214" s="123">
        <v>4</v>
      </c>
      <c r="G214" s="161">
        <v>1</v>
      </c>
      <c r="H214" s="161">
        <v>0</v>
      </c>
      <c r="I214" s="124" t="s">
        <v>659</v>
      </c>
      <c r="J214" s="162">
        <v>17622</v>
      </c>
      <c r="K214" s="162">
        <v>32022</v>
      </c>
      <c r="L214" s="162">
        <v>32022</v>
      </c>
    </row>
    <row r="215" spans="1:12" x14ac:dyDescent="0.25">
      <c r="A215" s="121" t="s">
        <v>420</v>
      </c>
      <c r="B215" s="122" t="s">
        <v>428</v>
      </c>
      <c r="C215" s="122" t="s">
        <v>658</v>
      </c>
      <c r="D215" s="122" t="s">
        <v>629</v>
      </c>
      <c r="E215" s="121">
        <v>16</v>
      </c>
      <c r="F215" s="121">
        <v>4</v>
      </c>
      <c r="G215" s="159">
        <v>1</v>
      </c>
      <c r="H215" s="159">
        <v>0</v>
      </c>
      <c r="I215" s="122" t="s">
        <v>659</v>
      </c>
      <c r="J215" s="165">
        <v>10150</v>
      </c>
      <c r="K215" s="165">
        <v>16550</v>
      </c>
      <c r="L215" s="165">
        <v>16550</v>
      </c>
    </row>
    <row r="216" spans="1:12" x14ac:dyDescent="0.25">
      <c r="A216" s="123" t="s">
        <v>420</v>
      </c>
      <c r="B216" s="124" t="s">
        <v>429</v>
      </c>
      <c r="C216" s="124" t="s">
        <v>658</v>
      </c>
      <c r="D216" s="124" t="s">
        <v>629</v>
      </c>
      <c r="E216" s="123">
        <v>16</v>
      </c>
      <c r="F216" s="123">
        <v>4</v>
      </c>
      <c r="G216" s="161">
        <v>1</v>
      </c>
      <c r="H216" s="161">
        <v>0</v>
      </c>
      <c r="I216" s="124" t="s">
        <v>659</v>
      </c>
      <c r="J216" s="162">
        <v>13910</v>
      </c>
      <c r="K216" s="162">
        <v>13910</v>
      </c>
      <c r="L216" s="162">
        <v>29118</v>
      </c>
    </row>
    <row r="217" spans="1:12" x14ac:dyDescent="0.25">
      <c r="A217" s="121" t="s">
        <v>420</v>
      </c>
      <c r="B217" s="122" t="s">
        <v>430</v>
      </c>
      <c r="C217" s="122" t="s">
        <v>658</v>
      </c>
      <c r="D217" s="122" t="s">
        <v>629</v>
      </c>
      <c r="E217" s="121">
        <v>16</v>
      </c>
      <c r="F217" s="121">
        <v>4</v>
      </c>
      <c r="G217" s="159">
        <v>1</v>
      </c>
      <c r="H217" s="159">
        <v>0</v>
      </c>
      <c r="I217" s="122" t="s">
        <v>659</v>
      </c>
      <c r="J217" s="165">
        <v>12544</v>
      </c>
      <c r="K217" s="165">
        <v>12544</v>
      </c>
      <c r="L217" s="165">
        <v>26368</v>
      </c>
    </row>
    <row r="218" spans="1:12" x14ac:dyDescent="0.25">
      <c r="A218" s="123" t="s">
        <v>420</v>
      </c>
      <c r="B218" s="124" t="s">
        <v>431</v>
      </c>
      <c r="C218" s="124" t="s">
        <v>668</v>
      </c>
      <c r="D218" s="124" t="s">
        <v>629</v>
      </c>
      <c r="E218" s="123">
        <v>15</v>
      </c>
      <c r="F218" s="123">
        <v>4</v>
      </c>
      <c r="G218" s="161">
        <v>0</v>
      </c>
      <c r="H218" s="161">
        <v>0</v>
      </c>
      <c r="I218" s="124" t="s">
        <v>172</v>
      </c>
      <c r="J218" s="162">
        <v>22422</v>
      </c>
      <c r="K218" s="162">
        <v>22422</v>
      </c>
      <c r="L218" s="162">
        <v>74478</v>
      </c>
    </row>
    <row r="219" spans="1:12" x14ac:dyDescent="0.25">
      <c r="A219" s="121" t="s">
        <v>420</v>
      </c>
      <c r="B219" s="122" t="s">
        <v>432</v>
      </c>
      <c r="C219" s="122" t="s">
        <v>658</v>
      </c>
      <c r="D219" s="122" t="s">
        <v>629</v>
      </c>
      <c r="E219" s="121">
        <v>16</v>
      </c>
      <c r="F219" s="121">
        <v>4</v>
      </c>
      <c r="G219" s="159">
        <v>1</v>
      </c>
      <c r="H219" s="159">
        <v>0</v>
      </c>
      <c r="I219" s="122" t="s">
        <v>659</v>
      </c>
      <c r="J219" s="165">
        <v>13930</v>
      </c>
      <c r="K219" s="165">
        <v>13930</v>
      </c>
      <c r="L219" s="165">
        <v>27946</v>
      </c>
    </row>
    <row r="220" spans="1:12" x14ac:dyDescent="0.25">
      <c r="A220" s="123" t="s">
        <v>420</v>
      </c>
      <c r="B220" s="124" t="s">
        <v>433</v>
      </c>
      <c r="C220" s="124" t="s">
        <v>658</v>
      </c>
      <c r="D220" s="124" t="s">
        <v>629</v>
      </c>
      <c r="E220" s="123">
        <v>16</v>
      </c>
      <c r="F220" s="123">
        <v>4</v>
      </c>
      <c r="G220" s="161">
        <v>1</v>
      </c>
      <c r="H220" s="161">
        <v>0</v>
      </c>
      <c r="I220" s="124" t="s">
        <v>659</v>
      </c>
      <c r="J220" s="162">
        <v>12892</v>
      </c>
      <c r="K220" s="162">
        <v>12892</v>
      </c>
      <c r="L220" s="162">
        <v>26524</v>
      </c>
    </row>
    <row r="221" spans="1:12" x14ac:dyDescent="0.25">
      <c r="A221" s="121" t="s">
        <v>434</v>
      </c>
      <c r="B221" s="122" t="s">
        <v>435</v>
      </c>
      <c r="C221" s="122" t="s">
        <v>658</v>
      </c>
      <c r="D221" s="122" t="s">
        <v>629</v>
      </c>
      <c r="E221" s="121">
        <v>16</v>
      </c>
      <c r="F221" s="121">
        <v>4</v>
      </c>
      <c r="G221" s="159">
        <v>1</v>
      </c>
      <c r="H221" s="159">
        <v>0</v>
      </c>
      <c r="I221" s="122" t="s">
        <v>660</v>
      </c>
      <c r="J221" s="165">
        <v>21572</v>
      </c>
      <c r="K221" s="165">
        <v>23760</v>
      </c>
      <c r="L221" s="165">
        <v>36112</v>
      </c>
    </row>
    <row r="222" spans="1:12" x14ac:dyDescent="0.25">
      <c r="A222" s="123" t="s">
        <v>436</v>
      </c>
      <c r="B222" s="124" t="s">
        <v>437</v>
      </c>
      <c r="C222" s="124" t="s">
        <v>658</v>
      </c>
      <c r="D222" s="124" t="s">
        <v>629</v>
      </c>
      <c r="E222" s="123">
        <v>16</v>
      </c>
      <c r="F222" s="123">
        <v>4</v>
      </c>
      <c r="G222" s="161">
        <v>1</v>
      </c>
      <c r="H222" s="161">
        <v>0</v>
      </c>
      <c r="I222" s="124" t="s">
        <v>659</v>
      </c>
      <c r="J222" s="162">
        <v>17970</v>
      </c>
      <c r="K222" s="162">
        <v>17970</v>
      </c>
      <c r="L222" s="162">
        <v>28713</v>
      </c>
    </row>
    <row r="223" spans="1:12" x14ac:dyDescent="0.25">
      <c r="A223" s="121" t="s">
        <v>436</v>
      </c>
      <c r="B223" s="122" t="s">
        <v>438</v>
      </c>
      <c r="C223" s="122" t="s">
        <v>658</v>
      </c>
      <c r="D223" s="122" t="s">
        <v>629</v>
      </c>
      <c r="E223" s="121">
        <v>16</v>
      </c>
      <c r="F223" s="121">
        <v>5</v>
      </c>
      <c r="G223" s="159">
        <v>0</v>
      </c>
      <c r="H223" s="159">
        <v>0</v>
      </c>
      <c r="I223" s="122" t="s">
        <v>660</v>
      </c>
      <c r="J223" s="165">
        <v>26783</v>
      </c>
      <c r="K223" s="165">
        <v>28967</v>
      </c>
      <c r="L223" s="165">
        <v>38375</v>
      </c>
    </row>
    <row r="224" spans="1:12" x14ac:dyDescent="0.25">
      <c r="A224" s="123" t="s">
        <v>436</v>
      </c>
      <c r="B224" s="124" t="s">
        <v>439</v>
      </c>
      <c r="C224" s="124" t="s">
        <v>658</v>
      </c>
      <c r="D224" s="124" t="s">
        <v>629</v>
      </c>
      <c r="E224" s="123">
        <v>16</v>
      </c>
      <c r="F224" s="123">
        <v>4</v>
      </c>
      <c r="G224" s="161">
        <v>1</v>
      </c>
      <c r="H224" s="161">
        <v>0</v>
      </c>
      <c r="I224" s="124" t="s">
        <v>659</v>
      </c>
      <c r="J224" s="162">
        <v>18427</v>
      </c>
      <c r="K224" s="162">
        <v>18427</v>
      </c>
      <c r="L224" s="162">
        <v>29831</v>
      </c>
    </row>
    <row r="225" spans="1:12" x14ac:dyDescent="0.25">
      <c r="A225" s="121" t="s">
        <v>436</v>
      </c>
      <c r="B225" s="122" t="s">
        <v>440</v>
      </c>
      <c r="C225" s="122" t="s">
        <v>658</v>
      </c>
      <c r="D225" s="122" t="s">
        <v>629</v>
      </c>
      <c r="E225" s="121">
        <v>16</v>
      </c>
      <c r="F225" s="121">
        <v>4</v>
      </c>
      <c r="G225" s="159">
        <v>1</v>
      </c>
      <c r="H225" s="159">
        <v>0</v>
      </c>
      <c r="I225" s="122" t="s">
        <v>659</v>
      </c>
      <c r="J225" s="165">
        <v>16205</v>
      </c>
      <c r="K225" s="165">
        <v>18328</v>
      </c>
      <c r="L225" s="165">
        <v>30173</v>
      </c>
    </row>
    <row r="226" spans="1:12" x14ac:dyDescent="0.25">
      <c r="A226" s="123" t="s">
        <v>436</v>
      </c>
      <c r="B226" s="124" t="s">
        <v>441</v>
      </c>
      <c r="C226" s="124" t="s">
        <v>658</v>
      </c>
      <c r="D226" s="124" t="s">
        <v>629</v>
      </c>
      <c r="E226" s="123">
        <v>15</v>
      </c>
      <c r="F226" s="123">
        <v>4</v>
      </c>
      <c r="G226" s="161">
        <v>1</v>
      </c>
      <c r="H226" s="161">
        <v>0</v>
      </c>
      <c r="I226" s="124" t="s">
        <v>659</v>
      </c>
      <c r="J226" s="162">
        <v>18729</v>
      </c>
      <c r="K226" s="162">
        <v>20046</v>
      </c>
      <c r="L226" s="162">
        <v>27981</v>
      </c>
    </row>
    <row r="227" spans="1:12" x14ac:dyDescent="0.25">
      <c r="A227" s="121" t="s">
        <v>436</v>
      </c>
      <c r="B227" s="122" t="s">
        <v>442</v>
      </c>
      <c r="C227" s="122" t="s">
        <v>668</v>
      </c>
      <c r="D227" s="122" t="s">
        <v>629</v>
      </c>
      <c r="E227" s="121">
        <v>15</v>
      </c>
      <c r="F227" s="121">
        <v>4</v>
      </c>
      <c r="G227" s="159">
        <v>1</v>
      </c>
      <c r="H227" s="159">
        <v>0</v>
      </c>
      <c r="I227" s="122" t="s">
        <v>661</v>
      </c>
      <c r="J227" s="165">
        <v>28802</v>
      </c>
      <c r="K227" s="165">
        <v>28802</v>
      </c>
      <c r="L227" s="165">
        <v>73000</v>
      </c>
    </row>
    <row r="228" spans="1:12" x14ac:dyDescent="0.25">
      <c r="A228" s="123" t="s">
        <v>436</v>
      </c>
      <c r="B228" s="124" t="s">
        <v>443</v>
      </c>
      <c r="C228" s="124" t="s">
        <v>658</v>
      </c>
      <c r="D228" s="124" t="s">
        <v>629</v>
      </c>
      <c r="E228" s="123">
        <v>16</v>
      </c>
      <c r="F228" s="123">
        <v>4</v>
      </c>
      <c r="G228" s="161">
        <v>2</v>
      </c>
      <c r="H228" s="161">
        <v>0</v>
      </c>
      <c r="I228" s="124" t="s">
        <v>659</v>
      </c>
      <c r="J228" s="162">
        <v>14924</v>
      </c>
      <c r="K228" s="162">
        <v>17369</v>
      </c>
      <c r="L228" s="162">
        <v>17369</v>
      </c>
    </row>
    <row r="229" spans="1:12" x14ac:dyDescent="0.25">
      <c r="A229" s="121" t="s">
        <v>436</v>
      </c>
      <c r="B229" s="122" t="s">
        <v>444</v>
      </c>
      <c r="C229" s="122" t="s">
        <v>658</v>
      </c>
      <c r="D229" s="122" t="s">
        <v>629</v>
      </c>
      <c r="E229" s="121">
        <v>15</v>
      </c>
      <c r="F229" s="121">
        <v>4</v>
      </c>
      <c r="G229" s="159">
        <v>1</v>
      </c>
      <c r="H229" s="159">
        <v>0</v>
      </c>
      <c r="I229" s="122" t="s">
        <v>659</v>
      </c>
      <c r="J229" s="165">
        <v>27557</v>
      </c>
      <c r="K229" s="165">
        <v>27557</v>
      </c>
      <c r="L229" s="165">
        <v>38951</v>
      </c>
    </row>
    <row r="230" spans="1:12" x14ac:dyDescent="0.25">
      <c r="A230" s="123" t="s">
        <v>436</v>
      </c>
      <c r="B230" s="124" t="s">
        <v>445</v>
      </c>
      <c r="C230" s="124" t="s">
        <v>658</v>
      </c>
      <c r="D230" s="124" t="s">
        <v>629</v>
      </c>
      <c r="E230" s="123">
        <v>16</v>
      </c>
      <c r="F230" s="123">
        <v>5</v>
      </c>
      <c r="G230" s="161">
        <v>1</v>
      </c>
      <c r="H230" s="161">
        <v>0</v>
      </c>
      <c r="I230" s="124" t="s">
        <v>659</v>
      </c>
      <c r="J230" s="162">
        <v>18520</v>
      </c>
      <c r="K230" s="162">
        <v>21207</v>
      </c>
      <c r="L230" s="162">
        <v>30523</v>
      </c>
    </row>
    <row r="231" spans="1:12" x14ac:dyDescent="0.25">
      <c r="A231" s="121" t="s">
        <v>436</v>
      </c>
      <c r="B231" s="122" t="s">
        <v>446</v>
      </c>
      <c r="C231" s="122" t="s">
        <v>658</v>
      </c>
      <c r="D231" s="122" t="s">
        <v>629</v>
      </c>
      <c r="E231" s="121">
        <v>16</v>
      </c>
      <c r="F231" s="121">
        <v>4</v>
      </c>
      <c r="G231" s="159">
        <v>2</v>
      </c>
      <c r="H231" s="159">
        <v>0</v>
      </c>
      <c r="I231" s="122" t="s">
        <v>662</v>
      </c>
      <c r="J231" s="165">
        <v>25418</v>
      </c>
      <c r="K231" s="165">
        <v>25418</v>
      </c>
      <c r="L231" s="165">
        <v>34835</v>
      </c>
    </row>
    <row r="232" spans="1:12" x14ac:dyDescent="0.25">
      <c r="A232" s="123" t="s">
        <v>436</v>
      </c>
      <c r="B232" s="124" t="s">
        <v>447</v>
      </c>
      <c r="C232" s="124" t="s">
        <v>658</v>
      </c>
      <c r="D232" s="124" t="s">
        <v>629</v>
      </c>
      <c r="E232" s="123">
        <v>14</v>
      </c>
      <c r="F232" s="123">
        <v>4</v>
      </c>
      <c r="G232" s="161">
        <v>1</v>
      </c>
      <c r="H232" s="161">
        <v>0</v>
      </c>
      <c r="I232" s="124" t="s">
        <v>659</v>
      </c>
      <c r="J232" s="162">
        <v>22929</v>
      </c>
      <c r="K232" s="162">
        <v>22929</v>
      </c>
      <c r="L232" s="162">
        <v>40525</v>
      </c>
    </row>
    <row r="233" spans="1:12" x14ac:dyDescent="0.25">
      <c r="A233" s="121" t="s">
        <v>436</v>
      </c>
      <c r="B233" s="122" t="s">
        <v>448</v>
      </c>
      <c r="C233" s="122" t="s">
        <v>668</v>
      </c>
      <c r="D233" s="122" t="s">
        <v>629</v>
      </c>
      <c r="E233" s="121">
        <v>16</v>
      </c>
      <c r="F233" s="121">
        <v>5</v>
      </c>
      <c r="G233" s="159">
        <v>1</v>
      </c>
      <c r="H233" s="159">
        <v>0</v>
      </c>
      <c r="I233" s="122" t="s">
        <v>172</v>
      </c>
      <c r="J233" s="165">
        <v>33712.089999999997</v>
      </c>
      <c r="K233" s="165">
        <v>34702.089999999997</v>
      </c>
      <c r="L233" s="165">
        <v>50212.09</v>
      </c>
    </row>
    <row r="234" spans="1:12" x14ac:dyDescent="0.25">
      <c r="A234" s="123" t="s">
        <v>449</v>
      </c>
      <c r="B234" s="124" t="s">
        <v>450</v>
      </c>
      <c r="C234" s="124" t="s">
        <v>658</v>
      </c>
      <c r="D234" s="124" t="s">
        <v>629</v>
      </c>
      <c r="E234" s="123">
        <v>16</v>
      </c>
      <c r="F234" s="123">
        <v>4</v>
      </c>
      <c r="G234" s="161">
        <v>0</v>
      </c>
      <c r="H234" s="161">
        <v>0</v>
      </c>
      <c r="I234" s="124" t="s">
        <v>660</v>
      </c>
      <c r="J234" s="162">
        <v>18991</v>
      </c>
      <c r="K234" s="162">
        <v>18991</v>
      </c>
      <c r="L234" s="162">
        <v>31320</v>
      </c>
    </row>
    <row r="235" spans="1:12" x14ac:dyDescent="0.25">
      <c r="A235" s="121" t="s">
        <v>449</v>
      </c>
      <c r="B235" s="122" t="s">
        <v>451</v>
      </c>
      <c r="C235" s="122" t="s">
        <v>658</v>
      </c>
      <c r="D235" s="122" t="s">
        <v>629</v>
      </c>
      <c r="E235" s="121">
        <v>16</v>
      </c>
      <c r="F235" s="121">
        <v>4</v>
      </c>
      <c r="G235" s="159">
        <v>1</v>
      </c>
      <c r="H235" s="159">
        <v>0</v>
      </c>
      <c r="I235" s="122" t="s">
        <v>660</v>
      </c>
      <c r="J235" s="165">
        <v>17790</v>
      </c>
      <c r="K235" s="165">
        <v>17790</v>
      </c>
      <c r="L235" s="165">
        <v>29780</v>
      </c>
    </row>
    <row r="236" spans="1:12" x14ac:dyDescent="0.25">
      <c r="A236" s="123" t="s">
        <v>449</v>
      </c>
      <c r="B236" s="124" t="s">
        <v>452</v>
      </c>
      <c r="C236" s="124" t="s">
        <v>668</v>
      </c>
      <c r="D236" s="124" t="s">
        <v>629</v>
      </c>
      <c r="E236" s="123">
        <v>16</v>
      </c>
      <c r="F236" s="123">
        <v>4</v>
      </c>
      <c r="G236" s="161">
        <v>0</v>
      </c>
      <c r="H236" s="161">
        <v>0</v>
      </c>
      <c r="I236" s="124" t="s">
        <v>661</v>
      </c>
      <c r="J236" s="162">
        <v>41734</v>
      </c>
      <c r="K236" s="162">
        <v>41734</v>
      </c>
      <c r="L236" s="162">
        <v>78882</v>
      </c>
    </row>
    <row r="237" spans="1:12" x14ac:dyDescent="0.25">
      <c r="A237" s="121" t="s">
        <v>453</v>
      </c>
      <c r="B237" s="122" t="s">
        <v>454</v>
      </c>
      <c r="C237" s="122" t="s">
        <v>658</v>
      </c>
      <c r="D237" s="122" t="s">
        <v>627</v>
      </c>
      <c r="E237" s="121">
        <v>11</v>
      </c>
      <c r="F237" s="121">
        <v>3</v>
      </c>
      <c r="G237" s="159">
        <v>0</v>
      </c>
      <c r="H237" s="159">
        <v>0</v>
      </c>
      <c r="I237" s="122" t="s">
        <v>660</v>
      </c>
      <c r="J237" s="165">
        <v>36192</v>
      </c>
      <c r="K237" s="165">
        <v>36192</v>
      </c>
      <c r="L237" s="165">
        <v>36192</v>
      </c>
    </row>
    <row r="238" spans="1:12" x14ac:dyDescent="0.25">
      <c r="A238" s="123" t="s">
        <v>453</v>
      </c>
      <c r="B238" s="124" t="s">
        <v>455</v>
      </c>
      <c r="C238" s="124" t="s">
        <v>658</v>
      </c>
      <c r="D238" s="124" t="s">
        <v>627</v>
      </c>
      <c r="E238" s="123">
        <v>10</v>
      </c>
      <c r="F238" s="123">
        <v>6</v>
      </c>
      <c r="G238" s="161">
        <v>1</v>
      </c>
      <c r="H238" s="161">
        <v>0</v>
      </c>
      <c r="I238" s="124" t="s">
        <v>660</v>
      </c>
      <c r="J238" s="162">
        <v>28029</v>
      </c>
      <c r="K238" s="162">
        <v>28029</v>
      </c>
      <c r="L238" s="162">
        <v>28029</v>
      </c>
    </row>
    <row r="239" spans="1:12" x14ac:dyDescent="0.25">
      <c r="A239" s="121" t="s">
        <v>453</v>
      </c>
      <c r="B239" s="122" t="s">
        <v>456</v>
      </c>
      <c r="C239" s="122" t="s">
        <v>668</v>
      </c>
      <c r="D239" s="122" t="s">
        <v>627</v>
      </c>
      <c r="E239" s="121">
        <v>11</v>
      </c>
      <c r="F239" s="121">
        <v>8</v>
      </c>
      <c r="G239" s="159">
        <v>1</v>
      </c>
      <c r="H239" s="159">
        <v>0</v>
      </c>
      <c r="I239" s="122" t="s">
        <v>660</v>
      </c>
      <c r="J239" s="165">
        <v>50597</v>
      </c>
      <c r="K239" s="165">
        <v>50597</v>
      </c>
      <c r="L239" s="165">
        <v>126878</v>
      </c>
    </row>
    <row r="240" spans="1:12" x14ac:dyDescent="0.25">
      <c r="A240" s="123" t="s">
        <v>453</v>
      </c>
      <c r="B240" s="124" t="s">
        <v>457</v>
      </c>
      <c r="C240" s="124" t="s">
        <v>668</v>
      </c>
      <c r="D240" s="124" t="s">
        <v>629</v>
      </c>
      <c r="E240" s="123">
        <v>15</v>
      </c>
      <c r="F240" s="123">
        <v>4</v>
      </c>
      <c r="G240" s="161">
        <v>2</v>
      </c>
      <c r="H240" s="161">
        <v>0</v>
      </c>
      <c r="I240" s="124" t="s">
        <v>661</v>
      </c>
      <c r="J240" s="162">
        <v>69708</v>
      </c>
      <c r="K240" s="162">
        <v>69708</v>
      </c>
      <c r="L240" s="162">
        <v>69708</v>
      </c>
    </row>
    <row r="241" spans="1:12" x14ac:dyDescent="0.25">
      <c r="A241" s="121" t="s">
        <v>453</v>
      </c>
      <c r="B241" s="122" t="s">
        <v>458</v>
      </c>
      <c r="C241" s="122" t="s">
        <v>658</v>
      </c>
      <c r="D241" s="122" t="s">
        <v>627</v>
      </c>
      <c r="E241" s="121">
        <v>12</v>
      </c>
      <c r="F241" s="121">
        <v>7</v>
      </c>
      <c r="G241" s="159">
        <v>1</v>
      </c>
      <c r="H241" s="159">
        <v>0</v>
      </c>
      <c r="I241" s="122" t="s">
        <v>662</v>
      </c>
      <c r="J241" s="165">
        <v>25850</v>
      </c>
      <c r="K241" s="165">
        <v>25850</v>
      </c>
      <c r="L241" s="165">
        <v>25850</v>
      </c>
    </row>
    <row r="242" spans="1:12" x14ac:dyDescent="0.25">
      <c r="A242" s="123" t="s">
        <v>459</v>
      </c>
      <c r="B242" s="124" t="s">
        <v>460</v>
      </c>
      <c r="C242" s="124" t="s">
        <v>658</v>
      </c>
      <c r="D242" s="124" t="s">
        <v>629</v>
      </c>
      <c r="E242" s="123">
        <v>15</v>
      </c>
      <c r="F242" s="123">
        <v>4</v>
      </c>
      <c r="G242" s="161">
        <v>2</v>
      </c>
      <c r="H242" s="161">
        <v>0</v>
      </c>
      <c r="I242" s="124" t="s">
        <v>660</v>
      </c>
      <c r="J242" s="162">
        <v>25700</v>
      </c>
      <c r="K242" s="162">
        <v>42500</v>
      </c>
      <c r="L242" s="162">
        <v>67500</v>
      </c>
    </row>
    <row r="243" spans="1:12" x14ac:dyDescent="0.25">
      <c r="A243" s="121" t="s">
        <v>459</v>
      </c>
      <c r="B243" s="122" t="s">
        <v>461</v>
      </c>
      <c r="C243" s="122" t="s">
        <v>658</v>
      </c>
      <c r="D243" s="122" t="s">
        <v>627</v>
      </c>
      <c r="E243" s="121">
        <v>12</v>
      </c>
      <c r="F243" s="121">
        <v>11</v>
      </c>
      <c r="G243" s="159">
        <v>0</v>
      </c>
      <c r="H243" s="159">
        <v>0</v>
      </c>
      <c r="I243" s="122" t="s">
        <v>659</v>
      </c>
      <c r="J243" s="165">
        <v>59480</v>
      </c>
      <c r="K243" s="165">
        <v>59480</v>
      </c>
      <c r="L243" s="165">
        <v>59480</v>
      </c>
    </row>
    <row r="244" spans="1:12" x14ac:dyDescent="0.25">
      <c r="A244" s="123" t="s">
        <v>459</v>
      </c>
      <c r="B244" s="124" t="s">
        <v>462</v>
      </c>
      <c r="C244" s="124" t="s">
        <v>658</v>
      </c>
      <c r="D244" s="124" t="s">
        <v>630</v>
      </c>
      <c r="E244" s="123">
        <v>6</v>
      </c>
      <c r="F244" s="123">
        <v>14</v>
      </c>
      <c r="G244" s="161">
        <v>0</v>
      </c>
      <c r="H244" s="161">
        <v>0</v>
      </c>
      <c r="I244" s="124" t="s">
        <v>659</v>
      </c>
      <c r="J244" s="162">
        <v>40311</v>
      </c>
      <c r="K244" s="162">
        <v>40311</v>
      </c>
      <c r="L244" s="162">
        <v>40311</v>
      </c>
    </row>
    <row r="245" spans="1:12" x14ac:dyDescent="0.25">
      <c r="A245" s="121" t="s">
        <v>459</v>
      </c>
      <c r="B245" s="122" t="s">
        <v>463</v>
      </c>
      <c r="C245" s="122" t="s">
        <v>658</v>
      </c>
      <c r="D245" s="122" t="s">
        <v>629</v>
      </c>
      <c r="E245" s="121">
        <v>15</v>
      </c>
      <c r="F245" s="121">
        <v>4</v>
      </c>
      <c r="G245" s="159">
        <v>2</v>
      </c>
      <c r="H245" s="159">
        <v>0</v>
      </c>
      <c r="I245" s="122" t="s">
        <v>659</v>
      </c>
      <c r="J245" s="165">
        <v>52200</v>
      </c>
      <c r="K245" s="165">
        <v>52200</v>
      </c>
      <c r="L245" s="165">
        <v>52200</v>
      </c>
    </row>
    <row r="246" spans="1:12" x14ac:dyDescent="0.25">
      <c r="A246" s="123" t="s">
        <v>459</v>
      </c>
      <c r="B246" s="124" t="s">
        <v>464</v>
      </c>
      <c r="C246" s="124" t="s">
        <v>658</v>
      </c>
      <c r="D246" s="124" t="s">
        <v>629</v>
      </c>
      <c r="E246" s="123">
        <v>14</v>
      </c>
      <c r="F246" s="123">
        <v>4</v>
      </c>
      <c r="G246" s="161">
        <v>1</v>
      </c>
      <c r="H246" s="161">
        <v>0</v>
      </c>
      <c r="I246" s="124" t="s">
        <v>659</v>
      </c>
      <c r="J246" s="162">
        <v>23115</v>
      </c>
      <c r="K246" s="162">
        <v>25449</v>
      </c>
      <c r="L246" s="162">
        <v>28157</v>
      </c>
    </row>
    <row r="247" spans="1:12" x14ac:dyDescent="0.25">
      <c r="A247" s="121" t="s">
        <v>459</v>
      </c>
      <c r="B247" s="122" t="s">
        <v>465</v>
      </c>
      <c r="C247" s="122" t="s">
        <v>658</v>
      </c>
      <c r="D247" s="122" t="s">
        <v>629</v>
      </c>
      <c r="E247" s="121">
        <v>15</v>
      </c>
      <c r="F247" s="121">
        <v>4</v>
      </c>
      <c r="G247" s="159">
        <v>1</v>
      </c>
      <c r="H247" s="159">
        <v>0</v>
      </c>
      <c r="I247" s="122" t="s">
        <v>662</v>
      </c>
      <c r="J247" s="165">
        <v>74118</v>
      </c>
      <c r="K247" s="165">
        <v>74118</v>
      </c>
      <c r="L247" s="165">
        <v>358968</v>
      </c>
    </row>
    <row r="248" spans="1:12" x14ac:dyDescent="0.25">
      <c r="A248" s="123" t="s">
        <v>459</v>
      </c>
      <c r="B248" s="124" t="s">
        <v>466</v>
      </c>
      <c r="C248" s="124" t="s">
        <v>658</v>
      </c>
      <c r="D248" s="124" t="s">
        <v>629</v>
      </c>
      <c r="E248" s="123">
        <v>15</v>
      </c>
      <c r="F248" s="123">
        <v>4</v>
      </c>
      <c r="G248" s="161">
        <v>2</v>
      </c>
      <c r="H248" s="161">
        <v>0</v>
      </c>
      <c r="I248" s="124" t="s">
        <v>659</v>
      </c>
      <c r="J248" s="162">
        <v>19740</v>
      </c>
      <c r="K248" s="162">
        <v>28020</v>
      </c>
      <c r="L248" s="162">
        <v>36300</v>
      </c>
    </row>
    <row r="249" spans="1:12" x14ac:dyDescent="0.25">
      <c r="A249" s="121" t="s">
        <v>459</v>
      </c>
      <c r="B249" s="122" t="s">
        <v>467</v>
      </c>
      <c r="C249" s="122" t="s">
        <v>658</v>
      </c>
      <c r="D249" s="122" t="s">
        <v>629</v>
      </c>
      <c r="E249" s="121">
        <v>15</v>
      </c>
      <c r="F249" s="121">
        <v>4</v>
      </c>
      <c r="G249" s="159">
        <v>2</v>
      </c>
      <c r="H249" s="159">
        <v>1</v>
      </c>
      <c r="I249" s="122" t="s">
        <v>659</v>
      </c>
      <c r="J249" s="165">
        <v>39033</v>
      </c>
      <c r="K249" s="165">
        <v>39033</v>
      </c>
      <c r="L249" s="165">
        <v>39033</v>
      </c>
    </row>
    <row r="250" spans="1:12" x14ac:dyDescent="0.25">
      <c r="A250" s="123" t="s">
        <v>459</v>
      </c>
      <c r="B250" s="124" t="s">
        <v>468</v>
      </c>
      <c r="C250" s="124" t="s">
        <v>658</v>
      </c>
      <c r="D250" s="124" t="s">
        <v>629</v>
      </c>
      <c r="E250" s="123">
        <v>15</v>
      </c>
      <c r="F250" s="123">
        <v>4</v>
      </c>
      <c r="G250" s="161">
        <v>1</v>
      </c>
      <c r="H250" s="161">
        <v>0</v>
      </c>
      <c r="I250" s="124" t="s">
        <v>659</v>
      </c>
      <c r="J250" s="162">
        <v>12469</v>
      </c>
      <c r="K250" s="162">
        <v>18802</v>
      </c>
      <c r="L250" s="162">
        <v>23842</v>
      </c>
    </row>
    <row r="251" spans="1:12" x14ac:dyDescent="0.25">
      <c r="A251" s="121" t="s">
        <v>459</v>
      </c>
      <c r="B251" s="122" t="s">
        <v>469</v>
      </c>
      <c r="C251" s="122" t="s">
        <v>658</v>
      </c>
      <c r="D251" s="122" t="s">
        <v>629</v>
      </c>
      <c r="E251" s="121">
        <v>15</v>
      </c>
      <c r="F251" s="121">
        <v>4</v>
      </c>
      <c r="G251" s="159">
        <v>2</v>
      </c>
      <c r="H251" s="159">
        <v>0</v>
      </c>
      <c r="I251" s="122" t="s">
        <v>659</v>
      </c>
      <c r="J251" s="165">
        <v>16503</v>
      </c>
      <c r="K251" s="165">
        <v>27229</v>
      </c>
      <c r="L251" s="165">
        <v>36591</v>
      </c>
    </row>
    <row r="252" spans="1:12" x14ac:dyDescent="0.25">
      <c r="A252" s="123" t="s">
        <v>459</v>
      </c>
      <c r="B252" s="124" t="s">
        <v>470</v>
      </c>
      <c r="C252" s="124" t="s">
        <v>658</v>
      </c>
      <c r="D252" s="124" t="s">
        <v>629</v>
      </c>
      <c r="E252" s="123">
        <v>16</v>
      </c>
      <c r="F252" s="123">
        <v>4</v>
      </c>
      <c r="G252" s="161">
        <v>1</v>
      </c>
      <c r="H252" s="161">
        <v>0</v>
      </c>
      <c r="I252" s="124" t="s">
        <v>659</v>
      </c>
      <c r="J252" s="162">
        <v>51027</v>
      </c>
      <c r="K252" s="162">
        <v>51027</v>
      </c>
      <c r="L252" s="162">
        <v>69591</v>
      </c>
    </row>
    <row r="253" spans="1:12" x14ac:dyDescent="0.25">
      <c r="A253" s="121" t="s">
        <v>459</v>
      </c>
      <c r="B253" s="122" t="s">
        <v>471</v>
      </c>
      <c r="C253" s="122" t="s">
        <v>658</v>
      </c>
      <c r="D253" s="122" t="s">
        <v>172</v>
      </c>
      <c r="E253" s="121">
        <v>15</v>
      </c>
      <c r="F253" s="121">
        <v>5</v>
      </c>
      <c r="G253" s="159">
        <v>1</v>
      </c>
      <c r="H253" s="159">
        <v>0</v>
      </c>
      <c r="I253" s="122" t="s">
        <v>659</v>
      </c>
      <c r="J253" s="165">
        <v>57690</v>
      </c>
      <c r="K253" s="165">
        <v>57690</v>
      </c>
      <c r="L253" s="165">
        <v>93147</v>
      </c>
    </row>
    <row r="254" spans="1:12" x14ac:dyDescent="0.25">
      <c r="A254" s="123" t="s">
        <v>459</v>
      </c>
      <c r="B254" s="124" t="s">
        <v>472</v>
      </c>
      <c r="C254" s="124" t="s">
        <v>658</v>
      </c>
      <c r="D254" s="124" t="s">
        <v>629</v>
      </c>
      <c r="E254" s="123">
        <v>16</v>
      </c>
      <c r="F254" s="123">
        <v>4</v>
      </c>
      <c r="G254" s="161">
        <v>1</v>
      </c>
      <c r="H254" s="161">
        <v>0</v>
      </c>
      <c r="I254" s="124" t="s">
        <v>662</v>
      </c>
      <c r="J254" s="162">
        <v>22977</v>
      </c>
      <c r="K254" s="162">
        <v>33351</v>
      </c>
      <c r="L254" s="162">
        <v>43725</v>
      </c>
    </row>
    <row r="255" spans="1:12" x14ac:dyDescent="0.25">
      <c r="A255" s="121" t="s">
        <v>473</v>
      </c>
      <c r="B255" s="122" t="s">
        <v>474</v>
      </c>
      <c r="C255" s="122" t="s">
        <v>658</v>
      </c>
      <c r="D255" s="122" t="s">
        <v>629</v>
      </c>
      <c r="E255" s="121">
        <v>15</v>
      </c>
      <c r="F255" s="121">
        <v>4</v>
      </c>
      <c r="G255" s="159">
        <v>1</v>
      </c>
      <c r="H255" s="159">
        <v>0</v>
      </c>
      <c r="I255" s="122" t="s">
        <v>660</v>
      </c>
      <c r="J255" s="165">
        <v>18605</v>
      </c>
      <c r="K255" s="165">
        <v>22753</v>
      </c>
      <c r="L255" s="165">
        <v>33789</v>
      </c>
    </row>
    <row r="256" spans="1:12" x14ac:dyDescent="0.25">
      <c r="A256" s="123" t="s">
        <v>475</v>
      </c>
      <c r="B256" s="124" t="s">
        <v>476</v>
      </c>
      <c r="C256" s="124" t="s">
        <v>658</v>
      </c>
      <c r="D256" s="124" t="s">
        <v>629</v>
      </c>
      <c r="E256" s="123">
        <v>15</v>
      </c>
      <c r="F256" s="123">
        <v>4</v>
      </c>
      <c r="G256" s="161">
        <v>1</v>
      </c>
      <c r="H256" s="161">
        <v>0</v>
      </c>
      <c r="I256" s="124" t="s">
        <v>662</v>
      </c>
      <c r="J256" s="162">
        <v>16822</v>
      </c>
      <c r="K256" s="162">
        <v>17559</v>
      </c>
      <c r="L256" s="162">
        <v>22755</v>
      </c>
    </row>
    <row r="257" spans="1:12" x14ac:dyDescent="0.25">
      <c r="A257" s="121" t="s">
        <v>475</v>
      </c>
      <c r="B257" s="122" t="s">
        <v>477</v>
      </c>
      <c r="C257" s="122" t="s">
        <v>658</v>
      </c>
      <c r="D257" s="122" t="s">
        <v>629</v>
      </c>
      <c r="E257" s="121">
        <v>15</v>
      </c>
      <c r="F257" s="121">
        <v>4</v>
      </c>
      <c r="G257" s="159">
        <v>1</v>
      </c>
      <c r="H257" s="159">
        <v>0</v>
      </c>
      <c r="I257" s="122" t="s">
        <v>660</v>
      </c>
      <c r="J257" s="165">
        <v>16185</v>
      </c>
      <c r="K257" s="165">
        <v>17137</v>
      </c>
      <c r="L257" s="165">
        <v>26713</v>
      </c>
    </row>
    <row r="258" spans="1:12" x14ac:dyDescent="0.25">
      <c r="A258" s="123" t="s">
        <v>475</v>
      </c>
      <c r="B258" s="124" t="s">
        <v>478</v>
      </c>
      <c r="C258" s="124" t="s">
        <v>658</v>
      </c>
      <c r="D258" s="124" t="s">
        <v>629</v>
      </c>
      <c r="E258" s="123">
        <v>15</v>
      </c>
      <c r="F258" s="123">
        <v>4</v>
      </c>
      <c r="G258" s="161">
        <v>1</v>
      </c>
      <c r="H258" s="161">
        <v>0</v>
      </c>
      <c r="I258" s="124" t="s">
        <v>662</v>
      </c>
      <c r="J258" s="162">
        <v>18185</v>
      </c>
      <c r="K258" s="162">
        <v>20777</v>
      </c>
      <c r="L258" s="162">
        <v>29365</v>
      </c>
    </row>
    <row r="259" spans="1:12" x14ac:dyDescent="0.25">
      <c r="A259" s="121" t="s">
        <v>475</v>
      </c>
      <c r="B259" s="122" t="s">
        <v>479</v>
      </c>
      <c r="C259" s="122" t="s">
        <v>658</v>
      </c>
      <c r="D259" s="122" t="s">
        <v>629</v>
      </c>
      <c r="E259" s="121">
        <v>15</v>
      </c>
      <c r="F259" s="121">
        <v>4</v>
      </c>
      <c r="G259" s="159">
        <v>1</v>
      </c>
      <c r="H259" s="159">
        <v>0</v>
      </c>
      <c r="I259" s="122" t="s">
        <v>660</v>
      </c>
      <c r="J259" s="165">
        <v>20005</v>
      </c>
      <c r="K259" s="165">
        <v>22165</v>
      </c>
      <c r="L259" s="165">
        <v>37093</v>
      </c>
    </row>
    <row r="260" spans="1:12" x14ac:dyDescent="0.25">
      <c r="A260" s="123" t="s">
        <v>475</v>
      </c>
      <c r="B260" s="124" t="s">
        <v>480</v>
      </c>
      <c r="C260" s="124" t="s">
        <v>658</v>
      </c>
      <c r="D260" s="124" t="s">
        <v>629</v>
      </c>
      <c r="E260" s="123">
        <v>14</v>
      </c>
      <c r="F260" s="123">
        <v>4</v>
      </c>
      <c r="G260" s="161">
        <v>1</v>
      </c>
      <c r="H260" s="161">
        <v>0</v>
      </c>
      <c r="I260" s="124" t="s">
        <v>660</v>
      </c>
      <c r="J260" s="162">
        <v>16560.240000000002</v>
      </c>
      <c r="K260" s="162">
        <v>17565.240000000002</v>
      </c>
      <c r="L260" s="162">
        <v>24753.24</v>
      </c>
    </row>
    <row r="261" spans="1:12" x14ac:dyDescent="0.25">
      <c r="A261" s="121" t="s">
        <v>475</v>
      </c>
      <c r="B261" s="122" t="s">
        <v>481</v>
      </c>
      <c r="C261" s="122" t="s">
        <v>658</v>
      </c>
      <c r="D261" s="122" t="s">
        <v>629</v>
      </c>
      <c r="E261" s="121">
        <v>16</v>
      </c>
      <c r="F261" s="121">
        <v>4</v>
      </c>
      <c r="G261" s="159">
        <v>1</v>
      </c>
      <c r="H261" s="159">
        <v>0</v>
      </c>
      <c r="I261" s="122" t="s">
        <v>659</v>
      </c>
      <c r="J261" s="165">
        <v>44960</v>
      </c>
      <c r="K261" s="165">
        <v>46220</v>
      </c>
      <c r="L261" s="165">
        <v>63020</v>
      </c>
    </row>
    <row r="262" spans="1:12" x14ac:dyDescent="0.25">
      <c r="A262" s="123" t="s">
        <v>482</v>
      </c>
      <c r="B262" s="124" t="s">
        <v>483</v>
      </c>
      <c r="C262" s="124" t="s">
        <v>665</v>
      </c>
      <c r="D262" s="124" t="s">
        <v>629</v>
      </c>
      <c r="E262" s="123">
        <v>15</v>
      </c>
      <c r="F262" s="123">
        <v>4</v>
      </c>
      <c r="G262" s="161">
        <v>1</v>
      </c>
      <c r="H262" s="161">
        <v>0</v>
      </c>
      <c r="I262" s="124" t="s">
        <v>172</v>
      </c>
      <c r="J262" s="162">
        <v>53102</v>
      </c>
      <c r="K262" s="162">
        <v>53102</v>
      </c>
      <c r="L262" s="162">
        <v>66561</v>
      </c>
    </row>
    <row r="263" spans="1:12" x14ac:dyDescent="0.25">
      <c r="A263" s="121" t="s">
        <v>484</v>
      </c>
      <c r="B263" s="122" t="s">
        <v>485</v>
      </c>
      <c r="C263" s="122" t="s">
        <v>658</v>
      </c>
      <c r="D263" s="122" t="s">
        <v>629</v>
      </c>
      <c r="E263" s="121">
        <v>15</v>
      </c>
      <c r="F263" s="121">
        <v>4</v>
      </c>
      <c r="G263" s="159">
        <v>1</v>
      </c>
      <c r="H263" s="159">
        <v>0</v>
      </c>
      <c r="I263" s="122" t="s">
        <v>662</v>
      </c>
      <c r="J263" s="165">
        <v>17385</v>
      </c>
      <c r="K263" s="165">
        <v>17385</v>
      </c>
      <c r="L263" s="165">
        <v>41752</v>
      </c>
    </row>
    <row r="264" spans="1:12" x14ac:dyDescent="0.25">
      <c r="A264" s="123" t="s">
        <v>484</v>
      </c>
      <c r="B264" s="124" t="s">
        <v>486</v>
      </c>
      <c r="C264" s="124" t="s">
        <v>658</v>
      </c>
      <c r="D264" s="124" t="s">
        <v>630</v>
      </c>
      <c r="E264" s="123">
        <v>10</v>
      </c>
      <c r="F264" s="123">
        <v>7</v>
      </c>
      <c r="G264" s="161">
        <v>0</v>
      </c>
      <c r="H264" s="161">
        <v>0</v>
      </c>
      <c r="I264" s="124" t="s">
        <v>659</v>
      </c>
      <c r="J264" s="162">
        <v>58607</v>
      </c>
      <c r="K264" s="162">
        <v>58607</v>
      </c>
      <c r="L264" s="162">
        <v>58607</v>
      </c>
    </row>
    <row r="265" spans="1:12" x14ac:dyDescent="0.25">
      <c r="A265" s="121" t="s">
        <v>484</v>
      </c>
      <c r="B265" s="122" t="s">
        <v>487</v>
      </c>
      <c r="C265" s="122" t="s">
        <v>668</v>
      </c>
      <c r="D265" s="122" t="s">
        <v>629</v>
      </c>
      <c r="E265" s="121">
        <v>15</v>
      </c>
      <c r="F265" s="121">
        <v>4</v>
      </c>
      <c r="G265" s="159">
        <v>1</v>
      </c>
      <c r="H265" s="159">
        <v>0</v>
      </c>
      <c r="I265" s="122" t="s">
        <v>660</v>
      </c>
      <c r="J265" s="165">
        <v>26895</v>
      </c>
      <c r="K265" s="165">
        <v>26895</v>
      </c>
      <c r="L265" s="165">
        <v>73158</v>
      </c>
    </row>
    <row r="266" spans="1:12" x14ac:dyDescent="0.25">
      <c r="A266" s="123" t="s">
        <v>484</v>
      </c>
      <c r="B266" s="124" t="s">
        <v>488</v>
      </c>
      <c r="C266" s="124" t="s">
        <v>668</v>
      </c>
      <c r="D266" s="124" t="s">
        <v>629</v>
      </c>
      <c r="E266" s="123">
        <v>15</v>
      </c>
      <c r="F266" s="123">
        <v>4</v>
      </c>
      <c r="G266" s="161">
        <v>1</v>
      </c>
      <c r="H266" s="161">
        <v>0</v>
      </c>
      <c r="I266" s="124" t="s">
        <v>660</v>
      </c>
      <c r="J266" s="162">
        <v>57410</v>
      </c>
      <c r="K266" s="162">
        <v>57410</v>
      </c>
      <c r="L266" s="162">
        <v>57410</v>
      </c>
    </row>
    <row r="267" spans="1:12" x14ac:dyDescent="0.25">
      <c r="A267" s="121" t="s">
        <v>484</v>
      </c>
      <c r="B267" s="122" t="s">
        <v>489</v>
      </c>
      <c r="C267" s="122" t="s">
        <v>658</v>
      </c>
      <c r="D267" s="122" t="s">
        <v>627</v>
      </c>
      <c r="E267" s="121">
        <v>12</v>
      </c>
      <c r="F267" s="121">
        <v>8</v>
      </c>
      <c r="G267" s="159">
        <v>0</v>
      </c>
      <c r="H267" s="159">
        <v>0</v>
      </c>
      <c r="I267" s="122" t="s">
        <v>662</v>
      </c>
      <c r="J267" s="165">
        <v>49793</v>
      </c>
      <c r="K267" s="165">
        <v>49793</v>
      </c>
      <c r="L267" s="165">
        <v>49793</v>
      </c>
    </row>
    <row r="268" spans="1:12" x14ac:dyDescent="0.25">
      <c r="A268" s="123" t="s">
        <v>484</v>
      </c>
      <c r="B268" s="124" t="s">
        <v>490</v>
      </c>
      <c r="C268" s="124" t="s">
        <v>658</v>
      </c>
      <c r="D268" s="124" t="s">
        <v>629</v>
      </c>
      <c r="E268" s="123">
        <v>15</v>
      </c>
      <c r="F268" s="123">
        <v>4</v>
      </c>
      <c r="G268" s="161">
        <v>1</v>
      </c>
      <c r="H268" s="161">
        <v>0</v>
      </c>
      <c r="I268" s="124" t="s">
        <v>659</v>
      </c>
      <c r="J268" s="162">
        <v>13684</v>
      </c>
      <c r="K268" s="162">
        <v>13684</v>
      </c>
      <c r="L268" s="162">
        <v>41260</v>
      </c>
    </row>
    <row r="269" spans="1:12" x14ac:dyDescent="0.25">
      <c r="A269" s="121" t="s">
        <v>484</v>
      </c>
      <c r="B269" s="122" t="s">
        <v>491</v>
      </c>
      <c r="C269" s="122" t="s">
        <v>658</v>
      </c>
      <c r="D269" s="122" t="s">
        <v>629</v>
      </c>
      <c r="E269" s="121">
        <v>15</v>
      </c>
      <c r="F269" s="121">
        <v>4</v>
      </c>
      <c r="G269" s="159">
        <v>1</v>
      </c>
      <c r="H269" s="159">
        <v>0</v>
      </c>
      <c r="I269" s="122" t="s">
        <v>662</v>
      </c>
      <c r="J269" s="165">
        <v>23620</v>
      </c>
      <c r="K269" s="165">
        <v>23620</v>
      </c>
      <c r="L269" s="165">
        <v>50332</v>
      </c>
    </row>
    <row r="270" spans="1:12" x14ac:dyDescent="0.25">
      <c r="A270" s="123" t="s">
        <v>484</v>
      </c>
      <c r="B270" s="124" t="s">
        <v>492</v>
      </c>
      <c r="C270" s="124" t="s">
        <v>668</v>
      </c>
      <c r="D270" s="124" t="s">
        <v>629</v>
      </c>
      <c r="E270" s="123">
        <v>15</v>
      </c>
      <c r="F270" s="123">
        <v>4</v>
      </c>
      <c r="G270" s="161">
        <v>1</v>
      </c>
      <c r="H270" s="161">
        <v>0</v>
      </c>
      <c r="I270" s="124" t="s">
        <v>661</v>
      </c>
      <c r="J270" s="162">
        <v>35283</v>
      </c>
      <c r="K270" s="162">
        <v>64132</v>
      </c>
      <c r="L270" s="162">
        <v>64132</v>
      </c>
    </row>
    <row r="271" spans="1:12" x14ac:dyDescent="0.25">
      <c r="A271" s="121" t="s">
        <v>493</v>
      </c>
      <c r="B271" s="122" t="s">
        <v>494</v>
      </c>
      <c r="C271" s="122" t="s">
        <v>658</v>
      </c>
      <c r="D271" s="122" t="s">
        <v>629</v>
      </c>
      <c r="E271" s="121">
        <v>16</v>
      </c>
      <c r="F271" s="121">
        <v>4</v>
      </c>
      <c r="G271" s="159">
        <v>1</v>
      </c>
      <c r="H271" s="159">
        <v>0</v>
      </c>
      <c r="I271" s="122" t="s">
        <v>659</v>
      </c>
      <c r="J271" s="165">
        <v>17262</v>
      </c>
      <c r="K271" s="165">
        <v>19326</v>
      </c>
      <c r="L271" s="165">
        <v>22398</v>
      </c>
    </row>
    <row r="272" spans="1:12" x14ac:dyDescent="0.25">
      <c r="A272" s="123" t="s">
        <v>493</v>
      </c>
      <c r="B272" s="124" t="s">
        <v>495</v>
      </c>
      <c r="C272" s="124" t="s">
        <v>658</v>
      </c>
      <c r="D272" s="124" t="s">
        <v>629</v>
      </c>
      <c r="E272" s="123">
        <v>16</v>
      </c>
      <c r="F272" s="123">
        <v>4</v>
      </c>
      <c r="G272" s="161">
        <v>1</v>
      </c>
      <c r="H272" s="161">
        <v>0</v>
      </c>
      <c r="I272" s="124" t="s">
        <v>660</v>
      </c>
      <c r="J272" s="162">
        <v>13325</v>
      </c>
      <c r="K272" s="162">
        <v>22709</v>
      </c>
      <c r="L272" s="162">
        <v>25191</v>
      </c>
    </row>
    <row r="273" spans="1:12" x14ac:dyDescent="0.25">
      <c r="A273" s="121" t="s">
        <v>493</v>
      </c>
      <c r="B273" s="122" t="s">
        <v>496</v>
      </c>
      <c r="C273" s="122" t="s">
        <v>658</v>
      </c>
      <c r="D273" s="122" t="s">
        <v>629</v>
      </c>
      <c r="E273" s="121">
        <v>16</v>
      </c>
      <c r="F273" s="121">
        <v>4</v>
      </c>
      <c r="G273" s="159">
        <v>1</v>
      </c>
      <c r="H273" s="159">
        <v>0</v>
      </c>
      <c r="I273" s="122" t="s">
        <v>660</v>
      </c>
      <c r="J273" s="165">
        <v>20350</v>
      </c>
      <c r="K273" s="165">
        <v>23150</v>
      </c>
      <c r="L273" s="165">
        <v>31650</v>
      </c>
    </row>
    <row r="274" spans="1:12" x14ac:dyDescent="0.25">
      <c r="A274" s="123" t="s">
        <v>493</v>
      </c>
      <c r="B274" s="124" t="s">
        <v>497</v>
      </c>
      <c r="C274" s="124" t="s">
        <v>658</v>
      </c>
      <c r="D274" s="124" t="s">
        <v>629</v>
      </c>
      <c r="E274" s="123">
        <v>16</v>
      </c>
      <c r="F274" s="123">
        <v>4</v>
      </c>
      <c r="G274" s="161">
        <v>2</v>
      </c>
      <c r="H274" s="161">
        <v>0</v>
      </c>
      <c r="I274" s="124" t="s">
        <v>662</v>
      </c>
      <c r="J274" s="162">
        <v>12885</v>
      </c>
      <c r="K274" s="162">
        <v>14993</v>
      </c>
      <c r="L274" s="162">
        <v>15503</v>
      </c>
    </row>
    <row r="275" spans="1:12" x14ac:dyDescent="0.25">
      <c r="A275" s="121" t="s">
        <v>493</v>
      </c>
      <c r="B275" s="122" t="s">
        <v>498</v>
      </c>
      <c r="C275" s="122" t="s">
        <v>658</v>
      </c>
      <c r="D275" s="122" t="s">
        <v>629</v>
      </c>
      <c r="E275" s="121">
        <v>16</v>
      </c>
      <c r="F275" s="121">
        <v>4</v>
      </c>
      <c r="G275" s="159">
        <v>1</v>
      </c>
      <c r="H275" s="159">
        <v>0</v>
      </c>
      <c r="I275" s="122" t="s">
        <v>662</v>
      </c>
      <c r="J275" s="165">
        <v>13162</v>
      </c>
      <c r="K275" s="165">
        <v>17058</v>
      </c>
      <c r="L275" s="165">
        <v>18028</v>
      </c>
    </row>
    <row r="276" spans="1:12" x14ac:dyDescent="0.25">
      <c r="A276" s="123" t="s">
        <v>493</v>
      </c>
      <c r="B276" s="124" t="s">
        <v>499</v>
      </c>
      <c r="C276" s="124" t="s">
        <v>658</v>
      </c>
      <c r="D276" s="124" t="s">
        <v>629</v>
      </c>
      <c r="E276" s="123">
        <v>16</v>
      </c>
      <c r="F276" s="123">
        <v>4</v>
      </c>
      <c r="G276" s="161">
        <v>0</v>
      </c>
      <c r="H276" s="161">
        <v>0</v>
      </c>
      <c r="I276" s="124" t="s">
        <v>660</v>
      </c>
      <c r="J276" s="162">
        <v>9941</v>
      </c>
      <c r="K276" s="162">
        <v>12333</v>
      </c>
      <c r="L276" s="162">
        <v>17845</v>
      </c>
    </row>
    <row r="277" spans="1:12" x14ac:dyDescent="0.25">
      <c r="A277" s="121" t="s">
        <v>493</v>
      </c>
      <c r="B277" s="122" t="s">
        <v>500</v>
      </c>
      <c r="C277" s="122" t="s">
        <v>658</v>
      </c>
      <c r="D277" s="122" t="s">
        <v>630</v>
      </c>
      <c r="E277" s="121">
        <v>10</v>
      </c>
      <c r="F277" s="121">
        <v>7</v>
      </c>
      <c r="G277" s="159">
        <v>0</v>
      </c>
      <c r="H277" s="159">
        <v>0</v>
      </c>
      <c r="I277" s="122" t="s">
        <v>659</v>
      </c>
      <c r="J277" s="165">
        <v>66170</v>
      </c>
      <c r="K277" s="165">
        <v>66170</v>
      </c>
      <c r="L277" s="165">
        <v>66170</v>
      </c>
    </row>
    <row r="278" spans="1:12" x14ac:dyDescent="0.25">
      <c r="A278" s="123" t="s">
        <v>493</v>
      </c>
      <c r="B278" s="124" t="s">
        <v>501</v>
      </c>
      <c r="C278" s="124" t="s">
        <v>658</v>
      </c>
      <c r="D278" s="124" t="s">
        <v>630</v>
      </c>
      <c r="E278" s="123">
        <v>10</v>
      </c>
      <c r="F278" s="123">
        <v>7</v>
      </c>
      <c r="G278" s="161">
        <v>0</v>
      </c>
      <c r="H278" s="161">
        <v>0</v>
      </c>
      <c r="I278" s="124" t="s">
        <v>659</v>
      </c>
      <c r="J278" s="162">
        <v>69011</v>
      </c>
      <c r="K278" s="162">
        <v>69011</v>
      </c>
      <c r="L278" s="162">
        <v>69011</v>
      </c>
    </row>
    <row r="279" spans="1:12" x14ac:dyDescent="0.25">
      <c r="A279" s="121" t="s">
        <v>493</v>
      </c>
      <c r="B279" s="122" t="s">
        <v>502</v>
      </c>
      <c r="C279" s="122" t="s">
        <v>658</v>
      </c>
      <c r="D279" s="122" t="s">
        <v>629</v>
      </c>
      <c r="E279" s="121">
        <v>16</v>
      </c>
      <c r="F279" s="121">
        <v>4</v>
      </c>
      <c r="G279" s="159">
        <v>0</v>
      </c>
      <c r="H279" s="159">
        <v>0</v>
      </c>
      <c r="I279" s="122" t="s">
        <v>659</v>
      </c>
      <c r="J279" s="165">
        <v>9787</v>
      </c>
      <c r="K279" s="165">
        <v>11637</v>
      </c>
      <c r="L279" s="165">
        <v>13006</v>
      </c>
    </row>
    <row r="280" spans="1:12" x14ac:dyDescent="0.25">
      <c r="A280" s="123" t="s">
        <v>493</v>
      </c>
      <c r="B280" s="124" t="s">
        <v>503</v>
      </c>
      <c r="C280" s="124" t="s">
        <v>658</v>
      </c>
      <c r="D280" s="124" t="s">
        <v>629</v>
      </c>
      <c r="E280" s="123">
        <v>16</v>
      </c>
      <c r="F280" s="123">
        <v>4</v>
      </c>
      <c r="G280" s="161">
        <v>1</v>
      </c>
      <c r="H280" s="161">
        <v>0</v>
      </c>
      <c r="I280" s="124" t="s">
        <v>660</v>
      </c>
      <c r="J280" s="162">
        <v>18854</v>
      </c>
      <c r="K280" s="162">
        <v>21340</v>
      </c>
      <c r="L280" s="162">
        <v>24860</v>
      </c>
    </row>
    <row r="281" spans="1:12" x14ac:dyDescent="0.25">
      <c r="A281" s="121" t="s">
        <v>493</v>
      </c>
      <c r="B281" s="122" t="s">
        <v>504</v>
      </c>
      <c r="C281" s="122" t="s">
        <v>658</v>
      </c>
      <c r="D281" s="122" t="s">
        <v>629</v>
      </c>
      <c r="E281" s="121">
        <v>16</v>
      </c>
      <c r="F281" s="121">
        <v>5</v>
      </c>
      <c r="G281" s="159">
        <v>1</v>
      </c>
      <c r="H281" s="159">
        <v>0</v>
      </c>
      <c r="I281" s="122" t="s">
        <v>662</v>
      </c>
      <c r="J281" s="165">
        <v>17893</v>
      </c>
      <c r="K281" s="165">
        <v>21200</v>
      </c>
      <c r="L281" s="165">
        <v>21200</v>
      </c>
    </row>
    <row r="282" spans="1:12" x14ac:dyDescent="0.25">
      <c r="A282" s="123" t="s">
        <v>493</v>
      </c>
      <c r="B282" s="124" t="s">
        <v>505</v>
      </c>
      <c r="C282" s="124" t="s">
        <v>658</v>
      </c>
      <c r="D282" s="124" t="s">
        <v>629</v>
      </c>
      <c r="E282" s="123">
        <v>16</v>
      </c>
      <c r="F282" s="123">
        <v>4</v>
      </c>
      <c r="G282" s="161">
        <v>0</v>
      </c>
      <c r="H282" s="161">
        <v>0</v>
      </c>
      <c r="I282" s="124" t="s">
        <v>662</v>
      </c>
      <c r="J282" s="162">
        <v>17769</v>
      </c>
      <c r="K282" s="162">
        <v>19554</v>
      </c>
      <c r="L282" s="162">
        <v>21373</v>
      </c>
    </row>
    <row r="283" spans="1:12" x14ac:dyDescent="0.25">
      <c r="A283" s="121" t="s">
        <v>493</v>
      </c>
      <c r="B283" s="122" t="s">
        <v>506</v>
      </c>
      <c r="C283" s="122" t="s">
        <v>658</v>
      </c>
      <c r="D283" s="122" t="s">
        <v>629</v>
      </c>
      <c r="E283" s="121">
        <v>16</v>
      </c>
      <c r="F283" s="121">
        <v>4</v>
      </c>
      <c r="G283" s="159">
        <v>1</v>
      </c>
      <c r="H283" s="159">
        <v>0</v>
      </c>
      <c r="I283" s="122" t="s">
        <v>660</v>
      </c>
      <c r="J283" s="165">
        <v>13111</v>
      </c>
      <c r="K283" s="165">
        <v>13111</v>
      </c>
      <c r="L283" s="165">
        <v>28466</v>
      </c>
    </row>
    <row r="284" spans="1:12" x14ac:dyDescent="0.25">
      <c r="A284" s="123" t="s">
        <v>493</v>
      </c>
      <c r="B284" s="124" t="s">
        <v>507</v>
      </c>
      <c r="C284" s="124" t="s">
        <v>658</v>
      </c>
      <c r="D284" s="124" t="s">
        <v>629</v>
      </c>
      <c r="E284" s="123">
        <v>16</v>
      </c>
      <c r="F284" s="123">
        <v>4</v>
      </c>
      <c r="G284" s="161">
        <v>1</v>
      </c>
      <c r="H284" s="161">
        <v>1</v>
      </c>
      <c r="I284" s="124" t="s">
        <v>662</v>
      </c>
      <c r="J284" s="162">
        <v>12330</v>
      </c>
      <c r="K284" s="162">
        <v>18009</v>
      </c>
      <c r="L284" s="162">
        <v>19829</v>
      </c>
    </row>
    <row r="285" spans="1:12" x14ac:dyDescent="0.25">
      <c r="A285" s="121" t="s">
        <v>493</v>
      </c>
      <c r="B285" s="122" t="s">
        <v>508</v>
      </c>
      <c r="C285" s="122" t="s">
        <v>668</v>
      </c>
      <c r="D285" s="122" t="s">
        <v>629</v>
      </c>
      <c r="E285" s="121">
        <v>16</v>
      </c>
      <c r="F285" s="121">
        <v>4</v>
      </c>
      <c r="G285" s="159">
        <v>0</v>
      </c>
      <c r="H285" s="159">
        <v>0</v>
      </c>
      <c r="I285" s="122" t="s">
        <v>661</v>
      </c>
      <c r="J285" s="165">
        <v>28895</v>
      </c>
      <c r="K285" s="165">
        <v>30846</v>
      </c>
      <c r="L285" s="165">
        <v>33122</v>
      </c>
    </row>
    <row r="286" spans="1:12" x14ac:dyDescent="0.25">
      <c r="A286" s="123" t="s">
        <v>493</v>
      </c>
      <c r="B286" s="124" t="s">
        <v>509</v>
      </c>
      <c r="C286" s="124" t="s">
        <v>658</v>
      </c>
      <c r="D286" s="124" t="s">
        <v>629</v>
      </c>
      <c r="E286" s="123">
        <v>15</v>
      </c>
      <c r="F286" s="123">
        <v>6</v>
      </c>
      <c r="G286" s="161">
        <v>0</v>
      </c>
      <c r="H286" s="161">
        <v>0</v>
      </c>
      <c r="I286" s="124" t="s">
        <v>659</v>
      </c>
      <c r="J286" s="162">
        <v>57857</v>
      </c>
      <c r="K286" s="162">
        <v>57857</v>
      </c>
      <c r="L286" s="162">
        <v>57857</v>
      </c>
    </row>
    <row r="287" spans="1:12" x14ac:dyDescent="0.25">
      <c r="A287" s="121" t="s">
        <v>493</v>
      </c>
      <c r="B287" s="122" t="s">
        <v>510</v>
      </c>
      <c r="C287" s="122" t="s">
        <v>658</v>
      </c>
      <c r="D287" s="122" t="s">
        <v>629</v>
      </c>
      <c r="E287" s="121">
        <v>16</v>
      </c>
      <c r="F287" s="121">
        <v>4</v>
      </c>
      <c r="G287" s="159">
        <v>4</v>
      </c>
      <c r="H287" s="159">
        <v>0</v>
      </c>
      <c r="I287" s="122" t="s">
        <v>659</v>
      </c>
      <c r="J287" s="165">
        <v>16710</v>
      </c>
      <c r="K287" s="165">
        <v>18942</v>
      </c>
      <c r="L287" s="165">
        <v>27510</v>
      </c>
    </row>
    <row r="288" spans="1:12" x14ac:dyDescent="0.25">
      <c r="A288" s="123" t="s">
        <v>493</v>
      </c>
      <c r="B288" s="124" t="s">
        <v>511</v>
      </c>
      <c r="C288" s="124" t="s">
        <v>658</v>
      </c>
      <c r="D288" s="124" t="s">
        <v>629</v>
      </c>
      <c r="E288" s="123">
        <v>16</v>
      </c>
      <c r="F288" s="123">
        <v>4</v>
      </c>
      <c r="G288" s="161">
        <v>2</v>
      </c>
      <c r="H288" s="161">
        <v>0</v>
      </c>
      <c r="I288" s="124" t="s">
        <v>662</v>
      </c>
      <c r="J288" s="162">
        <v>15555</v>
      </c>
      <c r="K288" s="162">
        <v>19371</v>
      </c>
      <c r="L288" s="162">
        <v>23399</v>
      </c>
    </row>
    <row r="289" spans="1:12" x14ac:dyDescent="0.25">
      <c r="A289" s="121" t="s">
        <v>493</v>
      </c>
      <c r="B289" s="122" t="s">
        <v>512</v>
      </c>
      <c r="C289" s="122" t="s">
        <v>668</v>
      </c>
      <c r="D289" s="122" t="s">
        <v>629</v>
      </c>
      <c r="E289" s="121">
        <v>17</v>
      </c>
      <c r="F289" s="121">
        <v>4</v>
      </c>
      <c r="G289" s="159">
        <v>1</v>
      </c>
      <c r="H289" s="159">
        <v>0</v>
      </c>
      <c r="I289" s="122" t="s">
        <v>661</v>
      </c>
      <c r="J289" s="165">
        <v>21322</v>
      </c>
      <c r="K289" s="165">
        <v>21322</v>
      </c>
      <c r="L289" s="165">
        <v>49517</v>
      </c>
    </row>
    <row r="290" spans="1:12" x14ac:dyDescent="0.25">
      <c r="A290" s="123" t="s">
        <v>493</v>
      </c>
      <c r="B290" s="124" t="s">
        <v>513</v>
      </c>
      <c r="C290" s="124" t="s">
        <v>658</v>
      </c>
      <c r="D290" s="124" t="s">
        <v>631</v>
      </c>
      <c r="E290" s="123">
        <v>16</v>
      </c>
      <c r="F290" s="123">
        <v>2</v>
      </c>
      <c r="G290" s="161">
        <v>1</v>
      </c>
      <c r="H290" s="161">
        <v>0</v>
      </c>
      <c r="I290" s="124" t="s">
        <v>662</v>
      </c>
      <c r="J290" s="162">
        <v>18803</v>
      </c>
      <c r="K290" s="162">
        <v>28440</v>
      </c>
      <c r="L290" s="162">
        <v>28440</v>
      </c>
    </row>
    <row r="291" spans="1:12" x14ac:dyDescent="0.25">
      <c r="A291" s="121" t="s">
        <v>493</v>
      </c>
      <c r="B291" s="122" t="s">
        <v>514</v>
      </c>
      <c r="C291" s="122" t="s">
        <v>668</v>
      </c>
      <c r="D291" s="122" t="s">
        <v>629</v>
      </c>
      <c r="E291" s="121">
        <v>16</v>
      </c>
      <c r="F291" s="121">
        <v>4</v>
      </c>
      <c r="G291" s="159">
        <v>1</v>
      </c>
      <c r="H291" s="159">
        <v>0</v>
      </c>
      <c r="I291" s="122" t="s">
        <v>661</v>
      </c>
      <c r="J291" s="165">
        <v>32406</v>
      </c>
      <c r="K291" s="165">
        <v>32406</v>
      </c>
      <c r="L291" s="165">
        <v>57721</v>
      </c>
    </row>
    <row r="292" spans="1:12" x14ac:dyDescent="0.25">
      <c r="A292" s="123" t="s">
        <v>493</v>
      </c>
      <c r="B292" s="124" t="s">
        <v>515</v>
      </c>
      <c r="C292" s="124" t="s">
        <v>668</v>
      </c>
      <c r="D292" s="124" t="s">
        <v>629</v>
      </c>
      <c r="E292" s="123">
        <v>16</v>
      </c>
      <c r="F292" s="123">
        <v>4</v>
      </c>
      <c r="G292" s="161">
        <v>1</v>
      </c>
      <c r="H292" s="161">
        <v>0</v>
      </c>
      <c r="I292" s="124" t="s">
        <v>661</v>
      </c>
      <c r="J292" s="162">
        <v>18708</v>
      </c>
      <c r="K292" s="162">
        <v>18708</v>
      </c>
      <c r="L292" s="162">
        <v>46098</v>
      </c>
    </row>
    <row r="293" spans="1:12" x14ac:dyDescent="0.25">
      <c r="A293" s="121" t="s">
        <v>493</v>
      </c>
      <c r="B293" s="122" t="s">
        <v>516</v>
      </c>
      <c r="C293" s="122" t="s">
        <v>658</v>
      </c>
      <c r="D293" s="122" t="s">
        <v>629</v>
      </c>
      <c r="E293" s="121">
        <v>16</v>
      </c>
      <c r="F293" s="121">
        <v>4</v>
      </c>
      <c r="G293" s="159">
        <v>1</v>
      </c>
      <c r="H293" s="159">
        <v>0</v>
      </c>
      <c r="I293" s="122" t="s">
        <v>662</v>
      </c>
      <c r="J293" s="165">
        <v>16681</v>
      </c>
      <c r="K293" s="165">
        <v>18901</v>
      </c>
      <c r="L293" s="165">
        <v>19789</v>
      </c>
    </row>
    <row r="294" spans="1:12" x14ac:dyDescent="0.25">
      <c r="A294" s="123" t="s">
        <v>493</v>
      </c>
      <c r="B294" s="124" t="s">
        <v>517</v>
      </c>
      <c r="C294" s="124" t="s">
        <v>668</v>
      </c>
      <c r="D294" s="124" t="s">
        <v>629</v>
      </c>
      <c r="E294" s="123">
        <v>20</v>
      </c>
      <c r="F294" s="123">
        <v>4</v>
      </c>
      <c r="G294" s="161">
        <v>0</v>
      </c>
      <c r="H294" s="161">
        <v>0</v>
      </c>
      <c r="I294" s="124" t="s">
        <v>172</v>
      </c>
      <c r="J294" s="162">
        <v>51950</v>
      </c>
      <c r="K294" s="162">
        <v>51950</v>
      </c>
      <c r="L294" s="162">
        <v>73915</v>
      </c>
    </row>
    <row r="295" spans="1:12" x14ac:dyDescent="0.25">
      <c r="A295" s="121" t="s">
        <v>493</v>
      </c>
      <c r="B295" s="122" t="s">
        <v>518</v>
      </c>
      <c r="C295" s="122" t="s">
        <v>658</v>
      </c>
      <c r="D295" s="122" t="s">
        <v>629</v>
      </c>
      <c r="E295" s="121">
        <v>16</v>
      </c>
      <c r="F295" s="121">
        <v>4</v>
      </c>
      <c r="G295" s="159">
        <v>1</v>
      </c>
      <c r="H295" s="159">
        <v>0</v>
      </c>
      <c r="I295" s="122" t="s">
        <v>662</v>
      </c>
      <c r="J295" s="165">
        <v>9971</v>
      </c>
      <c r="K295" s="165">
        <v>11874</v>
      </c>
      <c r="L295" s="165">
        <v>14398</v>
      </c>
    </row>
    <row r="296" spans="1:12" x14ac:dyDescent="0.25">
      <c r="A296" s="123" t="s">
        <v>519</v>
      </c>
      <c r="B296" s="124" t="s">
        <v>520</v>
      </c>
      <c r="C296" s="124" t="s">
        <v>668</v>
      </c>
      <c r="D296" s="124" t="s">
        <v>629</v>
      </c>
      <c r="E296" s="123">
        <v>16</v>
      </c>
      <c r="F296" s="123">
        <v>4</v>
      </c>
      <c r="G296" s="161">
        <v>2</v>
      </c>
      <c r="H296" s="161">
        <v>0</v>
      </c>
      <c r="I296" s="124" t="s">
        <v>661</v>
      </c>
      <c r="J296" s="162">
        <v>26016</v>
      </c>
      <c r="K296" s="162">
        <v>26016</v>
      </c>
      <c r="L296" s="162">
        <v>48612</v>
      </c>
    </row>
    <row r="297" spans="1:12" x14ac:dyDescent="0.25">
      <c r="A297" s="121" t="s">
        <v>519</v>
      </c>
      <c r="B297" s="122" t="s">
        <v>521</v>
      </c>
      <c r="C297" s="122" t="s">
        <v>658</v>
      </c>
      <c r="D297" s="122" t="s">
        <v>627</v>
      </c>
      <c r="E297" s="121">
        <v>12</v>
      </c>
      <c r="F297" s="121">
        <v>4</v>
      </c>
      <c r="G297" s="159">
        <v>1</v>
      </c>
      <c r="H297" s="159">
        <v>0</v>
      </c>
      <c r="I297" s="122" t="s">
        <v>659</v>
      </c>
      <c r="J297" s="165">
        <v>56646</v>
      </c>
      <c r="K297" s="165">
        <v>56646</v>
      </c>
      <c r="L297" s="165">
        <v>56646</v>
      </c>
    </row>
    <row r="298" spans="1:12" x14ac:dyDescent="0.25">
      <c r="A298" s="123" t="s">
        <v>519</v>
      </c>
      <c r="B298" s="124" t="s">
        <v>522</v>
      </c>
      <c r="C298" s="124" t="s">
        <v>658</v>
      </c>
      <c r="D298" s="124" t="s">
        <v>629</v>
      </c>
      <c r="E298" s="123">
        <v>15</v>
      </c>
      <c r="F298" s="123">
        <v>4</v>
      </c>
      <c r="G298" s="161">
        <v>0</v>
      </c>
      <c r="H298" s="161">
        <v>0</v>
      </c>
      <c r="I298" s="124" t="s">
        <v>660</v>
      </c>
      <c r="J298" s="162">
        <v>20906</v>
      </c>
      <c r="K298" s="162">
        <v>20906</v>
      </c>
      <c r="L298" s="162">
        <v>37632</v>
      </c>
    </row>
    <row r="299" spans="1:12" x14ac:dyDescent="0.25">
      <c r="A299" s="121" t="s">
        <v>519</v>
      </c>
      <c r="B299" s="122" t="s">
        <v>523</v>
      </c>
      <c r="C299" s="122" t="s">
        <v>668</v>
      </c>
      <c r="D299" s="122" t="s">
        <v>629</v>
      </c>
      <c r="E299" s="121">
        <v>15</v>
      </c>
      <c r="F299" s="121">
        <v>5</v>
      </c>
      <c r="G299" s="159">
        <v>0</v>
      </c>
      <c r="H299" s="159">
        <v>0</v>
      </c>
      <c r="I299" s="122" t="s">
        <v>660</v>
      </c>
      <c r="J299" s="165">
        <v>57995</v>
      </c>
      <c r="K299" s="165">
        <v>57995</v>
      </c>
      <c r="L299" s="165">
        <v>57995</v>
      </c>
    </row>
    <row r="300" spans="1:12" x14ac:dyDescent="0.25">
      <c r="A300" s="123" t="s">
        <v>519</v>
      </c>
      <c r="B300" s="124" t="s">
        <v>524</v>
      </c>
      <c r="C300" s="124" t="s">
        <v>658</v>
      </c>
      <c r="D300" s="124" t="s">
        <v>629</v>
      </c>
      <c r="E300" s="123">
        <v>15</v>
      </c>
      <c r="F300" s="123">
        <v>4</v>
      </c>
      <c r="G300" s="161">
        <v>0</v>
      </c>
      <c r="H300" s="161">
        <v>0</v>
      </c>
      <c r="I300" s="124" t="s">
        <v>660</v>
      </c>
      <c r="J300" s="162">
        <v>28042</v>
      </c>
      <c r="K300" s="162">
        <v>28042</v>
      </c>
      <c r="L300" s="162">
        <v>47490</v>
      </c>
    </row>
    <row r="301" spans="1:12" x14ac:dyDescent="0.25">
      <c r="A301" s="121" t="s">
        <v>519</v>
      </c>
      <c r="B301" s="122" t="s">
        <v>525</v>
      </c>
      <c r="C301" s="122" t="s">
        <v>172</v>
      </c>
      <c r="D301" s="122" t="s">
        <v>629</v>
      </c>
      <c r="E301" s="121">
        <v>15</v>
      </c>
      <c r="F301" s="121">
        <v>4</v>
      </c>
      <c r="G301" s="159">
        <v>0</v>
      </c>
      <c r="H301" s="159">
        <v>0</v>
      </c>
      <c r="I301" s="122" t="s">
        <v>660</v>
      </c>
      <c r="J301" s="165">
        <v>19403</v>
      </c>
      <c r="K301" s="165">
        <v>19403</v>
      </c>
      <c r="L301" s="165">
        <v>38977</v>
      </c>
    </row>
    <row r="302" spans="1:12" x14ac:dyDescent="0.25">
      <c r="A302" s="123" t="s">
        <v>526</v>
      </c>
      <c r="B302" s="124" t="s">
        <v>527</v>
      </c>
      <c r="C302" s="124" t="s">
        <v>658</v>
      </c>
      <c r="D302" s="124" t="s">
        <v>629</v>
      </c>
      <c r="E302" s="123">
        <v>16</v>
      </c>
      <c r="F302" s="123">
        <v>6</v>
      </c>
      <c r="G302" s="161">
        <v>0</v>
      </c>
      <c r="H302" s="161">
        <v>0</v>
      </c>
      <c r="I302" s="124" t="s">
        <v>659</v>
      </c>
      <c r="J302" s="162">
        <v>60800</v>
      </c>
      <c r="K302" s="162">
        <v>86900</v>
      </c>
      <c r="L302" s="162">
        <v>90248</v>
      </c>
    </row>
    <row r="303" spans="1:12" x14ac:dyDescent="0.25">
      <c r="A303" s="121" t="s">
        <v>528</v>
      </c>
      <c r="B303" s="122" t="s">
        <v>529</v>
      </c>
      <c r="C303" s="122" t="s">
        <v>658</v>
      </c>
      <c r="D303" s="122" t="s">
        <v>629</v>
      </c>
      <c r="E303" s="121">
        <v>16</v>
      </c>
      <c r="F303" s="121">
        <v>4</v>
      </c>
      <c r="G303" s="159">
        <v>1</v>
      </c>
      <c r="H303" s="159">
        <v>0</v>
      </c>
      <c r="I303" s="122" t="s">
        <v>660</v>
      </c>
      <c r="J303" s="165">
        <v>18797</v>
      </c>
      <c r="K303" s="165">
        <v>18797</v>
      </c>
      <c r="L303" s="165">
        <v>30010</v>
      </c>
    </row>
    <row r="304" spans="1:12" x14ac:dyDescent="0.25">
      <c r="A304" s="123" t="s">
        <v>528</v>
      </c>
      <c r="B304" s="124" t="s">
        <v>530</v>
      </c>
      <c r="C304" s="124" t="s">
        <v>668</v>
      </c>
      <c r="D304" s="124" t="s">
        <v>629</v>
      </c>
      <c r="E304" s="123">
        <v>16</v>
      </c>
      <c r="F304" s="123">
        <v>4</v>
      </c>
      <c r="G304" s="161">
        <v>1</v>
      </c>
      <c r="H304" s="161">
        <v>0</v>
      </c>
      <c r="I304" s="124" t="s">
        <v>661</v>
      </c>
      <c r="J304" s="162">
        <v>25734</v>
      </c>
      <c r="K304" s="162">
        <v>25734</v>
      </c>
      <c r="L304" s="162">
        <v>70455</v>
      </c>
    </row>
    <row r="305" spans="1:12" x14ac:dyDescent="0.25">
      <c r="A305" s="121" t="s">
        <v>528</v>
      </c>
      <c r="B305" s="122" t="s">
        <v>531</v>
      </c>
      <c r="C305" s="122" t="s">
        <v>658</v>
      </c>
      <c r="D305" s="122" t="s">
        <v>629</v>
      </c>
      <c r="E305" s="121">
        <v>16</v>
      </c>
      <c r="F305" s="121">
        <v>4</v>
      </c>
      <c r="G305" s="159">
        <v>1</v>
      </c>
      <c r="H305" s="159">
        <v>0</v>
      </c>
      <c r="I305" s="122" t="s">
        <v>660</v>
      </c>
      <c r="J305" s="165">
        <v>14141</v>
      </c>
      <c r="K305" s="165">
        <v>14141</v>
      </c>
      <c r="L305" s="165">
        <v>24613</v>
      </c>
    </row>
    <row r="306" spans="1:12" x14ac:dyDescent="0.25">
      <c r="A306" s="123" t="s">
        <v>528</v>
      </c>
      <c r="B306" s="124" t="s">
        <v>532</v>
      </c>
      <c r="C306" s="124" t="s">
        <v>668</v>
      </c>
      <c r="D306" s="124" t="s">
        <v>629</v>
      </c>
      <c r="E306" s="123">
        <v>18</v>
      </c>
      <c r="F306" s="123">
        <v>4</v>
      </c>
      <c r="G306" s="161">
        <v>0</v>
      </c>
      <c r="H306" s="161">
        <v>0</v>
      </c>
      <c r="I306" s="124" t="s">
        <v>661</v>
      </c>
      <c r="J306" s="162">
        <v>36805</v>
      </c>
      <c r="K306" s="162">
        <v>108086</v>
      </c>
      <c r="L306" s="162">
        <v>108086</v>
      </c>
    </row>
    <row r="307" spans="1:12" x14ac:dyDescent="0.25">
      <c r="A307" s="121" t="s">
        <v>528</v>
      </c>
      <c r="B307" s="122" t="s">
        <v>533</v>
      </c>
      <c r="C307" s="122" t="s">
        <v>658</v>
      </c>
      <c r="D307" s="122" t="s">
        <v>629</v>
      </c>
      <c r="E307" s="121">
        <v>16</v>
      </c>
      <c r="F307" s="121">
        <v>4</v>
      </c>
      <c r="G307" s="159">
        <v>1</v>
      </c>
      <c r="H307" s="159">
        <v>0</v>
      </c>
      <c r="I307" s="122" t="s">
        <v>662</v>
      </c>
      <c r="J307" s="165">
        <v>19842</v>
      </c>
      <c r="K307" s="165">
        <v>19842</v>
      </c>
      <c r="L307" s="165">
        <v>32093</v>
      </c>
    </row>
    <row r="308" spans="1:12" x14ac:dyDescent="0.25">
      <c r="A308" s="123" t="s">
        <v>528</v>
      </c>
      <c r="B308" s="124" t="s">
        <v>534</v>
      </c>
      <c r="C308" s="124" t="s">
        <v>658</v>
      </c>
      <c r="D308" s="124" t="s">
        <v>629</v>
      </c>
      <c r="E308" s="123">
        <v>15</v>
      </c>
      <c r="F308" s="123">
        <v>4</v>
      </c>
      <c r="G308" s="161">
        <v>1</v>
      </c>
      <c r="H308" s="161">
        <v>0</v>
      </c>
      <c r="I308" s="124" t="s">
        <v>659</v>
      </c>
      <c r="J308" s="162">
        <v>14928</v>
      </c>
      <c r="K308" s="162">
        <v>14930</v>
      </c>
      <c r="L308" s="162">
        <v>27643</v>
      </c>
    </row>
    <row r="309" spans="1:12" x14ac:dyDescent="0.25">
      <c r="A309" s="121" t="s">
        <v>535</v>
      </c>
      <c r="B309" s="122" t="s">
        <v>536</v>
      </c>
      <c r="C309" s="122" t="s">
        <v>658</v>
      </c>
      <c r="D309" s="122" t="s">
        <v>627</v>
      </c>
      <c r="E309" s="121">
        <v>11</v>
      </c>
      <c r="F309" s="121">
        <v>6</v>
      </c>
      <c r="G309" s="159">
        <v>1</v>
      </c>
      <c r="H309" s="159">
        <v>0</v>
      </c>
      <c r="I309" s="122" t="s">
        <v>661</v>
      </c>
      <c r="J309" s="165">
        <v>34013</v>
      </c>
      <c r="K309" s="165">
        <v>34013</v>
      </c>
      <c r="L309" s="165">
        <v>48323</v>
      </c>
    </row>
    <row r="310" spans="1:12" x14ac:dyDescent="0.25">
      <c r="A310" s="123" t="s">
        <v>535</v>
      </c>
      <c r="B310" s="124" t="s">
        <v>537</v>
      </c>
      <c r="C310" s="124" t="s">
        <v>665</v>
      </c>
      <c r="D310" s="124" t="s">
        <v>627</v>
      </c>
      <c r="E310" s="123">
        <v>11</v>
      </c>
      <c r="F310" s="123">
        <v>6</v>
      </c>
      <c r="G310" s="161">
        <v>1</v>
      </c>
      <c r="H310" s="161">
        <v>0</v>
      </c>
      <c r="I310" s="124" t="s">
        <v>661</v>
      </c>
      <c r="J310" s="162">
        <v>35399</v>
      </c>
      <c r="K310" s="162">
        <v>40528</v>
      </c>
      <c r="L310" s="162">
        <v>61577</v>
      </c>
    </row>
    <row r="311" spans="1:12" x14ac:dyDescent="0.25">
      <c r="A311" s="121" t="s">
        <v>535</v>
      </c>
      <c r="B311" s="122" t="s">
        <v>538</v>
      </c>
      <c r="C311" s="122" t="s">
        <v>668</v>
      </c>
      <c r="D311" s="122" t="s">
        <v>627</v>
      </c>
      <c r="E311" s="121">
        <v>12</v>
      </c>
      <c r="F311" s="121">
        <v>6</v>
      </c>
      <c r="G311" s="159">
        <v>1</v>
      </c>
      <c r="H311" s="159">
        <v>0</v>
      </c>
      <c r="I311" s="122" t="s">
        <v>661</v>
      </c>
      <c r="J311" s="165">
        <v>40549</v>
      </c>
      <c r="K311" s="165">
        <v>40549</v>
      </c>
      <c r="L311" s="165">
        <v>43086</v>
      </c>
    </row>
    <row r="312" spans="1:12" x14ac:dyDescent="0.25">
      <c r="A312" s="123" t="s">
        <v>535</v>
      </c>
      <c r="B312" s="124" t="s">
        <v>539</v>
      </c>
      <c r="C312" s="124" t="s">
        <v>668</v>
      </c>
      <c r="D312" s="124" t="s">
        <v>629</v>
      </c>
      <c r="E312" s="123">
        <v>16</v>
      </c>
      <c r="F312" s="123">
        <v>4</v>
      </c>
      <c r="G312" s="161">
        <v>1</v>
      </c>
      <c r="H312" s="161">
        <v>0</v>
      </c>
      <c r="I312" s="124" t="s">
        <v>661</v>
      </c>
      <c r="J312" s="162">
        <v>14220</v>
      </c>
      <c r="K312" s="162">
        <v>29825</v>
      </c>
      <c r="L312" s="162">
        <v>71705</v>
      </c>
    </row>
    <row r="313" spans="1:12" x14ac:dyDescent="0.25">
      <c r="A313" s="121" t="s">
        <v>535</v>
      </c>
      <c r="B313" s="122" t="s">
        <v>540</v>
      </c>
      <c r="C313" s="122" t="s">
        <v>665</v>
      </c>
      <c r="D313" s="122" t="s">
        <v>627</v>
      </c>
      <c r="E313" s="121">
        <v>10</v>
      </c>
      <c r="F313" s="121">
        <v>6</v>
      </c>
      <c r="G313" s="159">
        <v>2</v>
      </c>
      <c r="H313" s="159">
        <v>0</v>
      </c>
      <c r="I313" s="122" t="s">
        <v>660</v>
      </c>
      <c r="J313" s="165">
        <v>38581</v>
      </c>
      <c r="K313" s="165">
        <v>38581</v>
      </c>
      <c r="L313" s="165">
        <v>39747</v>
      </c>
    </row>
    <row r="314" spans="1:12" x14ac:dyDescent="0.25">
      <c r="A314" s="123" t="s">
        <v>535</v>
      </c>
      <c r="B314" s="124" t="s">
        <v>541</v>
      </c>
      <c r="C314" s="124" t="s">
        <v>668</v>
      </c>
      <c r="D314" s="124" t="s">
        <v>627</v>
      </c>
      <c r="E314" s="123">
        <v>11</v>
      </c>
      <c r="F314" s="123">
        <v>8</v>
      </c>
      <c r="G314" s="161">
        <v>2</v>
      </c>
      <c r="H314" s="161">
        <v>0</v>
      </c>
      <c r="I314" s="124" t="s">
        <v>172</v>
      </c>
      <c r="J314" s="162">
        <v>41593</v>
      </c>
      <c r="K314" s="162">
        <v>41593</v>
      </c>
      <c r="L314" s="162">
        <v>71219</v>
      </c>
    </row>
    <row r="315" spans="1:12" x14ac:dyDescent="0.25">
      <c r="A315" s="121" t="s">
        <v>535</v>
      </c>
      <c r="B315" s="122" t="s">
        <v>542</v>
      </c>
      <c r="C315" s="122" t="s">
        <v>658</v>
      </c>
      <c r="D315" s="122" t="s">
        <v>629</v>
      </c>
      <c r="E315" s="121">
        <v>15</v>
      </c>
      <c r="F315" s="121">
        <v>6</v>
      </c>
      <c r="G315" s="159">
        <v>0</v>
      </c>
      <c r="H315" s="159">
        <v>0</v>
      </c>
      <c r="I315" s="122" t="s">
        <v>659</v>
      </c>
      <c r="J315" s="165">
        <v>64133</v>
      </c>
      <c r="K315" s="165">
        <v>64133</v>
      </c>
      <c r="L315" s="165">
        <v>64133</v>
      </c>
    </row>
    <row r="316" spans="1:12" x14ac:dyDescent="0.25">
      <c r="A316" s="123" t="s">
        <v>535</v>
      </c>
      <c r="B316" s="124" t="s">
        <v>543</v>
      </c>
      <c r="C316" s="124" t="s">
        <v>665</v>
      </c>
      <c r="D316" s="124" t="s">
        <v>627</v>
      </c>
      <c r="E316" s="123">
        <v>11</v>
      </c>
      <c r="F316" s="123">
        <v>7</v>
      </c>
      <c r="G316" s="161">
        <v>1</v>
      </c>
      <c r="H316" s="161">
        <v>0</v>
      </c>
      <c r="I316" s="124" t="s">
        <v>172</v>
      </c>
      <c r="J316" s="162">
        <v>33644</v>
      </c>
      <c r="K316" s="162">
        <v>33644</v>
      </c>
      <c r="L316" s="162">
        <v>37837</v>
      </c>
    </row>
    <row r="317" spans="1:12" x14ac:dyDescent="0.25">
      <c r="A317" s="121" t="s">
        <v>535</v>
      </c>
      <c r="B317" s="122" t="s">
        <v>544</v>
      </c>
      <c r="C317" s="122" t="s">
        <v>658</v>
      </c>
      <c r="D317" s="122" t="s">
        <v>627</v>
      </c>
      <c r="E317" s="121">
        <v>11</v>
      </c>
      <c r="F317" s="121">
        <v>6</v>
      </c>
      <c r="G317" s="159">
        <v>1</v>
      </c>
      <c r="H317" s="159">
        <v>0</v>
      </c>
      <c r="I317" s="122" t="s">
        <v>661</v>
      </c>
      <c r="J317" s="165">
        <v>28528</v>
      </c>
      <c r="K317" s="165">
        <v>28528</v>
      </c>
      <c r="L317" s="165">
        <v>35220</v>
      </c>
    </row>
    <row r="318" spans="1:12" x14ac:dyDescent="0.25">
      <c r="A318" s="123" t="s">
        <v>535</v>
      </c>
      <c r="B318" s="124" t="s">
        <v>545</v>
      </c>
      <c r="C318" s="124" t="s">
        <v>665</v>
      </c>
      <c r="D318" s="124" t="s">
        <v>627</v>
      </c>
      <c r="E318" s="123">
        <v>10</v>
      </c>
      <c r="F318" s="123">
        <v>6</v>
      </c>
      <c r="G318" s="161">
        <v>0</v>
      </c>
      <c r="H318" s="161">
        <v>0</v>
      </c>
      <c r="I318" s="124" t="s">
        <v>172</v>
      </c>
      <c r="J318" s="162">
        <v>35534</v>
      </c>
      <c r="K318" s="162">
        <v>35534</v>
      </c>
      <c r="L318" s="162">
        <v>36419</v>
      </c>
    </row>
    <row r="319" spans="1:12" x14ac:dyDescent="0.25">
      <c r="A319" s="121" t="s">
        <v>546</v>
      </c>
      <c r="B319" s="122" t="s">
        <v>547</v>
      </c>
      <c r="C319" s="122" t="s">
        <v>658</v>
      </c>
      <c r="D319" s="122" t="s">
        <v>629</v>
      </c>
      <c r="E319" s="121">
        <v>15</v>
      </c>
      <c r="F319" s="121">
        <v>4</v>
      </c>
      <c r="G319" s="159">
        <v>1</v>
      </c>
      <c r="H319" s="159">
        <v>0</v>
      </c>
      <c r="I319" s="122" t="s">
        <v>659</v>
      </c>
      <c r="J319" s="165">
        <v>10499</v>
      </c>
      <c r="K319" s="165">
        <v>16535</v>
      </c>
      <c r="L319" s="165">
        <v>16535</v>
      </c>
    </row>
    <row r="320" spans="1:12" x14ac:dyDescent="0.25">
      <c r="A320" s="123" t="s">
        <v>546</v>
      </c>
      <c r="B320" s="124" t="s">
        <v>548</v>
      </c>
      <c r="C320" s="124" t="s">
        <v>658</v>
      </c>
      <c r="D320" s="124" t="s">
        <v>629</v>
      </c>
      <c r="E320" s="123">
        <v>16</v>
      </c>
      <c r="F320" s="123">
        <v>4</v>
      </c>
      <c r="G320" s="161">
        <v>0</v>
      </c>
      <c r="H320" s="161">
        <v>0</v>
      </c>
      <c r="I320" s="124" t="s">
        <v>660</v>
      </c>
      <c r="J320" s="162">
        <v>24462</v>
      </c>
      <c r="K320" s="162">
        <v>35458</v>
      </c>
      <c r="L320" s="162">
        <v>40342</v>
      </c>
    </row>
    <row r="321" spans="1:12" x14ac:dyDescent="0.25">
      <c r="A321" s="121" t="s">
        <v>546</v>
      </c>
      <c r="B321" s="122" t="s">
        <v>549</v>
      </c>
      <c r="C321" s="122" t="s">
        <v>668</v>
      </c>
      <c r="D321" s="122" t="s">
        <v>629</v>
      </c>
      <c r="E321" s="121">
        <v>16</v>
      </c>
      <c r="F321" s="121">
        <v>8</v>
      </c>
      <c r="G321" s="159">
        <v>2</v>
      </c>
      <c r="H321" s="159">
        <v>0</v>
      </c>
      <c r="I321" s="122" t="s">
        <v>659</v>
      </c>
      <c r="J321" s="165">
        <v>67829</v>
      </c>
      <c r="K321" s="165">
        <v>67829</v>
      </c>
      <c r="L321" s="165">
        <v>140405</v>
      </c>
    </row>
    <row r="322" spans="1:12" x14ac:dyDescent="0.25">
      <c r="A322" s="123" t="s">
        <v>550</v>
      </c>
      <c r="B322" s="124" t="s">
        <v>551</v>
      </c>
      <c r="C322" s="124" t="s">
        <v>658</v>
      </c>
      <c r="D322" s="124" t="s">
        <v>629</v>
      </c>
      <c r="E322" s="123">
        <v>16</v>
      </c>
      <c r="F322" s="123">
        <v>5</v>
      </c>
      <c r="G322" s="161">
        <v>0</v>
      </c>
      <c r="H322" s="161">
        <v>1</v>
      </c>
      <c r="I322" s="124" t="s">
        <v>659</v>
      </c>
      <c r="J322" s="162">
        <v>20915</v>
      </c>
      <c r="K322" s="162">
        <v>20915</v>
      </c>
      <c r="L322" s="162">
        <v>27724</v>
      </c>
    </row>
    <row r="323" spans="1:12" x14ac:dyDescent="0.25">
      <c r="A323" s="121" t="s">
        <v>550</v>
      </c>
      <c r="B323" s="122" t="s">
        <v>552</v>
      </c>
      <c r="C323" s="122" t="s">
        <v>658</v>
      </c>
      <c r="D323" s="122" t="s">
        <v>629</v>
      </c>
      <c r="E323" s="121">
        <v>18</v>
      </c>
      <c r="F323" s="121">
        <v>6</v>
      </c>
      <c r="G323" s="159">
        <v>0</v>
      </c>
      <c r="H323" s="159">
        <v>0</v>
      </c>
      <c r="I323" s="122" t="s">
        <v>172</v>
      </c>
      <c r="J323" s="165">
        <v>11960</v>
      </c>
      <c r="K323" s="165">
        <v>11960</v>
      </c>
      <c r="L323" s="165">
        <v>13346</v>
      </c>
    </row>
    <row r="324" spans="1:12" x14ac:dyDescent="0.25">
      <c r="A324" s="123" t="s">
        <v>550</v>
      </c>
      <c r="B324" s="124" t="s">
        <v>553</v>
      </c>
      <c r="C324" s="124" t="s">
        <v>658</v>
      </c>
      <c r="D324" s="124" t="s">
        <v>629</v>
      </c>
      <c r="E324" s="123">
        <v>16</v>
      </c>
      <c r="F324" s="123">
        <v>4</v>
      </c>
      <c r="G324" s="161">
        <v>1</v>
      </c>
      <c r="H324" s="161">
        <v>0</v>
      </c>
      <c r="I324" s="124" t="s">
        <v>659</v>
      </c>
      <c r="J324" s="162">
        <v>15170</v>
      </c>
      <c r="K324" s="162">
        <v>18665</v>
      </c>
      <c r="L324" s="162">
        <v>18665</v>
      </c>
    </row>
    <row r="325" spans="1:12" x14ac:dyDescent="0.25">
      <c r="A325" s="121" t="s">
        <v>550</v>
      </c>
      <c r="B325" s="122" t="s">
        <v>554</v>
      </c>
      <c r="C325" s="122" t="s">
        <v>658</v>
      </c>
      <c r="D325" s="122" t="s">
        <v>629</v>
      </c>
      <c r="E325" s="121">
        <v>16</v>
      </c>
      <c r="F325" s="121">
        <v>5</v>
      </c>
      <c r="G325" s="159">
        <v>0</v>
      </c>
      <c r="H325" s="159">
        <v>0</v>
      </c>
      <c r="I325" s="122" t="s">
        <v>659</v>
      </c>
      <c r="J325" s="165">
        <v>13344</v>
      </c>
      <c r="K325" s="165">
        <v>15719</v>
      </c>
      <c r="L325" s="165">
        <v>15719</v>
      </c>
    </row>
    <row r="326" spans="1:12" x14ac:dyDescent="0.25">
      <c r="A326" s="123" t="s">
        <v>550</v>
      </c>
      <c r="B326" s="124" t="s">
        <v>555</v>
      </c>
      <c r="C326" s="124" t="s">
        <v>658</v>
      </c>
      <c r="D326" s="124" t="s">
        <v>629</v>
      </c>
      <c r="E326" s="123">
        <v>16</v>
      </c>
      <c r="F326" s="123">
        <v>5</v>
      </c>
      <c r="G326" s="161">
        <v>0</v>
      </c>
      <c r="H326" s="161">
        <v>0</v>
      </c>
      <c r="I326" s="124" t="s">
        <v>659</v>
      </c>
      <c r="J326" s="162">
        <v>10706</v>
      </c>
      <c r="K326" s="162">
        <v>10706</v>
      </c>
      <c r="L326" s="162">
        <v>14788</v>
      </c>
    </row>
    <row r="327" spans="1:12" x14ac:dyDescent="0.25">
      <c r="A327" s="121" t="s">
        <v>550</v>
      </c>
      <c r="B327" s="122" t="s">
        <v>556</v>
      </c>
      <c r="C327" s="122" t="s">
        <v>658</v>
      </c>
      <c r="D327" s="122" t="s">
        <v>629</v>
      </c>
      <c r="E327" s="121">
        <v>16</v>
      </c>
      <c r="F327" s="121">
        <v>4</v>
      </c>
      <c r="G327" s="159">
        <v>1</v>
      </c>
      <c r="H327" s="159">
        <v>0</v>
      </c>
      <c r="I327" s="122" t="s">
        <v>172</v>
      </c>
      <c r="J327" s="165">
        <v>13504</v>
      </c>
      <c r="K327" s="165">
        <v>13504</v>
      </c>
      <c r="L327" s="165">
        <v>13504</v>
      </c>
    </row>
    <row r="328" spans="1:12" x14ac:dyDescent="0.25">
      <c r="A328" s="123" t="s">
        <v>550</v>
      </c>
      <c r="B328" s="124" t="s">
        <v>557</v>
      </c>
      <c r="C328" s="124" t="s">
        <v>658</v>
      </c>
      <c r="D328" s="124" t="s">
        <v>629</v>
      </c>
      <c r="E328" s="123">
        <v>15</v>
      </c>
      <c r="F328" s="123">
        <v>4</v>
      </c>
      <c r="G328" s="161">
        <v>1</v>
      </c>
      <c r="H328" s="161">
        <v>2</v>
      </c>
      <c r="I328" s="124" t="s">
        <v>659</v>
      </c>
      <c r="J328" s="162">
        <v>16165</v>
      </c>
      <c r="K328" s="162">
        <v>16240</v>
      </c>
      <c r="L328" s="162">
        <v>20365</v>
      </c>
    </row>
    <row r="329" spans="1:12" x14ac:dyDescent="0.25">
      <c r="A329" s="121" t="s">
        <v>550</v>
      </c>
      <c r="B329" s="122" t="s">
        <v>558</v>
      </c>
      <c r="C329" s="122" t="s">
        <v>658</v>
      </c>
      <c r="D329" s="122" t="s">
        <v>629</v>
      </c>
      <c r="E329" s="121">
        <v>16</v>
      </c>
      <c r="F329" s="121">
        <v>4</v>
      </c>
      <c r="G329" s="159">
        <v>1</v>
      </c>
      <c r="H329" s="159">
        <v>0</v>
      </c>
      <c r="I329" s="122" t="s">
        <v>659</v>
      </c>
      <c r="J329" s="165">
        <v>12873</v>
      </c>
      <c r="K329" s="165">
        <v>12873</v>
      </c>
      <c r="L329" s="165">
        <v>15608</v>
      </c>
    </row>
    <row r="330" spans="1:12" x14ac:dyDescent="0.25">
      <c r="A330" s="123" t="s">
        <v>559</v>
      </c>
      <c r="B330" s="124" t="s">
        <v>560</v>
      </c>
      <c r="C330" s="124" t="s">
        <v>658</v>
      </c>
      <c r="D330" s="124" t="s">
        <v>630</v>
      </c>
      <c r="E330" s="123">
        <v>13</v>
      </c>
      <c r="F330" s="123">
        <v>4</v>
      </c>
      <c r="G330" s="161">
        <v>0</v>
      </c>
      <c r="H330" s="161">
        <v>0</v>
      </c>
      <c r="I330" s="124" t="s">
        <v>660</v>
      </c>
      <c r="J330" s="162">
        <v>28202</v>
      </c>
      <c r="K330" s="162">
        <v>30458</v>
      </c>
      <c r="L330" s="162">
        <v>37226</v>
      </c>
    </row>
    <row r="331" spans="1:12" ht="13" thickBot="1" x14ac:dyDescent="0.3">
      <c r="A331" s="131" t="s">
        <v>559</v>
      </c>
      <c r="B331" s="132" t="s">
        <v>561</v>
      </c>
      <c r="C331" s="132" t="s">
        <v>658</v>
      </c>
      <c r="D331" s="132" t="s">
        <v>629</v>
      </c>
      <c r="E331" s="131">
        <v>15</v>
      </c>
      <c r="F331" s="131">
        <v>4</v>
      </c>
      <c r="G331" s="166">
        <v>0</v>
      </c>
      <c r="H331" s="166">
        <v>0</v>
      </c>
      <c r="I331" s="132" t="s">
        <v>660</v>
      </c>
      <c r="J331" s="167">
        <v>22404</v>
      </c>
      <c r="K331" s="167">
        <v>26236</v>
      </c>
      <c r="L331" s="167">
        <v>38846</v>
      </c>
    </row>
    <row r="332" spans="1:12" x14ac:dyDescent="0.25">
      <c r="A332" s="168" t="s">
        <v>669</v>
      </c>
    </row>
    <row r="334" spans="1:12" x14ac:dyDescent="0.25">
      <c r="A334" s="40" t="s">
        <v>173</v>
      </c>
    </row>
    <row r="335" spans="1:12" x14ac:dyDescent="0.25">
      <c r="A335" s="71" t="s">
        <v>911</v>
      </c>
    </row>
  </sheetData>
  <autoFilter ref="A4:L332"/>
  <mergeCells count="2">
    <mergeCell ref="J3:L3"/>
    <mergeCell ref="A2:B2"/>
  </mergeCells>
  <hyperlinks>
    <hyperlink ref="A2:B2" location="TOC!A1" display="Return to Table of Contents"/>
  </hyperlinks>
  <pageMargins left="0.25" right="0.25" top="0.75" bottom="0.75" header="0.3" footer="0.3"/>
  <pageSetup scale="55" fitToWidth="0" fitToHeight="0" orientation="portrait" horizontalDpi="1200" verticalDpi="1200" r:id="rId1"/>
  <headerFooter>
    <oddHeader>&amp;L&amp;"Arial,Bold"2018-19 Survey of Allied Dental Education
Report 1 - Dental Hygiene Education Programs</oddHeader>
  </headerFooter>
  <rowBreaks count="2" manualBreakCount="2">
    <brk id="92" max="16383" man="1"/>
    <brk id="2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workbookViewId="0"/>
  </sheetViews>
  <sheetFormatPr defaultColWidth="9.1796875" defaultRowHeight="12.5" x14ac:dyDescent="0.25"/>
  <cols>
    <col min="1" max="1" width="90.1796875" style="1" customWidth="1"/>
    <col min="2" max="16384" width="9.1796875" style="1"/>
  </cols>
  <sheetData>
    <row r="1" spans="1:1" ht="13" x14ac:dyDescent="0.25">
      <c r="A1" s="9" t="s">
        <v>2</v>
      </c>
    </row>
    <row r="2" spans="1:1" x14ac:dyDescent="0.25">
      <c r="A2" s="10" t="s">
        <v>51</v>
      </c>
    </row>
    <row r="3" spans="1:1" ht="50.5" x14ac:dyDescent="0.25">
      <c r="A3" s="11" t="s">
        <v>54</v>
      </c>
    </row>
    <row r="4" spans="1:1" ht="13" x14ac:dyDescent="0.25">
      <c r="A4" s="12"/>
    </row>
    <row r="5" spans="1:1" ht="75.5" x14ac:dyDescent="0.25">
      <c r="A5" s="13" t="s">
        <v>116</v>
      </c>
    </row>
    <row r="6" spans="1:1" ht="13" x14ac:dyDescent="0.25">
      <c r="A6" s="12"/>
    </row>
    <row r="7" spans="1:1" ht="50" x14ac:dyDescent="0.25">
      <c r="A7" s="11" t="s">
        <v>52</v>
      </c>
    </row>
    <row r="8" spans="1:1" ht="13" x14ac:dyDescent="0.3">
      <c r="A8" s="14"/>
    </row>
    <row r="9" spans="1:1" ht="37.5" x14ac:dyDescent="0.25">
      <c r="A9" s="11" t="s">
        <v>53</v>
      </c>
    </row>
  </sheetData>
  <hyperlinks>
    <hyperlink ref="A2" location="TOC!A1" display="Return to Table of Contents"/>
  </hyperlinks>
  <pageMargins left="0.25" right="0.25" top="0.75" bottom="0.75" header="0.3" footer="0.3"/>
  <pageSetup fitToHeight="0" orientation="portrait" r:id="rId1"/>
  <headerFooter>
    <oddHeader>&amp;L&amp;"Arial,Bold"2018-19 Survey of Allied Dental Education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zoomScaleNormal="100" workbookViewId="0"/>
  </sheetViews>
  <sheetFormatPr defaultColWidth="9.1796875" defaultRowHeight="12.5" x14ac:dyDescent="0.25"/>
  <cols>
    <col min="1" max="1" width="17.1796875" style="1" customWidth="1"/>
    <col min="2" max="2" width="12.1796875" style="1" customWidth="1"/>
    <col min="3" max="4" width="10.81640625" style="1" customWidth="1"/>
    <col min="5" max="5" width="10.453125" style="1" customWidth="1"/>
    <col min="6" max="7" width="11.1796875" style="1" bestFit="1" customWidth="1"/>
    <col min="8" max="12" width="9.1796875" style="1"/>
    <col min="13" max="13" width="9.81640625" style="1" customWidth="1"/>
    <col min="14" max="14" width="2.453125" style="1" customWidth="1"/>
    <col min="15" max="15" width="6.54296875" style="1" customWidth="1"/>
    <col min="16" max="17" width="9.1796875" style="1"/>
    <col min="18" max="18" width="55.7265625" style="1" customWidth="1"/>
    <col min="19" max="23" width="9.1796875" style="1"/>
    <col min="24" max="24" width="56" style="1" customWidth="1"/>
    <col min="25" max="16384" width="9.1796875" style="1"/>
  </cols>
  <sheetData>
    <row r="1" spans="1:24" ht="15" x14ac:dyDescent="0.3">
      <c r="A1" s="2" t="s">
        <v>678</v>
      </c>
    </row>
    <row r="2" spans="1:24" x14ac:dyDescent="0.25">
      <c r="A2" s="366" t="s">
        <v>51</v>
      </c>
      <c r="B2" s="367"/>
    </row>
    <row r="3" spans="1:24" x14ac:dyDescent="0.25">
      <c r="A3" s="150"/>
    </row>
    <row r="4" spans="1:24" x14ac:dyDescent="0.25">
      <c r="A4" s="150"/>
      <c r="I4" s="70"/>
    </row>
    <row r="5" spans="1:24" x14ac:dyDescent="0.25">
      <c r="A5" s="150"/>
      <c r="I5" s="70"/>
    </row>
    <row r="6" spans="1:24" x14ac:dyDescent="0.25">
      <c r="A6" s="150"/>
    </row>
    <row r="7" spans="1:24" x14ac:dyDescent="0.25">
      <c r="A7" s="150"/>
    </row>
    <row r="9" spans="1:24" x14ac:dyDescent="0.25">
      <c r="B9" s="171"/>
      <c r="C9" s="172" t="s">
        <v>99</v>
      </c>
      <c r="D9" s="172" t="s">
        <v>100</v>
      </c>
      <c r="E9" s="172" t="s">
        <v>101</v>
      </c>
      <c r="F9" s="172" t="s">
        <v>102</v>
      </c>
      <c r="G9" s="172" t="s">
        <v>103</v>
      </c>
      <c r="H9" s="172" t="s">
        <v>104</v>
      </c>
      <c r="I9" s="41" t="s">
        <v>105</v>
      </c>
      <c r="J9" s="41" t="s">
        <v>106</v>
      </c>
      <c r="K9" s="41" t="s">
        <v>107</v>
      </c>
      <c r="L9" s="41" t="s">
        <v>108</v>
      </c>
      <c r="M9" s="41" t="s">
        <v>115</v>
      </c>
    </row>
    <row r="10" spans="1:24" x14ac:dyDescent="0.25">
      <c r="A10" s="70"/>
      <c r="B10" s="171" t="s">
        <v>670</v>
      </c>
      <c r="C10" s="173">
        <v>17839.696666666667</v>
      </c>
      <c r="D10" s="173">
        <v>19215</v>
      </c>
      <c r="E10" s="173">
        <v>20571</v>
      </c>
      <c r="F10" s="174">
        <v>22415</v>
      </c>
      <c r="G10" s="174">
        <v>24931</v>
      </c>
      <c r="H10" s="174">
        <v>25114.27</v>
      </c>
      <c r="I10" s="175">
        <v>26541.34</v>
      </c>
      <c r="J10" s="175">
        <v>27404</v>
      </c>
      <c r="K10" s="175">
        <v>27646</v>
      </c>
      <c r="L10" s="175">
        <v>28476</v>
      </c>
      <c r="M10" s="175">
        <v>29018</v>
      </c>
    </row>
    <row r="11" spans="1:24" x14ac:dyDescent="0.25">
      <c r="A11" s="70"/>
      <c r="B11" s="171" t="s">
        <v>671</v>
      </c>
      <c r="C11" s="173">
        <v>19521.650000000001</v>
      </c>
      <c r="D11" s="173">
        <v>20726</v>
      </c>
      <c r="E11" s="173">
        <v>22365</v>
      </c>
      <c r="F11" s="174">
        <v>24032</v>
      </c>
      <c r="G11" s="174">
        <v>26619</v>
      </c>
      <c r="H11" s="174">
        <v>27148.6</v>
      </c>
      <c r="I11" s="175">
        <v>29465.87</v>
      </c>
      <c r="J11" s="175">
        <v>29909</v>
      </c>
      <c r="K11" s="175">
        <v>30599</v>
      </c>
      <c r="L11" s="175">
        <v>30996</v>
      </c>
      <c r="M11" s="175">
        <v>32325</v>
      </c>
    </row>
    <row r="12" spans="1:24" x14ac:dyDescent="0.25">
      <c r="A12" s="70"/>
      <c r="B12" s="171" t="s">
        <v>672</v>
      </c>
      <c r="C12" s="173">
        <v>27363.58</v>
      </c>
      <c r="D12" s="173">
        <v>28831</v>
      </c>
      <c r="E12" s="173">
        <v>29989</v>
      </c>
      <c r="F12" s="174">
        <v>32100</v>
      </c>
      <c r="G12" s="174">
        <v>34327</v>
      </c>
      <c r="H12" s="174">
        <v>35532.25</v>
      </c>
      <c r="I12" s="175">
        <v>38243.800000000003</v>
      </c>
      <c r="J12" s="175">
        <v>39391</v>
      </c>
      <c r="K12" s="175">
        <v>39943</v>
      </c>
      <c r="L12" s="175">
        <v>41398</v>
      </c>
      <c r="M12" s="175">
        <v>42839</v>
      </c>
    </row>
    <row r="13" spans="1:24" ht="13" x14ac:dyDescent="0.25">
      <c r="A13" s="70"/>
      <c r="B13" s="70"/>
      <c r="C13" s="70"/>
      <c r="D13" s="70"/>
      <c r="E13" s="70"/>
      <c r="F13" s="70"/>
      <c r="G13" s="70"/>
      <c r="H13" s="70"/>
      <c r="I13" s="70"/>
      <c r="J13" s="70"/>
      <c r="K13" s="70"/>
      <c r="L13" s="70"/>
      <c r="M13" s="70"/>
      <c r="P13" s="276"/>
      <c r="Q13" s="276"/>
      <c r="R13" s="276"/>
    </row>
    <row r="14" spans="1:24" ht="13" x14ac:dyDescent="0.25">
      <c r="A14" s="70"/>
      <c r="B14" s="70"/>
      <c r="C14" s="70"/>
      <c r="D14" s="70"/>
      <c r="E14" s="70"/>
      <c r="F14" s="70"/>
      <c r="G14" s="70"/>
      <c r="H14" s="70"/>
      <c r="I14" s="70"/>
      <c r="J14" s="70"/>
      <c r="K14" s="70"/>
      <c r="L14" s="70"/>
      <c r="M14" s="70"/>
      <c r="P14" s="277"/>
      <c r="Q14" s="255"/>
      <c r="R14" s="255"/>
    </row>
    <row r="15" spans="1:24" ht="13" x14ac:dyDescent="0.25">
      <c r="A15" s="70"/>
      <c r="B15" s="70"/>
      <c r="C15" s="70"/>
      <c r="D15" s="70"/>
      <c r="E15" s="70"/>
      <c r="F15" s="70"/>
      <c r="G15" s="70"/>
      <c r="H15" s="70"/>
      <c r="I15" s="70"/>
      <c r="J15" s="70"/>
      <c r="K15" s="70"/>
      <c r="L15" s="70"/>
      <c r="M15" s="70"/>
      <c r="P15" s="277"/>
      <c r="Q15" s="255"/>
      <c r="R15" s="255"/>
      <c r="S15" s="276"/>
      <c r="T15" s="276"/>
      <c r="U15" s="276"/>
      <c r="V15" s="276"/>
      <c r="W15" s="276"/>
      <c r="X15" s="276"/>
    </row>
    <row r="16" spans="1:24" ht="13" x14ac:dyDescent="0.25">
      <c r="A16" s="70"/>
      <c r="B16" s="70"/>
      <c r="C16" s="70"/>
      <c r="D16" s="70"/>
      <c r="E16" s="70"/>
      <c r="F16" s="70"/>
      <c r="G16" s="70"/>
      <c r="H16" s="70"/>
      <c r="I16" s="70"/>
      <c r="J16" s="70"/>
      <c r="K16" s="70"/>
      <c r="L16" s="70"/>
      <c r="M16" s="70"/>
      <c r="P16" s="277"/>
      <c r="Q16" s="255"/>
      <c r="R16" s="255"/>
      <c r="S16" s="272"/>
      <c r="T16" s="272"/>
      <c r="U16" s="272"/>
      <c r="V16" s="272"/>
      <c r="W16" s="272"/>
      <c r="X16" s="272"/>
    </row>
    <row r="17" spans="1:24" ht="13.5" thickBot="1" x14ac:dyDescent="0.3">
      <c r="A17" s="70"/>
      <c r="B17" s="70"/>
      <c r="C17" s="70"/>
      <c r="D17" s="70"/>
      <c r="E17" s="70"/>
      <c r="F17" s="70"/>
      <c r="G17" s="70"/>
      <c r="H17" s="70"/>
      <c r="I17" s="70"/>
      <c r="J17" s="70"/>
      <c r="K17" s="70"/>
      <c r="L17" s="70"/>
      <c r="M17" s="70"/>
      <c r="P17" s="276"/>
      <c r="Q17" s="272"/>
      <c r="R17" s="272"/>
      <c r="S17" s="272"/>
      <c r="T17" s="272"/>
      <c r="U17" s="272"/>
      <c r="V17" s="272"/>
      <c r="W17" s="272"/>
      <c r="X17" s="272"/>
    </row>
    <row r="18" spans="1:24" ht="13" x14ac:dyDescent="0.25">
      <c r="A18" s="70"/>
      <c r="B18" s="152" t="s">
        <v>577</v>
      </c>
      <c r="C18" s="153" t="s">
        <v>673</v>
      </c>
      <c r="D18" s="70"/>
      <c r="E18" s="70"/>
      <c r="F18" s="70"/>
      <c r="G18" s="70"/>
      <c r="H18" s="70"/>
      <c r="I18" s="70"/>
      <c r="J18" s="70"/>
      <c r="K18" s="70"/>
      <c r="L18" s="70"/>
      <c r="M18" s="70"/>
      <c r="P18" s="276"/>
      <c r="Q18" s="272"/>
      <c r="R18" s="272"/>
      <c r="S18" s="272"/>
      <c r="T18" s="272"/>
      <c r="U18" s="272"/>
      <c r="V18" s="272"/>
      <c r="W18" s="272"/>
      <c r="X18" s="272"/>
    </row>
    <row r="19" spans="1:24" ht="13" x14ac:dyDescent="0.25">
      <c r="A19" s="70"/>
      <c r="B19" s="176" t="s">
        <v>674</v>
      </c>
      <c r="C19" s="129">
        <v>28957</v>
      </c>
      <c r="D19" s="70"/>
      <c r="E19" s="70"/>
      <c r="F19" s="70"/>
      <c r="G19" s="70"/>
      <c r="H19" s="70"/>
      <c r="I19" s="70"/>
      <c r="J19" s="70"/>
      <c r="K19" s="70"/>
      <c r="L19" s="70"/>
      <c r="M19" s="70"/>
      <c r="P19" s="276"/>
      <c r="Q19" s="272"/>
      <c r="R19" s="272"/>
      <c r="S19" s="272"/>
      <c r="T19" s="272"/>
      <c r="U19" s="272"/>
      <c r="V19" s="272"/>
      <c r="W19" s="272"/>
      <c r="X19" s="336"/>
    </row>
    <row r="20" spans="1:24" ht="13" x14ac:dyDescent="0.25">
      <c r="A20" s="70"/>
      <c r="B20" s="176" t="s">
        <v>675</v>
      </c>
      <c r="C20" s="129">
        <v>32223</v>
      </c>
      <c r="D20" s="70"/>
      <c r="E20" s="70"/>
      <c r="F20" s="70"/>
      <c r="G20" s="70"/>
      <c r="H20" s="70"/>
      <c r="I20" s="70"/>
      <c r="J20" s="70"/>
      <c r="K20" s="70"/>
      <c r="L20" s="70"/>
      <c r="M20" s="70"/>
      <c r="P20" s="276"/>
      <c r="Q20" s="272"/>
      <c r="R20" s="272"/>
      <c r="S20" s="272"/>
      <c r="T20" s="272"/>
      <c r="U20" s="272"/>
      <c r="V20" s="272"/>
      <c r="W20" s="272"/>
      <c r="X20" s="272"/>
    </row>
    <row r="21" spans="1:24" ht="13" x14ac:dyDescent="0.25">
      <c r="A21" s="70"/>
      <c r="B21" s="176" t="s">
        <v>676</v>
      </c>
      <c r="C21" s="129">
        <v>42693</v>
      </c>
      <c r="D21" s="70"/>
      <c r="E21" s="70"/>
      <c r="F21" s="70"/>
      <c r="G21" s="70"/>
      <c r="H21" s="70"/>
      <c r="I21" s="70"/>
      <c r="J21" s="70"/>
      <c r="K21" s="70"/>
      <c r="L21" s="70"/>
      <c r="M21" s="70"/>
      <c r="P21" s="276"/>
      <c r="Q21" s="272"/>
      <c r="R21" s="272"/>
      <c r="S21" s="272"/>
      <c r="T21" s="272"/>
      <c r="U21" s="272"/>
      <c r="V21" s="272"/>
      <c r="W21" s="272"/>
      <c r="X21" s="272"/>
    </row>
    <row r="22" spans="1:24" ht="13" x14ac:dyDescent="0.25">
      <c r="A22" s="70"/>
      <c r="B22" s="70"/>
      <c r="C22" s="70"/>
      <c r="D22" s="70"/>
      <c r="E22" s="70"/>
      <c r="F22" s="70"/>
      <c r="G22" s="70"/>
      <c r="H22" s="70"/>
      <c r="I22" s="70"/>
      <c r="J22" s="70"/>
      <c r="K22" s="70"/>
      <c r="L22" s="70"/>
      <c r="M22" s="70"/>
      <c r="P22" s="276"/>
      <c r="Q22" s="272"/>
      <c r="R22" s="272"/>
      <c r="S22" s="272"/>
      <c r="T22" s="272"/>
      <c r="U22" s="272"/>
      <c r="V22" s="272"/>
      <c r="W22" s="272"/>
      <c r="X22" s="272"/>
    </row>
    <row r="23" spans="1:24" ht="13" x14ac:dyDescent="0.25">
      <c r="A23" s="70"/>
      <c r="B23" s="70"/>
      <c r="C23" s="70"/>
      <c r="D23" s="70"/>
      <c r="E23" s="70"/>
      <c r="F23" s="70"/>
      <c r="G23" s="70"/>
      <c r="H23" s="70"/>
      <c r="I23" s="70"/>
      <c r="J23" s="70"/>
      <c r="K23" s="70"/>
      <c r="L23" s="70"/>
      <c r="M23" s="70"/>
      <c r="P23" s="276"/>
      <c r="Q23" s="272"/>
      <c r="R23" s="272"/>
      <c r="S23" s="272"/>
      <c r="T23" s="272"/>
      <c r="U23" s="272"/>
      <c r="V23" s="272"/>
      <c r="W23" s="272"/>
      <c r="X23" s="336"/>
    </row>
    <row r="24" spans="1:24" ht="13" x14ac:dyDescent="0.25">
      <c r="A24" s="70"/>
      <c r="B24" s="70"/>
      <c r="C24" s="70"/>
      <c r="D24" s="70"/>
      <c r="E24" s="70"/>
      <c r="F24" s="70"/>
      <c r="G24" s="70"/>
      <c r="H24" s="70"/>
      <c r="I24" s="70"/>
      <c r="J24" s="70"/>
      <c r="K24" s="70"/>
      <c r="L24" s="70"/>
      <c r="M24" s="70"/>
      <c r="P24" s="276"/>
      <c r="Q24" s="272"/>
      <c r="R24" s="272"/>
      <c r="S24" s="272"/>
      <c r="T24" s="272"/>
      <c r="U24" s="272"/>
      <c r="V24" s="272"/>
      <c r="W24" s="272"/>
      <c r="X24" s="272"/>
    </row>
    <row r="25" spans="1:24" ht="13" x14ac:dyDescent="0.25">
      <c r="A25" s="70"/>
      <c r="B25" s="70"/>
      <c r="C25" s="70"/>
      <c r="D25" s="70"/>
      <c r="E25" s="70"/>
      <c r="F25" s="70"/>
      <c r="G25" s="70"/>
      <c r="H25" s="70"/>
      <c r="I25" s="70"/>
      <c r="J25" s="70"/>
      <c r="K25" s="70"/>
      <c r="L25" s="70"/>
      <c r="M25" s="70"/>
      <c r="P25" s="276"/>
      <c r="Q25" s="272"/>
      <c r="R25" s="272"/>
      <c r="S25" s="272"/>
      <c r="T25" s="272"/>
      <c r="U25" s="272"/>
      <c r="V25" s="272"/>
      <c r="W25" s="272"/>
      <c r="X25" s="336"/>
    </row>
    <row r="26" spans="1:24" x14ac:dyDescent="0.25">
      <c r="A26" s="70"/>
      <c r="B26" s="70"/>
      <c r="C26" s="70"/>
      <c r="D26" s="70"/>
      <c r="E26" s="70"/>
      <c r="F26" s="70"/>
      <c r="G26" s="70"/>
      <c r="H26" s="70"/>
      <c r="I26" s="70"/>
      <c r="J26" s="70"/>
      <c r="K26" s="70"/>
      <c r="L26" s="70"/>
      <c r="M26" s="70"/>
    </row>
    <row r="27" spans="1:24" x14ac:dyDescent="0.25">
      <c r="A27" s="70"/>
      <c r="B27" s="70"/>
      <c r="C27" s="70"/>
      <c r="D27" s="70"/>
      <c r="E27" s="70"/>
      <c r="F27" s="70"/>
      <c r="G27" s="70"/>
      <c r="H27" s="70"/>
      <c r="I27" s="70"/>
      <c r="J27" s="70"/>
      <c r="K27" s="70"/>
      <c r="L27" s="70"/>
      <c r="M27" s="70"/>
    </row>
    <row r="28" spans="1:24" x14ac:dyDescent="0.25">
      <c r="A28" s="171" t="s">
        <v>677</v>
      </c>
      <c r="B28" s="70"/>
      <c r="C28" s="70"/>
      <c r="D28" s="70"/>
      <c r="E28" s="70"/>
      <c r="F28" s="70"/>
      <c r="G28" s="70"/>
      <c r="H28" s="70"/>
      <c r="I28" s="70"/>
      <c r="J28" s="70"/>
      <c r="K28" s="70"/>
      <c r="L28" s="70"/>
      <c r="M28" s="70"/>
    </row>
    <row r="29" spans="1:24" x14ac:dyDescent="0.25">
      <c r="A29" s="171"/>
      <c r="B29" s="70"/>
      <c r="C29" s="70"/>
      <c r="D29" s="70"/>
      <c r="E29" s="70"/>
      <c r="F29" s="70"/>
      <c r="G29" s="70"/>
      <c r="H29" s="70"/>
      <c r="I29" s="70"/>
      <c r="J29" s="70"/>
      <c r="K29" s="70"/>
      <c r="L29" s="70"/>
      <c r="M29" s="70"/>
    </row>
    <row r="30" spans="1:24" x14ac:dyDescent="0.25">
      <c r="A30" s="40" t="s">
        <v>574</v>
      </c>
      <c r="J30" s="43"/>
    </row>
    <row r="31" spans="1:24" x14ac:dyDescent="0.25">
      <c r="A31" s="71" t="s">
        <v>911</v>
      </c>
    </row>
    <row r="33" spans="1:20" ht="15" x14ac:dyDescent="0.3">
      <c r="A33" s="2" t="s">
        <v>679</v>
      </c>
      <c r="N33" s="70"/>
    </row>
    <row r="36" spans="1:20" x14ac:dyDescent="0.25">
      <c r="N36" s="70"/>
    </row>
    <row r="37" spans="1:20" ht="12.75" customHeight="1" x14ac:dyDescent="0.25">
      <c r="N37" s="177"/>
      <c r="R37" s="178"/>
      <c r="S37" s="178"/>
      <c r="T37" s="178"/>
    </row>
    <row r="38" spans="1:20" ht="112.5" x14ac:dyDescent="0.25">
      <c r="B38" s="179" t="s">
        <v>680</v>
      </c>
      <c r="C38" s="179" t="s">
        <v>681</v>
      </c>
      <c r="D38" s="179" t="s">
        <v>682</v>
      </c>
      <c r="E38" s="179" t="s">
        <v>683</v>
      </c>
      <c r="F38" s="179" t="s">
        <v>684</v>
      </c>
      <c r="G38" s="179" t="s">
        <v>685</v>
      </c>
      <c r="M38" s="178"/>
      <c r="N38" s="178"/>
      <c r="O38" s="178"/>
      <c r="P38" s="178"/>
    </row>
    <row r="39" spans="1:20" ht="13" x14ac:dyDescent="0.25">
      <c r="B39" s="180">
        <v>13411</v>
      </c>
      <c r="C39" s="181">
        <v>17500.78</v>
      </c>
      <c r="D39" s="182">
        <v>4612</v>
      </c>
      <c r="E39" s="181">
        <v>6889</v>
      </c>
      <c r="F39" s="181">
        <v>26436</v>
      </c>
      <c r="G39" s="180">
        <v>11984</v>
      </c>
      <c r="M39" s="151"/>
      <c r="N39" s="151"/>
      <c r="O39" s="151"/>
      <c r="P39" s="151"/>
    </row>
    <row r="40" spans="1:20" ht="13" x14ac:dyDescent="0.25">
      <c r="M40" s="151"/>
      <c r="N40" s="151"/>
      <c r="O40" s="72"/>
      <c r="P40" s="72"/>
    </row>
    <row r="41" spans="1:20" ht="13" x14ac:dyDescent="0.25">
      <c r="M41" s="151"/>
      <c r="N41" s="151"/>
      <c r="O41" s="72"/>
      <c r="P41" s="72"/>
    </row>
    <row r="42" spans="1:20" ht="13" x14ac:dyDescent="0.25">
      <c r="M42" s="151"/>
      <c r="N42" s="151"/>
      <c r="O42" s="72"/>
      <c r="P42" s="72"/>
    </row>
    <row r="43" spans="1:20" ht="13" x14ac:dyDescent="0.25">
      <c r="M43" s="151"/>
      <c r="N43" s="151"/>
      <c r="O43" s="72"/>
      <c r="P43" s="72"/>
    </row>
    <row r="44" spans="1:20" ht="13" x14ac:dyDescent="0.25">
      <c r="M44" s="151"/>
      <c r="N44" s="151"/>
      <c r="O44" s="72"/>
      <c r="P44" s="72"/>
    </row>
    <row r="45" spans="1:20" ht="13" x14ac:dyDescent="0.25">
      <c r="M45" s="151"/>
      <c r="N45" s="151"/>
      <c r="O45" s="72"/>
      <c r="P45" s="72"/>
    </row>
    <row r="46" spans="1:20" ht="13" x14ac:dyDescent="0.25">
      <c r="M46" s="151"/>
      <c r="N46" s="151"/>
      <c r="O46" s="72"/>
      <c r="P46" s="72"/>
    </row>
    <row r="47" spans="1:20" ht="13" x14ac:dyDescent="0.25">
      <c r="M47" s="151"/>
      <c r="N47" s="151"/>
      <c r="O47" s="72"/>
      <c r="P47" s="72"/>
    </row>
    <row r="50" spans="1:1" x14ac:dyDescent="0.25">
      <c r="A50" s="41" t="s">
        <v>686</v>
      </c>
    </row>
    <row r="52" spans="1:1" x14ac:dyDescent="0.25">
      <c r="A52" s="40" t="s">
        <v>173</v>
      </c>
    </row>
    <row r="53" spans="1:1" x14ac:dyDescent="0.25">
      <c r="A53" s="183" t="s">
        <v>911</v>
      </c>
    </row>
  </sheetData>
  <mergeCells count="1">
    <mergeCell ref="A2:B2"/>
  </mergeCells>
  <hyperlinks>
    <hyperlink ref="A2" location="TOC!A1" display="Return to Table of Contents"/>
  </hyperlinks>
  <pageMargins left="0.25" right="0.25" top="0.75" bottom="0.75" header="0.3" footer="0.3"/>
  <pageSetup scale="73" fitToHeight="0" orientation="portrait" r:id="rId1"/>
  <headerFooter>
    <oddHeader>&amp;L&amp;"Arial,Bold"2018-19 Survey of Allied Dental Education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6"/>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796875" defaultRowHeight="12.5" x14ac:dyDescent="0.25"/>
  <cols>
    <col min="1" max="1" width="5.81640625" style="110" customWidth="1"/>
    <col min="2" max="2" width="82.453125" style="110" customWidth="1"/>
    <col min="3" max="3" width="10.1796875" style="110" customWidth="1"/>
    <col min="4" max="4" width="14" style="110" customWidth="1"/>
    <col min="5" max="5" width="11.54296875" style="110" customWidth="1"/>
    <col min="6" max="8" width="10.1796875" style="110" customWidth="1"/>
    <col min="9" max="16384" width="9.1796875" style="110"/>
  </cols>
  <sheetData>
    <row r="1" spans="1:8" ht="13" x14ac:dyDescent="0.3">
      <c r="A1" s="149" t="s">
        <v>687</v>
      </c>
    </row>
    <row r="2" spans="1:8" ht="13" x14ac:dyDescent="0.3">
      <c r="A2" s="149" t="s">
        <v>51</v>
      </c>
    </row>
    <row r="3" spans="1:8" ht="39" x14ac:dyDescent="0.3">
      <c r="A3" s="154" t="s">
        <v>177</v>
      </c>
      <c r="B3" s="112" t="s">
        <v>178</v>
      </c>
      <c r="C3" s="154" t="s">
        <v>688</v>
      </c>
      <c r="D3" s="154" t="s">
        <v>689</v>
      </c>
      <c r="E3" s="154" t="s">
        <v>690</v>
      </c>
      <c r="F3" s="155" t="s">
        <v>692</v>
      </c>
      <c r="G3" s="155" t="s">
        <v>693</v>
      </c>
      <c r="H3" s="155" t="s">
        <v>691</v>
      </c>
    </row>
    <row r="4" spans="1:8" x14ac:dyDescent="0.25">
      <c r="A4" s="121" t="s">
        <v>182</v>
      </c>
      <c r="B4" s="122" t="s">
        <v>183</v>
      </c>
      <c r="C4" s="160">
        <v>16381</v>
      </c>
      <c r="D4" s="160">
        <v>940</v>
      </c>
      <c r="E4" s="160">
        <v>64</v>
      </c>
      <c r="F4" s="160">
        <v>1033</v>
      </c>
      <c r="G4" s="160">
        <v>0</v>
      </c>
      <c r="H4" s="160">
        <v>181</v>
      </c>
    </row>
    <row r="5" spans="1:8" x14ac:dyDescent="0.25">
      <c r="A5" s="123" t="s">
        <v>182</v>
      </c>
      <c r="B5" s="124" t="s">
        <v>186</v>
      </c>
      <c r="C5" s="162">
        <v>3700</v>
      </c>
      <c r="D5" s="162">
        <v>2000</v>
      </c>
      <c r="E5" s="162">
        <v>200</v>
      </c>
      <c r="F5" s="162">
        <v>900</v>
      </c>
      <c r="G5" s="162">
        <v>0</v>
      </c>
      <c r="H5" s="162">
        <v>90</v>
      </c>
    </row>
    <row r="6" spans="1:8" ht="14.5" x14ac:dyDescent="0.25">
      <c r="A6" s="121" t="s">
        <v>187</v>
      </c>
      <c r="B6" s="122" t="s">
        <v>188</v>
      </c>
      <c r="C6" s="184" t="s">
        <v>697</v>
      </c>
      <c r="D6" s="165" t="s">
        <v>695</v>
      </c>
      <c r="E6" s="165" t="s">
        <v>695</v>
      </c>
      <c r="F6" s="165" t="s">
        <v>695</v>
      </c>
      <c r="G6" s="165" t="s">
        <v>695</v>
      </c>
      <c r="H6" s="165" t="s">
        <v>695</v>
      </c>
    </row>
    <row r="7" spans="1:8" x14ac:dyDescent="0.25">
      <c r="A7" s="123" t="s">
        <v>189</v>
      </c>
      <c r="B7" s="124" t="s">
        <v>190</v>
      </c>
      <c r="C7" s="162">
        <v>23417</v>
      </c>
      <c r="D7" s="162">
        <v>3277</v>
      </c>
      <c r="E7" s="162">
        <v>55</v>
      </c>
      <c r="F7" s="162">
        <v>2154</v>
      </c>
      <c r="G7" s="162">
        <v>460</v>
      </c>
      <c r="H7" s="162">
        <v>0</v>
      </c>
    </row>
    <row r="8" spans="1:8" ht="14.5" x14ac:dyDescent="0.25">
      <c r="A8" s="121" t="s">
        <v>189</v>
      </c>
      <c r="B8" s="122" t="s">
        <v>191</v>
      </c>
      <c r="C8" s="184" t="s">
        <v>697</v>
      </c>
      <c r="D8" s="165" t="s">
        <v>695</v>
      </c>
      <c r="E8" s="165" t="s">
        <v>695</v>
      </c>
      <c r="F8" s="165" t="s">
        <v>695</v>
      </c>
      <c r="G8" s="165" t="s">
        <v>695</v>
      </c>
      <c r="H8" s="165" t="s">
        <v>695</v>
      </c>
    </row>
    <row r="9" spans="1:8" x14ac:dyDescent="0.25">
      <c r="A9" s="123" t="s">
        <v>189</v>
      </c>
      <c r="B9" s="124" t="s">
        <v>192</v>
      </c>
      <c r="C9" s="162">
        <v>2635</v>
      </c>
      <c r="D9" s="162">
        <v>4375</v>
      </c>
      <c r="E9" s="162">
        <v>350</v>
      </c>
      <c r="F9" s="162">
        <v>1450</v>
      </c>
      <c r="G9" s="162">
        <v>0</v>
      </c>
      <c r="H9" s="162">
        <v>315</v>
      </c>
    </row>
    <row r="10" spans="1:8" x14ac:dyDescent="0.25">
      <c r="A10" s="121" t="s">
        <v>189</v>
      </c>
      <c r="B10" s="122" t="s">
        <v>193</v>
      </c>
      <c r="C10" s="165">
        <v>3080</v>
      </c>
      <c r="D10" s="165">
        <v>0</v>
      </c>
      <c r="E10" s="165">
        <v>0</v>
      </c>
      <c r="F10" s="165">
        <v>0</v>
      </c>
      <c r="G10" s="165">
        <v>0</v>
      </c>
      <c r="H10" s="165">
        <v>5195</v>
      </c>
    </row>
    <row r="11" spans="1:8" x14ac:dyDescent="0.25">
      <c r="A11" s="123" t="s">
        <v>189</v>
      </c>
      <c r="B11" s="124" t="s">
        <v>194</v>
      </c>
      <c r="C11" s="162">
        <v>12000</v>
      </c>
      <c r="D11" s="162">
        <v>6000</v>
      </c>
      <c r="E11" s="162">
        <v>250</v>
      </c>
      <c r="F11" s="162">
        <v>500</v>
      </c>
      <c r="G11" s="162">
        <v>0</v>
      </c>
      <c r="H11" s="162">
        <v>920</v>
      </c>
    </row>
    <row r="12" spans="1:8" x14ac:dyDescent="0.25">
      <c r="A12" s="121" t="s">
        <v>189</v>
      </c>
      <c r="B12" s="122" t="s">
        <v>195</v>
      </c>
      <c r="C12" s="165">
        <v>2665</v>
      </c>
      <c r="D12" s="165">
        <v>1571</v>
      </c>
      <c r="E12" s="165">
        <v>425</v>
      </c>
      <c r="F12" s="165">
        <v>1250</v>
      </c>
      <c r="G12" s="165">
        <v>1520</v>
      </c>
      <c r="H12" s="165">
        <v>0</v>
      </c>
    </row>
    <row r="13" spans="1:8" x14ac:dyDescent="0.25">
      <c r="A13" s="123" t="s">
        <v>189</v>
      </c>
      <c r="B13" s="124" t="s">
        <v>196</v>
      </c>
      <c r="C13" s="162">
        <v>3546</v>
      </c>
      <c r="D13" s="162">
        <v>3000</v>
      </c>
      <c r="E13" s="162">
        <v>200</v>
      </c>
      <c r="F13" s="162">
        <v>450</v>
      </c>
      <c r="G13" s="162">
        <v>100</v>
      </c>
      <c r="H13" s="162">
        <v>100</v>
      </c>
    </row>
    <row r="14" spans="1:8" x14ac:dyDescent="0.25">
      <c r="A14" s="121" t="s">
        <v>189</v>
      </c>
      <c r="B14" s="122" t="s">
        <v>197</v>
      </c>
      <c r="C14" s="165">
        <v>2610</v>
      </c>
      <c r="D14" s="165">
        <v>4000</v>
      </c>
      <c r="E14" s="165">
        <v>300</v>
      </c>
      <c r="F14" s="165">
        <v>1110</v>
      </c>
      <c r="G14" s="165">
        <v>2520</v>
      </c>
      <c r="H14" s="165">
        <v>0</v>
      </c>
    </row>
    <row r="15" spans="1:8" x14ac:dyDescent="0.25">
      <c r="A15" s="123" t="s">
        <v>198</v>
      </c>
      <c r="B15" s="124" t="s">
        <v>199</v>
      </c>
      <c r="C15" s="162">
        <v>7129</v>
      </c>
      <c r="D15" s="162">
        <v>2500</v>
      </c>
      <c r="E15" s="162">
        <v>150</v>
      </c>
      <c r="F15" s="162">
        <v>1200</v>
      </c>
      <c r="G15" s="162">
        <v>0</v>
      </c>
      <c r="H15" s="162">
        <v>225</v>
      </c>
    </row>
    <row r="16" spans="1:8" x14ac:dyDescent="0.25">
      <c r="A16" s="121" t="s">
        <v>198</v>
      </c>
      <c r="B16" s="122" t="s">
        <v>200</v>
      </c>
      <c r="C16" s="165">
        <v>9065</v>
      </c>
      <c r="D16" s="165">
        <v>2535</v>
      </c>
      <c r="E16" s="165">
        <v>150</v>
      </c>
      <c r="F16" s="165">
        <v>1375</v>
      </c>
      <c r="G16" s="165">
        <v>370</v>
      </c>
      <c r="H16" s="165">
        <v>0</v>
      </c>
    </row>
    <row r="17" spans="1:8" x14ac:dyDescent="0.25">
      <c r="A17" s="123" t="s">
        <v>201</v>
      </c>
      <c r="B17" s="124" t="s">
        <v>202</v>
      </c>
      <c r="C17" s="162">
        <v>1762</v>
      </c>
      <c r="D17" s="162">
        <v>5550</v>
      </c>
      <c r="E17" s="162">
        <v>200</v>
      </c>
      <c r="F17" s="162">
        <v>1344</v>
      </c>
      <c r="G17" s="162">
        <v>0</v>
      </c>
      <c r="H17" s="162">
        <v>0</v>
      </c>
    </row>
    <row r="18" spans="1:8" x14ac:dyDescent="0.25">
      <c r="A18" s="121" t="s">
        <v>201</v>
      </c>
      <c r="B18" s="122" t="s">
        <v>203</v>
      </c>
      <c r="C18" s="165">
        <v>28608</v>
      </c>
      <c r="D18" s="165">
        <v>4672</v>
      </c>
      <c r="E18" s="165">
        <v>70</v>
      </c>
      <c r="F18" s="165">
        <v>510</v>
      </c>
      <c r="G18" s="165">
        <v>0</v>
      </c>
      <c r="H18" s="165">
        <v>565</v>
      </c>
    </row>
    <row r="19" spans="1:8" x14ac:dyDescent="0.25">
      <c r="A19" s="123" t="s">
        <v>201</v>
      </c>
      <c r="B19" s="124" t="s">
        <v>204</v>
      </c>
      <c r="C19" s="162">
        <v>30803</v>
      </c>
      <c r="D19" s="162">
        <v>4272</v>
      </c>
      <c r="E19" s="162">
        <v>55</v>
      </c>
      <c r="F19" s="162">
        <v>910</v>
      </c>
      <c r="G19" s="162">
        <v>0</v>
      </c>
      <c r="H19" s="162">
        <v>0</v>
      </c>
    </row>
    <row r="20" spans="1:8" x14ac:dyDescent="0.25">
      <c r="A20" s="121" t="s">
        <v>201</v>
      </c>
      <c r="B20" s="122" t="s">
        <v>205</v>
      </c>
      <c r="C20" s="165">
        <v>1380</v>
      </c>
      <c r="D20" s="165">
        <v>2353</v>
      </c>
      <c r="E20" s="165">
        <v>375</v>
      </c>
      <c r="F20" s="165">
        <v>2900</v>
      </c>
      <c r="G20" s="165">
        <v>116</v>
      </c>
      <c r="H20" s="165">
        <v>134</v>
      </c>
    </row>
    <row r="21" spans="1:8" x14ac:dyDescent="0.25">
      <c r="A21" s="123" t="s">
        <v>201</v>
      </c>
      <c r="B21" s="124" t="s">
        <v>206</v>
      </c>
      <c r="C21" s="162">
        <v>1500</v>
      </c>
      <c r="D21" s="162">
        <v>6250</v>
      </c>
      <c r="E21" s="162">
        <v>200</v>
      </c>
      <c r="F21" s="162">
        <v>660</v>
      </c>
      <c r="G21" s="162">
        <v>0</v>
      </c>
      <c r="H21" s="162">
        <v>0</v>
      </c>
    </row>
    <row r="22" spans="1:8" x14ac:dyDescent="0.25">
      <c r="A22" s="121" t="s">
        <v>201</v>
      </c>
      <c r="B22" s="122" t="s">
        <v>207</v>
      </c>
      <c r="C22" s="165">
        <v>36198</v>
      </c>
      <c r="D22" s="165">
        <v>0</v>
      </c>
      <c r="E22" s="165">
        <v>0</v>
      </c>
      <c r="F22" s="165">
        <v>6642</v>
      </c>
      <c r="G22" s="165">
        <v>850</v>
      </c>
      <c r="H22" s="165">
        <v>0</v>
      </c>
    </row>
    <row r="23" spans="1:8" x14ac:dyDescent="0.25">
      <c r="A23" s="123" t="s">
        <v>201</v>
      </c>
      <c r="B23" s="124" t="s">
        <v>208</v>
      </c>
      <c r="C23" s="162">
        <v>31694</v>
      </c>
      <c r="D23" s="162">
        <v>0</v>
      </c>
      <c r="E23" s="162">
        <v>0</v>
      </c>
      <c r="F23" s="162">
        <v>6658</v>
      </c>
      <c r="G23" s="162">
        <v>850</v>
      </c>
      <c r="H23" s="162">
        <v>0</v>
      </c>
    </row>
    <row r="24" spans="1:8" x14ac:dyDescent="0.25">
      <c r="A24" s="121" t="s">
        <v>201</v>
      </c>
      <c r="B24" s="122" t="s">
        <v>209</v>
      </c>
      <c r="C24" s="165">
        <v>32364</v>
      </c>
      <c r="D24" s="165">
        <v>0</v>
      </c>
      <c r="E24" s="165">
        <v>0</v>
      </c>
      <c r="F24" s="165">
        <v>6642</v>
      </c>
      <c r="G24" s="165">
        <v>0</v>
      </c>
      <c r="H24" s="165">
        <v>850</v>
      </c>
    </row>
    <row r="25" spans="1:8" x14ac:dyDescent="0.25">
      <c r="A25" s="123" t="s">
        <v>201</v>
      </c>
      <c r="B25" s="124" t="s">
        <v>210</v>
      </c>
      <c r="C25" s="162">
        <v>1280</v>
      </c>
      <c r="D25" s="162">
        <v>3100</v>
      </c>
      <c r="E25" s="162">
        <v>150</v>
      </c>
      <c r="F25" s="162">
        <v>1500</v>
      </c>
      <c r="G25" s="162">
        <v>175</v>
      </c>
      <c r="H25" s="162">
        <v>0</v>
      </c>
    </row>
    <row r="26" spans="1:8" x14ac:dyDescent="0.25">
      <c r="A26" s="121" t="s">
        <v>201</v>
      </c>
      <c r="B26" s="122" t="s">
        <v>211</v>
      </c>
      <c r="C26" s="165">
        <v>1541</v>
      </c>
      <c r="D26" s="165">
        <v>10000</v>
      </c>
      <c r="E26" s="165">
        <v>200</v>
      </c>
      <c r="F26" s="165">
        <v>800</v>
      </c>
      <c r="G26" s="165">
        <v>0</v>
      </c>
      <c r="H26" s="165">
        <v>0</v>
      </c>
    </row>
    <row r="27" spans="1:8" x14ac:dyDescent="0.25">
      <c r="A27" s="123" t="s">
        <v>201</v>
      </c>
      <c r="B27" s="124" t="s">
        <v>212</v>
      </c>
      <c r="C27" s="162">
        <v>1674</v>
      </c>
      <c r="D27" s="162">
        <v>2500</v>
      </c>
      <c r="E27" s="162">
        <v>250</v>
      </c>
      <c r="F27" s="162">
        <v>800</v>
      </c>
      <c r="G27" s="162">
        <v>0</v>
      </c>
      <c r="H27" s="162">
        <v>3024</v>
      </c>
    </row>
    <row r="28" spans="1:8" x14ac:dyDescent="0.25">
      <c r="A28" s="121" t="s">
        <v>201</v>
      </c>
      <c r="B28" s="122" t="s">
        <v>213</v>
      </c>
      <c r="C28" s="165">
        <v>1242</v>
      </c>
      <c r="D28" s="165">
        <v>5830.69</v>
      </c>
      <c r="E28" s="165">
        <v>400</v>
      </c>
      <c r="F28" s="165">
        <v>1155.07</v>
      </c>
      <c r="G28" s="165">
        <v>0</v>
      </c>
      <c r="H28" s="165">
        <v>0</v>
      </c>
    </row>
    <row r="29" spans="1:8" x14ac:dyDescent="0.25">
      <c r="A29" s="123" t="s">
        <v>201</v>
      </c>
      <c r="B29" s="124" t="s">
        <v>214</v>
      </c>
      <c r="C29" s="162">
        <v>76908</v>
      </c>
      <c r="D29" s="162">
        <v>4690</v>
      </c>
      <c r="E29" s="162">
        <v>370</v>
      </c>
      <c r="F29" s="162">
        <v>870</v>
      </c>
      <c r="G29" s="162">
        <v>0</v>
      </c>
      <c r="H29" s="162">
        <v>2000</v>
      </c>
    </row>
    <row r="30" spans="1:8" x14ac:dyDescent="0.25">
      <c r="A30" s="121" t="s">
        <v>201</v>
      </c>
      <c r="B30" s="122" t="s">
        <v>215</v>
      </c>
      <c r="C30" s="165">
        <v>33675</v>
      </c>
      <c r="D30" s="165">
        <v>8105</v>
      </c>
      <c r="E30" s="165">
        <v>200</v>
      </c>
      <c r="F30" s="165">
        <v>950</v>
      </c>
      <c r="G30" s="165">
        <v>160</v>
      </c>
      <c r="H30" s="165">
        <v>1634</v>
      </c>
    </row>
    <row r="31" spans="1:8" x14ac:dyDescent="0.25">
      <c r="A31" s="123" t="s">
        <v>201</v>
      </c>
      <c r="B31" s="124" t="s">
        <v>216</v>
      </c>
      <c r="C31" s="162">
        <v>1587</v>
      </c>
      <c r="D31" s="162">
        <v>6842</v>
      </c>
      <c r="E31" s="162">
        <v>102</v>
      </c>
      <c r="F31" s="162">
        <v>500</v>
      </c>
      <c r="G31" s="162">
        <v>0</v>
      </c>
      <c r="H31" s="162">
        <v>300</v>
      </c>
    </row>
    <row r="32" spans="1:8" x14ac:dyDescent="0.25">
      <c r="A32" s="121" t="s">
        <v>201</v>
      </c>
      <c r="B32" s="122" t="s">
        <v>217</v>
      </c>
      <c r="C32" s="165">
        <v>1380</v>
      </c>
      <c r="D32" s="165">
        <v>12000</v>
      </c>
      <c r="E32" s="165">
        <v>200</v>
      </c>
      <c r="F32" s="165">
        <v>2100</v>
      </c>
      <c r="G32" s="165">
        <v>0</v>
      </c>
      <c r="H32" s="165">
        <v>0</v>
      </c>
    </row>
    <row r="33" spans="1:8" x14ac:dyDescent="0.25">
      <c r="A33" s="123" t="s">
        <v>201</v>
      </c>
      <c r="B33" s="124" t="s">
        <v>218</v>
      </c>
      <c r="C33" s="162">
        <v>1380</v>
      </c>
      <c r="D33" s="162">
        <v>6400</v>
      </c>
      <c r="E33" s="162">
        <v>400</v>
      </c>
      <c r="F33" s="162">
        <v>1100</v>
      </c>
      <c r="G33" s="162">
        <v>0</v>
      </c>
      <c r="H33" s="162">
        <v>112</v>
      </c>
    </row>
    <row r="34" spans="1:8" x14ac:dyDescent="0.25">
      <c r="A34" s="121" t="s">
        <v>201</v>
      </c>
      <c r="B34" s="122" t="s">
        <v>219</v>
      </c>
      <c r="C34" s="165">
        <v>960</v>
      </c>
      <c r="D34" s="165">
        <v>7500</v>
      </c>
      <c r="E34" s="165">
        <v>150</v>
      </c>
      <c r="F34" s="165">
        <v>250</v>
      </c>
      <c r="G34" s="165">
        <v>0</v>
      </c>
      <c r="H34" s="165">
        <v>0</v>
      </c>
    </row>
    <row r="35" spans="1:8" x14ac:dyDescent="0.25">
      <c r="A35" s="123" t="s">
        <v>201</v>
      </c>
      <c r="B35" s="124" t="s">
        <v>220</v>
      </c>
      <c r="C35" s="162">
        <v>28575</v>
      </c>
      <c r="D35" s="162">
        <v>3650</v>
      </c>
      <c r="E35" s="162">
        <v>300</v>
      </c>
      <c r="F35" s="162">
        <v>375</v>
      </c>
      <c r="G35" s="162">
        <v>0</v>
      </c>
      <c r="H35" s="162">
        <v>0</v>
      </c>
    </row>
    <row r="36" spans="1:8" x14ac:dyDescent="0.25">
      <c r="A36" s="121" t="s">
        <v>201</v>
      </c>
      <c r="B36" s="122" t="s">
        <v>221</v>
      </c>
      <c r="C36" s="184">
        <v>1564</v>
      </c>
      <c r="D36" s="165">
        <v>5500</v>
      </c>
      <c r="E36" s="165">
        <v>300</v>
      </c>
      <c r="F36" s="165">
        <v>1000</v>
      </c>
      <c r="G36" s="165">
        <v>0</v>
      </c>
      <c r="H36" s="165">
        <v>0</v>
      </c>
    </row>
    <row r="37" spans="1:8" x14ac:dyDescent="0.25">
      <c r="A37" s="123" t="s">
        <v>201</v>
      </c>
      <c r="B37" s="124" t="s">
        <v>222</v>
      </c>
      <c r="C37" s="162">
        <v>1334</v>
      </c>
      <c r="D37" s="162">
        <v>5678</v>
      </c>
      <c r="E37" s="162">
        <v>450</v>
      </c>
      <c r="F37" s="162">
        <v>1000</v>
      </c>
      <c r="G37" s="162">
        <v>0</v>
      </c>
      <c r="H37" s="162">
        <v>0</v>
      </c>
    </row>
    <row r="38" spans="1:8" x14ac:dyDescent="0.25">
      <c r="A38" s="121" t="s">
        <v>201</v>
      </c>
      <c r="B38" s="122" t="s">
        <v>223</v>
      </c>
      <c r="C38" s="165">
        <v>1334</v>
      </c>
      <c r="D38" s="165">
        <v>4200</v>
      </c>
      <c r="E38" s="165">
        <v>100</v>
      </c>
      <c r="F38" s="165">
        <v>500</v>
      </c>
      <c r="G38" s="165">
        <v>0</v>
      </c>
      <c r="H38" s="165">
        <v>0</v>
      </c>
    </row>
    <row r="39" spans="1:8" x14ac:dyDescent="0.25">
      <c r="A39" s="123" t="s">
        <v>201</v>
      </c>
      <c r="B39" s="124" t="s">
        <v>224</v>
      </c>
      <c r="C39" s="162">
        <v>1357</v>
      </c>
      <c r="D39" s="162">
        <v>2800</v>
      </c>
      <c r="E39" s="162">
        <v>200</v>
      </c>
      <c r="F39" s="162">
        <v>1300</v>
      </c>
      <c r="G39" s="162">
        <v>600</v>
      </c>
      <c r="H39" s="162">
        <v>0</v>
      </c>
    </row>
    <row r="40" spans="1:8" x14ac:dyDescent="0.25">
      <c r="A40" s="121" t="s">
        <v>201</v>
      </c>
      <c r="B40" s="122" t="s">
        <v>225</v>
      </c>
      <c r="C40" s="165">
        <v>45786</v>
      </c>
      <c r="D40" s="165">
        <v>5424</v>
      </c>
      <c r="E40" s="165">
        <v>150</v>
      </c>
      <c r="F40" s="165">
        <v>716</v>
      </c>
      <c r="G40" s="165">
        <v>180</v>
      </c>
      <c r="H40" s="165">
        <v>2740</v>
      </c>
    </row>
    <row r="41" spans="1:8" x14ac:dyDescent="0.25">
      <c r="A41" s="123" t="s">
        <v>201</v>
      </c>
      <c r="B41" s="124" t="s">
        <v>226</v>
      </c>
      <c r="C41" s="162">
        <v>36316</v>
      </c>
      <c r="D41" s="162">
        <v>5700</v>
      </c>
      <c r="E41" s="162">
        <v>125</v>
      </c>
      <c r="F41" s="162">
        <v>1450</v>
      </c>
      <c r="G41" s="162">
        <v>0</v>
      </c>
      <c r="H41" s="162">
        <v>75</v>
      </c>
    </row>
    <row r="42" spans="1:8" x14ac:dyDescent="0.25">
      <c r="A42" s="121" t="s">
        <v>201</v>
      </c>
      <c r="B42" s="122" t="s">
        <v>227</v>
      </c>
      <c r="C42" s="165">
        <v>4420</v>
      </c>
      <c r="D42" s="165">
        <v>8174</v>
      </c>
      <c r="E42" s="165">
        <v>250</v>
      </c>
      <c r="F42" s="165">
        <v>1410</v>
      </c>
      <c r="G42" s="165">
        <v>600</v>
      </c>
      <c r="H42" s="165">
        <v>0</v>
      </c>
    </row>
    <row r="43" spans="1:8" x14ac:dyDescent="0.25">
      <c r="A43" s="123" t="s">
        <v>228</v>
      </c>
      <c r="B43" s="124" t="s">
        <v>229</v>
      </c>
      <c r="C43" s="162">
        <v>0</v>
      </c>
      <c r="D43" s="162">
        <v>4850</v>
      </c>
      <c r="E43" s="162">
        <v>150</v>
      </c>
      <c r="F43" s="162">
        <v>1000</v>
      </c>
      <c r="G43" s="162">
        <v>1484</v>
      </c>
      <c r="H43" s="162">
        <v>0</v>
      </c>
    </row>
    <row r="44" spans="1:8" x14ac:dyDescent="0.25">
      <c r="A44" s="121" t="s">
        <v>228</v>
      </c>
      <c r="B44" s="122" t="s">
        <v>230</v>
      </c>
      <c r="C44" s="165">
        <v>9504</v>
      </c>
      <c r="D44" s="165">
        <v>3500</v>
      </c>
      <c r="E44" s="165">
        <v>350</v>
      </c>
      <c r="F44" s="165">
        <v>700</v>
      </c>
      <c r="G44" s="165">
        <v>980</v>
      </c>
      <c r="H44" s="165">
        <v>1650</v>
      </c>
    </row>
    <row r="45" spans="1:8" x14ac:dyDescent="0.25">
      <c r="A45" s="123" t="s">
        <v>228</v>
      </c>
      <c r="B45" s="124" t="s">
        <v>231</v>
      </c>
      <c r="C45" s="162">
        <v>26144</v>
      </c>
      <c r="D45" s="162">
        <v>0</v>
      </c>
      <c r="E45" s="162">
        <v>0</v>
      </c>
      <c r="F45" s="162">
        <v>4535</v>
      </c>
      <c r="G45" s="162">
        <v>850</v>
      </c>
      <c r="H45" s="162">
        <v>0</v>
      </c>
    </row>
    <row r="46" spans="1:8" x14ac:dyDescent="0.25">
      <c r="A46" s="121" t="s">
        <v>228</v>
      </c>
      <c r="B46" s="122" t="s">
        <v>232</v>
      </c>
      <c r="C46" s="165">
        <v>11146</v>
      </c>
      <c r="D46" s="165">
        <v>5149</v>
      </c>
      <c r="E46" s="165">
        <v>0</v>
      </c>
      <c r="F46" s="165">
        <v>1524</v>
      </c>
      <c r="G46" s="165">
        <v>28</v>
      </c>
      <c r="H46" s="165">
        <v>352</v>
      </c>
    </row>
    <row r="47" spans="1:8" x14ac:dyDescent="0.25">
      <c r="A47" s="123" t="s">
        <v>233</v>
      </c>
      <c r="B47" s="124" t="s">
        <v>234</v>
      </c>
      <c r="C47" s="162">
        <v>10006</v>
      </c>
      <c r="D47" s="162">
        <v>0</v>
      </c>
      <c r="E47" s="162">
        <v>100</v>
      </c>
      <c r="F47" s="162">
        <v>600</v>
      </c>
      <c r="G47" s="162">
        <v>1100</v>
      </c>
      <c r="H47" s="162">
        <v>900</v>
      </c>
    </row>
    <row r="48" spans="1:8" x14ac:dyDescent="0.25">
      <c r="A48" s="121" t="s">
        <v>233</v>
      </c>
      <c r="B48" s="122" t="s">
        <v>235</v>
      </c>
      <c r="C48" s="165">
        <v>18780</v>
      </c>
      <c r="D48" s="165">
        <v>5502</v>
      </c>
      <c r="E48" s="165">
        <v>0</v>
      </c>
      <c r="F48" s="165">
        <v>1050</v>
      </c>
      <c r="G48" s="165">
        <v>1270</v>
      </c>
      <c r="H48" s="165">
        <v>0</v>
      </c>
    </row>
    <row r="49" spans="1:8" x14ac:dyDescent="0.25">
      <c r="A49" s="123" t="s">
        <v>233</v>
      </c>
      <c r="B49" s="124" t="s">
        <v>236</v>
      </c>
      <c r="C49" s="162">
        <v>4464</v>
      </c>
      <c r="D49" s="162">
        <v>6732</v>
      </c>
      <c r="E49" s="162">
        <v>400</v>
      </c>
      <c r="F49" s="162">
        <v>1350</v>
      </c>
      <c r="G49" s="162">
        <v>974</v>
      </c>
      <c r="H49" s="162">
        <v>290</v>
      </c>
    </row>
    <row r="50" spans="1:8" x14ac:dyDescent="0.25">
      <c r="A50" s="121" t="s">
        <v>233</v>
      </c>
      <c r="B50" s="122" t="s">
        <v>237</v>
      </c>
      <c r="C50" s="165">
        <v>38970</v>
      </c>
      <c r="D50" s="165">
        <v>1495</v>
      </c>
      <c r="E50" s="165">
        <v>400</v>
      </c>
      <c r="F50" s="165">
        <v>900</v>
      </c>
      <c r="G50" s="165">
        <v>100</v>
      </c>
      <c r="H50" s="165">
        <v>345</v>
      </c>
    </row>
    <row r="51" spans="1:8" x14ac:dyDescent="0.25">
      <c r="A51" s="123" t="s">
        <v>233</v>
      </c>
      <c r="B51" s="124" t="s">
        <v>238</v>
      </c>
      <c r="C51" s="162">
        <v>37870</v>
      </c>
      <c r="D51" s="162">
        <v>0</v>
      </c>
      <c r="E51" s="162">
        <v>0</v>
      </c>
      <c r="F51" s="162">
        <v>105</v>
      </c>
      <c r="G51" s="162">
        <v>0</v>
      </c>
      <c r="H51" s="162">
        <v>0</v>
      </c>
    </row>
    <row r="52" spans="1:8" x14ac:dyDescent="0.25">
      <c r="A52" s="121" t="s">
        <v>239</v>
      </c>
      <c r="B52" s="122" t="s">
        <v>240</v>
      </c>
      <c r="C52" s="165">
        <v>6700</v>
      </c>
      <c r="D52" s="165">
        <v>2500</v>
      </c>
      <c r="E52" s="165">
        <v>400</v>
      </c>
      <c r="F52" s="165">
        <v>1600</v>
      </c>
      <c r="G52" s="165">
        <v>540</v>
      </c>
      <c r="H52" s="165">
        <v>160</v>
      </c>
    </row>
    <row r="53" spans="1:8" x14ac:dyDescent="0.25">
      <c r="A53" s="123" t="s">
        <v>241</v>
      </c>
      <c r="B53" s="124" t="s">
        <v>242</v>
      </c>
      <c r="C53" s="162">
        <v>25016</v>
      </c>
      <c r="D53" s="162">
        <v>3325</v>
      </c>
      <c r="E53" s="162">
        <v>375</v>
      </c>
      <c r="F53" s="162">
        <v>2215</v>
      </c>
      <c r="G53" s="162">
        <v>90</v>
      </c>
      <c r="H53" s="162">
        <v>0</v>
      </c>
    </row>
    <row r="54" spans="1:8" x14ac:dyDescent="0.25">
      <c r="A54" s="121" t="s">
        <v>243</v>
      </c>
      <c r="B54" s="122" t="s">
        <v>244</v>
      </c>
      <c r="C54" s="165">
        <v>4752</v>
      </c>
      <c r="D54" s="165">
        <v>2100</v>
      </c>
      <c r="E54" s="165">
        <v>200</v>
      </c>
      <c r="F54" s="165">
        <v>1400</v>
      </c>
      <c r="G54" s="165">
        <v>852</v>
      </c>
      <c r="H54" s="165">
        <v>1495</v>
      </c>
    </row>
    <row r="55" spans="1:8" x14ac:dyDescent="0.25">
      <c r="A55" s="123" t="s">
        <v>243</v>
      </c>
      <c r="B55" s="124" t="s">
        <v>245</v>
      </c>
      <c r="C55" s="162">
        <v>4300</v>
      </c>
      <c r="D55" s="162">
        <v>2860</v>
      </c>
      <c r="E55" s="162">
        <v>350</v>
      </c>
      <c r="F55" s="162">
        <v>1251</v>
      </c>
      <c r="G55" s="162">
        <v>506</v>
      </c>
      <c r="H55" s="162">
        <v>495</v>
      </c>
    </row>
    <row r="56" spans="1:8" x14ac:dyDescent="0.25">
      <c r="A56" s="121" t="s">
        <v>243</v>
      </c>
      <c r="B56" s="122" t="s">
        <v>246</v>
      </c>
      <c r="C56" s="165">
        <v>4576</v>
      </c>
      <c r="D56" s="165">
        <v>1590</v>
      </c>
      <c r="E56" s="165">
        <v>250</v>
      </c>
      <c r="F56" s="165">
        <v>1400</v>
      </c>
      <c r="G56" s="165">
        <v>837</v>
      </c>
      <c r="H56" s="165">
        <v>502</v>
      </c>
    </row>
    <row r="57" spans="1:8" x14ac:dyDescent="0.25">
      <c r="A57" s="123" t="s">
        <v>243</v>
      </c>
      <c r="B57" s="124" t="s">
        <v>247</v>
      </c>
      <c r="C57" s="162">
        <v>4987</v>
      </c>
      <c r="D57" s="162">
        <v>2932</v>
      </c>
      <c r="E57" s="162">
        <v>275</v>
      </c>
      <c r="F57" s="162">
        <v>610</v>
      </c>
      <c r="G57" s="162">
        <v>2090</v>
      </c>
      <c r="H57" s="162">
        <v>0</v>
      </c>
    </row>
    <row r="58" spans="1:8" x14ac:dyDescent="0.25">
      <c r="A58" s="121" t="s">
        <v>243</v>
      </c>
      <c r="B58" s="122" t="s">
        <v>248</v>
      </c>
      <c r="C58" s="165">
        <v>6712</v>
      </c>
      <c r="D58" s="165">
        <v>2436</v>
      </c>
      <c r="E58" s="165">
        <v>340</v>
      </c>
      <c r="F58" s="165">
        <v>1150</v>
      </c>
      <c r="G58" s="165">
        <v>12</v>
      </c>
      <c r="H58" s="165">
        <v>100</v>
      </c>
    </row>
    <row r="59" spans="1:8" x14ac:dyDescent="0.25">
      <c r="A59" s="123" t="s">
        <v>243</v>
      </c>
      <c r="B59" s="124" t="s">
        <v>249</v>
      </c>
      <c r="C59" s="162">
        <v>6122</v>
      </c>
      <c r="D59" s="162">
        <v>0</v>
      </c>
      <c r="E59" s="162">
        <v>450</v>
      </c>
      <c r="F59" s="162">
        <v>1890</v>
      </c>
      <c r="G59" s="162">
        <v>3656</v>
      </c>
      <c r="H59" s="162">
        <v>200</v>
      </c>
    </row>
    <row r="60" spans="1:8" x14ac:dyDescent="0.25">
      <c r="A60" s="121" t="s">
        <v>243</v>
      </c>
      <c r="B60" s="122" t="s">
        <v>250</v>
      </c>
      <c r="C60" s="165">
        <v>3443</v>
      </c>
      <c r="D60" s="165">
        <v>3000</v>
      </c>
      <c r="E60" s="165">
        <v>300</v>
      </c>
      <c r="F60" s="165">
        <v>1352</v>
      </c>
      <c r="G60" s="165">
        <v>840</v>
      </c>
      <c r="H60" s="165">
        <v>0</v>
      </c>
    </row>
    <row r="61" spans="1:8" x14ac:dyDescent="0.25">
      <c r="A61" s="123" t="s">
        <v>243</v>
      </c>
      <c r="B61" s="124" t="s">
        <v>251</v>
      </c>
      <c r="C61" s="162">
        <v>4880</v>
      </c>
      <c r="D61" s="162">
        <v>1600</v>
      </c>
      <c r="E61" s="162">
        <v>350</v>
      </c>
      <c r="F61" s="162">
        <v>2700</v>
      </c>
      <c r="G61" s="162">
        <v>445</v>
      </c>
      <c r="H61" s="162">
        <v>227</v>
      </c>
    </row>
    <row r="62" spans="1:8" x14ac:dyDescent="0.25">
      <c r="A62" s="121" t="s">
        <v>243</v>
      </c>
      <c r="B62" s="122" t="s">
        <v>252</v>
      </c>
      <c r="C62" s="165">
        <v>3901</v>
      </c>
      <c r="D62" s="165">
        <v>3957</v>
      </c>
      <c r="E62" s="165">
        <v>160</v>
      </c>
      <c r="F62" s="165">
        <v>800</v>
      </c>
      <c r="G62" s="165">
        <v>700</v>
      </c>
      <c r="H62" s="165">
        <v>1200</v>
      </c>
    </row>
    <row r="63" spans="1:8" x14ac:dyDescent="0.25">
      <c r="A63" s="123" t="s">
        <v>243</v>
      </c>
      <c r="B63" s="124" t="s">
        <v>253</v>
      </c>
      <c r="C63" s="162">
        <v>3131</v>
      </c>
      <c r="D63" s="162">
        <v>2000</v>
      </c>
      <c r="E63" s="162">
        <v>300</v>
      </c>
      <c r="F63" s="162">
        <v>1000</v>
      </c>
      <c r="G63" s="162">
        <v>0</v>
      </c>
      <c r="H63" s="162">
        <v>0</v>
      </c>
    </row>
    <row r="64" spans="1:8" x14ac:dyDescent="0.25">
      <c r="A64" s="121" t="s">
        <v>243</v>
      </c>
      <c r="B64" s="122" t="s">
        <v>254</v>
      </c>
      <c r="C64" s="165">
        <v>3996</v>
      </c>
      <c r="D64" s="165">
        <v>1095</v>
      </c>
      <c r="E64" s="165">
        <v>225</v>
      </c>
      <c r="F64" s="165">
        <v>1235</v>
      </c>
      <c r="G64" s="165">
        <v>1085</v>
      </c>
      <c r="H64" s="165">
        <v>190</v>
      </c>
    </row>
    <row r="65" spans="1:8" x14ac:dyDescent="0.25">
      <c r="A65" s="123" t="s">
        <v>243</v>
      </c>
      <c r="B65" s="124" t="s">
        <v>255</v>
      </c>
      <c r="C65" s="162">
        <v>4856</v>
      </c>
      <c r="D65" s="162">
        <v>4000</v>
      </c>
      <c r="E65" s="162">
        <v>400</v>
      </c>
      <c r="F65" s="162">
        <v>1250</v>
      </c>
      <c r="G65" s="162">
        <v>800</v>
      </c>
      <c r="H65" s="162">
        <v>65</v>
      </c>
    </row>
    <row r="66" spans="1:8" x14ac:dyDescent="0.25">
      <c r="A66" s="121" t="s">
        <v>243</v>
      </c>
      <c r="B66" s="122" t="s">
        <v>256</v>
      </c>
      <c r="C66" s="165">
        <v>4698</v>
      </c>
      <c r="D66" s="165">
        <v>3200</v>
      </c>
      <c r="E66" s="165">
        <v>350</v>
      </c>
      <c r="F66" s="165">
        <v>1000</v>
      </c>
      <c r="G66" s="165">
        <v>318.5</v>
      </c>
      <c r="H66" s="165">
        <v>1011</v>
      </c>
    </row>
    <row r="67" spans="1:8" x14ac:dyDescent="0.25">
      <c r="A67" s="123" t="s">
        <v>243</v>
      </c>
      <c r="B67" s="124" t="s">
        <v>257</v>
      </c>
      <c r="C67" s="162">
        <v>7563</v>
      </c>
      <c r="D67" s="162">
        <v>0</v>
      </c>
      <c r="E67" s="162">
        <v>230</v>
      </c>
      <c r="F67" s="162">
        <v>1200</v>
      </c>
      <c r="G67" s="162">
        <v>2153</v>
      </c>
      <c r="H67" s="162">
        <v>0</v>
      </c>
    </row>
    <row r="68" spans="1:8" x14ac:dyDescent="0.25">
      <c r="A68" s="121" t="s">
        <v>243</v>
      </c>
      <c r="B68" s="122" t="s">
        <v>258</v>
      </c>
      <c r="C68" s="165">
        <v>3557</v>
      </c>
      <c r="D68" s="165">
        <v>4500</v>
      </c>
      <c r="E68" s="165">
        <v>200</v>
      </c>
      <c r="F68" s="165">
        <v>2000</v>
      </c>
      <c r="G68" s="165">
        <v>408</v>
      </c>
      <c r="H68" s="165">
        <v>630</v>
      </c>
    </row>
    <row r="69" spans="1:8" x14ac:dyDescent="0.25">
      <c r="A69" s="123" t="s">
        <v>243</v>
      </c>
      <c r="B69" s="124" t="s">
        <v>259</v>
      </c>
      <c r="C69" s="162">
        <v>2526</v>
      </c>
      <c r="D69" s="162">
        <v>2000</v>
      </c>
      <c r="E69" s="162">
        <v>260</v>
      </c>
      <c r="F69" s="162">
        <v>1272</v>
      </c>
      <c r="G69" s="162">
        <v>316</v>
      </c>
      <c r="H69" s="162">
        <v>0</v>
      </c>
    </row>
    <row r="70" spans="1:8" x14ac:dyDescent="0.25">
      <c r="A70" s="121" t="s">
        <v>243</v>
      </c>
      <c r="B70" s="122" t="s">
        <v>260</v>
      </c>
      <c r="C70" s="165">
        <v>4546</v>
      </c>
      <c r="D70" s="165">
        <v>2255</v>
      </c>
      <c r="E70" s="165">
        <v>175</v>
      </c>
      <c r="F70" s="165">
        <v>1000</v>
      </c>
      <c r="G70" s="165">
        <v>70</v>
      </c>
      <c r="H70" s="165">
        <v>450</v>
      </c>
    </row>
    <row r="71" spans="1:8" x14ac:dyDescent="0.25">
      <c r="A71" s="123" t="s">
        <v>243</v>
      </c>
      <c r="B71" s="124" t="s">
        <v>261</v>
      </c>
      <c r="C71" s="162">
        <v>5150</v>
      </c>
      <c r="D71" s="162">
        <v>0</v>
      </c>
      <c r="E71" s="162">
        <v>250</v>
      </c>
      <c r="F71" s="162">
        <v>1116</v>
      </c>
      <c r="G71" s="162">
        <v>1749</v>
      </c>
      <c r="H71" s="162">
        <v>0</v>
      </c>
    </row>
    <row r="72" spans="1:8" x14ac:dyDescent="0.25">
      <c r="A72" s="121" t="s">
        <v>262</v>
      </c>
      <c r="B72" s="122" t="s">
        <v>263</v>
      </c>
      <c r="C72" s="165">
        <v>5991</v>
      </c>
      <c r="D72" s="165">
        <v>2250</v>
      </c>
      <c r="E72" s="165">
        <v>150</v>
      </c>
      <c r="F72" s="165">
        <v>900</v>
      </c>
      <c r="G72" s="165">
        <v>0</v>
      </c>
      <c r="H72" s="165">
        <v>0</v>
      </c>
    </row>
    <row r="73" spans="1:8" x14ac:dyDescent="0.25">
      <c r="A73" s="123" t="s">
        <v>262</v>
      </c>
      <c r="B73" s="124" t="s">
        <v>264</v>
      </c>
      <c r="C73" s="162">
        <v>2848</v>
      </c>
      <c r="D73" s="162">
        <v>4000</v>
      </c>
      <c r="E73" s="162">
        <v>150</v>
      </c>
      <c r="F73" s="162">
        <v>600</v>
      </c>
      <c r="G73" s="162">
        <v>75</v>
      </c>
      <c r="H73" s="162">
        <v>987</v>
      </c>
    </row>
    <row r="74" spans="1:8" x14ac:dyDescent="0.25">
      <c r="A74" s="121" t="s">
        <v>262</v>
      </c>
      <c r="B74" s="122" t="s">
        <v>265</v>
      </c>
      <c r="C74" s="165">
        <v>1958</v>
      </c>
      <c r="D74" s="165">
        <v>1149</v>
      </c>
      <c r="E74" s="165">
        <v>160</v>
      </c>
      <c r="F74" s="165">
        <v>400</v>
      </c>
      <c r="G74" s="165">
        <v>0</v>
      </c>
      <c r="H74" s="165">
        <v>70</v>
      </c>
    </row>
    <row r="75" spans="1:8" x14ac:dyDescent="0.25">
      <c r="A75" s="123" t="s">
        <v>262</v>
      </c>
      <c r="B75" s="124" t="s">
        <v>266</v>
      </c>
      <c r="C75" s="162">
        <v>10718</v>
      </c>
      <c r="D75" s="162">
        <v>1000</v>
      </c>
      <c r="E75" s="162">
        <v>300</v>
      </c>
      <c r="F75" s="162">
        <v>675</v>
      </c>
      <c r="G75" s="162">
        <v>0</v>
      </c>
      <c r="H75" s="162">
        <v>500</v>
      </c>
    </row>
    <row r="76" spans="1:8" x14ac:dyDescent="0.25">
      <c r="A76" s="121" t="s">
        <v>262</v>
      </c>
      <c r="B76" s="122" t="s">
        <v>267</v>
      </c>
      <c r="C76" s="165">
        <v>5138</v>
      </c>
      <c r="D76" s="165">
        <v>2143</v>
      </c>
      <c r="E76" s="165">
        <v>150</v>
      </c>
      <c r="F76" s="165">
        <v>1040</v>
      </c>
      <c r="G76" s="165">
        <v>0</v>
      </c>
      <c r="H76" s="165">
        <v>0</v>
      </c>
    </row>
    <row r="77" spans="1:8" x14ac:dyDescent="0.25">
      <c r="A77" s="123" t="s">
        <v>262</v>
      </c>
      <c r="B77" s="124" t="s">
        <v>268</v>
      </c>
      <c r="C77" s="162">
        <v>3097</v>
      </c>
      <c r="D77" s="162">
        <v>3950</v>
      </c>
      <c r="E77" s="162">
        <v>180</v>
      </c>
      <c r="F77" s="162">
        <v>250</v>
      </c>
      <c r="G77" s="162">
        <v>150</v>
      </c>
      <c r="H77" s="162">
        <v>0</v>
      </c>
    </row>
    <row r="78" spans="1:8" x14ac:dyDescent="0.25">
      <c r="A78" s="121" t="s">
        <v>262</v>
      </c>
      <c r="B78" s="122" t="s">
        <v>269</v>
      </c>
      <c r="C78" s="165">
        <v>3722</v>
      </c>
      <c r="D78" s="165">
        <v>2786</v>
      </c>
      <c r="E78" s="165">
        <v>350</v>
      </c>
      <c r="F78" s="165">
        <v>492</v>
      </c>
      <c r="G78" s="165">
        <v>75</v>
      </c>
      <c r="H78" s="165">
        <v>0</v>
      </c>
    </row>
    <row r="79" spans="1:8" x14ac:dyDescent="0.25">
      <c r="A79" s="123" t="s">
        <v>262</v>
      </c>
      <c r="B79" s="124" t="s">
        <v>270</v>
      </c>
      <c r="C79" s="162">
        <v>14720</v>
      </c>
      <c r="D79" s="162">
        <v>0</v>
      </c>
      <c r="E79" s="162">
        <v>0</v>
      </c>
      <c r="F79" s="162">
        <v>0</v>
      </c>
      <c r="G79" s="162">
        <v>0</v>
      </c>
      <c r="H79" s="162">
        <v>0</v>
      </c>
    </row>
    <row r="80" spans="1:8" x14ac:dyDescent="0.25">
      <c r="A80" s="121" t="s">
        <v>262</v>
      </c>
      <c r="B80" s="122" t="s">
        <v>271</v>
      </c>
      <c r="C80" s="165">
        <v>1800</v>
      </c>
      <c r="D80" s="165">
        <v>3000</v>
      </c>
      <c r="E80" s="165">
        <v>350</v>
      </c>
      <c r="F80" s="165">
        <v>500</v>
      </c>
      <c r="G80" s="165">
        <v>230</v>
      </c>
      <c r="H80" s="165">
        <v>0</v>
      </c>
    </row>
    <row r="81" spans="1:8" x14ac:dyDescent="0.25">
      <c r="A81" s="123" t="s">
        <v>262</v>
      </c>
      <c r="B81" s="124" t="s">
        <v>272</v>
      </c>
      <c r="C81" s="162">
        <v>3728</v>
      </c>
      <c r="D81" s="162">
        <v>4876</v>
      </c>
      <c r="E81" s="162">
        <v>725</v>
      </c>
      <c r="F81" s="162">
        <v>660</v>
      </c>
      <c r="G81" s="162">
        <v>0</v>
      </c>
      <c r="H81" s="162">
        <v>150</v>
      </c>
    </row>
    <row r="82" spans="1:8" x14ac:dyDescent="0.25">
      <c r="A82" s="121" t="s">
        <v>262</v>
      </c>
      <c r="B82" s="122" t="s">
        <v>273</v>
      </c>
      <c r="C82" s="165">
        <v>3632</v>
      </c>
      <c r="D82" s="165">
        <v>1300</v>
      </c>
      <c r="E82" s="165">
        <v>250</v>
      </c>
      <c r="F82" s="165">
        <v>1100</v>
      </c>
      <c r="G82" s="165">
        <v>195</v>
      </c>
      <c r="H82" s="165">
        <v>65</v>
      </c>
    </row>
    <row r="83" spans="1:8" x14ac:dyDescent="0.25">
      <c r="A83" s="123" t="s">
        <v>262</v>
      </c>
      <c r="B83" s="124" t="s">
        <v>274</v>
      </c>
      <c r="C83" s="162">
        <v>2581</v>
      </c>
      <c r="D83" s="162">
        <v>3387</v>
      </c>
      <c r="E83" s="162">
        <v>300</v>
      </c>
      <c r="F83" s="162">
        <v>1105</v>
      </c>
      <c r="G83" s="162">
        <v>50</v>
      </c>
      <c r="H83" s="162">
        <v>1062</v>
      </c>
    </row>
    <row r="84" spans="1:8" x14ac:dyDescent="0.25">
      <c r="A84" s="121" t="s">
        <v>262</v>
      </c>
      <c r="B84" s="122" t="s">
        <v>275</v>
      </c>
      <c r="C84" s="165">
        <v>3983</v>
      </c>
      <c r="D84" s="165">
        <v>2100</v>
      </c>
      <c r="E84" s="165">
        <v>110</v>
      </c>
      <c r="F84" s="165">
        <v>1800</v>
      </c>
      <c r="G84" s="165">
        <v>0</v>
      </c>
      <c r="H84" s="165">
        <v>0</v>
      </c>
    </row>
    <row r="85" spans="1:8" x14ac:dyDescent="0.25">
      <c r="A85" s="123" t="s">
        <v>262</v>
      </c>
      <c r="B85" s="124" t="s">
        <v>276</v>
      </c>
      <c r="C85" s="162">
        <v>1045</v>
      </c>
      <c r="D85" s="162">
        <v>6950</v>
      </c>
      <c r="E85" s="162">
        <v>300</v>
      </c>
      <c r="F85" s="162">
        <v>4000</v>
      </c>
      <c r="G85" s="162">
        <v>1200</v>
      </c>
      <c r="H85" s="162">
        <v>3000</v>
      </c>
    </row>
    <row r="86" spans="1:8" x14ac:dyDescent="0.25">
      <c r="A86" s="121" t="s">
        <v>262</v>
      </c>
      <c r="B86" s="122" t="s">
        <v>277</v>
      </c>
      <c r="C86" s="165">
        <v>5685</v>
      </c>
      <c r="D86" s="165">
        <v>2678</v>
      </c>
      <c r="E86" s="165">
        <v>350</v>
      </c>
      <c r="F86" s="165">
        <v>1200</v>
      </c>
      <c r="G86" s="165">
        <v>184</v>
      </c>
      <c r="H86" s="165">
        <v>400</v>
      </c>
    </row>
    <row r="87" spans="1:8" x14ac:dyDescent="0.25">
      <c r="A87" s="123" t="s">
        <v>278</v>
      </c>
      <c r="B87" s="124" t="s">
        <v>279</v>
      </c>
      <c r="C87" s="162">
        <v>11088</v>
      </c>
      <c r="D87" s="162">
        <v>10000</v>
      </c>
      <c r="E87" s="162">
        <v>250</v>
      </c>
      <c r="F87" s="162">
        <v>1350</v>
      </c>
      <c r="G87" s="162">
        <v>0</v>
      </c>
      <c r="H87" s="162">
        <v>1265</v>
      </c>
    </row>
    <row r="88" spans="1:8" ht="14.5" x14ac:dyDescent="0.25">
      <c r="A88" s="121" t="s">
        <v>278</v>
      </c>
      <c r="B88" s="122" t="s">
        <v>280</v>
      </c>
      <c r="C88" s="184" t="s">
        <v>697</v>
      </c>
      <c r="D88" s="165" t="s">
        <v>695</v>
      </c>
      <c r="E88" s="165" t="s">
        <v>695</v>
      </c>
      <c r="F88" s="165" t="s">
        <v>695</v>
      </c>
      <c r="G88" s="165" t="s">
        <v>695</v>
      </c>
      <c r="H88" s="165" t="s">
        <v>695</v>
      </c>
    </row>
    <row r="89" spans="1:8" x14ac:dyDescent="0.25">
      <c r="A89" s="123" t="s">
        <v>281</v>
      </c>
      <c r="B89" s="124" t="s">
        <v>282</v>
      </c>
      <c r="C89" s="162">
        <v>35105</v>
      </c>
      <c r="D89" s="162">
        <v>4672</v>
      </c>
      <c r="E89" s="162">
        <v>55</v>
      </c>
      <c r="F89" s="162">
        <v>1385</v>
      </c>
      <c r="G89" s="162">
        <v>0</v>
      </c>
      <c r="H89" s="162">
        <v>640</v>
      </c>
    </row>
    <row r="90" spans="1:8" x14ac:dyDescent="0.25">
      <c r="A90" s="121" t="s">
        <v>281</v>
      </c>
      <c r="B90" s="122" t="s">
        <v>283</v>
      </c>
      <c r="C90" s="165">
        <v>3840</v>
      </c>
      <c r="D90" s="165">
        <v>3100</v>
      </c>
      <c r="E90" s="165">
        <v>100</v>
      </c>
      <c r="F90" s="165">
        <v>800</v>
      </c>
      <c r="G90" s="165">
        <v>4000</v>
      </c>
      <c r="H90" s="165">
        <v>0</v>
      </c>
    </row>
    <row r="91" spans="1:8" x14ac:dyDescent="0.25">
      <c r="A91" s="123" t="s">
        <v>281</v>
      </c>
      <c r="B91" s="124" t="s">
        <v>284</v>
      </c>
      <c r="C91" s="162">
        <v>7420</v>
      </c>
      <c r="D91" s="162">
        <v>5672</v>
      </c>
      <c r="E91" s="162">
        <v>200</v>
      </c>
      <c r="F91" s="162">
        <v>1461</v>
      </c>
      <c r="G91" s="162">
        <v>2266</v>
      </c>
      <c r="H91" s="162">
        <v>0</v>
      </c>
    </row>
    <row r="92" spans="1:8" x14ac:dyDescent="0.25">
      <c r="A92" s="121" t="s">
        <v>285</v>
      </c>
      <c r="B92" s="122" t="s">
        <v>286</v>
      </c>
      <c r="C92" s="165">
        <v>6023</v>
      </c>
      <c r="D92" s="165">
        <v>2433</v>
      </c>
      <c r="E92" s="165">
        <v>210</v>
      </c>
      <c r="F92" s="165">
        <v>1825</v>
      </c>
      <c r="G92" s="165">
        <v>633</v>
      </c>
      <c r="H92" s="165">
        <v>0</v>
      </c>
    </row>
    <row r="93" spans="1:8" x14ac:dyDescent="0.25">
      <c r="A93" s="123" t="s">
        <v>285</v>
      </c>
      <c r="B93" s="124" t="s">
        <v>287</v>
      </c>
      <c r="C93" s="162">
        <v>6500</v>
      </c>
      <c r="D93" s="162">
        <v>3000</v>
      </c>
      <c r="E93" s="162">
        <v>255</v>
      </c>
      <c r="F93" s="162">
        <v>450</v>
      </c>
      <c r="G93" s="162">
        <v>400</v>
      </c>
      <c r="H93" s="162">
        <v>0</v>
      </c>
    </row>
    <row r="94" spans="1:8" x14ac:dyDescent="0.25">
      <c r="A94" s="121" t="s">
        <v>285</v>
      </c>
      <c r="B94" s="122" t="s">
        <v>288</v>
      </c>
      <c r="C94" s="165">
        <v>7545</v>
      </c>
      <c r="D94" s="165">
        <v>3300</v>
      </c>
      <c r="E94" s="165">
        <v>200</v>
      </c>
      <c r="F94" s="165">
        <v>1400</v>
      </c>
      <c r="G94" s="165">
        <v>0</v>
      </c>
      <c r="H94" s="165">
        <v>65</v>
      </c>
    </row>
    <row r="95" spans="1:8" x14ac:dyDescent="0.25">
      <c r="A95" s="123" t="s">
        <v>285</v>
      </c>
      <c r="B95" s="124" t="s">
        <v>289</v>
      </c>
      <c r="C95" s="162">
        <v>15220</v>
      </c>
      <c r="D95" s="162">
        <v>0</v>
      </c>
      <c r="E95" s="162">
        <v>100</v>
      </c>
      <c r="F95" s="162">
        <v>1785</v>
      </c>
      <c r="G95" s="162">
        <v>1444</v>
      </c>
      <c r="H95" s="162">
        <v>0</v>
      </c>
    </row>
    <row r="96" spans="1:8" x14ac:dyDescent="0.25">
      <c r="A96" s="121" t="s">
        <v>285</v>
      </c>
      <c r="B96" s="122" t="s">
        <v>290</v>
      </c>
      <c r="C96" s="165">
        <v>2925</v>
      </c>
      <c r="D96" s="165">
        <v>1025</v>
      </c>
      <c r="E96" s="165">
        <v>125</v>
      </c>
      <c r="F96" s="165">
        <v>1003</v>
      </c>
      <c r="G96" s="165">
        <v>135</v>
      </c>
      <c r="H96" s="165">
        <v>178</v>
      </c>
    </row>
    <row r="97" spans="1:8" x14ac:dyDescent="0.25">
      <c r="A97" s="123" t="s">
        <v>285</v>
      </c>
      <c r="B97" s="124" t="s">
        <v>291</v>
      </c>
      <c r="C97" s="162">
        <v>4600</v>
      </c>
      <c r="D97" s="162">
        <v>3200</v>
      </c>
      <c r="E97" s="162">
        <v>250</v>
      </c>
      <c r="F97" s="162">
        <v>550</v>
      </c>
      <c r="G97" s="162">
        <v>650</v>
      </c>
      <c r="H97" s="162">
        <v>0</v>
      </c>
    </row>
    <row r="98" spans="1:8" x14ac:dyDescent="0.25">
      <c r="A98" s="121" t="s">
        <v>285</v>
      </c>
      <c r="B98" s="122" t="s">
        <v>292</v>
      </c>
      <c r="C98" s="165">
        <v>4500</v>
      </c>
      <c r="D98" s="165">
        <v>3838</v>
      </c>
      <c r="E98" s="165">
        <v>120</v>
      </c>
      <c r="F98" s="165">
        <v>1237</v>
      </c>
      <c r="G98" s="165">
        <v>678</v>
      </c>
      <c r="H98" s="165">
        <v>879</v>
      </c>
    </row>
    <row r="99" spans="1:8" x14ac:dyDescent="0.25">
      <c r="A99" s="123" t="s">
        <v>285</v>
      </c>
      <c r="B99" s="124" t="s">
        <v>293</v>
      </c>
      <c r="C99" s="162">
        <v>4526</v>
      </c>
      <c r="D99" s="162">
        <v>2350</v>
      </c>
      <c r="E99" s="162">
        <v>100</v>
      </c>
      <c r="F99" s="162">
        <v>1000</v>
      </c>
      <c r="G99" s="162">
        <v>0</v>
      </c>
      <c r="H99" s="162">
        <v>0</v>
      </c>
    </row>
    <row r="100" spans="1:8" x14ac:dyDescent="0.25">
      <c r="A100" s="121" t="s">
        <v>285</v>
      </c>
      <c r="B100" s="122" t="s">
        <v>294</v>
      </c>
      <c r="C100" s="184">
        <v>7870</v>
      </c>
      <c r="D100" s="165">
        <v>3315</v>
      </c>
      <c r="E100" s="165">
        <v>150</v>
      </c>
      <c r="F100" s="165">
        <v>828</v>
      </c>
      <c r="G100" s="165">
        <v>492</v>
      </c>
      <c r="H100" s="165">
        <v>0</v>
      </c>
    </row>
    <row r="101" spans="1:8" x14ac:dyDescent="0.25">
      <c r="A101" s="123" t="s">
        <v>285</v>
      </c>
      <c r="B101" s="124" t="s">
        <v>295</v>
      </c>
      <c r="C101" s="162">
        <v>6890</v>
      </c>
      <c r="D101" s="162">
        <v>1840</v>
      </c>
      <c r="E101" s="162">
        <v>275</v>
      </c>
      <c r="F101" s="162">
        <v>650</v>
      </c>
      <c r="G101" s="162">
        <v>545</v>
      </c>
      <c r="H101" s="162">
        <v>70</v>
      </c>
    </row>
    <row r="102" spans="1:8" x14ac:dyDescent="0.25">
      <c r="A102" s="121" t="s">
        <v>285</v>
      </c>
      <c r="B102" s="122" t="s">
        <v>296</v>
      </c>
      <c r="C102" s="165">
        <v>5250</v>
      </c>
      <c r="D102" s="165">
        <v>1038</v>
      </c>
      <c r="E102" s="165">
        <v>200</v>
      </c>
      <c r="F102" s="165">
        <v>1265</v>
      </c>
      <c r="G102" s="165">
        <v>3610</v>
      </c>
      <c r="H102" s="165">
        <v>1900</v>
      </c>
    </row>
    <row r="103" spans="1:8" x14ac:dyDescent="0.25">
      <c r="A103" s="123" t="s">
        <v>285</v>
      </c>
      <c r="B103" s="124" t="s">
        <v>297</v>
      </c>
      <c r="C103" s="162">
        <v>8666</v>
      </c>
      <c r="D103" s="162">
        <v>1760</v>
      </c>
      <c r="E103" s="162">
        <v>300</v>
      </c>
      <c r="F103" s="162">
        <v>750</v>
      </c>
      <c r="G103" s="162">
        <v>0</v>
      </c>
      <c r="H103" s="162">
        <v>116</v>
      </c>
    </row>
    <row r="104" spans="1:8" x14ac:dyDescent="0.25">
      <c r="A104" s="121" t="s">
        <v>285</v>
      </c>
      <c r="B104" s="122" t="s">
        <v>298</v>
      </c>
      <c r="C104" s="165">
        <v>6877</v>
      </c>
      <c r="D104" s="165">
        <v>4300</v>
      </c>
      <c r="E104" s="165">
        <v>478</v>
      </c>
      <c r="F104" s="165">
        <v>1690</v>
      </c>
      <c r="G104" s="165">
        <v>1676</v>
      </c>
      <c r="H104" s="165">
        <v>475</v>
      </c>
    </row>
    <row r="105" spans="1:8" x14ac:dyDescent="0.25">
      <c r="A105" s="123" t="s">
        <v>299</v>
      </c>
      <c r="B105" s="124" t="s">
        <v>300</v>
      </c>
      <c r="C105" s="162">
        <v>7900</v>
      </c>
      <c r="D105" s="162">
        <v>5000</v>
      </c>
      <c r="E105" s="162">
        <v>150</v>
      </c>
      <c r="F105" s="162">
        <v>400</v>
      </c>
      <c r="G105" s="162">
        <v>500</v>
      </c>
      <c r="H105" s="162">
        <v>300</v>
      </c>
    </row>
    <row r="106" spans="1:8" x14ac:dyDescent="0.25">
      <c r="A106" s="121" t="s">
        <v>299</v>
      </c>
      <c r="B106" s="122" t="s">
        <v>301</v>
      </c>
      <c r="C106" s="165">
        <v>10457</v>
      </c>
      <c r="D106" s="165">
        <v>2792</v>
      </c>
      <c r="E106" s="165">
        <v>220</v>
      </c>
      <c r="F106" s="165">
        <v>1670</v>
      </c>
      <c r="G106" s="165">
        <v>0</v>
      </c>
      <c r="H106" s="165">
        <v>987</v>
      </c>
    </row>
    <row r="107" spans="1:8" x14ac:dyDescent="0.25">
      <c r="A107" s="123" t="s">
        <v>299</v>
      </c>
      <c r="B107" s="124" t="s">
        <v>302</v>
      </c>
      <c r="C107" s="162">
        <v>6727</v>
      </c>
      <c r="D107" s="162">
        <v>1500</v>
      </c>
      <c r="E107" s="162">
        <v>200</v>
      </c>
      <c r="F107" s="162">
        <v>1500</v>
      </c>
      <c r="G107" s="162">
        <v>333</v>
      </c>
      <c r="H107" s="162">
        <v>600</v>
      </c>
    </row>
    <row r="108" spans="1:8" x14ac:dyDescent="0.25">
      <c r="A108" s="121" t="s">
        <v>299</v>
      </c>
      <c r="B108" s="122" t="s">
        <v>303</v>
      </c>
      <c r="C108" s="165">
        <v>3308</v>
      </c>
      <c r="D108" s="165">
        <v>2100</v>
      </c>
      <c r="E108" s="165">
        <v>200</v>
      </c>
      <c r="F108" s="165">
        <v>1100</v>
      </c>
      <c r="G108" s="165">
        <v>445</v>
      </c>
      <c r="H108" s="165">
        <v>150</v>
      </c>
    </row>
    <row r="109" spans="1:8" x14ac:dyDescent="0.25">
      <c r="A109" s="123" t="s">
        <v>299</v>
      </c>
      <c r="B109" s="124" t="s">
        <v>304</v>
      </c>
      <c r="C109" s="162">
        <v>3375</v>
      </c>
      <c r="D109" s="162">
        <v>2300</v>
      </c>
      <c r="E109" s="162">
        <v>150</v>
      </c>
      <c r="F109" s="162">
        <v>1200</v>
      </c>
      <c r="G109" s="162">
        <v>60</v>
      </c>
      <c r="H109" s="162">
        <v>450</v>
      </c>
    </row>
    <row r="110" spans="1:8" x14ac:dyDescent="0.25">
      <c r="A110" s="121" t="s">
        <v>299</v>
      </c>
      <c r="B110" s="122" t="s">
        <v>305</v>
      </c>
      <c r="C110" s="165">
        <v>7400</v>
      </c>
      <c r="D110" s="165">
        <v>3800</v>
      </c>
      <c r="E110" s="165">
        <v>150</v>
      </c>
      <c r="F110" s="165">
        <v>850</v>
      </c>
      <c r="G110" s="165">
        <v>525</v>
      </c>
      <c r="H110" s="165">
        <v>0</v>
      </c>
    </row>
    <row r="111" spans="1:8" x14ac:dyDescent="0.25">
      <c r="A111" s="123" t="s">
        <v>306</v>
      </c>
      <c r="B111" s="124" t="s">
        <v>307</v>
      </c>
      <c r="C111" s="162">
        <v>6864</v>
      </c>
      <c r="D111" s="162">
        <v>575</v>
      </c>
      <c r="E111" s="162">
        <v>210</v>
      </c>
      <c r="F111" s="162">
        <v>1600</v>
      </c>
      <c r="G111" s="162">
        <v>300</v>
      </c>
      <c r="H111" s="162">
        <v>65</v>
      </c>
    </row>
    <row r="112" spans="1:8" x14ac:dyDescent="0.25">
      <c r="A112" s="121" t="s">
        <v>306</v>
      </c>
      <c r="B112" s="122" t="s">
        <v>308</v>
      </c>
      <c r="C112" s="165">
        <v>8330</v>
      </c>
      <c r="D112" s="165">
        <v>4595</v>
      </c>
      <c r="E112" s="165">
        <v>150</v>
      </c>
      <c r="F112" s="165">
        <v>2138</v>
      </c>
      <c r="G112" s="165">
        <v>388</v>
      </c>
      <c r="H112" s="165">
        <v>0</v>
      </c>
    </row>
    <row r="113" spans="1:8" x14ac:dyDescent="0.25">
      <c r="A113" s="123" t="s">
        <v>306</v>
      </c>
      <c r="B113" s="124" t="s">
        <v>309</v>
      </c>
      <c r="C113" s="162">
        <v>7744</v>
      </c>
      <c r="D113" s="162">
        <v>0</v>
      </c>
      <c r="E113" s="162">
        <v>0</v>
      </c>
      <c r="F113" s="162">
        <v>1200</v>
      </c>
      <c r="G113" s="162">
        <v>0</v>
      </c>
      <c r="H113" s="162">
        <v>0</v>
      </c>
    </row>
    <row r="114" spans="1:8" x14ac:dyDescent="0.25">
      <c r="A114" s="121" t="s">
        <v>306</v>
      </c>
      <c r="B114" s="122" t="s">
        <v>310</v>
      </c>
      <c r="C114" s="165">
        <v>7140</v>
      </c>
      <c r="D114" s="165">
        <v>1708</v>
      </c>
      <c r="E114" s="165">
        <v>0</v>
      </c>
      <c r="F114" s="165">
        <v>1600</v>
      </c>
      <c r="G114" s="165">
        <v>2325</v>
      </c>
      <c r="H114" s="165">
        <v>0</v>
      </c>
    </row>
    <row r="115" spans="1:8" x14ac:dyDescent="0.25">
      <c r="A115" s="123" t="s">
        <v>306</v>
      </c>
      <c r="B115" s="124" t="s">
        <v>311</v>
      </c>
      <c r="C115" s="162">
        <v>5493</v>
      </c>
      <c r="D115" s="162">
        <v>2800</v>
      </c>
      <c r="E115" s="162">
        <v>0</v>
      </c>
      <c r="F115" s="162">
        <v>3100</v>
      </c>
      <c r="G115" s="162">
        <v>1576</v>
      </c>
      <c r="H115" s="162">
        <v>0</v>
      </c>
    </row>
    <row r="116" spans="1:8" x14ac:dyDescent="0.25">
      <c r="A116" s="121" t="s">
        <v>306</v>
      </c>
      <c r="B116" s="122" t="s">
        <v>312</v>
      </c>
      <c r="C116" s="165">
        <v>5577</v>
      </c>
      <c r="D116" s="165">
        <v>275</v>
      </c>
      <c r="E116" s="165">
        <v>350</v>
      </c>
      <c r="F116" s="165">
        <v>1450</v>
      </c>
      <c r="G116" s="165">
        <v>118</v>
      </c>
      <c r="H116" s="165">
        <v>0</v>
      </c>
    </row>
    <row r="117" spans="1:8" x14ac:dyDescent="0.25">
      <c r="A117" s="123" t="s">
        <v>313</v>
      </c>
      <c r="B117" s="124" t="s">
        <v>314</v>
      </c>
      <c r="C117" s="162">
        <v>1100</v>
      </c>
      <c r="D117" s="162">
        <v>6585</v>
      </c>
      <c r="E117" s="162">
        <v>200</v>
      </c>
      <c r="F117" s="162">
        <v>900</v>
      </c>
      <c r="G117" s="162">
        <v>0</v>
      </c>
      <c r="H117" s="162">
        <v>0</v>
      </c>
    </row>
    <row r="118" spans="1:8" x14ac:dyDescent="0.25">
      <c r="A118" s="121" t="s">
        <v>313</v>
      </c>
      <c r="B118" s="122" t="s">
        <v>315</v>
      </c>
      <c r="C118" s="165">
        <v>2604</v>
      </c>
      <c r="D118" s="165">
        <v>6000</v>
      </c>
      <c r="E118" s="165">
        <v>200</v>
      </c>
      <c r="F118" s="165">
        <v>1000</v>
      </c>
      <c r="G118" s="165">
        <v>0</v>
      </c>
      <c r="H118" s="165">
        <v>0</v>
      </c>
    </row>
    <row r="119" spans="1:8" x14ac:dyDescent="0.25">
      <c r="A119" s="123" t="s">
        <v>313</v>
      </c>
      <c r="B119" s="124" t="s">
        <v>316</v>
      </c>
      <c r="C119" s="162">
        <v>10625</v>
      </c>
      <c r="D119" s="162">
        <v>2945</v>
      </c>
      <c r="E119" s="162">
        <v>255</v>
      </c>
      <c r="F119" s="162">
        <v>965</v>
      </c>
      <c r="G119" s="162">
        <v>100</v>
      </c>
      <c r="H119" s="162">
        <v>3448</v>
      </c>
    </row>
    <row r="120" spans="1:8" x14ac:dyDescent="0.25">
      <c r="A120" s="121" t="s">
        <v>313</v>
      </c>
      <c r="B120" s="122" t="s">
        <v>317</v>
      </c>
      <c r="C120" s="165">
        <v>7635</v>
      </c>
      <c r="D120" s="165">
        <v>3950</v>
      </c>
      <c r="E120" s="165">
        <v>150</v>
      </c>
      <c r="F120" s="165">
        <v>1200</v>
      </c>
      <c r="G120" s="165">
        <v>0</v>
      </c>
      <c r="H120" s="165">
        <v>2575</v>
      </c>
    </row>
    <row r="121" spans="1:8" x14ac:dyDescent="0.25">
      <c r="A121" s="123" t="s">
        <v>318</v>
      </c>
      <c r="B121" s="124" t="s">
        <v>319</v>
      </c>
      <c r="C121" s="162">
        <v>6267</v>
      </c>
      <c r="D121" s="162">
        <v>3200</v>
      </c>
      <c r="E121" s="162">
        <v>500</v>
      </c>
      <c r="F121" s="162">
        <v>800</v>
      </c>
      <c r="G121" s="162">
        <v>0</v>
      </c>
      <c r="H121" s="162">
        <v>430</v>
      </c>
    </row>
    <row r="122" spans="1:8" x14ac:dyDescent="0.25">
      <c r="A122" s="121" t="s">
        <v>318</v>
      </c>
      <c r="B122" s="122" t="s">
        <v>320</v>
      </c>
      <c r="C122" s="165">
        <v>4000</v>
      </c>
      <c r="D122" s="165">
        <v>3000</v>
      </c>
      <c r="E122" s="165">
        <v>600</v>
      </c>
      <c r="F122" s="165">
        <v>1000</v>
      </c>
      <c r="G122" s="165">
        <v>0</v>
      </c>
      <c r="H122" s="165">
        <v>100</v>
      </c>
    </row>
    <row r="123" spans="1:8" ht="14.5" x14ac:dyDescent="0.25">
      <c r="A123" s="123" t="s">
        <v>318</v>
      </c>
      <c r="B123" s="124" t="s">
        <v>321</v>
      </c>
      <c r="C123" s="192" t="s">
        <v>696</v>
      </c>
      <c r="D123" s="162" t="s">
        <v>695</v>
      </c>
      <c r="E123" s="162" t="s">
        <v>695</v>
      </c>
      <c r="F123" s="162" t="s">
        <v>695</v>
      </c>
      <c r="G123" s="162" t="s">
        <v>695</v>
      </c>
      <c r="H123" s="162" t="s">
        <v>695</v>
      </c>
    </row>
    <row r="124" spans="1:8" x14ac:dyDescent="0.25">
      <c r="A124" s="121" t="s">
        <v>318</v>
      </c>
      <c r="B124" s="122" t="s">
        <v>322</v>
      </c>
      <c r="C124" s="165">
        <v>13850</v>
      </c>
      <c r="D124" s="165">
        <v>650</v>
      </c>
      <c r="E124" s="165">
        <v>0</v>
      </c>
      <c r="F124" s="165">
        <v>1000</v>
      </c>
      <c r="G124" s="165">
        <v>0</v>
      </c>
      <c r="H124" s="165">
        <v>301</v>
      </c>
    </row>
    <row r="125" spans="1:8" x14ac:dyDescent="0.25">
      <c r="A125" s="123" t="s">
        <v>318</v>
      </c>
      <c r="B125" s="124" t="s">
        <v>323</v>
      </c>
      <c r="C125" s="162">
        <v>10602</v>
      </c>
      <c r="D125" s="162">
        <v>2000</v>
      </c>
      <c r="E125" s="162">
        <v>225</v>
      </c>
      <c r="F125" s="162">
        <v>1000</v>
      </c>
      <c r="G125" s="162">
        <v>25</v>
      </c>
      <c r="H125" s="162">
        <v>0</v>
      </c>
    </row>
    <row r="126" spans="1:8" x14ac:dyDescent="0.25">
      <c r="A126" s="121" t="s">
        <v>324</v>
      </c>
      <c r="B126" s="122" t="s">
        <v>325</v>
      </c>
      <c r="C126" s="165">
        <v>11034</v>
      </c>
      <c r="D126" s="165">
        <v>1575</v>
      </c>
      <c r="E126" s="165">
        <v>200</v>
      </c>
      <c r="F126" s="165">
        <v>1500</v>
      </c>
      <c r="G126" s="165">
        <v>0</v>
      </c>
      <c r="H126" s="165">
        <v>4040.54</v>
      </c>
    </row>
    <row r="127" spans="1:8" x14ac:dyDescent="0.25">
      <c r="A127" s="123" t="s">
        <v>324</v>
      </c>
      <c r="B127" s="124" t="s">
        <v>326</v>
      </c>
      <c r="C127" s="162">
        <v>2681</v>
      </c>
      <c r="D127" s="162">
        <v>6086</v>
      </c>
      <c r="E127" s="162">
        <v>400</v>
      </c>
      <c r="F127" s="162">
        <v>1900</v>
      </c>
      <c r="G127" s="162">
        <v>350</v>
      </c>
      <c r="H127" s="162">
        <v>0</v>
      </c>
    </row>
    <row r="128" spans="1:8" x14ac:dyDescent="0.25">
      <c r="A128" s="121" t="s">
        <v>324</v>
      </c>
      <c r="B128" s="122" t="s">
        <v>327</v>
      </c>
      <c r="C128" s="165">
        <v>11171</v>
      </c>
      <c r="D128" s="165">
        <v>3476</v>
      </c>
      <c r="E128" s="165">
        <v>350</v>
      </c>
      <c r="F128" s="165">
        <v>1350</v>
      </c>
      <c r="G128" s="165">
        <v>350</v>
      </c>
      <c r="H128" s="165">
        <v>2595</v>
      </c>
    </row>
    <row r="129" spans="1:8" x14ac:dyDescent="0.25">
      <c r="A129" s="123" t="s">
        <v>328</v>
      </c>
      <c r="B129" s="124" t="s">
        <v>329</v>
      </c>
      <c r="C129" s="162">
        <v>8786</v>
      </c>
      <c r="D129" s="162">
        <v>0</v>
      </c>
      <c r="E129" s="162">
        <v>0</v>
      </c>
      <c r="F129" s="162">
        <v>827</v>
      </c>
      <c r="G129" s="162">
        <v>135</v>
      </c>
      <c r="H129" s="162">
        <v>0</v>
      </c>
    </row>
    <row r="130" spans="1:8" x14ac:dyDescent="0.25">
      <c r="A130" s="121" t="s">
        <v>328</v>
      </c>
      <c r="B130" s="122" t="s">
        <v>330</v>
      </c>
      <c r="C130" s="165">
        <v>36300</v>
      </c>
      <c r="D130" s="165">
        <v>0</v>
      </c>
      <c r="E130" s="165">
        <v>0</v>
      </c>
      <c r="F130" s="165">
        <v>0</v>
      </c>
      <c r="G130" s="165">
        <v>0</v>
      </c>
      <c r="H130" s="165">
        <v>0</v>
      </c>
    </row>
    <row r="131" spans="1:8" x14ac:dyDescent="0.25">
      <c r="A131" s="123" t="s">
        <v>331</v>
      </c>
      <c r="B131" s="124" t="s">
        <v>332</v>
      </c>
      <c r="C131" s="162">
        <v>3267</v>
      </c>
      <c r="D131" s="162">
        <v>3210</v>
      </c>
      <c r="E131" s="162">
        <v>200</v>
      </c>
      <c r="F131" s="162">
        <v>1061</v>
      </c>
      <c r="G131" s="162">
        <v>660</v>
      </c>
      <c r="H131" s="162">
        <v>1229</v>
      </c>
    </row>
    <row r="132" spans="1:8" x14ac:dyDescent="0.25">
      <c r="A132" s="121" t="s">
        <v>331</v>
      </c>
      <c r="B132" s="122" t="s">
        <v>333</v>
      </c>
      <c r="C132" s="165">
        <v>2400</v>
      </c>
      <c r="D132" s="165">
        <v>2800</v>
      </c>
      <c r="E132" s="165">
        <v>200</v>
      </c>
      <c r="F132" s="165">
        <v>900</v>
      </c>
      <c r="G132" s="165">
        <v>0</v>
      </c>
      <c r="H132" s="165">
        <v>350</v>
      </c>
    </row>
    <row r="133" spans="1:8" x14ac:dyDescent="0.25">
      <c r="A133" s="123" t="s">
        <v>331</v>
      </c>
      <c r="B133" s="124" t="s">
        <v>334</v>
      </c>
      <c r="C133" s="162">
        <v>26108</v>
      </c>
      <c r="D133" s="162">
        <v>3400</v>
      </c>
      <c r="E133" s="162">
        <v>64</v>
      </c>
      <c r="F133" s="162">
        <v>1609</v>
      </c>
      <c r="G133" s="162">
        <v>0</v>
      </c>
      <c r="H133" s="162">
        <v>81</v>
      </c>
    </row>
    <row r="134" spans="1:8" x14ac:dyDescent="0.25">
      <c r="A134" s="121" t="s">
        <v>331</v>
      </c>
      <c r="B134" s="122" t="s">
        <v>335</v>
      </c>
      <c r="C134" s="165">
        <v>4235</v>
      </c>
      <c r="D134" s="165">
        <v>2930</v>
      </c>
      <c r="E134" s="165">
        <v>200</v>
      </c>
      <c r="F134" s="165">
        <v>1000</v>
      </c>
      <c r="G134" s="165">
        <v>885</v>
      </c>
      <c r="H134" s="165">
        <v>0</v>
      </c>
    </row>
    <row r="135" spans="1:8" x14ac:dyDescent="0.25">
      <c r="A135" s="123" t="s">
        <v>331</v>
      </c>
      <c r="B135" s="124" t="s">
        <v>336</v>
      </c>
      <c r="C135" s="162">
        <v>7380</v>
      </c>
      <c r="D135" s="162">
        <v>2500</v>
      </c>
      <c r="E135" s="162">
        <v>250</v>
      </c>
      <c r="F135" s="162">
        <v>1500</v>
      </c>
      <c r="G135" s="162">
        <v>550</v>
      </c>
      <c r="H135" s="162">
        <v>250</v>
      </c>
    </row>
    <row r="136" spans="1:8" x14ac:dyDescent="0.25">
      <c r="A136" s="121" t="s">
        <v>331</v>
      </c>
      <c r="B136" s="122" t="s">
        <v>337</v>
      </c>
      <c r="C136" s="165">
        <v>2500</v>
      </c>
      <c r="D136" s="165">
        <v>4000</v>
      </c>
      <c r="E136" s="165">
        <v>200</v>
      </c>
      <c r="F136" s="165">
        <v>700</v>
      </c>
      <c r="G136" s="165">
        <v>0</v>
      </c>
      <c r="H136" s="165">
        <v>0</v>
      </c>
    </row>
    <row r="137" spans="1:8" x14ac:dyDescent="0.25">
      <c r="A137" s="123" t="s">
        <v>331</v>
      </c>
      <c r="B137" s="124" t="s">
        <v>338</v>
      </c>
      <c r="C137" s="162">
        <v>5513</v>
      </c>
      <c r="D137" s="162">
        <v>5419</v>
      </c>
      <c r="E137" s="162">
        <v>228</v>
      </c>
      <c r="F137" s="162">
        <v>925</v>
      </c>
      <c r="G137" s="162">
        <v>0</v>
      </c>
      <c r="H137" s="162">
        <v>1273</v>
      </c>
    </row>
    <row r="138" spans="1:8" x14ac:dyDescent="0.25">
      <c r="A138" s="121" t="s">
        <v>339</v>
      </c>
      <c r="B138" s="122" t="s">
        <v>340</v>
      </c>
      <c r="C138" s="165">
        <v>6800</v>
      </c>
      <c r="D138" s="165">
        <v>2500</v>
      </c>
      <c r="E138" s="165">
        <v>400</v>
      </c>
      <c r="F138" s="165">
        <v>2300</v>
      </c>
      <c r="G138" s="165">
        <v>120</v>
      </c>
      <c r="H138" s="165">
        <v>0</v>
      </c>
    </row>
    <row r="139" spans="1:8" x14ac:dyDescent="0.25">
      <c r="A139" s="123" t="s">
        <v>339</v>
      </c>
      <c r="B139" s="124" t="s">
        <v>341</v>
      </c>
      <c r="C139" s="162">
        <v>6330</v>
      </c>
      <c r="D139" s="162">
        <v>3086</v>
      </c>
      <c r="E139" s="162">
        <v>304</v>
      </c>
      <c r="F139" s="162">
        <v>1200</v>
      </c>
      <c r="G139" s="162">
        <v>3340</v>
      </c>
      <c r="H139" s="162">
        <v>85</v>
      </c>
    </row>
    <row r="140" spans="1:8" x14ac:dyDescent="0.25">
      <c r="A140" s="121" t="s">
        <v>339</v>
      </c>
      <c r="B140" s="122" t="s">
        <v>342</v>
      </c>
      <c r="C140" s="165">
        <v>47200</v>
      </c>
      <c r="D140" s="165">
        <v>0</v>
      </c>
      <c r="E140" s="165">
        <v>0</v>
      </c>
      <c r="F140" s="165">
        <v>1200</v>
      </c>
      <c r="G140" s="165">
        <v>0</v>
      </c>
      <c r="H140" s="165">
        <v>0</v>
      </c>
    </row>
    <row r="141" spans="1:8" x14ac:dyDescent="0.25">
      <c r="A141" s="123" t="s">
        <v>339</v>
      </c>
      <c r="B141" s="124" t="s">
        <v>343</v>
      </c>
      <c r="C141" s="162">
        <v>13405</v>
      </c>
      <c r="D141" s="162">
        <v>2000</v>
      </c>
      <c r="E141" s="162">
        <v>50</v>
      </c>
      <c r="F141" s="162">
        <v>400</v>
      </c>
      <c r="G141" s="162">
        <v>0</v>
      </c>
      <c r="H141" s="162">
        <v>0</v>
      </c>
    </row>
    <row r="142" spans="1:8" x14ac:dyDescent="0.25">
      <c r="A142" s="121" t="s">
        <v>339</v>
      </c>
      <c r="B142" s="122" t="s">
        <v>344</v>
      </c>
      <c r="C142" s="165">
        <v>6510</v>
      </c>
      <c r="D142" s="165">
        <v>3031</v>
      </c>
      <c r="E142" s="165">
        <v>142</v>
      </c>
      <c r="F142" s="165">
        <v>700</v>
      </c>
      <c r="G142" s="165">
        <v>4790</v>
      </c>
      <c r="H142" s="165">
        <v>105</v>
      </c>
    </row>
    <row r="143" spans="1:8" x14ac:dyDescent="0.25">
      <c r="A143" s="123" t="s">
        <v>339</v>
      </c>
      <c r="B143" s="124" t="s">
        <v>345</v>
      </c>
      <c r="C143" s="162">
        <v>8077</v>
      </c>
      <c r="D143" s="162">
        <v>0</v>
      </c>
      <c r="E143" s="162">
        <v>150</v>
      </c>
      <c r="F143" s="162">
        <v>1500</v>
      </c>
      <c r="G143" s="162">
        <v>0</v>
      </c>
      <c r="H143" s="162">
        <v>5500</v>
      </c>
    </row>
    <row r="144" spans="1:8" x14ac:dyDescent="0.25">
      <c r="A144" s="121" t="s">
        <v>339</v>
      </c>
      <c r="B144" s="122" t="s">
        <v>346</v>
      </c>
      <c r="C144" s="165">
        <v>41015</v>
      </c>
      <c r="D144" s="165">
        <v>3241</v>
      </c>
      <c r="E144" s="165">
        <v>100</v>
      </c>
      <c r="F144" s="165">
        <v>600</v>
      </c>
      <c r="G144" s="165">
        <v>0</v>
      </c>
      <c r="H144" s="165">
        <v>65</v>
      </c>
    </row>
    <row r="145" spans="1:8" x14ac:dyDescent="0.25">
      <c r="A145" s="123" t="s">
        <v>339</v>
      </c>
      <c r="B145" s="124" t="s">
        <v>347</v>
      </c>
      <c r="C145" s="162">
        <v>3591</v>
      </c>
      <c r="D145" s="162">
        <v>3800</v>
      </c>
      <c r="E145" s="162">
        <v>200</v>
      </c>
      <c r="F145" s="162">
        <v>850</v>
      </c>
      <c r="G145" s="162">
        <v>1050</v>
      </c>
      <c r="H145" s="162">
        <v>150</v>
      </c>
    </row>
    <row r="146" spans="1:8" x14ac:dyDescent="0.25">
      <c r="A146" s="121" t="s">
        <v>348</v>
      </c>
      <c r="B146" s="122" t="s">
        <v>349</v>
      </c>
      <c r="C146" s="165">
        <v>12610</v>
      </c>
      <c r="D146" s="165">
        <v>3500</v>
      </c>
      <c r="E146" s="165">
        <v>300</v>
      </c>
      <c r="F146" s="165">
        <v>1350</v>
      </c>
      <c r="G146" s="165">
        <v>0</v>
      </c>
      <c r="H146" s="165">
        <v>195</v>
      </c>
    </row>
    <row r="147" spans="1:8" x14ac:dyDescent="0.25">
      <c r="A147" s="123" t="s">
        <v>348</v>
      </c>
      <c r="B147" s="124" t="s">
        <v>350</v>
      </c>
      <c r="C147" s="162">
        <v>4816</v>
      </c>
      <c r="D147" s="162">
        <v>2270</v>
      </c>
      <c r="E147" s="162">
        <v>270</v>
      </c>
      <c r="F147" s="162">
        <v>1100</v>
      </c>
      <c r="G147" s="162">
        <v>2868</v>
      </c>
      <c r="H147" s="162">
        <v>300</v>
      </c>
    </row>
    <row r="148" spans="1:8" x14ac:dyDescent="0.25">
      <c r="A148" s="121" t="s">
        <v>348</v>
      </c>
      <c r="B148" s="122" t="s">
        <v>351</v>
      </c>
      <c r="C148" s="165">
        <v>13570</v>
      </c>
      <c r="D148" s="165">
        <v>900</v>
      </c>
      <c r="E148" s="165">
        <v>75</v>
      </c>
      <c r="F148" s="165">
        <v>450</v>
      </c>
      <c r="G148" s="165">
        <v>0</v>
      </c>
      <c r="H148" s="165">
        <v>0</v>
      </c>
    </row>
    <row r="149" spans="1:8" x14ac:dyDescent="0.25">
      <c r="A149" s="123" t="s">
        <v>348</v>
      </c>
      <c r="B149" s="124" t="s">
        <v>352</v>
      </c>
      <c r="C149" s="162">
        <v>8820</v>
      </c>
      <c r="D149" s="162">
        <v>1701</v>
      </c>
      <c r="E149" s="162">
        <v>275</v>
      </c>
      <c r="F149" s="162">
        <v>2116</v>
      </c>
      <c r="G149" s="162">
        <v>835</v>
      </c>
      <c r="H149" s="162">
        <v>0</v>
      </c>
    </row>
    <row r="150" spans="1:8" x14ac:dyDescent="0.25">
      <c r="A150" s="121" t="s">
        <v>348</v>
      </c>
      <c r="B150" s="122" t="s">
        <v>353</v>
      </c>
      <c r="C150" s="165">
        <v>9103</v>
      </c>
      <c r="D150" s="165">
        <v>2000</v>
      </c>
      <c r="E150" s="165">
        <v>200</v>
      </c>
      <c r="F150" s="165">
        <v>800</v>
      </c>
      <c r="G150" s="165">
        <v>3630</v>
      </c>
      <c r="H150" s="165">
        <v>175</v>
      </c>
    </row>
    <row r="151" spans="1:8" x14ac:dyDescent="0.25">
      <c r="A151" s="123" t="s">
        <v>348</v>
      </c>
      <c r="B151" s="124" t="s">
        <v>354</v>
      </c>
      <c r="C151" s="162">
        <v>321</v>
      </c>
      <c r="D151" s="162">
        <v>2000</v>
      </c>
      <c r="E151" s="162">
        <v>115</v>
      </c>
      <c r="F151" s="162">
        <v>1160</v>
      </c>
      <c r="G151" s="162">
        <v>354</v>
      </c>
      <c r="H151" s="162">
        <v>0</v>
      </c>
    </row>
    <row r="152" spans="1:8" x14ac:dyDescent="0.25">
      <c r="A152" s="121" t="s">
        <v>348</v>
      </c>
      <c r="B152" s="122" t="s">
        <v>355</v>
      </c>
      <c r="C152" s="165">
        <v>7492</v>
      </c>
      <c r="D152" s="165">
        <v>1500</v>
      </c>
      <c r="E152" s="165">
        <v>340</v>
      </c>
      <c r="F152" s="165">
        <v>2000</v>
      </c>
      <c r="G152" s="165">
        <v>3216</v>
      </c>
      <c r="H152" s="165">
        <v>0</v>
      </c>
    </row>
    <row r="153" spans="1:8" x14ac:dyDescent="0.25">
      <c r="A153" s="123" t="s">
        <v>348</v>
      </c>
      <c r="B153" s="124" t="s">
        <v>356</v>
      </c>
      <c r="C153" s="162">
        <v>5824</v>
      </c>
      <c r="D153" s="162">
        <v>1263</v>
      </c>
      <c r="E153" s="162">
        <v>150</v>
      </c>
      <c r="F153" s="162">
        <v>500</v>
      </c>
      <c r="G153" s="162">
        <v>9129</v>
      </c>
      <c r="H153" s="162">
        <v>1100</v>
      </c>
    </row>
    <row r="154" spans="1:8" x14ac:dyDescent="0.25">
      <c r="A154" s="121" t="s">
        <v>348</v>
      </c>
      <c r="B154" s="122" t="s">
        <v>357</v>
      </c>
      <c r="C154" s="165">
        <v>6471</v>
      </c>
      <c r="D154" s="165">
        <v>3000</v>
      </c>
      <c r="E154" s="165">
        <v>200</v>
      </c>
      <c r="F154" s="165">
        <v>1000</v>
      </c>
      <c r="G154" s="165">
        <v>415</v>
      </c>
      <c r="H154" s="165">
        <v>750</v>
      </c>
    </row>
    <row r="155" spans="1:8" x14ac:dyDescent="0.25">
      <c r="A155" s="123" t="s">
        <v>348</v>
      </c>
      <c r="B155" s="124" t="s">
        <v>358</v>
      </c>
      <c r="C155" s="162">
        <v>4854</v>
      </c>
      <c r="D155" s="162">
        <v>2360</v>
      </c>
      <c r="E155" s="162">
        <v>150</v>
      </c>
      <c r="F155" s="162">
        <v>3635</v>
      </c>
      <c r="G155" s="162">
        <v>0</v>
      </c>
      <c r="H155" s="162">
        <v>65</v>
      </c>
    </row>
    <row r="156" spans="1:8" x14ac:dyDescent="0.25">
      <c r="A156" s="121" t="s">
        <v>348</v>
      </c>
      <c r="B156" s="122" t="s">
        <v>359</v>
      </c>
      <c r="C156" s="165">
        <v>28000</v>
      </c>
      <c r="D156" s="165">
        <v>8908</v>
      </c>
      <c r="E156" s="165">
        <v>200</v>
      </c>
      <c r="F156" s="165">
        <v>1100</v>
      </c>
      <c r="G156" s="165">
        <v>0</v>
      </c>
      <c r="H156" s="165">
        <v>0</v>
      </c>
    </row>
    <row r="157" spans="1:8" x14ac:dyDescent="0.25">
      <c r="A157" s="123" t="s">
        <v>348</v>
      </c>
      <c r="B157" s="124" t="s">
        <v>360</v>
      </c>
      <c r="C157" s="162">
        <v>15216</v>
      </c>
      <c r="D157" s="162">
        <v>1544</v>
      </c>
      <c r="E157" s="162">
        <v>226</v>
      </c>
      <c r="F157" s="162">
        <v>800</v>
      </c>
      <c r="G157" s="162">
        <v>0</v>
      </c>
      <c r="H157" s="162">
        <v>440</v>
      </c>
    </row>
    <row r="158" spans="1:8" x14ac:dyDescent="0.25">
      <c r="A158" s="121" t="s">
        <v>348</v>
      </c>
      <c r="B158" s="122" t="s">
        <v>361</v>
      </c>
      <c r="C158" s="165">
        <v>4714</v>
      </c>
      <c r="D158" s="165">
        <v>3343</v>
      </c>
      <c r="E158" s="165">
        <v>150</v>
      </c>
      <c r="F158" s="165">
        <v>1800</v>
      </c>
      <c r="G158" s="165">
        <v>509</v>
      </c>
      <c r="H158" s="165">
        <v>0</v>
      </c>
    </row>
    <row r="159" spans="1:8" x14ac:dyDescent="0.25">
      <c r="A159" s="123" t="s">
        <v>362</v>
      </c>
      <c r="B159" s="124" t="s">
        <v>363</v>
      </c>
      <c r="C159" s="162">
        <v>25080</v>
      </c>
      <c r="D159" s="162">
        <v>1775</v>
      </c>
      <c r="E159" s="162">
        <v>50</v>
      </c>
      <c r="F159" s="162">
        <v>400</v>
      </c>
      <c r="G159" s="162">
        <v>2625</v>
      </c>
      <c r="H159" s="162">
        <v>0</v>
      </c>
    </row>
    <row r="160" spans="1:8" x14ac:dyDescent="0.25">
      <c r="A160" s="121" t="s">
        <v>362</v>
      </c>
      <c r="B160" s="122" t="s">
        <v>364</v>
      </c>
      <c r="C160" s="165">
        <v>4811</v>
      </c>
      <c r="D160" s="165">
        <v>800</v>
      </c>
      <c r="E160" s="165">
        <v>150</v>
      </c>
      <c r="F160" s="165">
        <v>700</v>
      </c>
      <c r="G160" s="165">
        <v>0</v>
      </c>
      <c r="H160" s="165">
        <v>0</v>
      </c>
    </row>
    <row r="161" spans="1:8" x14ac:dyDescent="0.25">
      <c r="A161" s="123" t="s">
        <v>362</v>
      </c>
      <c r="B161" s="124" t="s">
        <v>365</v>
      </c>
      <c r="C161" s="162">
        <v>27400</v>
      </c>
      <c r="D161" s="162">
        <v>272</v>
      </c>
      <c r="E161" s="162">
        <v>272</v>
      </c>
      <c r="F161" s="162">
        <v>431</v>
      </c>
      <c r="G161" s="162">
        <v>272</v>
      </c>
      <c r="H161" s="162">
        <v>883</v>
      </c>
    </row>
    <row r="162" spans="1:8" x14ac:dyDescent="0.25">
      <c r="A162" s="121" t="s">
        <v>362</v>
      </c>
      <c r="B162" s="122" t="s">
        <v>366</v>
      </c>
      <c r="C162" s="165">
        <v>6495</v>
      </c>
      <c r="D162" s="165">
        <v>900</v>
      </c>
      <c r="E162" s="165">
        <v>150</v>
      </c>
      <c r="F162" s="165">
        <v>900</v>
      </c>
      <c r="G162" s="165">
        <v>0</v>
      </c>
      <c r="H162" s="165">
        <v>0</v>
      </c>
    </row>
    <row r="163" spans="1:8" x14ac:dyDescent="0.25">
      <c r="A163" s="123" t="s">
        <v>362</v>
      </c>
      <c r="B163" s="124" t="s">
        <v>367</v>
      </c>
      <c r="C163" s="162">
        <v>6392</v>
      </c>
      <c r="D163" s="162">
        <v>2125</v>
      </c>
      <c r="E163" s="162">
        <v>200</v>
      </c>
      <c r="F163" s="162">
        <v>900</v>
      </c>
      <c r="G163" s="162">
        <v>0</v>
      </c>
      <c r="H163" s="162">
        <v>0</v>
      </c>
    </row>
    <row r="164" spans="1:8" x14ac:dyDescent="0.25">
      <c r="A164" s="121" t="s">
        <v>362</v>
      </c>
      <c r="B164" s="122" t="s">
        <v>368</v>
      </c>
      <c r="C164" s="165">
        <v>8163</v>
      </c>
      <c r="D164" s="165">
        <v>3000</v>
      </c>
      <c r="E164" s="165">
        <v>150</v>
      </c>
      <c r="F164" s="165">
        <v>300</v>
      </c>
      <c r="G164" s="165">
        <v>0</v>
      </c>
      <c r="H164" s="165">
        <v>0</v>
      </c>
    </row>
    <row r="165" spans="1:8" x14ac:dyDescent="0.25">
      <c r="A165" s="123" t="s">
        <v>362</v>
      </c>
      <c r="B165" s="124" t="s">
        <v>369</v>
      </c>
      <c r="C165" s="162">
        <v>8786</v>
      </c>
      <c r="D165" s="162">
        <v>3140</v>
      </c>
      <c r="E165" s="162">
        <v>165</v>
      </c>
      <c r="F165" s="162">
        <v>700</v>
      </c>
      <c r="G165" s="162">
        <v>0</v>
      </c>
      <c r="H165" s="162">
        <v>175</v>
      </c>
    </row>
    <row r="166" spans="1:8" x14ac:dyDescent="0.25">
      <c r="A166" s="121" t="s">
        <v>362</v>
      </c>
      <c r="B166" s="122" t="s">
        <v>370</v>
      </c>
      <c r="C166" s="165">
        <v>10929</v>
      </c>
      <c r="D166" s="165">
        <v>1582.48</v>
      </c>
      <c r="E166" s="165">
        <v>300</v>
      </c>
      <c r="F166" s="165">
        <v>1000</v>
      </c>
      <c r="G166" s="165">
        <v>0</v>
      </c>
      <c r="H166" s="165">
        <v>0</v>
      </c>
    </row>
    <row r="167" spans="1:8" x14ac:dyDescent="0.25">
      <c r="A167" s="123" t="s">
        <v>362</v>
      </c>
      <c r="B167" s="124" t="s">
        <v>371</v>
      </c>
      <c r="C167" s="162">
        <v>6000</v>
      </c>
      <c r="D167" s="162">
        <v>1600</v>
      </c>
      <c r="E167" s="162">
        <v>400</v>
      </c>
      <c r="F167" s="162">
        <v>700</v>
      </c>
      <c r="G167" s="162">
        <v>0</v>
      </c>
      <c r="H167" s="162">
        <v>200</v>
      </c>
    </row>
    <row r="168" spans="1:8" x14ac:dyDescent="0.25">
      <c r="A168" s="121" t="s">
        <v>362</v>
      </c>
      <c r="B168" s="122" t="s">
        <v>372</v>
      </c>
      <c r="C168" s="165">
        <v>19587</v>
      </c>
      <c r="D168" s="165">
        <v>2860</v>
      </c>
      <c r="E168" s="165">
        <v>110</v>
      </c>
      <c r="F168" s="165">
        <v>1303</v>
      </c>
      <c r="G168" s="165">
        <v>0</v>
      </c>
      <c r="H168" s="165">
        <v>0</v>
      </c>
    </row>
    <row r="169" spans="1:8" x14ac:dyDescent="0.25">
      <c r="A169" s="123" t="s">
        <v>373</v>
      </c>
      <c r="B169" s="124" t="s">
        <v>374</v>
      </c>
      <c r="C169" s="162">
        <v>2950</v>
      </c>
      <c r="D169" s="162">
        <v>1050</v>
      </c>
      <c r="E169" s="162">
        <v>170</v>
      </c>
      <c r="F169" s="162">
        <v>1230</v>
      </c>
      <c r="G169" s="162">
        <v>20</v>
      </c>
      <c r="H169" s="162">
        <v>0</v>
      </c>
    </row>
    <row r="170" spans="1:8" x14ac:dyDescent="0.25">
      <c r="A170" s="121" t="s">
        <v>373</v>
      </c>
      <c r="B170" s="122" t="s">
        <v>375</v>
      </c>
      <c r="C170" s="165">
        <v>3060</v>
      </c>
      <c r="D170" s="165">
        <v>3060</v>
      </c>
      <c r="E170" s="165">
        <v>435</v>
      </c>
      <c r="F170" s="165">
        <v>850</v>
      </c>
      <c r="G170" s="165">
        <v>120</v>
      </c>
      <c r="H170" s="165">
        <v>520</v>
      </c>
    </row>
    <row r="171" spans="1:8" x14ac:dyDescent="0.25">
      <c r="A171" s="123" t="s">
        <v>373</v>
      </c>
      <c r="B171" s="124" t="s">
        <v>376</v>
      </c>
      <c r="C171" s="162">
        <v>3150</v>
      </c>
      <c r="D171" s="162">
        <v>1600</v>
      </c>
      <c r="E171" s="162">
        <v>200</v>
      </c>
      <c r="F171" s="162">
        <v>300</v>
      </c>
      <c r="G171" s="162">
        <v>75</v>
      </c>
      <c r="H171" s="162">
        <v>950</v>
      </c>
    </row>
    <row r="172" spans="1:8" x14ac:dyDescent="0.25">
      <c r="A172" s="121" t="s">
        <v>373</v>
      </c>
      <c r="B172" s="122" t="s">
        <v>377</v>
      </c>
      <c r="C172" s="165">
        <v>3250</v>
      </c>
      <c r="D172" s="165">
        <v>1000</v>
      </c>
      <c r="E172" s="165">
        <v>200</v>
      </c>
      <c r="F172" s="165">
        <v>1200</v>
      </c>
      <c r="G172" s="165">
        <v>1160</v>
      </c>
      <c r="H172" s="165">
        <v>110</v>
      </c>
    </row>
    <row r="173" spans="1:8" x14ac:dyDescent="0.25">
      <c r="A173" s="123" t="s">
        <v>373</v>
      </c>
      <c r="B173" s="124" t="s">
        <v>378</v>
      </c>
      <c r="C173" s="162">
        <v>8433</v>
      </c>
      <c r="D173" s="162">
        <v>2750</v>
      </c>
      <c r="E173" s="162">
        <v>250</v>
      </c>
      <c r="F173" s="162">
        <v>1200</v>
      </c>
      <c r="G173" s="162">
        <v>0</v>
      </c>
      <c r="H173" s="162">
        <v>0</v>
      </c>
    </row>
    <row r="174" spans="1:8" x14ac:dyDescent="0.25">
      <c r="A174" s="121" t="s">
        <v>379</v>
      </c>
      <c r="B174" s="122" t="s">
        <v>380</v>
      </c>
      <c r="C174" s="165">
        <v>28272</v>
      </c>
      <c r="D174" s="165">
        <v>0</v>
      </c>
      <c r="E174" s="165">
        <v>0</v>
      </c>
      <c r="F174" s="165">
        <v>4382</v>
      </c>
      <c r="G174" s="165">
        <v>850</v>
      </c>
      <c r="H174" s="165">
        <v>0</v>
      </c>
    </row>
    <row r="175" spans="1:8" x14ac:dyDescent="0.25">
      <c r="A175" s="123" t="s">
        <v>379</v>
      </c>
      <c r="B175" s="124" t="s">
        <v>381</v>
      </c>
      <c r="C175" s="162">
        <v>5556</v>
      </c>
      <c r="D175" s="162">
        <v>3660</v>
      </c>
      <c r="E175" s="162">
        <v>130</v>
      </c>
      <c r="F175" s="162">
        <v>1100</v>
      </c>
      <c r="G175" s="162">
        <v>300</v>
      </c>
      <c r="H175" s="162">
        <v>1500</v>
      </c>
    </row>
    <row r="176" spans="1:8" x14ac:dyDescent="0.25">
      <c r="A176" s="121" t="s">
        <v>379</v>
      </c>
      <c r="B176" s="122" t="s">
        <v>382</v>
      </c>
      <c r="C176" s="165">
        <v>18000</v>
      </c>
      <c r="D176" s="165">
        <v>2615</v>
      </c>
      <c r="E176" s="165">
        <v>180</v>
      </c>
      <c r="F176" s="165">
        <v>925</v>
      </c>
      <c r="G176" s="165">
        <v>1200</v>
      </c>
      <c r="H176" s="165">
        <v>630</v>
      </c>
    </row>
    <row r="177" spans="1:8" x14ac:dyDescent="0.25">
      <c r="A177" s="123" t="s">
        <v>379</v>
      </c>
      <c r="B177" s="124" t="s">
        <v>383</v>
      </c>
      <c r="C177" s="162">
        <v>6248</v>
      </c>
      <c r="D177" s="162">
        <v>2431</v>
      </c>
      <c r="E177" s="162">
        <v>200</v>
      </c>
      <c r="F177" s="162">
        <v>1380</v>
      </c>
      <c r="G177" s="162">
        <v>800</v>
      </c>
      <c r="H177" s="162">
        <v>0</v>
      </c>
    </row>
    <row r="178" spans="1:8" x14ac:dyDescent="0.25">
      <c r="A178" s="121" t="s">
        <v>379</v>
      </c>
      <c r="B178" s="122" t="s">
        <v>384</v>
      </c>
      <c r="C178" s="165">
        <v>4033</v>
      </c>
      <c r="D178" s="165">
        <v>5000</v>
      </c>
      <c r="E178" s="165">
        <v>400</v>
      </c>
      <c r="F178" s="165">
        <v>1500</v>
      </c>
      <c r="G178" s="165">
        <v>0</v>
      </c>
      <c r="H178" s="165">
        <v>0</v>
      </c>
    </row>
    <row r="179" spans="1:8" x14ac:dyDescent="0.25">
      <c r="A179" s="123" t="s">
        <v>379</v>
      </c>
      <c r="B179" s="124" t="s">
        <v>385</v>
      </c>
      <c r="C179" s="162">
        <v>10240</v>
      </c>
      <c r="D179" s="162">
        <v>3000</v>
      </c>
      <c r="E179" s="162">
        <v>200</v>
      </c>
      <c r="F179" s="162">
        <v>1250</v>
      </c>
      <c r="G179" s="162">
        <v>1860</v>
      </c>
      <c r="H179" s="162">
        <v>0</v>
      </c>
    </row>
    <row r="180" spans="1:8" x14ac:dyDescent="0.25">
      <c r="A180" s="121" t="s">
        <v>379</v>
      </c>
      <c r="B180" s="122" t="s">
        <v>386</v>
      </c>
      <c r="C180" s="165">
        <v>9125</v>
      </c>
      <c r="D180" s="165">
        <v>1820</v>
      </c>
      <c r="E180" s="165">
        <v>280</v>
      </c>
      <c r="F180" s="165">
        <v>4770</v>
      </c>
      <c r="G180" s="165">
        <v>0</v>
      </c>
      <c r="H180" s="165">
        <v>0</v>
      </c>
    </row>
    <row r="181" spans="1:8" x14ac:dyDescent="0.25">
      <c r="A181" s="123" t="s">
        <v>387</v>
      </c>
      <c r="B181" s="124" t="s">
        <v>388</v>
      </c>
      <c r="C181" s="162">
        <v>2752</v>
      </c>
      <c r="D181" s="162">
        <v>3050</v>
      </c>
      <c r="E181" s="162">
        <v>0</v>
      </c>
      <c r="F181" s="162">
        <v>1100</v>
      </c>
      <c r="G181" s="162">
        <v>634</v>
      </c>
      <c r="H181" s="162">
        <v>0</v>
      </c>
    </row>
    <row r="182" spans="1:8" x14ac:dyDescent="0.25">
      <c r="A182" s="121" t="s">
        <v>389</v>
      </c>
      <c r="B182" s="122" t="s">
        <v>390</v>
      </c>
      <c r="C182" s="165">
        <v>3700</v>
      </c>
      <c r="D182" s="165">
        <v>6900</v>
      </c>
      <c r="E182" s="165">
        <v>500</v>
      </c>
      <c r="F182" s="165">
        <v>750</v>
      </c>
      <c r="G182" s="165">
        <v>0</v>
      </c>
      <c r="H182" s="165">
        <v>12</v>
      </c>
    </row>
    <row r="183" spans="1:8" x14ac:dyDescent="0.25">
      <c r="A183" s="123" t="s">
        <v>389</v>
      </c>
      <c r="B183" s="124" t="s">
        <v>391</v>
      </c>
      <c r="C183" s="162">
        <v>8820</v>
      </c>
      <c r="D183" s="162">
        <v>2060</v>
      </c>
      <c r="E183" s="162">
        <v>0</v>
      </c>
      <c r="F183" s="162">
        <v>700</v>
      </c>
      <c r="G183" s="162">
        <v>25</v>
      </c>
      <c r="H183" s="162">
        <v>5004</v>
      </c>
    </row>
    <row r="184" spans="1:8" x14ac:dyDescent="0.25">
      <c r="A184" s="121" t="s">
        <v>392</v>
      </c>
      <c r="B184" s="122" t="s">
        <v>393</v>
      </c>
      <c r="C184" s="165">
        <v>3737</v>
      </c>
      <c r="D184" s="165">
        <v>4658.2700000000004</v>
      </c>
      <c r="E184" s="165">
        <v>500</v>
      </c>
      <c r="F184" s="165">
        <v>930</v>
      </c>
      <c r="G184" s="165">
        <v>175</v>
      </c>
      <c r="H184" s="165">
        <v>0</v>
      </c>
    </row>
    <row r="185" spans="1:8" x14ac:dyDescent="0.25">
      <c r="A185" s="123" t="s">
        <v>392</v>
      </c>
      <c r="B185" s="124" t="s">
        <v>394</v>
      </c>
      <c r="C185" s="162">
        <v>5895</v>
      </c>
      <c r="D185" s="162">
        <v>5245</v>
      </c>
      <c r="E185" s="162">
        <v>315</v>
      </c>
      <c r="F185" s="162">
        <v>1275</v>
      </c>
      <c r="G185" s="162">
        <v>335</v>
      </c>
      <c r="H185" s="162">
        <v>250</v>
      </c>
    </row>
    <row r="186" spans="1:8" x14ac:dyDescent="0.25">
      <c r="A186" s="121" t="s">
        <v>395</v>
      </c>
      <c r="B186" s="122" t="s">
        <v>396</v>
      </c>
      <c r="C186" s="165">
        <v>7955</v>
      </c>
      <c r="D186" s="165">
        <v>3890</v>
      </c>
      <c r="E186" s="165">
        <v>300</v>
      </c>
      <c r="F186" s="165">
        <v>700</v>
      </c>
      <c r="G186" s="165">
        <v>2825</v>
      </c>
      <c r="H186" s="165">
        <v>368</v>
      </c>
    </row>
    <row r="187" spans="1:8" x14ac:dyDescent="0.25">
      <c r="A187" s="123" t="s">
        <v>397</v>
      </c>
      <c r="B187" s="124" t="s">
        <v>398</v>
      </c>
      <c r="C187" s="162">
        <v>6368</v>
      </c>
      <c r="D187" s="162">
        <v>2470</v>
      </c>
      <c r="E187" s="162">
        <v>250</v>
      </c>
      <c r="F187" s="162">
        <v>1000</v>
      </c>
      <c r="G187" s="162">
        <v>200</v>
      </c>
      <c r="H187" s="162">
        <v>0</v>
      </c>
    </row>
    <row r="188" spans="1:8" x14ac:dyDescent="0.25">
      <c r="A188" s="121" t="s">
        <v>397</v>
      </c>
      <c r="B188" s="122" t="s">
        <v>399</v>
      </c>
      <c r="C188" s="165">
        <v>4815</v>
      </c>
      <c r="D188" s="165">
        <v>2000</v>
      </c>
      <c r="E188" s="165">
        <v>150</v>
      </c>
      <c r="F188" s="165">
        <v>600</v>
      </c>
      <c r="G188" s="165">
        <v>2858</v>
      </c>
      <c r="H188" s="165">
        <v>60</v>
      </c>
    </row>
    <row r="189" spans="1:8" x14ac:dyDescent="0.25">
      <c r="A189" s="123" t="s">
        <v>397</v>
      </c>
      <c r="B189" s="124" t="s">
        <v>400</v>
      </c>
      <c r="C189" s="162">
        <v>25650</v>
      </c>
      <c r="D189" s="162">
        <v>600</v>
      </c>
      <c r="E189" s="162">
        <v>150</v>
      </c>
      <c r="F189" s="162">
        <v>2000</v>
      </c>
      <c r="G189" s="162">
        <v>1200</v>
      </c>
      <c r="H189" s="162">
        <v>550</v>
      </c>
    </row>
    <row r="190" spans="1:8" x14ac:dyDescent="0.25">
      <c r="A190" s="121" t="s">
        <v>397</v>
      </c>
      <c r="B190" s="122" t="s">
        <v>401</v>
      </c>
      <c r="C190" s="165">
        <v>5632</v>
      </c>
      <c r="D190" s="165">
        <v>2000</v>
      </c>
      <c r="E190" s="165">
        <v>200</v>
      </c>
      <c r="F190" s="165">
        <v>850</v>
      </c>
      <c r="G190" s="165">
        <v>900</v>
      </c>
      <c r="H190" s="165">
        <v>0</v>
      </c>
    </row>
    <row r="191" spans="1:8" x14ac:dyDescent="0.25">
      <c r="A191" s="123" t="s">
        <v>397</v>
      </c>
      <c r="B191" s="124" t="s">
        <v>402</v>
      </c>
      <c r="C191" s="162">
        <v>5909</v>
      </c>
      <c r="D191" s="162">
        <v>2500</v>
      </c>
      <c r="E191" s="162">
        <v>250</v>
      </c>
      <c r="F191" s="162">
        <v>1200</v>
      </c>
      <c r="G191" s="162">
        <v>650</v>
      </c>
      <c r="H191" s="162">
        <v>0</v>
      </c>
    </row>
    <row r="192" spans="1:8" x14ac:dyDescent="0.25">
      <c r="A192" s="121" t="s">
        <v>403</v>
      </c>
      <c r="B192" s="122" t="s">
        <v>404</v>
      </c>
      <c r="C192" s="165">
        <v>1780</v>
      </c>
      <c r="D192" s="165">
        <v>5000</v>
      </c>
      <c r="E192" s="165">
        <v>500</v>
      </c>
      <c r="F192" s="165">
        <v>1000</v>
      </c>
      <c r="G192" s="165">
        <v>800</v>
      </c>
      <c r="H192" s="165">
        <v>0</v>
      </c>
    </row>
    <row r="193" spans="1:8" x14ac:dyDescent="0.25">
      <c r="A193" s="123" t="s">
        <v>403</v>
      </c>
      <c r="B193" s="124" t="s">
        <v>405</v>
      </c>
      <c r="C193" s="162">
        <v>25305</v>
      </c>
      <c r="D193" s="162">
        <v>2271</v>
      </c>
      <c r="E193" s="162">
        <v>165</v>
      </c>
      <c r="F193" s="162">
        <v>2129</v>
      </c>
      <c r="G193" s="162">
        <v>0</v>
      </c>
      <c r="H193" s="162">
        <v>150</v>
      </c>
    </row>
    <row r="194" spans="1:8" x14ac:dyDescent="0.25">
      <c r="A194" s="121" t="s">
        <v>403</v>
      </c>
      <c r="B194" s="122" t="s">
        <v>406</v>
      </c>
      <c r="C194" s="165">
        <v>2027</v>
      </c>
      <c r="D194" s="165">
        <v>2300</v>
      </c>
      <c r="E194" s="165">
        <v>200</v>
      </c>
      <c r="F194" s="165">
        <v>1500</v>
      </c>
      <c r="G194" s="165">
        <v>1500</v>
      </c>
      <c r="H194" s="165">
        <v>200</v>
      </c>
    </row>
    <row r="195" spans="1:8" x14ac:dyDescent="0.25">
      <c r="A195" s="123" t="s">
        <v>403</v>
      </c>
      <c r="B195" s="124" t="s">
        <v>407</v>
      </c>
      <c r="C195" s="162">
        <v>6252</v>
      </c>
      <c r="D195" s="162">
        <v>4000</v>
      </c>
      <c r="E195" s="162">
        <v>0</v>
      </c>
      <c r="F195" s="162">
        <v>500</v>
      </c>
      <c r="G195" s="162">
        <v>2600</v>
      </c>
      <c r="H195" s="162">
        <v>0</v>
      </c>
    </row>
    <row r="196" spans="1:8" x14ac:dyDescent="0.25">
      <c r="A196" s="121" t="s">
        <v>408</v>
      </c>
      <c r="B196" s="122" t="s">
        <v>409</v>
      </c>
      <c r="C196" s="184">
        <v>4728</v>
      </c>
      <c r="D196" s="165">
        <v>2561</v>
      </c>
      <c r="E196" s="165">
        <v>150</v>
      </c>
      <c r="F196" s="165">
        <v>1425</v>
      </c>
      <c r="G196" s="165">
        <v>640</v>
      </c>
      <c r="H196" s="165">
        <v>670.5</v>
      </c>
    </row>
    <row r="197" spans="1:8" x14ac:dyDescent="0.25">
      <c r="A197" s="123" t="s">
        <v>408</v>
      </c>
      <c r="B197" s="124" t="s">
        <v>410</v>
      </c>
      <c r="C197" s="162">
        <v>4900</v>
      </c>
      <c r="D197" s="162">
        <v>1860</v>
      </c>
      <c r="E197" s="162">
        <v>200</v>
      </c>
      <c r="F197" s="162">
        <v>900</v>
      </c>
      <c r="G197" s="162">
        <v>640</v>
      </c>
      <c r="H197" s="162">
        <v>1794</v>
      </c>
    </row>
    <row r="198" spans="1:8" x14ac:dyDescent="0.25">
      <c r="A198" s="121" t="s">
        <v>408</v>
      </c>
      <c r="B198" s="122" t="s">
        <v>411</v>
      </c>
      <c r="C198" s="165">
        <v>2400</v>
      </c>
      <c r="D198" s="165">
        <v>2000</v>
      </c>
      <c r="E198" s="165">
        <v>40</v>
      </c>
      <c r="F198" s="165">
        <v>850</v>
      </c>
      <c r="G198" s="165">
        <v>0</v>
      </c>
      <c r="H198" s="165">
        <v>0</v>
      </c>
    </row>
    <row r="199" spans="1:8" x14ac:dyDescent="0.25">
      <c r="A199" s="123" t="s">
        <v>408</v>
      </c>
      <c r="B199" s="124" t="s">
        <v>412</v>
      </c>
      <c r="C199" s="162">
        <v>6870</v>
      </c>
      <c r="D199" s="162">
        <v>1640</v>
      </c>
      <c r="E199" s="162">
        <v>190</v>
      </c>
      <c r="F199" s="162">
        <v>900</v>
      </c>
      <c r="G199" s="162">
        <v>275</v>
      </c>
      <c r="H199" s="162">
        <v>0</v>
      </c>
    </row>
    <row r="200" spans="1:8" x14ac:dyDescent="0.25">
      <c r="A200" s="121" t="s">
        <v>408</v>
      </c>
      <c r="B200" s="122" t="s">
        <v>413</v>
      </c>
      <c r="C200" s="165">
        <v>4650</v>
      </c>
      <c r="D200" s="165">
        <v>2300</v>
      </c>
      <c r="E200" s="165">
        <v>330</v>
      </c>
      <c r="F200" s="165">
        <v>936</v>
      </c>
      <c r="G200" s="165">
        <v>1450</v>
      </c>
      <c r="H200" s="165">
        <v>0</v>
      </c>
    </row>
    <row r="201" spans="1:8" x14ac:dyDescent="0.25">
      <c r="A201" s="123" t="s">
        <v>408</v>
      </c>
      <c r="B201" s="124" t="s">
        <v>414</v>
      </c>
      <c r="C201" s="162">
        <v>4280</v>
      </c>
      <c r="D201" s="162">
        <v>3500</v>
      </c>
      <c r="E201" s="162">
        <v>375</v>
      </c>
      <c r="F201" s="162">
        <v>500</v>
      </c>
      <c r="G201" s="162">
        <v>280</v>
      </c>
      <c r="H201" s="162">
        <v>0</v>
      </c>
    </row>
    <row r="202" spans="1:8" x14ac:dyDescent="0.25">
      <c r="A202" s="121" t="s">
        <v>408</v>
      </c>
      <c r="B202" s="122" t="s">
        <v>415</v>
      </c>
      <c r="C202" s="165">
        <v>6330</v>
      </c>
      <c r="D202" s="165">
        <v>950</v>
      </c>
      <c r="E202" s="165">
        <v>150</v>
      </c>
      <c r="F202" s="165">
        <v>1245</v>
      </c>
      <c r="G202" s="165">
        <v>175</v>
      </c>
      <c r="H202" s="165">
        <v>80</v>
      </c>
    </row>
    <row r="203" spans="1:8" x14ac:dyDescent="0.25">
      <c r="A203" s="123" t="s">
        <v>408</v>
      </c>
      <c r="B203" s="124" t="s">
        <v>416</v>
      </c>
      <c r="C203" s="162">
        <v>49256</v>
      </c>
      <c r="D203" s="162">
        <v>4094</v>
      </c>
      <c r="E203" s="162">
        <v>0</v>
      </c>
      <c r="F203" s="162">
        <v>874</v>
      </c>
      <c r="G203" s="162">
        <v>0</v>
      </c>
      <c r="H203" s="162">
        <v>4919</v>
      </c>
    </row>
    <row r="204" spans="1:8" x14ac:dyDescent="0.25">
      <c r="A204" s="121" t="s">
        <v>408</v>
      </c>
      <c r="B204" s="122" t="s">
        <v>417</v>
      </c>
      <c r="C204" s="165">
        <v>4800</v>
      </c>
      <c r="D204" s="165">
        <v>2400</v>
      </c>
      <c r="E204" s="165">
        <v>300</v>
      </c>
      <c r="F204" s="165">
        <v>750</v>
      </c>
      <c r="G204" s="165">
        <v>300</v>
      </c>
      <c r="H204" s="165">
        <v>350</v>
      </c>
    </row>
    <row r="205" spans="1:8" x14ac:dyDescent="0.25">
      <c r="A205" s="123" t="s">
        <v>408</v>
      </c>
      <c r="B205" s="124" t="s">
        <v>418</v>
      </c>
      <c r="C205" s="162">
        <v>20000</v>
      </c>
      <c r="D205" s="162">
        <v>3000</v>
      </c>
      <c r="E205" s="162">
        <v>0</v>
      </c>
      <c r="F205" s="162">
        <v>0</v>
      </c>
      <c r="G205" s="162">
        <v>0</v>
      </c>
      <c r="H205" s="162">
        <v>0</v>
      </c>
    </row>
    <row r="206" spans="1:8" ht="14.5" x14ac:dyDescent="0.25">
      <c r="A206" s="121" t="s">
        <v>408</v>
      </c>
      <c r="B206" s="122" t="s">
        <v>419</v>
      </c>
      <c r="C206" s="184" t="s">
        <v>697</v>
      </c>
      <c r="D206" s="165" t="s">
        <v>695</v>
      </c>
      <c r="E206" s="165" t="s">
        <v>695</v>
      </c>
      <c r="F206" s="165" t="s">
        <v>695</v>
      </c>
      <c r="G206" s="165" t="s">
        <v>695</v>
      </c>
      <c r="H206" s="165" t="s">
        <v>695</v>
      </c>
    </row>
    <row r="207" spans="1:8" x14ac:dyDescent="0.25">
      <c r="A207" s="123" t="s">
        <v>420</v>
      </c>
      <c r="B207" s="124" t="s">
        <v>421</v>
      </c>
      <c r="C207" s="162">
        <v>3648</v>
      </c>
      <c r="D207" s="162">
        <v>650</v>
      </c>
      <c r="E207" s="162">
        <v>400</v>
      </c>
      <c r="F207" s="162">
        <v>1800</v>
      </c>
      <c r="G207" s="162">
        <v>0</v>
      </c>
      <c r="H207" s="162">
        <v>0</v>
      </c>
    </row>
    <row r="208" spans="1:8" x14ac:dyDescent="0.25">
      <c r="A208" s="121" t="s">
        <v>420</v>
      </c>
      <c r="B208" s="122" t="s">
        <v>422</v>
      </c>
      <c r="C208" s="165">
        <v>3116</v>
      </c>
      <c r="D208" s="165">
        <v>1448</v>
      </c>
      <c r="E208" s="165">
        <v>250</v>
      </c>
      <c r="F208" s="165">
        <v>1300</v>
      </c>
      <c r="G208" s="165">
        <v>100</v>
      </c>
      <c r="H208" s="165">
        <v>388</v>
      </c>
    </row>
    <row r="209" spans="1:8" x14ac:dyDescent="0.25">
      <c r="A209" s="123" t="s">
        <v>420</v>
      </c>
      <c r="B209" s="124" t="s">
        <v>423</v>
      </c>
      <c r="C209" s="162">
        <v>2388</v>
      </c>
      <c r="D209" s="162">
        <v>2100</v>
      </c>
      <c r="E209" s="162">
        <v>300</v>
      </c>
      <c r="F209" s="162">
        <v>1050</v>
      </c>
      <c r="G209" s="162">
        <v>30</v>
      </c>
      <c r="H209" s="162">
        <v>50</v>
      </c>
    </row>
    <row r="210" spans="1:8" x14ac:dyDescent="0.25">
      <c r="A210" s="121" t="s">
        <v>420</v>
      </c>
      <c r="B210" s="122" t="s">
        <v>424</v>
      </c>
      <c r="C210" s="165">
        <v>2964</v>
      </c>
      <c r="D210" s="165">
        <v>2275</v>
      </c>
      <c r="E210" s="165">
        <v>450</v>
      </c>
      <c r="F210" s="165">
        <v>2250</v>
      </c>
      <c r="G210" s="165">
        <v>40</v>
      </c>
      <c r="H210" s="165">
        <v>180</v>
      </c>
    </row>
    <row r="211" spans="1:8" x14ac:dyDescent="0.25">
      <c r="A211" s="123" t="s">
        <v>420</v>
      </c>
      <c r="B211" s="124" t="s">
        <v>425</v>
      </c>
      <c r="C211" s="162">
        <v>3268</v>
      </c>
      <c r="D211" s="162">
        <v>2100</v>
      </c>
      <c r="E211" s="162">
        <v>350</v>
      </c>
      <c r="F211" s="162">
        <v>2300</v>
      </c>
      <c r="G211" s="162">
        <v>648</v>
      </c>
      <c r="H211" s="162">
        <v>1155</v>
      </c>
    </row>
    <row r="212" spans="1:8" x14ac:dyDescent="0.25">
      <c r="A212" s="121" t="s">
        <v>420</v>
      </c>
      <c r="B212" s="122" t="s">
        <v>426</v>
      </c>
      <c r="C212" s="165">
        <v>2771</v>
      </c>
      <c r="D212" s="165">
        <v>2640</v>
      </c>
      <c r="E212" s="165">
        <v>200</v>
      </c>
      <c r="F212" s="165">
        <v>675</v>
      </c>
      <c r="G212" s="165">
        <v>0</v>
      </c>
      <c r="H212" s="165">
        <v>1018</v>
      </c>
    </row>
    <row r="213" spans="1:8" x14ac:dyDescent="0.25">
      <c r="A213" s="123" t="s">
        <v>420</v>
      </c>
      <c r="B213" s="124" t="s">
        <v>427</v>
      </c>
      <c r="C213" s="162">
        <v>3776</v>
      </c>
      <c r="D213" s="162">
        <v>2200</v>
      </c>
      <c r="E213" s="162">
        <v>600</v>
      </c>
      <c r="F213" s="162">
        <v>1850</v>
      </c>
      <c r="G213" s="162">
        <v>0</v>
      </c>
      <c r="H213" s="162">
        <v>1477</v>
      </c>
    </row>
    <row r="214" spans="1:8" x14ac:dyDescent="0.25">
      <c r="A214" s="121" t="s">
        <v>420</v>
      </c>
      <c r="B214" s="122" t="s">
        <v>428</v>
      </c>
      <c r="C214" s="165">
        <v>2000</v>
      </c>
      <c r="D214" s="165">
        <v>1000</v>
      </c>
      <c r="E214" s="165">
        <v>250</v>
      </c>
      <c r="F214" s="165">
        <v>1500</v>
      </c>
      <c r="G214" s="165">
        <v>300</v>
      </c>
      <c r="H214" s="165">
        <v>0</v>
      </c>
    </row>
    <row r="215" spans="1:8" x14ac:dyDescent="0.25">
      <c r="A215" s="123" t="s">
        <v>420</v>
      </c>
      <c r="B215" s="124" t="s">
        <v>429</v>
      </c>
      <c r="C215" s="162">
        <v>3192</v>
      </c>
      <c r="D215" s="162">
        <v>925</v>
      </c>
      <c r="E215" s="162">
        <v>215</v>
      </c>
      <c r="F215" s="162">
        <v>720</v>
      </c>
      <c r="G215" s="162">
        <v>0</v>
      </c>
      <c r="H215" s="162">
        <v>3015</v>
      </c>
    </row>
    <row r="216" spans="1:8" x14ac:dyDescent="0.25">
      <c r="A216" s="121" t="s">
        <v>420</v>
      </c>
      <c r="B216" s="122" t="s">
        <v>430</v>
      </c>
      <c r="C216" s="165">
        <v>3364</v>
      </c>
      <c r="D216" s="165">
        <v>2000</v>
      </c>
      <c r="E216" s="165">
        <v>250</v>
      </c>
      <c r="F216" s="165">
        <v>600</v>
      </c>
      <c r="G216" s="165">
        <v>0</v>
      </c>
      <c r="H216" s="165">
        <v>0</v>
      </c>
    </row>
    <row r="217" spans="1:8" x14ac:dyDescent="0.25">
      <c r="A217" s="123" t="s">
        <v>420</v>
      </c>
      <c r="B217" s="124" t="s">
        <v>431</v>
      </c>
      <c r="C217" s="162">
        <v>10334</v>
      </c>
      <c r="D217" s="162">
        <v>200</v>
      </c>
      <c r="E217" s="162">
        <v>100</v>
      </c>
      <c r="F217" s="162">
        <v>182</v>
      </c>
      <c r="G217" s="162">
        <v>626</v>
      </c>
      <c r="H217" s="162">
        <v>0</v>
      </c>
    </row>
    <row r="218" spans="1:8" x14ac:dyDescent="0.25">
      <c r="A218" s="121" t="s">
        <v>420</v>
      </c>
      <c r="B218" s="122" t="s">
        <v>432</v>
      </c>
      <c r="C218" s="165">
        <v>3116</v>
      </c>
      <c r="D218" s="165">
        <v>2202</v>
      </c>
      <c r="E218" s="165">
        <v>250</v>
      </c>
      <c r="F218" s="165">
        <v>1350</v>
      </c>
      <c r="G218" s="165">
        <v>0</v>
      </c>
      <c r="H218" s="165">
        <v>884</v>
      </c>
    </row>
    <row r="219" spans="1:8" x14ac:dyDescent="0.25">
      <c r="A219" s="123" t="s">
        <v>420</v>
      </c>
      <c r="B219" s="124" t="s">
        <v>433</v>
      </c>
      <c r="C219" s="162">
        <v>3072</v>
      </c>
      <c r="D219" s="162">
        <v>1661</v>
      </c>
      <c r="E219" s="162">
        <v>400</v>
      </c>
      <c r="F219" s="162">
        <v>2000</v>
      </c>
      <c r="G219" s="162">
        <v>100</v>
      </c>
      <c r="H219" s="162">
        <v>155</v>
      </c>
    </row>
    <row r="220" spans="1:8" x14ac:dyDescent="0.25">
      <c r="A220" s="121" t="s">
        <v>434</v>
      </c>
      <c r="B220" s="122" t="s">
        <v>435</v>
      </c>
      <c r="C220" s="165">
        <v>5132</v>
      </c>
      <c r="D220" s="165">
        <v>3852</v>
      </c>
      <c r="E220" s="165">
        <v>250</v>
      </c>
      <c r="F220" s="165">
        <v>1825</v>
      </c>
      <c r="G220" s="165">
        <v>1180</v>
      </c>
      <c r="H220" s="165">
        <v>250</v>
      </c>
    </row>
    <row r="221" spans="1:8" x14ac:dyDescent="0.25">
      <c r="A221" s="123" t="s">
        <v>436</v>
      </c>
      <c r="B221" s="124" t="s">
        <v>437</v>
      </c>
      <c r="C221" s="162">
        <v>7570</v>
      </c>
      <c r="D221" s="162">
        <v>1500</v>
      </c>
      <c r="E221" s="162">
        <v>250</v>
      </c>
      <c r="F221" s="162">
        <v>1300</v>
      </c>
      <c r="G221" s="162">
        <v>1645</v>
      </c>
      <c r="H221" s="162">
        <v>405</v>
      </c>
    </row>
    <row r="222" spans="1:8" x14ac:dyDescent="0.25">
      <c r="A222" s="121" t="s">
        <v>436</v>
      </c>
      <c r="B222" s="122" t="s">
        <v>438</v>
      </c>
      <c r="C222" s="165">
        <v>3551</v>
      </c>
      <c r="D222" s="165">
        <v>7716</v>
      </c>
      <c r="E222" s="165">
        <v>150</v>
      </c>
      <c r="F222" s="165">
        <v>1000</v>
      </c>
      <c r="G222" s="165">
        <v>400</v>
      </c>
      <c r="H222" s="165">
        <v>175</v>
      </c>
    </row>
    <row r="223" spans="1:8" x14ac:dyDescent="0.25">
      <c r="A223" s="123" t="s">
        <v>436</v>
      </c>
      <c r="B223" s="124" t="s">
        <v>439</v>
      </c>
      <c r="C223" s="162">
        <v>5957</v>
      </c>
      <c r="D223" s="162">
        <v>1345</v>
      </c>
      <c r="E223" s="162">
        <v>300</v>
      </c>
      <c r="F223" s="162">
        <v>1000</v>
      </c>
      <c r="G223" s="162">
        <v>428</v>
      </c>
      <c r="H223" s="162">
        <v>70</v>
      </c>
    </row>
    <row r="224" spans="1:8" x14ac:dyDescent="0.25">
      <c r="A224" s="121" t="s">
        <v>436</v>
      </c>
      <c r="B224" s="122" t="s">
        <v>440</v>
      </c>
      <c r="C224" s="165">
        <v>6134</v>
      </c>
      <c r="D224" s="165">
        <v>1025</v>
      </c>
      <c r="E224" s="165">
        <v>170</v>
      </c>
      <c r="F224" s="165">
        <v>1400</v>
      </c>
      <c r="G224" s="165">
        <v>390</v>
      </c>
      <c r="H224" s="165">
        <v>1500</v>
      </c>
    </row>
    <row r="225" spans="1:8" x14ac:dyDescent="0.25">
      <c r="A225" s="123" t="s">
        <v>436</v>
      </c>
      <c r="B225" s="124" t="s">
        <v>441</v>
      </c>
      <c r="C225" s="162">
        <v>3873</v>
      </c>
      <c r="D225" s="162">
        <v>5056</v>
      </c>
      <c r="E225" s="162">
        <v>200</v>
      </c>
      <c r="F225" s="162">
        <v>444</v>
      </c>
      <c r="G225" s="162">
        <v>1395</v>
      </c>
      <c r="H225" s="162">
        <v>150</v>
      </c>
    </row>
    <row r="226" spans="1:8" x14ac:dyDescent="0.25">
      <c r="A226" s="121" t="s">
        <v>436</v>
      </c>
      <c r="B226" s="122" t="s">
        <v>442</v>
      </c>
      <c r="C226" s="165">
        <v>10037</v>
      </c>
      <c r="D226" s="165">
        <v>3149</v>
      </c>
      <c r="E226" s="165">
        <v>120</v>
      </c>
      <c r="F226" s="165">
        <v>700</v>
      </c>
      <c r="G226" s="165">
        <v>0</v>
      </c>
      <c r="H226" s="165">
        <v>87</v>
      </c>
    </row>
    <row r="227" spans="1:8" x14ac:dyDescent="0.25">
      <c r="A227" s="123" t="s">
        <v>436</v>
      </c>
      <c r="B227" s="124" t="s">
        <v>443</v>
      </c>
      <c r="C227" s="162">
        <v>1467</v>
      </c>
      <c r="D227" s="162">
        <v>2500</v>
      </c>
      <c r="E227" s="162">
        <v>195</v>
      </c>
      <c r="F227" s="162">
        <v>1500</v>
      </c>
      <c r="G227" s="162">
        <v>975</v>
      </c>
      <c r="H227" s="162">
        <v>239</v>
      </c>
    </row>
    <row r="228" spans="1:8" x14ac:dyDescent="0.25">
      <c r="A228" s="121" t="s">
        <v>436</v>
      </c>
      <c r="B228" s="122" t="s">
        <v>444</v>
      </c>
      <c r="C228" s="165">
        <v>8815</v>
      </c>
      <c r="D228" s="165">
        <v>1400</v>
      </c>
      <c r="E228" s="165">
        <v>200</v>
      </c>
      <c r="F228" s="165">
        <v>700</v>
      </c>
      <c r="G228" s="165">
        <v>665</v>
      </c>
      <c r="H228" s="165">
        <v>0</v>
      </c>
    </row>
    <row r="229" spans="1:8" x14ac:dyDescent="0.25">
      <c r="A229" s="123" t="s">
        <v>436</v>
      </c>
      <c r="B229" s="124" t="s">
        <v>445</v>
      </c>
      <c r="C229" s="162">
        <v>4061</v>
      </c>
      <c r="D229" s="162">
        <v>2300</v>
      </c>
      <c r="E229" s="162">
        <v>50</v>
      </c>
      <c r="F229" s="162">
        <v>1500</v>
      </c>
      <c r="G229" s="162">
        <v>610</v>
      </c>
      <c r="H229" s="162">
        <v>134</v>
      </c>
    </row>
    <row r="230" spans="1:8" x14ac:dyDescent="0.25">
      <c r="A230" s="121" t="s">
        <v>436</v>
      </c>
      <c r="B230" s="122" t="s">
        <v>446</v>
      </c>
      <c r="C230" s="165">
        <v>7293</v>
      </c>
      <c r="D230" s="165">
        <v>1715</v>
      </c>
      <c r="E230" s="165">
        <v>200</v>
      </c>
      <c r="F230" s="165">
        <v>2178</v>
      </c>
      <c r="G230" s="165">
        <v>2100</v>
      </c>
      <c r="H230" s="165">
        <v>1289</v>
      </c>
    </row>
    <row r="231" spans="1:8" x14ac:dyDescent="0.25">
      <c r="A231" s="123" t="s">
        <v>436</v>
      </c>
      <c r="B231" s="124" t="s">
        <v>447</v>
      </c>
      <c r="C231" s="162">
        <v>6790</v>
      </c>
      <c r="D231" s="162">
        <v>1980</v>
      </c>
      <c r="E231" s="162">
        <v>304</v>
      </c>
      <c r="F231" s="162">
        <v>2000</v>
      </c>
      <c r="G231" s="162">
        <v>2585</v>
      </c>
      <c r="H231" s="162">
        <v>0</v>
      </c>
    </row>
    <row r="232" spans="1:8" x14ac:dyDescent="0.25">
      <c r="A232" s="121" t="s">
        <v>436</v>
      </c>
      <c r="B232" s="122" t="s">
        <v>448</v>
      </c>
      <c r="C232" s="165">
        <v>8683</v>
      </c>
      <c r="D232" s="165">
        <v>365.09</v>
      </c>
      <c r="E232" s="165">
        <v>0</v>
      </c>
      <c r="F232" s="165">
        <v>960</v>
      </c>
      <c r="G232" s="165">
        <v>260</v>
      </c>
      <c r="H232" s="165">
        <v>65</v>
      </c>
    </row>
    <row r="233" spans="1:8" x14ac:dyDescent="0.25">
      <c r="A233" s="123" t="s">
        <v>449</v>
      </c>
      <c r="B233" s="124" t="s">
        <v>450</v>
      </c>
      <c r="C233" s="162">
        <v>4318</v>
      </c>
      <c r="D233" s="162">
        <v>1500</v>
      </c>
      <c r="E233" s="162">
        <v>340</v>
      </c>
      <c r="F233" s="162">
        <v>1570</v>
      </c>
      <c r="G233" s="162">
        <v>60</v>
      </c>
      <c r="H233" s="162">
        <v>1967</v>
      </c>
    </row>
    <row r="234" spans="1:8" x14ac:dyDescent="0.25">
      <c r="A234" s="121" t="s">
        <v>449</v>
      </c>
      <c r="B234" s="122" t="s">
        <v>451</v>
      </c>
      <c r="C234" s="165">
        <v>4554</v>
      </c>
      <c r="D234" s="165">
        <v>5200</v>
      </c>
      <c r="E234" s="165">
        <v>300</v>
      </c>
      <c r="F234" s="165">
        <v>1550</v>
      </c>
      <c r="G234" s="165">
        <v>100</v>
      </c>
      <c r="H234" s="165">
        <v>412</v>
      </c>
    </row>
    <row r="235" spans="1:8" x14ac:dyDescent="0.25">
      <c r="A235" s="123" t="s">
        <v>449</v>
      </c>
      <c r="B235" s="124" t="s">
        <v>452</v>
      </c>
      <c r="C235" s="162">
        <v>14942</v>
      </c>
      <c r="D235" s="162">
        <v>4930</v>
      </c>
      <c r="E235" s="162">
        <v>305</v>
      </c>
      <c r="F235" s="162">
        <v>1816</v>
      </c>
      <c r="G235" s="162">
        <v>0</v>
      </c>
      <c r="H235" s="162">
        <v>2562</v>
      </c>
    </row>
    <row r="236" spans="1:8" x14ac:dyDescent="0.25">
      <c r="A236" s="121" t="s">
        <v>453</v>
      </c>
      <c r="B236" s="122" t="s">
        <v>454</v>
      </c>
      <c r="C236" s="165">
        <v>5953</v>
      </c>
      <c r="D236" s="165">
        <v>3408</v>
      </c>
      <c r="E236" s="165">
        <v>350</v>
      </c>
      <c r="F236" s="165">
        <v>900</v>
      </c>
      <c r="G236" s="165">
        <v>1235</v>
      </c>
      <c r="H236" s="165">
        <v>6141</v>
      </c>
    </row>
    <row r="237" spans="1:8" x14ac:dyDescent="0.25">
      <c r="A237" s="123" t="s">
        <v>453</v>
      </c>
      <c r="B237" s="124" t="s">
        <v>455</v>
      </c>
      <c r="C237" s="162">
        <v>4458</v>
      </c>
      <c r="D237" s="162">
        <v>4250</v>
      </c>
      <c r="E237" s="162">
        <v>65</v>
      </c>
      <c r="F237" s="162">
        <v>575</v>
      </c>
      <c r="G237" s="162">
        <v>3000</v>
      </c>
      <c r="H237" s="162">
        <v>65</v>
      </c>
    </row>
    <row r="238" spans="1:8" x14ac:dyDescent="0.25">
      <c r="A238" s="121" t="s">
        <v>453</v>
      </c>
      <c r="B238" s="122" t="s">
        <v>456</v>
      </c>
      <c r="C238" s="165">
        <v>11496</v>
      </c>
      <c r="D238" s="165">
        <v>4000</v>
      </c>
      <c r="E238" s="165">
        <v>425</v>
      </c>
      <c r="F238" s="165">
        <v>1500</v>
      </c>
      <c r="G238" s="165">
        <v>450</v>
      </c>
      <c r="H238" s="165">
        <v>450</v>
      </c>
    </row>
    <row r="239" spans="1:8" x14ac:dyDescent="0.25">
      <c r="A239" s="123" t="s">
        <v>453</v>
      </c>
      <c r="B239" s="124" t="s">
        <v>457</v>
      </c>
      <c r="C239" s="162">
        <v>30504</v>
      </c>
      <c r="D239" s="162">
        <v>3700</v>
      </c>
      <c r="E239" s="162">
        <v>400</v>
      </c>
      <c r="F239" s="162">
        <v>1200</v>
      </c>
      <c r="G239" s="162">
        <v>0</v>
      </c>
      <c r="H239" s="162">
        <v>0</v>
      </c>
    </row>
    <row r="240" spans="1:8" x14ac:dyDescent="0.25">
      <c r="A240" s="121" t="s">
        <v>453</v>
      </c>
      <c r="B240" s="122" t="s">
        <v>458</v>
      </c>
      <c r="C240" s="165">
        <v>5000</v>
      </c>
      <c r="D240" s="165">
        <v>3500</v>
      </c>
      <c r="E240" s="165">
        <v>250</v>
      </c>
      <c r="F240" s="165">
        <v>1000</v>
      </c>
      <c r="G240" s="165">
        <v>900</v>
      </c>
      <c r="H240" s="165">
        <v>1500</v>
      </c>
    </row>
    <row r="241" spans="1:8" x14ac:dyDescent="0.25">
      <c r="A241" s="123" t="s">
        <v>459</v>
      </c>
      <c r="B241" s="124" t="s">
        <v>460</v>
      </c>
      <c r="C241" s="162">
        <v>8900</v>
      </c>
      <c r="D241" s="162">
        <v>3500</v>
      </c>
      <c r="E241" s="162">
        <v>450</v>
      </c>
      <c r="F241" s="162">
        <v>1500</v>
      </c>
      <c r="G241" s="162">
        <v>1200</v>
      </c>
      <c r="H241" s="162">
        <v>0</v>
      </c>
    </row>
    <row r="242" spans="1:8" x14ac:dyDescent="0.25">
      <c r="A242" s="121" t="s">
        <v>459</v>
      </c>
      <c r="B242" s="122" t="s">
        <v>461</v>
      </c>
      <c r="C242" s="165">
        <v>24825</v>
      </c>
      <c r="D242" s="165">
        <v>3590</v>
      </c>
      <c r="E242" s="165">
        <v>96</v>
      </c>
      <c r="F242" s="165">
        <v>1550</v>
      </c>
      <c r="G242" s="165">
        <v>0</v>
      </c>
      <c r="H242" s="165">
        <v>953</v>
      </c>
    </row>
    <row r="243" spans="1:8" ht="14.5" x14ac:dyDescent="0.25">
      <c r="A243" s="123" t="s">
        <v>459</v>
      </c>
      <c r="B243" s="124" t="s">
        <v>462</v>
      </c>
      <c r="C243" s="192" t="s">
        <v>696</v>
      </c>
      <c r="D243" s="162" t="s">
        <v>695</v>
      </c>
      <c r="E243" s="162" t="s">
        <v>695</v>
      </c>
      <c r="F243" s="162" t="s">
        <v>695</v>
      </c>
      <c r="G243" s="162" t="s">
        <v>695</v>
      </c>
      <c r="H243" s="162" t="s">
        <v>695</v>
      </c>
    </row>
    <row r="244" spans="1:8" x14ac:dyDescent="0.25">
      <c r="A244" s="121" t="s">
        <v>459</v>
      </c>
      <c r="B244" s="122" t="s">
        <v>463</v>
      </c>
      <c r="C244" s="165">
        <v>23500</v>
      </c>
      <c r="D244" s="165">
        <v>1500</v>
      </c>
      <c r="E244" s="165">
        <v>100</v>
      </c>
      <c r="F244" s="165">
        <v>1000</v>
      </c>
      <c r="G244" s="165">
        <v>0</v>
      </c>
      <c r="H244" s="165">
        <v>0</v>
      </c>
    </row>
    <row r="245" spans="1:8" x14ac:dyDescent="0.25">
      <c r="A245" s="123" t="s">
        <v>459</v>
      </c>
      <c r="B245" s="124" t="s">
        <v>464</v>
      </c>
      <c r="C245" s="162">
        <v>7350</v>
      </c>
      <c r="D245" s="162">
        <v>2600</v>
      </c>
      <c r="E245" s="162">
        <v>250</v>
      </c>
      <c r="F245" s="162">
        <v>2000</v>
      </c>
      <c r="G245" s="162">
        <v>950</v>
      </c>
      <c r="H245" s="162">
        <v>400</v>
      </c>
    </row>
    <row r="246" spans="1:8" ht="14.5" x14ac:dyDescent="0.25">
      <c r="A246" s="121" t="s">
        <v>459</v>
      </c>
      <c r="B246" s="122" t="s">
        <v>465</v>
      </c>
      <c r="C246" s="184" t="s">
        <v>697</v>
      </c>
      <c r="D246" s="165" t="s">
        <v>695</v>
      </c>
      <c r="E246" s="165" t="s">
        <v>695</v>
      </c>
      <c r="F246" s="165" t="s">
        <v>695</v>
      </c>
      <c r="G246" s="165" t="s">
        <v>695</v>
      </c>
      <c r="H246" s="165" t="s">
        <v>695</v>
      </c>
    </row>
    <row r="247" spans="1:8" x14ac:dyDescent="0.25">
      <c r="A247" s="123" t="s">
        <v>459</v>
      </c>
      <c r="B247" s="124" t="s">
        <v>466</v>
      </c>
      <c r="C247" s="162">
        <v>5160</v>
      </c>
      <c r="D247" s="162">
        <v>2000</v>
      </c>
      <c r="E247" s="162">
        <v>200</v>
      </c>
      <c r="F247" s="162">
        <v>1000</v>
      </c>
      <c r="G247" s="162">
        <v>675</v>
      </c>
      <c r="H247" s="162">
        <v>1800</v>
      </c>
    </row>
    <row r="248" spans="1:8" x14ac:dyDescent="0.25">
      <c r="A248" s="121" t="s">
        <v>459</v>
      </c>
      <c r="B248" s="122" t="s">
        <v>467</v>
      </c>
      <c r="C248" s="165">
        <v>17199</v>
      </c>
      <c r="D248" s="165">
        <v>2260</v>
      </c>
      <c r="E248" s="165">
        <v>275</v>
      </c>
      <c r="F248" s="165">
        <v>800</v>
      </c>
      <c r="G248" s="165">
        <v>500</v>
      </c>
      <c r="H248" s="165">
        <v>0</v>
      </c>
    </row>
    <row r="249" spans="1:8" x14ac:dyDescent="0.25">
      <c r="A249" s="123" t="s">
        <v>459</v>
      </c>
      <c r="B249" s="124" t="s">
        <v>468</v>
      </c>
      <c r="C249" s="162">
        <v>2595</v>
      </c>
      <c r="D249" s="162">
        <v>1100</v>
      </c>
      <c r="E249" s="162">
        <v>200</v>
      </c>
      <c r="F249" s="162">
        <v>1000</v>
      </c>
      <c r="G249" s="162">
        <v>450</v>
      </c>
      <c r="H249" s="162">
        <v>1480</v>
      </c>
    </row>
    <row r="250" spans="1:8" x14ac:dyDescent="0.25">
      <c r="A250" s="121" t="s">
        <v>459</v>
      </c>
      <c r="B250" s="122" t="s">
        <v>469</v>
      </c>
      <c r="C250" s="165">
        <v>4380</v>
      </c>
      <c r="D250" s="165">
        <v>1800</v>
      </c>
      <c r="E250" s="165">
        <v>100</v>
      </c>
      <c r="F250" s="165">
        <v>2100</v>
      </c>
      <c r="G250" s="165">
        <v>90</v>
      </c>
      <c r="H250" s="165">
        <v>252</v>
      </c>
    </row>
    <row r="251" spans="1:8" x14ac:dyDescent="0.25">
      <c r="A251" s="123" t="s">
        <v>459</v>
      </c>
      <c r="B251" s="124" t="s">
        <v>470</v>
      </c>
      <c r="C251" s="162">
        <v>22878</v>
      </c>
      <c r="D251" s="162">
        <v>1115</v>
      </c>
      <c r="E251" s="162">
        <v>110</v>
      </c>
      <c r="F251" s="162">
        <v>1009</v>
      </c>
      <c r="G251" s="162">
        <v>1350</v>
      </c>
      <c r="H251" s="162">
        <v>183</v>
      </c>
    </row>
    <row r="252" spans="1:8" x14ac:dyDescent="0.25">
      <c r="A252" s="121" t="s">
        <v>459</v>
      </c>
      <c r="B252" s="122" t="s">
        <v>471</v>
      </c>
      <c r="C252" s="165">
        <v>26421</v>
      </c>
      <c r="D252" s="165">
        <v>3771</v>
      </c>
      <c r="E252" s="165">
        <v>200</v>
      </c>
      <c r="F252" s="165">
        <v>1000</v>
      </c>
      <c r="G252" s="165">
        <v>0</v>
      </c>
      <c r="H252" s="165">
        <v>1425</v>
      </c>
    </row>
    <row r="253" spans="1:8" x14ac:dyDescent="0.25">
      <c r="A253" s="123" t="s">
        <v>459</v>
      </c>
      <c r="B253" s="124" t="s">
        <v>472</v>
      </c>
      <c r="C253" s="162">
        <v>6251</v>
      </c>
      <c r="D253" s="162">
        <v>1641</v>
      </c>
      <c r="E253" s="162">
        <v>215</v>
      </c>
      <c r="F253" s="162">
        <v>1970</v>
      </c>
      <c r="G253" s="162">
        <v>175</v>
      </c>
      <c r="H253" s="162">
        <v>3369</v>
      </c>
    </row>
    <row r="254" spans="1:8" x14ac:dyDescent="0.25">
      <c r="A254" s="121" t="s">
        <v>473</v>
      </c>
      <c r="B254" s="122" t="s">
        <v>474</v>
      </c>
      <c r="C254" s="165">
        <v>4564</v>
      </c>
      <c r="D254" s="165">
        <v>4722</v>
      </c>
      <c r="E254" s="165">
        <v>325</v>
      </c>
      <c r="F254" s="165">
        <v>800</v>
      </c>
      <c r="G254" s="165">
        <v>120</v>
      </c>
      <c r="H254" s="165">
        <v>1265</v>
      </c>
    </row>
    <row r="255" spans="1:8" x14ac:dyDescent="0.25">
      <c r="A255" s="123" t="s">
        <v>475</v>
      </c>
      <c r="B255" s="124" t="s">
        <v>476</v>
      </c>
      <c r="C255" s="162">
        <v>6954</v>
      </c>
      <c r="D255" s="162">
        <v>2000</v>
      </c>
      <c r="E255" s="162">
        <v>200</v>
      </c>
      <c r="F255" s="162">
        <v>500</v>
      </c>
      <c r="G255" s="162">
        <v>150</v>
      </c>
      <c r="H255" s="162">
        <v>0</v>
      </c>
    </row>
    <row r="256" spans="1:8" x14ac:dyDescent="0.25">
      <c r="A256" s="121" t="s">
        <v>475</v>
      </c>
      <c r="B256" s="122" t="s">
        <v>477</v>
      </c>
      <c r="C256" s="165">
        <v>6515</v>
      </c>
      <c r="D256" s="165">
        <v>3700</v>
      </c>
      <c r="E256" s="165">
        <v>400</v>
      </c>
      <c r="F256" s="165">
        <v>1000</v>
      </c>
      <c r="G256" s="165">
        <v>350</v>
      </c>
      <c r="H256" s="165">
        <v>0</v>
      </c>
    </row>
    <row r="257" spans="1:8" x14ac:dyDescent="0.25">
      <c r="A257" s="123" t="s">
        <v>475</v>
      </c>
      <c r="B257" s="124" t="s">
        <v>478</v>
      </c>
      <c r="C257" s="162">
        <v>7038</v>
      </c>
      <c r="D257" s="162">
        <v>950</v>
      </c>
      <c r="E257" s="162">
        <v>175</v>
      </c>
      <c r="F257" s="162">
        <v>2040</v>
      </c>
      <c r="G257" s="162">
        <v>0</v>
      </c>
      <c r="H257" s="162">
        <v>552</v>
      </c>
    </row>
    <row r="258" spans="1:8" x14ac:dyDescent="0.25">
      <c r="A258" s="121" t="s">
        <v>475</v>
      </c>
      <c r="B258" s="122" t="s">
        <v>479</v>
      </c>
      <c r="C258" s="165">
        <v>6357</v>
      </c>
      <c r="D258" s="165">
        <v>4091</v>
      </c>
      <c r="E258" s="165">
        <v>250</v>
      </c>
      <c r="F258" s="165">
        <v>1325</v>
      </c>
      <c r="G258" s="165">
        <v>0</v>
      </c>
      <c r="H258" s="165">
        <v>790</v>
      </c>
    </row>
    <row r="259" spans="1:8" x14ac:dyDescent="0.25">
      <c r="A259" s="123" t="s">
        <v>475</v>
      </c>
      <c r="B259" s="124" t="s">
        <v>480</v>
      </c>
      <c r="C259" s="162">
        <v>6108</v>
      </c>
      <c r="D259" s="162">
        <v>1351.29</v>
      </c>
      <c r="E259" s="162">
        <v>300</v>
      </c>
      <c r="F259" s="162">
        <v>0</v>
      </c>
      <c r="G259" s="162">
        <v>0</v>
      </c>
      <c r="H259" s="162">
        <v>300</v>
      </c>
    </row>
    <row r="260" spans="1:8" x14ac:dyDescent="0.25">
      <c r="A260" s="121" t="s">
        <v>475</v>
      </c>
      <c r="B260" s="122" t="s">
        <v>481</v>
      </c>
      <c r="C260" s="165">
        <v>11540</v>
      </c>
      <c r="D260" s="165">
        <v>13966</v>
      </c>
      <c r="E260" s="165">
        <v>400</v>
      </c>
      <c r="F260" s="165">
        <v>2822</v>
      </c>
      <c r="G260" s="165">
        <v>48</v>
      </c>
      <c r="H260" s="165">
        <v>2931</v>
      </c>
    </row>
    <row r="261" spans="1:8" x14ac:dyDescent="0.25">
      <c r="A261" s="123" t="s">
        <v>482</v>
      </c>
      <c r="B261" s="124" t="s">
        <v>483</v>
      </c>
      <c r="C261" s="162">
        <v>8444</v>
      </c>
      <c r="D261" s="162">
        <v>3146</v>
      </c>
      <c r="E261" s="162">
        <v>239</v>
      </c>
      <c r="F261" s="162">
        <v>1500</v>
      </c>
      <c r="G261" s="162">
        <v>0</v>
      </c>
      <c r="H261" s="162">
        <v>5358</v>
      </c>
    </row>
    <row r="262" spans="1:8" x14ac:dyDescent="0.25">
      <c r="A262" s="121" t="s">
        <v>484</v>
      </c>
      <c r="B262" s="122" t="s">
        <v>485</v>
      </c>
      <c r="C262" s="165">
        <v>5000</v>
      </c>
      <c r="D262" s="165">
        <v>4800</v>
      </c>
      <c r="E262" s="165">
        <v>300</v>
      </c>
      <c r="F262" s="165">
        <v>1000</v>
      </c>
      <c r="G262" s="165">
        <v>0</v>
      </c>
      <c r="H262" s="165">
        <v>65</v>
      </c>
    </row>
    <row r="263" spans="1:8" x14ac:dyDescent="0.25">
      <c r="A263" s="123" t="s">
        <v>484</v>
      </c>
      <c r="B263" s="124" t="s">
        <v>486</v>
      </c>
      <c r="C263" s="162">
        <v>22952</v>
      </c>
      <c r="D263" s="162">
        <v>0</v>
      </c>
      <c r="E263" s="162">
        <v>0</v>
      </c>
      <c r="F263" s="162">
        <v>4303</v>
      </c>
      <c r="G263" s="162">
        <v>850</v>
      </c>
      <c r="H263" s="162">
        <v>0</v>
      </c>
    </row>
    <row r="264" spans="1:8" x14ac:dyDescent="0.25">
      <c r="A264" s="121" t="s">
        <v>484</v>
      </c>
      <c r="B264" s="122" t="s">
        <v>487</v>
      </c>
      <c r="C264" s="165">
        <v>10775</v>
      </c>
      <c r="D264" s="165">
        <v>2500</v>
      </c>
      <c r="E264" s="165">
        <v>300</v>
      </c>
      <c r="F264" s="165">
        <v>1200</v>
      </c>
      <c r="G264" s="165">
        <v>900</v>
      </c>
      <c r="H264" s="165">
        <v>0</v>
      </c>
    </row>
    <row r="265" spans="1:8" x14ac:dyDescent="0.25">
      <c r="A265" s="123" t="s">
        <v>484</v>
      </c>
      <c r="B265" s="124" t="s">
        <v>488</v>
      </c>
      <c r="C265" s="162">
        <v>27726</v>
      </c>
      <c r="D265" s="162">
        <v>4000</v>
      </c>
      <c r="E265" s="162">
        <v>250</v>
      </c>
      <c r="F265" s="162">
        <v>1000</v>
      </c>
      <c r="G265" s="162">
        <v>3250</v>
      </c>
      <c r="H265" s="162">
        <v>0</v>
      </c>
    </row>
    <row r="266" spans="1:8" x14ac:dyDescent="0.25">
      <c r="A266" s="121" t="s">
        <v>484</v>
      </c>
      <c r="B266" s="122" t="s">
        <v>489</v>
      </c>
      <c r="C266" s="165">
        <v>25016</v>
      </c>
      <c r="D266" s="165">
        <v>0</v>
      </c>
      <c r="E266" s="165">
        <v>0</v>
      </c>
      <c r="F266" s="165">
        <v>0</v>
      </c>
      <c r="G266" s="165">
        <v>0</v>
      </c>
      <c r="H266" s="165">
        <v>0</v>
      </c>
    </row>
    <row r="267" spans="1:8" x14ac:dyDescent="0.25">
      <c r="A267" s="123" t="s">
        <v>484</v>
      </c>
      <c r="B267" s="124" t="s">
        <v>490</v>
      </c>
      <c r="C267" s="162">
        <v>4592</v>
      </c>
      <c r="D267" s="162">
        <v>2252</v>
      </c>
      <c r="E267" s="162">
        <v>220</v>
      </c>
      <c r="F267" s="162">
        <v>1150</v>
      </c>
      <c r="G267" s="162">
        <v>0</v>
      </c>
      <c r="H267" s="162">
        <v>0</v>
      </c>
    </row>
    <row r="268" spans="1:8" x14ac:dyDescent="0.25">
      <c r="A268" s="121" t="s">
        <v>484</v>
      </c>
      <c r="B268" s="122" t="s">
        <v>491</v>
      </c>
      <c r="C268" s="165">
        <v>7418</v>
      </c>
      <c r="D268" s="165">
        <v>5225</v>
      </c>
      <c r="E268" s="165">
        <v>375</v>
      </c>
      <c r="F268" s="165">
        <v>700</v>
      </c>
      <c r="G268" s="165">
        <v>345</v>
      </c>
      <c r="H268" s="165">
        <v>77</v>
      </c>
    </row>
    <row r="269" spans="1:8" x14ac:dyDescent="0.25">
      <c r="A269" s="123" t="s">
        <v>484</v>
      </c>
      <c r="B269" s="124" t="s">
        <v>492</v>
      </c>
      <c r="C269" s="162">
        <v>13822</v>
      </c>
      <c r="D269" s="162">
        <v>4000</v>
      </c>
      <c r="E269" s="162">
        <v>0</v>
      </c>
      <c r="F269" s="162">
        <v>1000</v>
      </c>
      <c r="G269" s="162">
        <v>0</v>
      </c>
      <c r="H269" s="162">
        <v>0</v>
      </c>
    </row>
    <row r="270" spans="1:8" x14ac:dyDescent="0.25">
      <c r="A270" s="121" t="s">
        <v>493</v>
      </c>
      <c r="B270" s="122" t="s">
        <v>494</v>
      </c>
      <c r="C270" s="165">
        <v>2136</v>
      </c>
      <c r="D270" s="165">
        <v>7100</v>
      </c>
      <c r="E270" s="165">
        <v>170</v>
      </c>
      <c r="F270" s="165">
        <v>1500</v>
      </c>
      <c r="G270" s="165">
        <v>400</v>
      </c>
      <c r="H270" s="165">
        <v>350</v>
      </c>
    </row>
    <row r="271" spans="1:8" x14ac:dyDescent="0.25">
      <c r="A271" s="123" t="s">
        <v>493</v>
      </c>
      <c r="B271" s="124" t="s">
        <v>495</v>
      </c>
      <c r="C271" s="162">
        <v>1445</v>
      </c>
      <c r="D271" s="162">
        <v>2724</v>
      </c>
      <c r="E271" s="162">
        <v>250</v>
      </c>
      <c r="F271" s="162">
        <v>1442</v>
      </c>
      <c r="G271" s="162">
        <v>1040</v>
      </c>
      <c r="H271" s="162">
        <v>0</v>
      </c>
    </row>
    <row r="272" spans="1:8" x14ac:dyDescent="0.25">
      <c r="A272" s="121" t="s">
        <v>493</v>
      </c>
      <c r="B272" s="122" t="s">
        <v>496</v>
      </c>
      <c r="C272" s="165">
        <v>6300</v>
      </c>
      <c r="D272" s="165">
        <v>2300</v>
      </c>
      <c r="E272" s="165">
        <v>150</v>
      </c>
      <c r="F272" s="165">
        <v>1100</v>
      </c>
      <c r="G272" s="165">
        <v>500</v>
      </c>
      <c r="H272" s="165">
        <v>1000</v>
      </c>
    </row>
    <row r="273" spans="1:8" x14ac:dyDescent="0.25">
      <c r="A273" s="123" t="s">
        <v>493</v>
      </c>
      <c r="B273" s="124" t="s">
        <v>497</v>
      </c>
      <c r="C273" s="162">
        <v>1286</v>
      </c>
      <c r="D273" s="162">
        <v>2000</v>
      </c>
      <c r="E273" s="162">
        <v>500</v>
      </c>
      <c r="F273" s="162">
        <v>1200</v>
      </c>
      <c r="G273" s="162">
        <v>1163</v>
      </c>
      <c r="H273" s="162">
        <v>0</v>
      </c>
    </row>
    <row r="274" spans="1:8" x14ac:dyDescent="0.25">
      <c r="A274" s="121" t="s">
        <v>493</v>
      </c>
      <c r="B274" s="122" t="s">
        <v>498</v>
      </c>
      <c r="C274" s="165">
        <v>2466</v>
      </c>
      <c r="D274" s="165">
        <v>3400</v>
      </c>
      <c r="E274" s="165">
        <v>150</v>
      </c>
      <c r="F274" s="165">
        <v>3130</v>
      </c>
      <c r="G274" s="165">
        <v>0</v>
      </c>
      <c r="H274" s="165">
        <v>0</v>
      </c>
    </row>
    <row r="275" spans="1:8" x14ac:dyDescent="0.25">
      <c r="A275" s="123" t="s">
        <v>493</v>
      </c>
      <c r="B275" s="124" t="s">
        <v>499</v>
      </c>
      <c r="C275" s="162">
        <v>1400</v>
      </c>
      <c r="D275" s="162">
        <v>4130</v>
      </c>
      <c r="E275" s="162">
        <v>200</v>
      </c>
      <c r="F275" s="162">
        <v>1148</v>
      </c>
      <c r="G275" s="162">
        <v>32</v>
      </c>
      <c r="H275" s="162">
        <v>9</v>
      </c>
    </row>
    <row r="276" spans="1:8" x14ac:dyDescent="0.25">
      <c r="A276" s="121" t="s">
        <v>493</v>
      </c>
      <c r="B276" s="122" t="s">
        <v>500</v>
      </c>
      <c r="C276" s="165">
        <v>26144</v>
      </c>
      <c r="D276" s="165">
        <v>0</v>
      </c>
      <c r="E276" s="165">
        <v>0</v>
      </c>
      <c r="F276" s="165">
        <v>4432</v>
      </c>
      <c r="G276" s="165">
        <v>850</v>
      </c>
      <c r="H276" s="165">
        <v>0</v>
      </c>
    </row>
    <row r="277" spans="1:8" x14ac:dyDescent="0.25">
      <c r="A277" s="123" t="s">
        <v>493</v>
      </c>
      <c r="B277" s="124" t="s">
        <v>501</v>
      </c>
      <c r="C277" s="162">
        <v>27360</v>
      </c>
      <c r="D277" s="162">
        <v>0</v>
      </c>
      <c r="E277" s="162">
        <v>0</v>
      </c>
      <c r="F277" s="162">
        <v>4432</v>
      </c>
      <c r="G277" s="162">
        <v>850</v>
      </c>
      <c r="H277" s="162">
        <v>0</v>
      </c>
    </row>
    <row r="278" spans="1:8" x14ac:dyDescent="0.25">
      <c r="A278" s="121" t="s">
        <v>493</v>
      </c>
      <c r="B278" s="122" t="s">
        <v>502</v>
      </c>
      <c r="C278" s="165">
        <v>2070</v>
      </c>
      <c r="D278" s="165">
        <v>1850</v>
      </c>
      <c r="E278" s="165">
        <v>150</v>
      </c>
      <c r="F278" s="165">
        <v>425</v>
      </c>
      <c r="G278" s="165">
        <v>192</v>
      </c>
      <c r="H278" s="165">
        <v>137</v>
      </c>
    </row>
    <row r="279" spans="1:8" x14ac:dyDescent="0.25">
      <c r="A279" s="123" t="s">
        <v>493</v>
      </c>
      <c r="B279" s="124" t="s">
        <v>503</v>
      </c>
      <c r="C279" s="162">
        <v>1652</v>
      </c>
      <c r="D279" s="162">
        <v>7118</v>
      </c>
      <c r="E279" s="162">
        <v>322</v>
      </c>
      <c r="F279" s="162">
        <v>1897</v>
      </c>
      <c r="G279" s="162">
        <v>0</v>
      </c>
      <c r="H279" s="162">
        <v>1827</v>
      </c>
    </row>
    <row r="280" spans="1:8" x14ac:dyDescent="0.25">
      <c r="A280" s="121" t="s">
        <v>493</v>
      </c>
      <c r="B280" s="122" t="s">
        <v>504</v>
      </c>
      <c r="C280" s="165">
        <v>5716</v>
      </c>
      <c r="D280" s="165">
        <v>3410</v>
      </c>
      <c r="E280" s="165">
        <v>400</v>
      </c>
      <c r="F280" s="165">
        <v>900</v>
      </c>
      <c r="G280" s="165">
        <v>100</v>
      </c>
      <c r="H280" s="165">
        <v>800</v>
      </c>
    </row>
    <row r="281" spans="1:8" x14ac:dyDescent="0.25">
      <c r="A281" s="123" t="s">
        <v>493</v>
      </c>
      <c r="B281" s="124" t="s">
        <v>505</v>
      </c>
      <c r="C281" s="162">
        <v>1783</v>
      </c>
      <c r="D281" s="162">
        <v>4000</v>
      </c>
      <c r="E281" s="162">
        <v>300</v>
      </c>
      <c r="F281" s="162">
        <v>1400</v>
      </c>
      <c r="G281" s="162">
        <v>540</v>
      </c>
      <c r="H281" s="162">
        <v>90</v>
      </c>
    </row>
    <row r="282" spans="1:8" x14ac:dyDescent="0.25">
      <c r="A282" s="121" t="s">
        <v>493</v>
      </c>
      <c r="B282" s="122" t="s">
        <v>506</v>
      </c>
      <c r="C282" s="165">
        <v>4062</v>
      </c>
      <c r="D282" s="165">
        <v>1905</v>
      </c>
      <c r="E282" s="165">
        <v>400</v>
      </c>
      <c r="F282" s="165">
        <v>850</v>
      </c>
      <c r="G282" s="165">
        <v>0</v>
      </c>
      <c r="H282" s="165">
        <v>0</v>
      </c>
    </row>
    <row r="283" spans="1:8" x14ac:dyDescent="0.25">
      <c r="A283" s="123" t="s">
        <v>493</v>
      </c>
      <c r="B283" s="124" t="s">
        <v>507</v>
      </c>
      <c r="C283" s="162">
        <v>2185</v>
      </c>
      <c r="D283" s="162">
        <v>3790</v>
      </c>
      <c r="E283" s="162">
        <v>200</v>
      </c>
      <c r="F283" s="162">
        <v>800</v>
      </c>
      <c r="G283" s="162">
        <v>250</v>
      </c>
      <c r="H283" s="162">
        <v>195</v>
      </c>
    </row>
    <row r="284" spans="1:8" x14ac:dyDescent="0.25">
      <c r="A284" s="121" t="s">
        <v>493</v>
      </c>
      <c r="B284" s="122" t="s">
        <v>508</v>
      </c>
      <c r="C284" s="165">
        <v>12839</v>
      </c>
      <c r="D284" s="165">
        <v>1700</v>
      </c>
      <c r="E284" s="165">
        <v>200</v>
      </c>
      <c r="F284" s="165">
        <v>900</v>
      </c>
      <c r="G284" s="165">
        <v>0</v>
      </c>
      <c r="H284" s="165">
        <v>0</v>
      </c>
    </row>
    <row r="285" spans="1:8" x14ac:dyDescent="0.25">
      <c r="A285" s="123" t="s">
        <v>493</v>
      </c>
      <c r="B285" s="124" t="s">
        <v>509</v>
      </c>
      <c r="C285" s="162">
        <v>26562</v>
      </c>
      <c r="D285" s="162">
        <v>2289</v>
      </c>
      <c r="E285" s="162">
        <v>165</v>
      </c>
      <c r="F285" s="162">
        <v>2129</v>
      </c>
      <c r="G285" s="162">
        <v>0</v>
      </c>
      <c r="H285" s="162">
        <v>150</v>
      </c>
    </row>
    <row r="286" spans="1:8" x14ac:dyDescent="0.25">
      <c r="A286" s="121" t="s">
        <v>493</v>
      </c>
      <c r="B286" s="122" t="s">
        <v>510</v>
      </c>
      <c r="C286" s="165">
        <v>2145</v>
      </c>
      <c r="D286" s="165">
        <v>2750</v>
      </c>
      <c r="E286" s="165">
        <v>250</v>
      </c>
      <c r="F286" s="165">
        <v>2400</v>
      </c>
      <c r="G286" s="165">
        <v>0</v>
      </c>
      <c r="H286" s="165">
        <v>0</v>
      </c>
    </row>
    <row r="287" spans="1:8" x14ac:dyDescent="0.25">
      <c r="A287" s="123" t="s">
        <v>493</v>
      </c>
      <c r="B287" s="124" t="s">
        <v>511</v>
      </c>
      <c r="C287" s="162">
        <v>3039</v>
      </c>
      <c r="D287" s="162">
        <v>3850</v>
      </c>
      <c r="E287" s="162">
        <v>250</v>
      </c>
      <c r="F287" s="162">
        <v>830</v>
      </c>
      <c r="G287" s="162">
        <v>245</v>
      </c>
      <c r="H287" s="162">
        <v>545</v>
      </c>
    </row>
    <row r="288" spans="1:8" x14ac:dyDescent="0.25">
      <c r="A288" s="121" t="s">
        <v>493</v>
      </c>
      <c r="B288" s="122" t="s">
        <v>512</v>
      </c>
      <c r="C288" s="165">
        <v>5089</v>
      </c>
      <c r="D288" s="165">
        <v>2745</v>
      </c>
      <c r="E288" s="165">
        <v>0</v>
      </c>
      <c r="F288" s="165">
        <v>1031</v>
      </c>
      <c r="G288" s="165">
        <v>462</v>
      </c>
      <c r="H288" s="165">
        <v>2853</v>
      </c>
    </row>
    <row r="289" spans="1:8" x14ac:dyDescent="0.25">
      <c r="A289" s="123" t="s">
        <v>493</v>
      </c>
      <c r="B289" s="124" t="s">
        <v>513</v>
      </c>
      <c r="C289" s="162">
        <v>4230</v>
      </c>
      <c r="D289" s="162">
        <v>2100</v>
      </c>
      <c r="E289" s="162">
        <v>150</v>
      </c>
      <c r="F289" s="162">
        <v>1450</v>
      </c>
      <c r="G289" s="162">
        <v>200</v>
      </c>
      <c r="H289" s="162">
        <v>1605</v>
      </c>
    </row>
    <row r="290" spans="1:8" x14ac:dyDescent="0.25">
      <c r="A290" s="121" t="s">
        <v>493</v>
      </c>
      <c r="B290" s="122" t="s">
        <v>514</v>
      </c>
      <c r="C290" s="165">
        <v>11840</v>
      </c>
      <c r="D290" s="165">
        <v>4020</v>
      </c>
      <c r="E290" s="165">
        <v>250</v>
      </c>
      <c r="F290" s="165">
        <v>1482</v>
      </c>
      <c r="G290" s="165">
        <v>270</v>
      </c>
      <c r="H290" s="165">
        <v>0</v>
      </c>
    </row>
    <row r="291" spans="1:8" x14ac:dyDescent="0.25">
      <c r="A291" s="123" t="s">
        <v>493</v>
      </c>
      <c r="B291" s="124" t="s">
        <v>515</v>
      </c>
      <c r="C291" s="162">
        <v>4080</v>
      </c>
      <c r="D291" s="162">
        <v>2282</v>
      </c>
      <c r="E291" s="162">
        <v>150</v>
      </c>
      <c r="F291" s="162">
        <v>1146</v>
      </c>
      <c r="G291" s="162">
        <v>40</v>
      </c>
      <c r="H291" s="162">
        <v>0</v>
      </c>
    </row>
    <row r="292" spans="1:8" x14ac:dyDescent="0.25">
      <c r="A292" s="121" t="s">
        <v>493</v>
      </c>
      <c r="B292" s="122" t="s">
        <v>516</v>
      </c>
      <c r="C292" s="165">
        <v>4466</v>
      </c>
      <c r="D292" s="165">
        <v>3893</v>
      </c>
      <c r="E292" s="165">
        <v>73</v>
      </c>
      <c r="F292" s="165">
        <v>1301</v>
      </c>
      <c r="G292" s="165">
        <v>0</v>
      </c>
      <c r="H292" s="165">
        <v>0</v>
      </c>
    </row>
    <row r="293" spans="1:8" x14ac:dyDescent="0.25">
      <c r="A293" s="123" t="s">
        <v>493</v>
      </c>
      <c r="B293" s="124" t="s">
        <v>517</v>
      </c>
      <c r="C293" s="162">
        <v>17695</v>
      </c>
      <c r="D293" s="162">
        <v>5485</v>
      </c>
      <c r="E293" s="162">
        <v>200</v>
      </c>
      <c r="F293" s="162">
        <v>1857</v>
      </c>
      <c r="G293" s="162">
        <v>0</v>
      </c>
      <c r="H293" s="162">
        <v>4167</v>
      </c>
    </row>
    <row r="294" spans="1:8" x14ac:dyDescent="0.25">
      <c r="A294" s="121" t="s">
        <v>493</v>
      </c>
      <c r="B294" s="122" t="s">
        <v>518</v>
      </c>
      <c r="C294" s="165">
        <v>2140</v>
      </c>
      <c r="D294" s="165">
        <v>1700</v>
      </c>
      <c r="E294" s="165">
        <v>120</v>
      </c>
      <c r="F294" s="165">
        <v>1000</v>
      </c>
      <c r="G294" s="165">
        <v>200</v>
      </c>
      <c r="H294" s="165">
        <v>0</v>
      </c>
    </row>
    <row r="295" spans="1:8" x14ac:dyDescent="0.25">
      <c r="A295" s="123" t="s">
        <v>519</v>
      </c>
      <c r="B295" s="124" t="s">
        <v>520</v>
      </c>
      <c r="C295" s="162">
        <v>6458</v>
      </c>
      <c r="D295" s="162">
        <v>0</v>
      </c>
      <c r="E295" s="162">
        <v>0</v>
      </c>
      <c r="F295" s="162">
        <v>1100</v>
      </c>
      <c r="G295" s="162">
        <v>0</v>
      </c>
      <c r="H295" s="162">
        <v>7500</v>
      </c>
    </row>
    <row r="296" spans="1:8" x14ac:dyDescent="0.25">
      <c r="A296" s="121" t="s">
        <v>519</v>
      </c>
      <c r="B296" s="122" t="s">
        <v>521</v>
      </c>
      <c r="C296" s="165">
        <v>14053</v>
      </c>
      <c r="D296" s="165">
        <v>2488</v>
      </c>
      <c r="E296" s="165">
        <v>105</v>
      </c>
      <c r="F296" s="165">
        <v>1128</v>
      </c>
      <c r="G296" s="165">
        <v>0</v>
      </c>
      <c r="H296" s="165">
        <v>181</v>
      </c>
    </row>
    <row r="297" spans="1:8" x14ac:dyDescent="0.25">
      <c r="A297" s="123" t="s">
        <v>519</v>
      </c>
      <c r="B297" s="124" t="s">
        <v>522</v>
      </c>
      <c r="C297" s="162">
        <v>3843</v>
      </c>
      <c r="D297" s="162">
        <v>5500</v>
      </c>
      <c r="E297" s="162">
        <v>250</v>
      </c>
      <c r="F297" s="162">
        <v>1300</v>
      </c>
      <c r="G297" s="162">
        <v>1660</v>
      </c>
      <c r="H297" s="162">
        <v>200</v>
      </c>
    </row>
    <row r="298" spans="1:8" x14ac:dyDescent="0.25">
      <c r="A298" s="121" t="s">
        <v>519</v>
      </c>
      <c r="B298" s="122" t="s">
        <v>523</v>
      </c>
      <c r="C298" s="165">
        <v>29070</v>
      </c>
      <c r="D298" s="165">
        <v>4359</v>
      </c>
      <c r="E298" s="165">
        <v>0</v>
      </c>
      <c r="F298" s="165">
        <v>0</v>
      </c>
      <c r="G298" s="165">
        <v>0</v>
      </c>
      <c r="H298" s="165">
        <v>0</v>
      </c>
    </row>
    <row r="299" spans="1:8" x14ac:dyDescent="0.25">
      <c r="A299" s="123" t="s">
        <v>519</v>
      </c>
      <c r="B299" s="124" t="s">
        <v>524</v>
      </c>
      <c r="C299" s="162">
        <v>5652</v>
      </c>
      <c r="D299" s="162">
        <v>800</v>
      </c>
      <c r="E299" s="162">
        <v>100</v>
      </c>
      <c r="F299" s="162">
        <v>400</v>
      </c>
      <c r="G299" s="162">
        <v>307</v>
      </c>
      <c r="H299" s="162">
        <v>6350</v>
      </c>
    </row>
    <row r="300" spans="1:8" x14ac:dyDescent="0.25">
      <c r="A300" s="121" t="s">
        <v>519</v>
      </c>
      <c r="B300" s="122" t="s">
        <v>525</v>
      </c>
      <c r="C300" s="165">
        <v>4892</v>
      </c>
      <c r="D300" s="165">
        <v>3781</v>
      </c>
      <c r="E300" s="165">
        <v>200</v>
      </c>
      <c r="F300" s="165">
        <v>735</v>
      </c>
      <c r="G300" s="165">
        <v>460</v>
      </c>
      <c r="H300" s="165">
        <v>200</v>
      </c>
    </row>
    <row r="301" spans="1:8" x14ac:dyDescent="0.25">
      <c r="A301" s="123" t="s">
        <v>526</v>
      </c>
      <c r="B301" s="124" t="s">
        <v>527</v>
      </c>
      <c r="C301" s="162">
        <v>17400</v>
      </c>
      <c r="D301" s="162">
        <v>2100</v>
      </c>
      <c r="E301" s="162">
        <v>200</v>
      </c>
      <c r="F301" s="162">
        <v>500</v>
      </c>
      <c r="G301" s="162">
        <v>200</v>
      </c>
      <c r="H301" s="162">
        <v>0</v>
      </c>
    </row>
    <row r="302" spans="1:8" x14ac:dyDescent="0.25">
      <c r="A302" s="121" t="s">
        <v>528</v>
      </c>
      <c r="B302" s="122" t="s">
        <v>529</v>
      </c>
      <c r="C302" s="165">
        <v>5610</v>
      </c>
      <c r="D302" s="165">
        <v>4500</v>
      </c>
      <c r="E302" s="165">
        <v>150</v>
      </c>
      <c r="F302" s="165">
        <v>750</v>
      </c>
      <c r="G302" s="165">
        <v>50</v>
      </c>
      <c r="H302" s="165">
        <v>0</v>
      </c>
    </row>
    <row r="303" spans="1:8" x14ac:dyDescent="0.25">
      <c r="A303" s="123" t="s">
        <v>528</v>
      </c>
      <c r="B303" s="124" t="s">
        <v>530</v>
      </c>
      <c r="C303" s="162">
        <v>13747</v>
      </c>
      <c r="D303" s="162">
        <v>0</v>
      </c>
      <c r="E303" s="162">
        <v>0</v>
      </c>
      <c r="F303" s="162">
        <v>0</v>
      </c>
      <c r="G303" s="162">
        <v>0</v>
      </c>
      <c r="H303" s="162">
        <v>0</v>
      </c>
    </row>
    <row r="304" spans="1:8" x14ac:dyDescent="0.25">
      <c r="A304" s="121" t="s">
        <v>528</v>
      </c>
      <c r="B304" s="122" t="s">
        <v>531</v>
      </c>
      <c r="C304" s="165">
        <v>4646</v>
      </c>
      <c r="D304" s="165">
        <v>2200</v>
      </c>
      <c r="E304" s="165">
        <v>450</v>
      </c>
      <c r="F304" s="165">
        <v>900</v>
      </c>
      <c r="G304" s="165">
        <v>300</v>
      </c>
      <c r="H304" s="165">
        <v>1100</v>
      </c>
    </row>
    <row r="305" spans="1:8" x14ac:dyDescent="0.25">
      <c r="A305" s="123" t="s">
        <v>528</v>
      </c>
      <c r="B305" s="124" t="s">
        <v>532</v>
      </c>
      <c r="C305" s="162">
        <v>13348</v>
      </c>
      <c r="D305" s="162">
        <v>1812</v>
      </c>
      <c r="E305" s="162">
        <v>185</v>
      </c>
      <c r="F305" s="162">
        <v>2295</v>
      </c>
      <c r="G305" s="162">
        <v>1680</v>
      </c>
      <c r="H305" s="162">
        <v>0</v>
      </c>
    </row>
    <row r="306" spans="1:8" x14ac:dyDescent="0.25">
      <c r="A306" s="121" t="s">
        <v>528</v>
      </c>
      <c r="B306" s="122" t="s">
        <v>533</v>
      </c>
      <c r="C306" s="165">
        <v>7140</v>
      </c>
      <c r="D306" s="165">
        <v>2250</v>
      </c>
      <c r="E306" s="165">
        <v>250</v>
      </c>
      <c r="F306" s="165">
        <v>1400</v>
      </c>
      <c r="G306" s="165">
        <v>0</v>
      </c>
      <c r="H306" s="165">
        <v>1990</v>
      </c>
    </row>
    <row r="307" spans="1:8" x14ac:dyDescent="0.25">
      <c r="A307" s="123" t="s">
        <v>528</v>
      </c>
      <c r="B307" s="124" t="s">
        <v>534</v>
      </c>
      <c r="C307" s="162">
        <v>5923</v>
      </c>
      <c r="D307" s="162">
        <v>2000</v>
      </c>
      <c r="E307" s="162">
        <v>80</v>
      </c>
      <c r="F307" s="162">
        <v>500</v>
      </c>
      <c r="G307" s="162">
        <v>0</v>
      </c>
      <c r="H307" s="162">
        <v>0</v>
      </c>
    </row>
    <row r="308" spans="1:8" x14ac:dyDescent="0.25">
      <c r="A308" s="121" t="s">
        <v>535</v>
      </c>
      <c r="B308" s="122" t="s">
        <v>536</v>
      </c>
      <c r="C308" s="165">
        <v>4665</v>
      </c>
      <c r="D308" s="165">
        <v>2940</v>
      </c>
      <c r="E308" s="165">
        <v>400</v>
      </c>
      <c r="F308" s="165">
        <v>1212</v>
      </c>
      <c r="G308" s="165">
        <v>6060</v>
      </c>
      <c r="H308" s="165">
        <v>0</v>
      </c>
    </row>
    <row r="309" spans="1:8" x14ac:dyDescent="0.25">
      <c r="A309" s="123" t="s">
        <v>535</v>
      </c>
      <c r="B309" s="124" t="s">
        <v>537</v>
      </c>
      <c r="C309" s="162">
        <v>5808</v>
      </c>
      <c r="D309" s="162">
        <v>6280</v>
      </c>
      <c r="E309" s="162">
        <v>300</v>
      </c>
      <c r="F309" s="162">
        <v>2610</v>
      </c>
      <c r="G309" s="162">
        <v>768</v>
      </c>
      <c r="H309" s="162">
        <v>450</v>
      </c>
    </row>
    <row r="310" spans="1:8" x14ac:dyDescent="0.25">
      <c r="A310" s="121" t="s">
        <v>535</v>
      </c>
      <c r="B310" s="122" t="s">
        <v>538</v>
      </c>
      <c r="C310" s="165">
        <v>11124</v>
      </c>
      <c r="D310" s="165">
        <v>11982</v>
      </c>
      <c r="E310" s="165">
        <v>450</v>
      </c>
      <c r="F310" s="165">
        <v>1676</v>
      </c>
      <c r="G310" s="165">
        <v>114</v>
      </c>
      <c r="H310" s="165">
        <v>245</v>
      </c>
    </row>
    <row r="311" spans="1:8" x14ac:dyDescent="0.25">
      <c r="A311" s="123" t="s">
        <v>535</v>
      </c>
      <c r="B311" s="124" t="s">
        <v>539</v>
      </c>
      <c r="C311" s="162">
        <v>0</v>
      </c>
      <c r="D311" s="162">
        <v>5491</v>
      </c>
      <c r="E311" s="162">
        <v>225</v>
      </c>
      <c r="F311" s="162">
        <v>1139</v>
      </c>
      <c r="G311" s="162">
        <v>0</v>
      </c>
      <c r="H311" s="162">
        <v>0</v>
      </c>
    </row>
    <row r="312" spans="1:8" x14ac:dyDescent="0.25">
      <c r="A312" s="121" t="s">
        <v>535</v>
      </c>
      <c r="B312" s="122" t="s">
        <v>540</v>
      </c>
      <c r="C312" s="165">
        <v>8599</v>
      </c>
      <c r="D312" s="165">
        <v>10358</v>
      </c>
      <c r="E312" s="165">
        <v>300</v>
      </c>
      <c r="F312" s="165">
        <v>1500</v>
      </c>
      <c r="G312" s="165">
        <v>1850</v>
      </c>
      <c r="H312" s="165">
        <v>800</v>
      </c>
    </row>
    <row r="313" spans="1:8" x14ac:dyDescent="0.25">
      <c r="A313" s="123" t="s">
        <v>535</v>
      </c>
      <c r="B313" s="124" t="s">
        <v>541</v>
      </c>
      <c r="C313" s="162">
        <v>8213</v>
      </c>
      <c r="D313" s="162">
        <v>8100</v>
      </c>
      <c r="E313" s="162">
        <v>350</v>
      </c>
      <c r="F313" s="162">
        <v>2790</v>
      </c>
      <c r="G313" s="162">
        <v>2300</v>
      </c>
      <c r="H313" s="162">
        <v>1369</v>
      </c>
    </row>
    <row r="314" spans="1:8" x14ac:dyDescent="0.25">
      <c r="A314" s="121" t="s">
        <v>535</v>
      </c>
      <c r="B314" s="122" t="s">
        <v>542</v>
      </c>
      <c r="C314" s="165">
        <v>27384</v>
      </c>
      <c r="D314" s="165">
        <v>3371</v>
      </c>
      <c r="E314" s="165">
        <v>165</v>
      </c>
      <c r="F314" s="165">
        <v>2120</v>
      </c>
      <c r="G314" s="165">
        <v>0</v>
      </c>
      <c r="H314" s="165">
        <v>0</v>
      </c>
    </row>
    <row r="315" spans="1:8" x14ac:dyDescent="0.25">
      <c r="A315" s="123" t="s">
        <v>535</v>
      </c>
      <c r="B315" s="124" t="s">
        <v>543</v>
      </c>
      <c r="C315" s="185">
        <v>2624</v>
      </c>
      <c r="D315" s="162">
        <v>4334</v>
      </c>
      <c r="E315" s="162">
        <v>350</v>
      </c>
      <c r="F315" s="162">
        <v>875</v>
      </c>
      <c r="G315" s="162">
        <v>450</v>
      </c>
      <c r="H315" s="162">
        <v>1711</v>
      </c>
    </row>
    <row r="316" spans="1:8" x14ac:dyDescent="0.25">
      <c r="A316" s="121" t="s">
        <v>535</v>
      </c>
      <c r="B316" s="122" t="s">
        <v>544</v>
      </c>
      <c r="C316" s="165">
        <v>4889</v>
      </c>
      <c r="D316" s="165">
        <v>5700</v>
      </c>
      <c r="E316" s="165">
        <v>300</v>
      </c>
      <c r="F316" s="165">
        <v>1000</v>
      </c>
      <c r="G316" s="165">
        <v>2700</v>
      </c>
      <c r="H316" s="165">
        <v>1050</v>
      </c>
    </row>
    <row r="317" spans="1:8" x14ac:dyDescent="0.25">
      <c r="A317" s="123" t="s">
        <v>535</v>
      </c>
      <c r="B317" s="124" t="s">
        <v>545</v>
      </c>
      <c r="C317" s="162">
        <v>9250</v>
      </c>
      <c r="D317" s="162">
        <v>10350</v>
      </c>
      <c r="E317" s="162">
        <v>150</v>
      </c>
      <c r="F317" s="162">
        <v>1320</v>
      </c>
      <c r="G317" s="162">
        <v>675</v>
      </c>
      <c r="H317" s="162">
        <v>100</v>
      </c>
    </row>
    <row r="318" spans="1:8" x14ac:dyDescent="0.25">
      <c r="A318" s="121" t="s">
        <v>546</v>
      </c>
      <c r="B318" s="122" t="s">
        <v>547</v>
      </c>
      <c r="C318" s="165">
        <v>2185</v>
      </c>
      <c r="D318" s="165">
        <v>1474</v>
      </c>
      <c r="E318" s="165">
        <v>200</v>
      </c>
      <c r="F318" s="165">
        <v>990</v>
      </c>
      <c r="G318" s="165">
        <v>550</v>
      </c>
      <c r="H318" s="165">
        <v>0</v>
      </c>
    </row>
    <row r="319" spans="1:8" x14ac:dyDescent="0.25">
      <c r="A319" s="123" t="s">
        <v>546</v>
      </c>
      <c r="B319" s="124" t="s">
        <v>548</v>
      </c>
      <c r="C319" s="162">
        <v>8630</v>
      </c>
      <c r="D319" s="162">
        <v>2452</v>
      </c>
      <c r="E319" s="162">
        <v>250</v>
      </c>
      <c r="F319" s="162">
        <v>850</v>
      </c>
      <c r="G319" s="162">
        <v>0</v>
      </c>
      <c r="H319" s="162">
        <v>0</v>
      </c>
    </row>
    <row r="320" spans="1:8" x14ac:dyDescent="0.25">
      <c r="A320" s="121" t="s">
        <v>546</v>
      </c>
      <c r="B320" s="122" t="s">
        <v>549</v>
      </c>
      <c r="C320" s="165">
        <v>11112</v>
      </c>
      <c r="D320" s="165">
        <v>0</v>
      </c>
      <c r="E320" s="165">
        <v>400</v>
      </c>
      <c r="F320" s="165">
        <v>2200</v>
      </c>
      <c r="G320" s="165">
        <v>300</v>
      </c>
      <c r="H320" s="165">
        <v>0</v>
      </c>
    </row>
    <row r="321" spans="1:8" x14ac:dyDescent="0.25">
      <c r="A321" s="123" t="s">
        <v>550</v>
      </c>
      <c r="B321" s="124" t="s">
        <v>551</v>
      </c>
      <c r="C321" s="162">
        <v>3721</v>
      </c>
      <c r="D321" s="162">
        <v>2200</v>
      </c>
      <c r="E321" s="162">
        <v>75</v>
      </c>
      <c r="F321" s="162">
        <v>1314</v>
      </c>
      <c r="G321" s="162">
        <v>15</v>
      </c>
      <c r="H321" s="162">
        <v>0</v>
      </c>
    </row>
    <row r="322" spans="1:8" x14ac:dyDescent="0.25">
      <c r="A322" s="121" t="s">
        <v>550</v>
      </c>
      <c r="B322" s="122" t="s">
        <v>552</v>
      </c>
      <c r="C322" s="165">
        <v>1035</v>
      </c>
      <c r="D322" s="165">
        <v>200</v>
      </c>
      <c r="E322" s="165">
        <v>50</v>
      </c>
      <c r="F322" s="165">
        <v>100</v>
      </c>
      <c r="G322" s="165">
        <v>0</v>
      </c>
      <c r="H322" s="165">
        <v>0</v>
      </c>
    </row>
    <row r="323" spans="1:8" x14ac:dyDescent="0.25">
      <c r="A323" s="123" t="s">
        <v>550</v>
      </c>
      <c r="B323" s="124" t="s">
        <v>553</v>
      </c>
      <c r="C323" s="162">
        <v>3699</v>
      </c>
      <c r="D323" s="162">
        <v>2000</v>
      </c>
      <c r="E323" s="162">
        <v>50</v>
      </c>
      <c r="F323" s="162">
        <v>1920</v>
      </c>
      <c r="G323" s="162">
        <v>200</v>
      </c>
      <c r="H323" s="162">
        <v>0</v>
      </c>
    </row>
    <row r="324" spans="1:8" x14ac:dyDescent="0.25">
      <c r="A324" s="121" t="s">
        <v>550</v>
      </c>
      <c r="B324" s="122" t="s">
        <v>554</v>
      </c>
      <c r="C324" s="165">
        <v>4268</v>
      </c>
      <c r="D324" s="165">
        <v>1700</v>
      </c>
      <c r="E324" s="165">
        <v>200</v>
      </c>
      <c r="F324" s="165">
        <v>840</v>
      </c>
      <c r="G324" s="165">
        <v>0</v>
      </c>
      <c r="H324" s="165">
        <v>0</v>
      </c>
    </row>
    <row r="325" spans="1:8" ht="14.5" x14ac:dyDescent="0.25">
      <c r="A325" s="123" t="s">
        <v>550</v>
      </c>
      <c r="B325" s="124" t="s">
        <v>555</v>
      </c>
      <c r="C325" s="192" t="s">
        <v>696</v>
      </c>
      <c r="D325" s="162" t="s">
        <v>695</v>
      </c>
      <c r="E325" s="162" t="s">
        <v>695</v>
      </c>
      <c r="F325" s="162" t="s">
        <v>695</v>
      </c>
      <c r="G325" s="162" t="s">
        <v>695</v>
      </c>
      <c r="H325" s="162" t="s">
        <v>695</v>
      </c>
    </row>
    <row r="326" spans="1:8" x14ac:dyDescent="0.25">
      <c r="A326" s="121" t="s">
        <v>550</v>
      </c>
      <c r="B326" s="122" t="s">
        <v>556</v>
      </c>
      <c r="C326" s="165">
        <v>4693</v>
      </c>
      <c r="D326" s="165">
        <v>1600</v>
      </c>
      <c r="E326" s="165">
        <v>200</v>
      </c>
      <c r="F326" s="165">
        <v>1500</v>
      </c>
      <c r="G326" s="165">
        <v>200</v>
      </c>
      <c r="H326" s="165">
        <v>0</v>
      </c>
    </row>
    <row r="327" spans="1:8" x14ac:dyDescent="0.25">
      <c r="A327" s="123" t="s">
        <v>550</v>
      </c>
      <c r="B327" s="124" t="s">
        <v>557</v>
      </c>
      <c r="C327" s="162">
        <v>5475</v>
      </c>
      <c r="D327" s="162">
        <v>1300</v>
      </c>
      <c r="E327" s="162">
        <v>220</v>
      </c>
      <c r="F327" s="162">
        <v>1600</v>
      </c>
      <c r="G327" s="162">
        <v>125</v>
      </c>
      <c r="H327" s="162">
        <v>0</v>
      </c>
    </row>
    <row r="328" spans="1:8" x14ac:dyDescent="0.25">
      <c r="A328" s="121" t="s">
        <v>550</v>
      </c>
      <c r="B328" s="122" t="s">
        <v>558</v>
      </c>
      <c r="C328" s="165">
        <v>4000</v>
      </c>
      <c r="D328" s="165">
        <v>2000</v>
      </c>
      <c r="E328" s="165">
        <v>150</v>
      </c>
      <c r="F328" s="165">
        <v>950</v>
      </c>
      <c r="G328" s="165">
        <v>0</v>
      </c>
      <c r="H328" s="165">
        <v>0</v>
      </c>
    </row>
    <row r="329" spans="1:8" x14ac:dyDescent="0.25">
      <c r="A329" s="123" t="s">
        <v>559</v>
      </c>
      <c r="B329" s="124" t="s">
        <v>560</v>
      </c>
      <c r="C329" s="162">
        <v>3426</v>
      </c>
      <c r="D329" s="162">
        <v>4250</v>
      </c>
      <c r="E329" s="162">
        <v>375</v>
      </c>
      <c r="F329" s="162">
        <v>1500</v>
      </c>
      <c r="G329" s="162">
        <v>7250</v>
      </c>
      <c r="H329" s="162">
        <v>225</v>
      </c>
    </row>
    <row r="330" spans="1:8" ht="13" thickBot="1" x14ac:dyDescent="0.3">
      <c r="A330" s="131" t="s">
        <v>559</v>
      </c>
      <c r="B330" s="132" t="s">
        <v>561</v>
      </c>
      <c r="C330" s="167">
        <v>3396</v>
      </c>
      <c r="D330" s="167">
        <v>3000</v>
      </c>
      <c r="E330" s="167">
        <v>250</v>
      </c>
      <c r="F330" s="167">
        <v>1600</v>
      </c>
      <c r="G330" s="167">
        <v>3000</v>
      </c>
      <c r="H330" s="167">
        <v>125</v>
      </c>
    </row>
    <row r="331" spans="1:8" ht="13" x14ac:dyDescent="0.3">
      <c r="A331" s="186"/>
      <c r="B331" s="91" t="s">
        <v>698</v>
      </c>
      <c r="C331" s="187">
        <v>317</v>
      </c>
      <c r="D331" s="187">
        <v>294</v>
      </c>
      <c r="E331" s="187">
        <v>287</v>
      </c>
      <c r="F331" s="187">
        <v>311</v>
      </c>
      <c r="G331" s="187">
        <v>202</v>
      </c>
      <c r="H331" s="187">
        <v>175</v>
      </c>
    </row>
    <row r="332" spans="1:8" ht="13.5" thickBot="1" x14ac:dyDescent="0.35">
      <c r="A332" s="188"/>
      <c r="B332" s="189" t="s">
        <v>699</v>
      </c>
      <c r="C332" s="190">
        <v>9232</v>
      </c>
      <c r="D332" s="190">
        <v>3264</v>
      </c>
      <c r="E332" s="190">
        <v>240</v>
      </c>
      <c r="F332" s="190">
        <v>1314</v>
      </c>
      <c r="G332" s="190">
        <v>937</v>
      </c>
      <c r="H332" s="190">
        <v>985</v>
      </c>
    </row>
    <row r="333" spans="1:8" ht="13" thickTop="1" x14ac:dyDescent="0.25">
      <c r="A333" s="191" t="s">
        <v>694</v>
      </c>
    </row>
    <row r="334" spans="1:8" x14ac:dyDescent="0.25">
      <c r="A334" s="130"/>
    </row>
    <row r="335" spans="1:8" x14ac:dyDescent="0.25">
      <c r="A335" s="40" t="s">
        <v>173</v>
      </c>
    </row>
    <row r="336" spans="1:8" x14ac:dyDescent="0.25">
      <c r="A336" s="71" t="s">
        <v>911</v>
      </c>
    </row>
  </sheetData>
  <autoFilter ref="A3:H3"/>
  <conditionalFormatting sqref="A331:H332">
    <cfRule type="expression" dxfId="33" priority="2">
      <formula>MOD(ROW(),2)=0</formula>
    </cfRule>
  </conditionalFormatting>
  <conditionalFormatting sqref="B1:B1048576">
    <cfRule type="duplicateValues" dxfId="32" priority="1"/>
  </conditionalFormatting>
  <pageMargins left="0.25" right="0.25" top="0.75" bottom="0.75" header="0.3" footer="0.3"/>
  <pageSetup scale="67" fitToWidth="0" fitToHeight="0" orientation="portrait" horizontalDpi="1200" verticalDpi="1200" r:id="rId1"/>
  <headerFooter>
    <oddHeader>&amp;L&amp;"Arial,Bold"2018-19 Survey of Allied Dental Education
Report 1 - Dental Hygiene Education Programs</oddHeader>
  </headerFooter>
  <rowBreaks count="4" manualBreakCount="4">
    <brk id="71" max="7" man="1"/>
    <brk id="145" max="7" man="1"/>
    <brk id="220" max="7" man="1"/>
    <brk id="294"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zoomScaleNormal="100" workbookViewId="0">
      <pane ySplit="1" topLeftCell="A2" activePane="bottomLeft" state="frozen"/>
      <selection pane="bottomLeft"/>
    </sheetView>
  </sheetViews>
  <sheetFormatPr defaultColWidth="9.1796875" defaultRowHeight="12.5" x14ac:dyDescent="0.25"/>
  <cols>
    <col min="1" max="1" width="35.453125" style="1" customWidth="1"/>
    <col min="2" max="2" width="7" style="1" customWidth="1"/>
    <col min="3" max="3" width="6.54296875" style="1" customWidth="1"/>
    <col min="4" max="4" width="7.1796875" style="1" customWidth="1"/>
    <col min="5" max="5" width="7" style="1" customWidth="1"/>
    <col min="6" max="6" width="6.453125" style="1" customWidth="1"/>
    <col min="7" max="9" width="6.81640625" style="1" customWidth="1"/>
    <col min="10" max="10" width="7.1796875" style="1" customWidth="1"/>
    <col min="11" max="11" width="7.54296875" style="1" customWidth="1"/>
    <col min="12" max="12" width="7.81640625" style="1" customWidth="1"/>
    <col min="13" max="15" width="6.81640625" style="1" customWidth="1"/>
    <col min="16" max="30" width="9.1796875" style="43"/>
    <col min="31" max="16384" width="9.1796875" style="1"/>
  </cols>
  <sheetData>
    <row r="1" spans="1:30" ht="13" x14ac:dyDescent="0.3">
      <c r="A1" s="197" t="s">
        <v>700</v>
      </c>
    </row>
    <row r="2" spans="1:30" ht="13" x14ac:dyDescent="0.3">
      <c r="A2" s="169" t="s">
        <v>51</v>
      </c>
      <c r="B2" s="2" t="s">
        <v>730</v>
      </c>
      <c r="N2" s="198"/>
      <c r="R2" s="194"/>
      <c r="S2" s="194"/>
      <c r="T2" s="194"/>
    </row>
    <row r="3" spans="1:30" s="2" customFormat="1" ht="15" x14ac:dyDescent="0.3">
      <c r="A3" s="337"/>
      <c r="B3" s="389" t="s">
        <v>701</v>
      </c>
      <c r="C3" s="389"/>
      <c r="D3" s="389"/>
      <c r="E3" s="389"/>
      <c r="F3" s="390" t="s">
        <v>702</v>
      </c>
      <c r="G3" s="389"/>
      <c r="H3" s="389"/>
      <c r="I3" s="389"/>
      <c r="J3" s="390" t="s">
        <v>703</v>
      </c>
      <c r="K3" s="389"/>
      <c r="L3" s="389"/>
      <c r="M3" s="389"/>
      <c r="N3" s="390" t="s">
        <v>618</v>
      </c>
      <c r="O3" s="391"/>
      <c r="P3" s="199"/>
      <c r="Q3" s="170"/>
      <c r="R3" s="50"/>
      <c r="S3" s="43"/>
      <c r="T3" s="63"/>
      <c r="U3" s="63"/>
      <c r="V3" s="43"/>
      <c r="W3" s="194"/>
      <c r="X3" s="194"/>
      <c r="Y3" s="194"/>
      <c r="Z3" s="91"/>
      <c r="AA3" s="91"/>
      <c r="AB3" s="91"/>
      <c r="AC3" s="91"/>
      <c r="AD3" s="91"/>
    </row>
    <row r="4" spans="1:30" s="2" customFormat="1" ht="13" x14ac:dyDescent="0.3">
      <c r="A4" s="338"/>
      <c r="B4" s="368" t="s">
        <v>704</v>
      </c>
      <c r="C4" s="368"/>
      <c r="D4" s="392" t="s">
        <v>705</v>
      </c>
      <c r="E4" s="368"/>
      <c r="F4" s="392" t="s">
        <v>704</v>
      </c>
      <c r="G4" s="368"/>
      <c r="H4" s="392" t="s">
        <v>705</v>
      </c>
      <c r="I4" s="368"/>
      <c r="J4" s="392" t="s">
        <v>704</v>
      </c>
      <c r="K4" s="368"/>
      <c r="L4" s="392" t="s">
        <v>705</v>
      </c>
      <c r="M4" s="368"/>
      <c r="N4" s="200"/>
      <c r="O4" s="81"/>
      <c r="P4" s="43"/>
      <c r="Q4" s="170"/>
      <c r="R4" s="54"/>
      <c r="S4" s="43"/>
      <c r="T4" s="63"/>
      <c r="U4" s="63"/>
      <c r="V4" s="43"/>
      <c r="W4" s="62"/>
      <c r="X4" s="63"/>
      <c r="Y4" s="63"/>
      <c r="Z4" s="91"/>
      <c r="AA4" s="91"/>
      <c r="AB4" s="91"/>
      <c r="AC4" s="91"/>
      <c r="AD4" s="91"/>
    </row>
    <row r="5" spans="1:30" s="201" customFormat="1" ht="13" x14ac:dyDescent="0.3">
      <c r="A5" s="332" t="s">
        <v>706</v>
      </c>
      <c r="B5" s="329" t="s">
        <v>143</v>
      </c>
      <c r="C5" s="329" t="s">
        <v>158</v>
      </c>
      <c r="D5" s="332" t="s">
        <v>143</v>
      </c>
      <c r="E5" s="329" t="s">
        <v>158</v>
      </c>
      <c r="F5" s="332" t="s">
        <v>143</v>
      </c>
      <c r="G5" s="329" t="s">
        <v>158</v>
      </c>
      <c r="H5" s="332" t="s">
        <v>143</v>
      </c>
      <c r="I5" s="329" t="s">
        <v>158</v>
      </c>
      <c r="J5" s="332" t="s">
        <v>143</v>
      </c>
      <c r="K5" s="329" t="s">
        <v>158</v>
      </c>
      <c r="L5" s="332" t="s">
        <v>143</v>
      </c>
      <c r="M5" s="329" t="s">
        <v>158</v>
      </c>
      <c r="N5" s="332" t="s">
        <v>143</v>
      </c>
      <c r="O5" s="330" t="s">
        <v>158</v>
      </c>
      <c r="P5" s="43"/>
      <c r="Q5" s="170"/>
      <c r="R5" s="194"/>
      <c r="S5" s="194"/>
      <c r="T5" s="63"/>
      <c r="U5" s="63"/>
      <c r="V5" s="43"/>
      <c r="W5" s="62"/>
      <c r="X5" s="63"/>
      <c r="Y5" s="63"/>
      <c r="Z5" s="125"/>
      <c r="AA5" s="125"/>
      <c r="AB5" s="125"/>
      <c r="AC5" s="125"/>
      <c r="AD5" s="125"/>
    </row>
    <row r="6" spans="1:30" ht="15" customHeight="1" x14ac:dyDescent="0.25">
      <c r="A6" s="204" t="s">
        <v>707</v>
      </c>
      <c r="B6" s="43">
        <v>419</v>
      </c>
      <c r="C6" s="202">
        <f>(B6/B$11)*100</f>
        <v>89.339019189765452</v>
      </c>
      <c r="D6" s="203">
        <v>7404</v>
      </c>
      <c r="E6" s="202">
        <f>(D6/D$11)*100</f>
        <v>94.716643213509016</v>
      </c>
      <c r="F6" s="204">
        <v>341</v>
      </c>
      <c r="G6" s="202">
        <f>(F6/F$11)*100</f>
        <v>87.660668380462724</v>
      </c>
      <c r="H6" s="203">
        <v>7048</v>
      </c>
      <c r="I6" s="202">
        <f>(H6/H$11)*100</f>
        <v>95.838999184117483</v>
      </c>
      <c r="J6" s="203">
        <f>SUM(B6,F6)</f>
        <v>760</v>
      </c>
      <c r="K6" s="202">
        <f>(J6/J$11)*100</f>
        <v>88.578088578088582</v>
      </c>
      <c r="L6" s="203">
        <f>SUM(D6,H6)</f>
        <v>14452</v>
      </c>
      <c r="M6" s="202">
        <f>(L6/L$11)*100</f>
        <v>95.260694746555927</v>
      </c>
      <c r="N6" s="203">
        <f>J6+L6</f>
        <v>15212</v>
      </c>
      <c r="O6" s="339">
        <f t="shared" ref="O6:O11" si="0">(N6/N$11)*100</f>
        <v>94.285360109086398</v>
      </c>
      <c r="P6" s="205"/>
      <c r="R6" s="205"/>
      <c r="S6" s="63"/>
      <c r="T6" s="205"/>
      <c r="U6" s="63"/>
      <c r="V6" s="205"/>
      <c r="W6" s="62"/>
      <c r="X6" s="63"/>
      <c r="Y6" s="63"/>
      <c r="Z6" s="205"/>
      <c r="AB6" s="205"/>
    </row>
    <row r="7" spans="1:30" ht="15" customHeight="1" x14ac:dyDescent="0.25">
      <c r="A7" s="204" t="s">
        <v>708</v>
      </c>
      <c r="B7" s="43">
        <v>1</v>
      </c>
      <c r="C7" s="202">
        <f>(B7/B$11)*100</f>
        <v>0.21321961620469082</v>
      </c>
      <c r="D7" s="204">
        <v>11</v>
      </c>
      <c r="E7" s="202">
        <f>(D7/D$11)*100</f>
        <v>0.14071894588716899</v>
      </c>
      <c r="F7" s="204">
        <v>1</v>
      </c>
      <c r="G7" s="202">
        <f>(F7/F$11)*100</f>
        <v>0.25706940874035988</v>
      </c>
      <c r="H7" s="204">
        <v>13</v>
      </c>
      <c r="I7" s="202">
        <f>(H7/H$11)*100</f>
        <v>0.17677454446559696</v>
      </c>
      <c r="J7" s="203">
        <f>SUM(B7,F7)</f>
        <v>2</v>
      </c>
      <c r="K7" s="202">
        <f>(J7/J$11)*100</f>
        <v>0.23310023310023309</v>
      </c>
      <c r="L7" s="203">
        <f>SUM(D7,H7)</f>
        <v>24</v>
      </c>
      <c r="M7" s="202">
        <f>(L7/L$11)*100</f>
        <v>0.15819655922483686</v>
      </c>
      <c r="N7" s="203">
        <f>J7+L7</f>
        <v>26</v>
      </c>
      <c r="O7" s="339">
        <f t="shared" si="0"/>
        <v>0.16115036568736829</v>
      </c>
      <c r="P7" s="205"/>
      <c r="R7" s="205"/>
      <c r="S7" s="63"/>
      <c r="T7" s="205"/>
      <c r="U7" s="63"/>
      <c r="V7" s="205"/>
      <c r="W7" s="62"/>
      <c r="X7" s="63"/>
      <c r="Y7" s="63"/>
      <c r="Z7" s="205"/>
      <c r="AB7" s="205"/>
    </row>
    <row r="8" spans="1:30" ht="15" customHeight="1" x14ac:dyDescent="0.3">
      <c r="A8" s="204" t="s">
        <v>125</v>
      </c>
      <c r="B8" s="43">
        <v>45</v>
      </c>
      <c r="C8" s="202">
        <f>(B8/B$11)*100</f>
        <v>9.5948827292110881</v>
      </c>
      <c r="D8" s="204">
        <v>323</v>
      </c>
      <c r="E8" s="202">
        <f>(D8/D$11)*100</f>
        <v>4.1320199565050526</v>
      </c>
      <c r="F8" s="204">
        <v>42</v>
      </c>
      <c r="G8" s="202">
        <f>(F8/F$11)*100</f>
        <v>10.796915167095115</v>
      </c>
      <c r="H8" s="204">
        <v>228</v>
      </c>
      <c r="I8" s="202">
        <f>(H8/H$11)*100</f>
        <v>3.1003535490889309</v>
      </c>
      <c r="J8" s="203">
        <f>SUM(B8,F8)</f>
        <v>87</v>
      </c>
      <c r="K8" s="202">
        <f>(J8/J$11)*100</f>
        <v>10.13986013986014</v>
      </c>
      <c r="L8" s="203">
        <f>SUM(D8,H8)</f>
        <v>551</v>
      </c>
      <c r="M8" s="202">
        <f>(L8/L$11)*100</f>
        <v>3.6319293388702127</v>
      </c>
      <c r="N8" s="203">
        <f>J8+L8</f>
        <v>638</v>
      </c>
      <c r="O8" s="339">
        <f t="shared" si="0"/>
        <v>3.954382050328499</v>
      </c>
      <c r="P8" s="205"/>
      <c r="Q8" s="91"/>
      <c r="R8" s="205"/>
      <c r="S8" s="63"/>
      <c r="T8" s="205"/>
      <c r="U8" s="63"/>
      <c r="V8" s="205"/>
      <c r="W8" s="62"/>
      <c r="X8" s="63"/>
      <c r="Y8" s="63"/>
      <c r="Z8" s="205"/>
      <c r="AB8" s="205"/>
    </row>
    <row r="9" spans="1:30" ht="15" customHeight="1" x14ac:dyDescent="0.25">
      <c r="A9" s="204" t="s">
        <v>709</v>
      </c>
      <c r="B9" s="43">
        <v>4</v>
      </c>
      <c r="C9" s="202">
        <f>(B9/B$11)*100</f>
        <v>0.85287846481876328</v>
      </c>
      <c r="D9" s="204">
        <v>79</v>
      </c>
      <c r="E9" s="202">
        <f>(D9/D$11)*100</f>
        <v>1.010617884098759</v>
      </c>
      <c r="F9" s="204">
        <v>5</v>
      </c>
      <c r="G9" s="202">
        <f>(F9/F$11)*100</f>
        <v>1.2853470437017995</v>
      </c>
      <c r="H9" s="204">
        <v>65</v>
      </c>
      <c r="I9" s="202">
        <f>(H9/H$11)*100</f>
        <v>0.88387272232798475</v>
      </c>
      <c r="J9" s="203">
        <f>SUM(B9,F9)</f>
        <v>9</v>
      </c>
      <c r="K9" s="202">
        <f>(J9/J$11)*100</f>
        <v>1.048951048951049</v>
      </c>
      <c r="L9" s="203">
        <f>SUM(D9,H9)</f>
        <v>144</v>
      </c>
      <c r="M9" s="202">
        <f>(L9/L$11)*100</f>
        <v>0.9491793553490212</v>
      </c>
      <c r="N9" s="203">
        <f>J9+L9</f>
        <v>153</v>
      </c>
      <c r="O9" s="339">
        <f t="shared" si="0"/>
        <v>0.94830792116028262</v>
      </c>
      <c r="P9" s="205"/>
      <c r="R9" s="205"/>
      <c r="S9" s="63"/>
      <c r="T9" s="205"/>
      <c r="U9" s="63"/>
      <c r="V9" s="205"/>
      <c r="W9" s="62"/>
      <c r="X9" s="63"/>
      <c r="Y9" s="63"/>
      <c r="Z9" s="205"/>
      <c r="AB9" s="205"/>
    </row>
    <row r="10" spans="1:30" ht="15" customHeight="1" x14ac:dyDescent="0.25">
      <c r="A10" s="204" t="s">
        <v>710</v>
      </c>
      <c r="B10" s="340" t="s">
        <v>695</v>
      </c>
      <c r="C10" s="206" t="s">
        <v>711</v>
      </c>
      <c r="D10" s="340" t="s">
        <v>695</v>
      </c>
      <c r="E10" s="206" t="s">
        <v>711</v>
      </c>
      <c r="F10" s="340" t="s">
        <v>695</v>
      </c>
      <c r="G10" s="206" t="s">
        <v>711</v>
      </c>
      <c r="H10" s="340" t="s">
        <v>695</v>
      </c>
      <c r="I10" s="206" t="s">
        <v>711</v>
      </c>
      <c r="J10" s="340" t="s">
        <v>695</v>
      </c>
      <c r="K10" s="206" t="s">
        <v>711</v>
      </c>
      <c r="L10" s="340" t="s">
        <v>695</v>
      </c>
      <c r="M10" s="207" t="s">
        <v>711</v>
      </c>
      <c r="N10" s="208">
        <v>105</v>
      </c>
      <c r="O10" s="341">
        <f t="shared" si="0"/>
        <v>0.65079955373744891</v>
      </c>
      <c r="P10" s="205"/>
      <c r="R10" s="62"/>
      <c r="S10" s="63"/>
      <c r="T10" s="63"/>
      <c r="U10" s="63"/>
      <c r="W10" s="62"/>
      <c r="X10" s="63"/>
      <c r="Y10" s="63"/>
    </row>
    <row r="11" spans="1:30" s="2" customFormat="1" ht="15" customHeight="1" x14ac:dyDescent="0.3">
      <c r="A11" s="342" t="s">
        <v>157</v>
      </c>
      <c r="B11" s="343">
        <f>SUM(B6:B10)</f>
        <v>469</v>
      </c>
      <c r="C11" s="344">
        <f>(B11/B$11)*100</f>
        <v>100</v>
      </c>
      <c r="D11" s="343">
        <f>SUM(D6:D10)</f>
        <v>7817</v>
      </c>
      <c r="E11" s="344">
        <f>(D11/D$11)*100</f>
        <v>100</v>
      </c>
      <c r="F11" s="343">
        <f>SUM(F6:F10)</f>
        <v>389</v>
      </c>
      <c r="G11" s="344">
        <f>(F11/F$11)*100</f>
        <v>100</v>
      </c>
      <c r="H11" s="343">
        <f>SUM(H6:H10)</f>
        <v>7354</v>
      </c>
      <c r="I11" s="344">
        <f>(H11/H$11)*100</f>
        <v>100</v>
      </c>
      <c r="J11" s="343">
        <f>SUM(J6:J10)</f>
        <v>858</v>
      </c>
      <c r="K11" s="344">
        <f>(J11/J$11)*100</f>
        <v>100</v>
      </c>
      <c r="L11" s="343">
        <f>SUM(L6:L10)</f>
        <v>15171</v>
      </c>
      <c r="M11" s="345">
        <f>(L11/L$11)*100</f>
        <v>100</v>
      </c>
      <c r="N11" s="346">
        <f>SUM(N6:N10)</f>
        <v>16134</v>
      </c>
      <c r="O11" s="344">
        <f t="shared" si="0"/>
        <v>100</v>
      </c>
      <c r="P11" s="205"/>
      <c r="Q11" s="170"/>
      <c r="R11" s="205"/>
      <c r="S11" s="209"/>
      <c r="T11" s="205"/>
      <c r="U11" s="209"/>
      <c r="V11" s="205"/>
      <c r="W11" s="62"/>
      <c r="X11" s="63"/>
      <c r="Y11" s="63"/>
      <c r="Z11" s="205"/>
      <c r="AA11" s="91"/>
      <c r="AB11" s="205"/>
      <c r="AC11" s="91"/>
      <c r="AD11" s="91"/>
    </row>
    <row r="12" spans="1:30" ht="13" x14ac:dyDescent="0.3">
      <c r="A12" s="43"/>
      <c r="B12" s="210"/>
      <c r="C12" s="211"/>
      <c r="D12" s="210"/>
      <c r="E12" s="211"/>
      <c r="F12" s="210"/>
      <c r="G12" s="211"/>
      <c r="H12" s="210"/>
      <c r="I12" s="211"/>
      <c r="J12" s="210"/>
      <c r="K12" s="211"/>
      <c r="L12" s="210"/>
      <c r="M12" s="211"/>
      <c r="N12" s="210"/>
      <c r="O12" s="211"/>
      <c r="R12" s="62"/>
      <c r="S12" s="63"/>
      <c r="T12" s="63"/>
      <c r="U12" s="63"/>
      <c r="W12" s="62"/>
      <c r="X12" s="63"/>
      <c r="Y12" s="63"/>
    </row>
    <row r="13" spans="1:30" ht="13" x14ac:dyDescent="0.3">
      <c r="A13" s="40" t="s">
        <v>758</v>
      </c>
      <c r="Q13" s="186"/>
      <c r="R13" s="62"/>
      <c r="S13" s="63"/>
      <c r="T13" s="63"/>
      <c r="U13" s="63"/>
      <c r="W13" s="62"/>
      <c r="X13" s="63"/>
      <c r="Y13" s="63"/>
      <c r="Z13" s="125"/>
    </row>
    <row r="14" spans="1:30" ht="13" x14ac:dyDescent="0.3">
      <c r="A14" s="41" t="s">
        <v>911</v>
      </c>
      <c r="Q14" s="125"/>
      <c r="R14" s="72"/>
      <c r="T14" s="63"/>
      <c r="U14" s="63"/>
      <c r="W14" s="62"/>
      <c r="X14" s="63"/>
      <c r="Y14" s="63"/>
      <c r="Z14" s="125"/>
    </row>
    <row r="15" spans="1:30" ht="13" x14ac:dyDescent="0.25">
      <c r="R15" s="73"/>
      <c r="T15" s="63"/>
      <c r="W15" s="62"/>
      <c r="X15" s="63"/>
      <c r="Y15" s="63"/>
    </row>
    <row r="16" spans="1:30" ht="13" x14ac:dyDescent="0.3">
      <c r="A16" s="15"/>
      <c r="B16" s="2" t="s">
        <v>731</v>
      </c>
      <c r="R16" s="50"/>
      <c r="T16" s="63"/>
      <c r="W16" s="62"/>
      <c r="X16" s="63"/>
      <c r="Y16" s="63"/>
    </row>
    <row r="17" spans="1:30" ht="13" x14ac:dyDescent="0.3">
      <c r="A17" s="337"/>
      <c r="B17" s="389" t="s">
        <v>701</v>
      </c>
      <c r="C17" s="389"/>
      <c r="D17" s="389"/>
      <c r="E17" s="389"/>
      <c r="F17" s="390" t="s">
        <v>712</v>
      </c>
      <c r="G17" s="389"/>
      <c r="H17" s="389"/>
      <c r="I17" s="389"/>
      <c r="J17" s="390" t="s">
        <v>703</v>
      </c>
      <c r="K17" s="389"/>
      <c r="L17" s="389"/>
      <c r="M17" s="389"/>
      <c r="N17" s="390" t="s">
        <v>618</v>
      </c>
      <c r="O17" s="391"/>
      <c r="P17" s="212"/>
      <c r="R17" s="194"/>
      <c r="S17" s="194"/>
      <c r="T17" s="63"/>
      <c r="U17" s="63"/>
      <c r="W17" s="62"/>
      <c r="X17" s="63"/>
      <c r="Y17" s="63"/>
    </row>
    <row r="18" spans="1:30" ht="13" x14ac:dyDescent="0.3">
      <c r="A18" s="338"/>
      <c r="B18" s="368" t="s">
        <v>704</v>
      </c>
      <c r="C18" s="368"/>
      <c r="D18" s="392" t="s">
        <v>705</v>
      </c>
      <c r="E18" s="368"/>
      <c r="F18" s="392" t="s">
        <v>704</v>
      </c>
      <c r="G18" s="368"/>
      <c r="H18" s="392" t="s">
        <v>705</v>
      </c>
      <c r="I18" s="368"/>
      <c r="J18" s="392" t="s">
        <v>704</v>
      </c>
      <c r="K18" s="368"/>
      <c r="L18" s="392" t="s">
        <v>705</v>
      </c>
      <c r="M18" s="368"/>
      <c r="N18" s="200"/>
      <c r="O18" s="81"/>
      <c r="R18" s="62"/>
      <c r="S18" s="63"/>
      <c r="T18" s="63"/>
      <c r="U18" s="63"/>
      <c r="W18" s="62"/>
      <c r="X18" s="63"/>
      <c r="Y18" s="63"/>
    </row>
    <row r="19" spans="1:30" ht="13" x14ac:dyDescent="0.3">
      <c r="A19" s="332" t="s">
        <v>713</v>
      </c>
      <c r="B19" s="329" t="s">
        <v>143</v>
      </c>
      <c r="C19" s="329" t="s">
        <v>158</v>
      </c>
      <c r="D19" s="332" t="s">
        <v>143</v>
      </c>
      <c r="E19" s="329" t="s">
        <v>158</v>
      </c>
      <c r="F19" s="332" t="s">
        <v>143</v>
      </c>
      <c r="G19" s="329" t="s">
        <v>158</v>
      </c>
      <c r="H19" s="332" t="s">
        <v>143</v>
      </c>
      <c r="I19" s="329" t="s">
        <v>158</v>
      </c>
      <c r="J19" s="332" t="s">
        <v>143</v>
      </c>
      <c r="K19" s="329" t="s">
        <v>158</v>
      </c>
      <c r="L19" s="332" t="s">
        <v>143</v>
      </c>
      <c r="M19" s="329" t="s">
        <v>158</v>
      </c>
      <c r="N19" s="332" t="s">
        <v>143</v>
      </c>
      <c r="O19" s="330" t="s">
        <v>158</v>
      </c>
      <c r="Q19" s="170"/>
      <c r="R19" s="62"/>
      <c r="S19" s="63"/>
      <c r="T19" s="63"/>
      <c r="U19" s="63"/>
      <c r="W19" s="62"/>
      <c r="X19" s="63"/>
      <c r="Y19" s="63"/>
    </row>
    <row r="20" spans="1:30" ht="15" customHeight="1" x14ac:dyDescent="0.25">
      <c r="A20" s="204" t="s">
        <v>714</v>
      </c>
      <c r="B20" s="43">
        <v>169</v>
      </c>
      <c r="C20" s="202">
        <f t="shared" ref="C20:C27" si="1">(B20/B$27)*100</f>
        <v>36.034115138592746</v>
      </c>
      <c r="D20" s="203">
        <v>3795</v>
      </c>
      <c r="E20" s="202">
        <f t="shared" ref="E20:E27" si="2">(D20/D$27)*100</f>
        <v>48.548036331073305</v>
      </c>
      <c r="F20" s="204">
        <v>112</v>
      </c>
      <c r="G20" s="202">
        <f t="shared" ref="G20:G27" si="3">(F20/F$27)*100</f>
        <v>28.791773778920309</v>
      </c>
      <c r="H20" s="203">
        <v>3309</v>
      </c>
      <c r="I20" s="202">
        <f t="shared" ref="I20:I27" si="4">(H20/H$27)*100</f>
        <v>44.995920587435414</v>
      </c>
      <c r="J20" s="203">
        <f t="shared" ref="J20:J25" si="5">SUM(B20,F20)</f>
        <v>281</v>
      </c>
      <c r="K20" s="202">
        <f t="shared" ref="K20:K27" si="6">(J20/J$27)*100</f>
        <v>32.750582750582751</v>
      </c>
      <c r="L20" s="203">
        <f t="shared" ref="L20:L25" si="7">SUM(D20,H20)</f>
        <v>7104</v>
      </c>
      <c r="M20" s="202">
        <f t="shared" ref="M20:M27" si="8">(L20/L$27)*100</f>
        <v>46.826181530551708</v>
      </c>
      <c r="N20" s="203">
        <f t="shared" ref="N20:N25" si="9">J20+L20</f>
        <v>7385</v>
      </c>
      <c r="O20" s="339">
        <f t="shared" ref="O20:O27" si="10">(N20/N$27)*100</f>
        <v>45.77290194620057</v>
      </c>
      <c r="P20" s="205"/>
      <c r="Q20" s="211"/>
      <c r="R20" s="62"/>
      <c r="S20" s="63"/>
      <c r="T20" s="205"/>
      <c r="U20" s="63"/>
      <c r="V20" s="205"/>
      <c r="W20" s="62"/>
      <c r="X20" s="63"/>
      <c r="Y20" s="63"/>
      <c r="Z20" s="205"/>
      <c r="AB20" s="205"/>
    </row>
    <row r="21" spans="1:30" ht="15" customHeight="1" x14ac:dyDescent="0.25">
      <c r="A21" s="204" t="s">
        <v>715</v>
      </c>
      <c r="B21" s="43">
        <v>168</v>
      </c>
      <c r="C21" s="202">
        <f t="shared" si="1"/>
        <v>35.820895522388057</v>
      </c>
      <c r="D21" s="203">
        <v>2475</v>
      </c>
      <c r="E21" s="202">
        <f t="shared" si="2"/>
        <v>31.661762824613021</v>
      </c>
      <c r="F21" s="204">
        <v>167</v>
      </c>
      <c r="G21" s="202">
        <f t="shared" si="3"/>
        <v>42.930591259640103</v>
      </c>
      <c r="H21" s="203">
        <v>2498</v>
      </c>
      <c r="I21" s="202">
        <f t="shared" si="4"/>
        <v>33.967908621158557</v>
      </c>
      <c r="J21" s="203">
        <f t="shared" si="5"/>
        <v>335</v>
      </c>
      <c r="K21" s="202">
        <f t="shared" si="6"/>
        <v>39.044289044289044</v>
      </c>
      <c r="L21" s="203">
        <f t="shared" si="7"/>
        <v>4973</v>
      </c>
      <c r="M21" s="202">
        <f t="shared" si="8"/>
        <v>32.779645376046403</v>
      </c>
      <c r="N21" s="203">
        <f t="shared" si="9"/>
        <v>5308</v>
      </c>
      <c r="O21" s="339">
        <f t="shared" si="10"/>
        <v>32.899466964175033</v>
      </c>
      <c r="P21" s="205"/>
      <c r="Q21" s="211"/>
      <c r="R21" s="62"/>
      <c r="S21" s="63"/>
      <c r="T21" s="205"/>
      <c r="U21" s="63"/>
      <c r="V21" s="205"/>
      <c r="W21" s="62"/>
      <c r="X21" s="63"/>
      <c r="Y21" s="63"/>
      <c r="Z21" s="205"/>
      <c r="AB21" s="205"/>
    </row>
    <row r="22" spans="1:30" ht="15" customHeight="1" x14ac:dyDescent="0.25">
      <c r="A22" s="204" t="s">
        <v>716</v>
      </c>
      <c r="B22" s="43">
        <v>70</v>
      </c>
      <c r="C22" s="202">
        <f t="shared" si="1"/>
        <v>14.925373134328357</v>
      </c>
      <c r="D22" s="204">
        <v>842</v>
      </c>
      <c r="E22" s="202">
        <f t="shared" si="2"/>
        <v>10.771395676090572</v>
      </c>
      <c r="F22" s="204">
        <v>65</v>
      </c>
      <c r="G22" s="202">
        <f t="shared" si="3"/>
        <v>16.709511568123396</v>
      </c>
      <c r="H22" s="204">
        <v>798</v>
      </c>
      <c r="I22" s="202">
        <f t="shared" si="4"/>
        <v>10.851237421811259</v>
      </c>
      <c r="J22" s="203">
        <f t="shared" si="5"/>
        <v>135</v>
      </c>
      <c r="K22" s="202">
        <f t="shared" si="6"/>
        <v>15.734265734265735</v>
      </c>
      <c r="L22" s="203">
        <f t="shared" si="7"/>
        <v>1640</v>
      </c>
      <c r="M22" s="202">
        <f t="shared" si="8"/>
        <v>10.810098213697184</v>
      </c>
      <c r="N22" s="203">
        <f t="shared" si="9"/>
        <v>1775</v>
      </c>
      <c r="O22" s="339">
        <f t="shared" si="10"/>
        <v>11.001611503656873</v>
      </c>
      <c r="P22" s="205"/>
      <c r="Q22" s="211"/>
      <c r="R22" s="62"/>
      <c r="S22" s="63"/>
      <c r="T22" s="205"/>
      <c r="U22" s="63"/>
      <c r="V22" s="205"/>
      <c r="W22" s="62"/>
      <c r="X22" s="63"/>
      <c r="Y22" s="63"/>
      <c r="Z22" s="205"/>
      <c r="AB22" s="205"/>
    </row>
    <row r="23" spans="1:30" ht="15" customHeight="1" x14ac:dyDescent="0.25">
      <c r="A23" s="204" t="s">
        <v>717</v>
      </c>
      <c r="B23" s="43">
        <v>37</v>
      </c>
      <c r="C23" s="202">
        <f t="shared" si="1"/>
        <v>7.8891257995735611</v>
      </c>
      <c r="D23" s="204">
        <v>373</v>
      </c>
      <c r="E23" s="202">
        <f t="shared" si="2"/>
        <v>4.7716515287194579</v>
      </c>
      <c r="F23" s="204">
        <v>23</v>
      </c>
      <c r="G23" s="202">
        <f t="shared" si="3"/>
        <v>5.9125964010282779</v>
      </c>
      <c r="H23" s="204">
        <v>402</v>
      </c>
      <c r="I23" s="202">
        <f t="shared" si="4"/>
        <v>5.4664128365515365</v>
      </c>
      <c r="J23" s="203">
        <f t="shared" si="5"/>
        <v>60</v>
      </c>
      <c r="K23" s="202">
        <f t="shared" si="6"/>
        <v>6.9930069930069934</v>
      </c>
      <c r="L23" s="203">
        <f t="shared" si="7"/>
        <v>775</v>
      </c>
      <c r="M23" s="202">
        <f t="shared" si="8"/>
        <v>5.1084305583020235</v>
      </c>
      <c r="N23" s="203">
        <f t="shared" si="9"/>
        <v>835</v>
      </c>
      <c r="O23" s="339">
        <f t="shared" si="10"/>
        <v>5.1754059749597126</v>
      </c>
      <c r="P23" s="205"/>
      <c r="Q23" s="211"/>
      <c r="R23" s="62"/>
      <c r="S23" s="63"/>
      <c r="T23" s="205"/>
      <c r="U23" s="63"/>
      <c r="V23" s="205"/>
      <c r="W23" s="62"/>
      <c r="X23" s="63"/>
      <c r="Y23" s="63"/>
      <c r="Z23" s="205"/>
      <c r="AB23" s="205"/>
    </row>
    <row r="24" spans="1:30" ht="15" customHeight="1" x14ac:dyDescent="0.25">
      <c r="A24" s="204" t="s">
        <v>718</v>
      </c>
      <c r="B24" s="43">
        <v>21</v>
      </c>
      <c r="C24" s="202">
        <f t="shared" si="1"/>
        <v>4.4776119402985071</v>
      </c>
      <c r="D24" s="204">
        <v>257</v>
      </c>
      <c r="E24" s="202">
        <f t="shared" si="2"/>
        <v>3.2877062811820394</v>
      </c>
      <c r="F24" s="204">
        <v>15</v>
      </c>
      <c r="G24" s="202">
        <f t="shared" si="3"/>
        <v>3.8560411311053984</v>
      </c>
      <c r="H24" s="204">
        <v>228</v>
      </c>
      <c r="I24" s="202">
        <f t="shared" si="4"/>
        <v>3.1003535490889309</v>
      </c>
      <c r="J24" s="203">
        <f t="shared" si="5"/>
        <v>36</v>
      </c>
      <c r="K24" s="202">
        <f t="shared" si="6"/>
        <v>4.1958041958041958</v>
      </c>
      <c r="L24" s="203">
        <f t="shared" si="7"/>
        <v>485</v>
      </c>
      <c r="M24" s="202">
        <f t="shared" si="8"/>
        <v>3.1968888010019119</v>
      </c>
      <c r="N24" s="203">
        <f t="shared" si="9"/>
        <v>521</v>
      </c>
      <c r="O24" s="339">
        <f t="shared" si="10"/>
        <v>3.2292054047353416</v>
      </c>
      <c r="P24" s="205"/>
      <c r="Q24" s="211"/>
      <c r="R24" s="62"/>
      <c r="S24" s="63"/>
      <c r="T24" s="205"/>
      <c r="U24" s="63"/>
      <c r="V24" s="205"/>
      <c r="W24" s="62"/>
      <c r="X24" s="63"/>
      <c r="Y24" s="63"/>
      <c r="Z24" s="205"/>
      <c r="AB24" s="205"/>
    </row>
    <row r="25" spans="1:30" ht="15" customHeight="1" x14ac:dyDescent="0.25">
      <c r="A25" s="204" t="s">
        <v>709</v>
      </c>
      <c r="B25" s="43">
        <v>4</v>
      </c>
      <c r="C25" s="202">
        <f t="shared" si="1"/>
        <v>0.85287846481876328</v>
      </c>
      <c r="D25" s="204">
        <v>75</v>
      </c>
      <c r="E25" s="202">
        <f t="shared" si="2"/>
        <v>0.95944735832160688</v>
      </c>
      <c r="F25" s="204">
        <v>7</v>
      </c>
      <c r="G25" s="202">
        <f t="shared" si="3"/>
        <v>1.7994858611825193</v>
      </c>
      <c r="H25" s="204">
        <v>119</v>
      </c>
      <c r="I25" s="202">
        <f t="shared" si="4"/>
        <v>1.6181669839543105</v>
      </c>
      <c r="J25" s="203">
        <f t="shared" si="5"/>
        <v>11</v>
      </c>
      <c r="K25" s="202">
        <f t="shared" si="6"/>
        <v>1.2820512820512819</v>
      </c>
      <c r="L25" s="203">
        <f t="shared" si="7"/>
        <v>194</v>
      </c>
      <c r="M25" s="202">
        <f t="shared" si="8"/>
        <v>1.2787555204007646</v>
      </c>
      <c r="N25" s="203">
        <f t="shared" si="9"/>
        <v>205</v>
      </c>
      <c r="O25" s="339">
        <f t="shared" si="10"/>
        <v>1.2706086525350193</v>
      </c>
      <c r="P25" s="205"/>
      <c r="Q25" s="211"/>
      <c r="R25" s="62"/>
      <c r="S25" s="63"/>
      <c r="T25" s="205"/>
      <c r="U25" s="63"/>
      <c r="V25" s="205"/>
      <c r="W25" s="62"/>
      <c r="X25" s="63"/>
      <c r="Y25" s="63"/>
      <c r="Z25" s="205"/>
      <c r="AB25" s="205"/>
    </row>
    <row r="26" spans="1:30" ht="15" customHeight="1" x14ac:dyDescent="0.25">
      <c r="A26" s="204" t="s">
        <v>719</v>
      </c>
      <c r="B26" s="340" t="s">
        <v>695</v>
      </c>
      <c r="C26" s="206" t="s">
        <v>711</v>
      </c>
      <c r="D26" s="340" t="s">
        <v>695</v>
      </c>
      <c r="E26" s="206" t="s">
        <v>711</v>
      </c>
      <c r="F26" s="340" t="s">
        <v>695</v>
      </c>
      <c r="G26" s="206" t="s">
        <v>711</v>
      </c>
      <c r="H26" s="340" t="s">
        <v>695</v>
      </c>
      <c r="I26" s="206" t="s">
        <v>711</v>
      </c>
      <c r="J26" s="340" t="s">
        <v>695</v>
      </c>
      <c r="K26" s="206" t="s">
        <v>711</v>
      </c>
      <c r="L26" s="340" t="s">
        <v>695</v>
      </c>
      <c r="M26" s="207" t="s">
        <v>711</v>
      </c>
      <c r="N26" s="213">
        <v>105</v>
      </c>
      <c r="O26" s="341">
        <f t="shared" si="10"/>
        <v>0.65079955373744891</v>
      </c>
      <c r="Q26" s="211"/>
      <c r="S26" s="63"/>
      <c r="U26" s="63"/>
      <c r="W26" s="62"/>
      <c r="X26" s="63"/>
      <c r="Y26" s="63"/>
    </row>
    <row r="27" spans="1:30" s="2" customFormat="1" ht="15" customHeight="1" x14ac:dyDescent="0.3">
      <c r="A27" s="342" t="s">
        <v>157</v>
      </c>
      <c r="B27" s="347">
        <f>SUM(B20:B26)</f>
        <v>469</v>
      </c>
      <c r="C27" s="348">
        <f t="shared" si="1"/>
        <v>100</v>
      </c>
      <c r="D27" s="346">
        <f>SUM(D20:D26)</f>
        <v>7817</v>
      </c>
      <c r="E27" s="348">
        <f t="shared" si="2"/>
        <v>100</v>
      </c>
      <c r="F27" s="342">
        <f>SUM(F20:F26)</f>
        <v>389</v>
      </c>
      <c r="G27" s="348">
        <f t="shared" si="3"/>
        <v>100</v>
      </c>
      <c r="H27" s="349">
        <f>SUM(H20:H26)</f>
        <v>7354</v>
      </c>
      <c r="I27" s="348">
        <f t="shared" si="4"/>
        <v>100</v>
      </c>
      <c r="J27" s="342">
        <f>B27+F27</f>
        <v>858</v>
      </c>
      <c r="K27" s="348">
        <f t="shared" si="6"/>
        <v>100</v>
      </c>
      <c r="L27" s="346">
        <f>D27+H27</f>
        <v>15171</v>
      </c>
      <c r="M27" s="348">
        <f t="shared" si="8"/>
        <v>100</v>
      </c>
      <c r="N27" s="346">
        <f>SUM(N20:N26)</f>
        <v>16134</v>
      </c>
      <c r="O27" s="350">
        <f t="shared" si="10"/>
        <v>100</v>
      </c>
      <c r="P27" s="205"/>
      <c r="Q27" s="214"/>
      <c r="R27" s="205"/>
      <c r="S27" s="209"/>
      <c r="T27" s="205"/>
      <c r="U27" s="209"/>
      <c r="V27" s="205"/>
      <c r="W27" s="91"/>
      <c r="X27" s="205"/>
      <c r="Y27" s="91"/>
      <c r="Z27" s="205"/>
      <c r="AA27" s="91"/>
      <c r="AB27" s="205"/>
      <c r="AC27" s="91"/>
      <c r="AD27" s="91"/>
    </row>
    <row r="28" spans="1:30" s="216" customFormat="1" ht="13" x14ac:dyDescent="0.25">
      <c r="A28" s="41"/>
      <c r="B28" s="1"/>
      <c r="C28" s="103"/>
      <c r="D28" s="1"/>
      <c r="E28" s="103"/>
      <c r="F28" s="1"/>
      <c r="G28" s="103"/>
      <c r="H28" s="1"/>
      <c r="I28" s="103"/>
      <c r="J28" s="1"/>
      <c r="K28" s="103"/>
      <c r="L28" s="1"/>
      <c r="M28" s="103"/>
      <c r="N28" s="1"/>
      <c r="O28" s="103"/>
      <c r="P28" s="215"/>
      <c r="Q28" s="212"/>
      <c r="R28" s="62"/>
      <c r="S28" s="63"/>
      <c r="T28" s="63"/>
      <c r="U28" s="63"/>
      <c r="V28" s="43"/>
      <c r="W28" s="215"/>
      <c r="X28" s="215"/>
      <c r="Y28" s="215"/>
      <c r="Z28" s="215"/>
      <c r="AA28" s="215"/>
      <c r="AB28" s="215"/>
      <c r="AC28" s="215"/>
      <c r="AD28" s="215"/>
    </row>
    <row r="29" spans="1:30" ht="13" x14ac:dyDescent="0.25">
      <c r="A29" s="40" t="s">
        <v>758</v>
      </c>
      <c r="R29" s="62"/>
      <c r="S29" s="63"/>
      <c r="T29" s="63"/>
      <c r="U29" s="63"/>
    </row>
    <row r="30" spans="1:30" ht="13" x14ac:dyDescent="0.25">
      <c r="A30" s="41" t="s">
        <v>911</v>
      </c>
      <c r="R30" s="62"/>
      <c r="T30" s="63"/>
    </row>
    <row r="31" spans="1:30" ht="13" x14ac:dyDescent="0.25">
      <c r="R31" s="62"/>
      <c r="T31" s="63"/>
    </row>
    <row r="32" spans="1:30" ht="13" x14ac:dyDescent="0.3">
      <c r="A32" s="15"/>
      <c r="B32" s="2" t="s">
        <v>732</v>
      </c>
      <c r="R32" s="62"/>
      <c r="T32" s="63"/>
    </row>
    <row r="33" spans="1:30" ht="13" x14ac:dyDescent="0.3">
      <c r="A33" s="337"/>
      <c r="B33" s="389" t="s">
        <v>701</v>
      </c>
      <c r="C33" s="389"/>
      <c r="D33" s="389"/>
      <c r="E33" s="389"/>
      <c r="F33" s="390" t="s">
        <v>712</v>
      </c>
      <c r="G33" s="389"/>
      <c r="H33" s="389"/>
      <c r="I33" s="389"/>
      <c r="J33" s="390" t="s">
        <v>703</v>
      </c>
      <c r="K33" s="389"/>
      <c r="L33" s="389"/>
      <c r="M33" s="389"/>
      <c r="N33" s="390" t="s">
        <v>618</v>
      </c>
      <c r="O33" s="391"/>
      <c r="P33" s="212"/>
      <c r="Q33" s="62"/>
      <c r="R33" s="62"/>
      <c r="T33" s="63"/>
    </row>
    <row r="34" spans="1:30" ht="13" x14ac:dyDescent="0.3">
      <c r="A34" s="338"/>
      <c r="B34" s="368" t="s">
        <v>704</v>
      </c>
      <c r="C34" s="368"/>
      <c r="D34" s="392" t="s">
        <v>705</v>
      </c>
      <c r="E34" s="368"/>
      <c r="F34" s="392" t="s">
        <v>704</v>
      </c>
      <c r="G34" s="368"/>
      <c r="H34" s="392" t="s">
        <v>705</v>
      </c>
      <c r="I34" s="368"/>
      <c r="J34" s="392" t="s">
        <v>704</v>
      </c>
      <c r="K34" s="368"/>
      <c r="L34" s="392" t="s">
        <v>705</v>
      </c>
      <c r="M34" s="368"/>
      <c r="N34" s="200"/>
      <c r="O34" s="81"/>
      <c r="Q34" s="62"/>
      <c r="R34" s="62"/>
      <c r="T34" s="63"/>
    </row>
    <row r="35" spans="1:30" ht="13" x14ac:dyDescent="0.3">
      <c r="A35" s="332" t="s">
        <v>720</v>
      </c>
      <c r="B35" s="329" t="s">
        <v>143</v>
      </c>
      <c r="C35" s="329" t="s">
        <v>158</v>
      </c>
      <c r="D35" s="332" t="s">
        <v>143</v>
      </c>
      <c r="E35" s="329" t="s">
        <v>158</v>
      </c>
      <c r="F35" s="332" t="s">
        <v>143</v>
      </c>
      <c r="G35" s="329" t="s">
        <v>158</v>
      </c>
      <c r="H35" s="332" t="s">
        <v>143</v>
      </c>
      <c r="I35" s="329" t="s">
        <v>158</v>
      </c>
      <c r="J35" s="332" t="s">
        <v>143</v>
      </c>
      <c r="K35" s="329" t="s">
        <v>158</v>
      </c>
      <c r="L35" s="332" t="s">
        <v>143</v>
      </c>
      <c r="M35" s="329" t="s">
        <v>158</v>
      </c>
      <c r="N35" s="332" t="s">
        <v>143</v>
      </c>
      <c r="O35" s="330" t="s">
        <v>158</v>
      </c>
      <c r="Q35" s="62"/>
      <c r="R35" s="62"/>
      <c r="T35" s="63"/>
    </row>
    <row r="36" spans="1:30" ht="15" customHeight="1" x14ac:dyDescent="0.25">
      <c r="A36" s="204" t="s">
        <v>721</v>
      </c>
      <c r="B36" s="43">
        <v>109</v>
      </c>
      <c r="C36" s="202">
        <f t="shared" ref="C36:C46" si="11">(B36/B$46)*100</f>
        <v>23.240938166311302</v>
      </c>
      <c r="D36" s="203">
        <v>1216</v>
      </c>
      <c r="E36" s="202">
        <f t="shared" ref="E36:E46" si="12">(D36/D$46)*100</f>
        <v>15.555839836254318</v>
      </c>
      <c r="F36" s="204">
        <v>102</v>
      </c>
      <c r="G36" s="202">
        <f t="shared" ref="G36:G46" si="13">(F36/F$46)*100</f>
        <v>26.221079691516707</v>
      </c>
      <c r="H36" s="203">
        <v>1055</v>
      </c>
      <c r="I36" s="202">
        <f t="shared" ref="I36:I46" si="14">(H36/H$46)*100</f>
        <v>14.34593418547729</v>
      </c>
      <c r="J36" s="203">
        <f t="shared" ref="J36:J44" si="15">SUM(B36,F36)</f>
        <v>211</v>
      </c>
      <c r="K36" s="202">
        <f t="shared" ref="K36:K46" si="16">(J36/J$46)*100</f>
        <v>24.592074592074592</v>
      </c>
      <c r="L36" s="203">
        <f t="shared" ref="L36:L44" si="17">SUM(D36,H36)</f>
        <v>2271</v>
      </c>
      <c r="M36" s="202">
        <f t="shared" ref="M36:M46" si="18">(L36/L$46)*100</f>
        <v>14.969349416650187</v>
      </c>
      <c r="N36" s="203">
        <f t="shared" ref="N36:N44" si="19">J36+L36</f>
        <v>2482</v>
      </c>
      <c r="O36" s="339">
        <f t="shared" ref="O36:O46" si="20">(N36/N$46)*100</f>
        <v>15.383661832155695</v>
      </c>
      <c r="P36" s="205"/>
      <c r="Q36" s="62"/>
      <c r="R36" s="205"/>
      <c r="T36" s="205"/>
      <c r="V36" s="205"/>
      <c r="X36" s="205"/>
      <c r="Z36" s="205"/>
      <c r="AB36" s="205"/>
    </row>
    <row r="37" spans="1:30" ht="15" customHeight="1" x14ac:dyDescent="0.25">
      <c r="A37" s="204" t="s">
        <v>722</v>
      </c>
      <c r="B37" s="43">
        <v>184</v>
      </c>
      <c r="C37" s="202">
        <f t="shared" si="11"/>
        <v>39.232409381663111</v>
      </c>
      <c r="D37" s="203">
        <v>5071</v>
      </c>
      <c r="E37" s="202">
        <f t="shared" si="12"/>
        <v>64.871434053984899</v>
      </c>
      <c r="F37" s="204">
        <v>134</v>
      </c>
      <c r="G37" s="202">
        <f t="shared" si="13"/>
        <v>34.447300771208226</v>
      </c>
      <c r="H37" s="203">
        <v>4988</v>
      </c>
      <c r="I37" s="202">
        <f t="shared" si="14"/>
        <v>67.827032907261355</v>
      </c>
      <c r="J37" s="203">
        <f t="shared" si="15"/>
        <v>318</v>
      </c>
      <c r="K37" s="202">
        <f t="shared" si="16"/>
        <v>37.06293706293706</v>
      </c>
      <c r="L37" s="203">
        <f t="shared" si="17"/>
        <v>10059</v>
      </c>
      <c r="M37" s="202">
        <f t="shared" si="18"/>
        <v>66.304132885109752</v>
      </c>
      <c r="N37" s="203">
        <f t="shared" si="19"/>
        <v>10377</v>
      </c>
      <c r="O37" s="339">
        <f t="shared" si="20"/>
        <v>64.317590182223867</v>
      </c>
      <c r="P37" s="205"/>
      <c r="Q37" s="62"/>
      <c r="R37" s="205"/>
      <c r="T37" s="205"/>
      <c r="V37" s="205"/>
      <c r="X37" s="205"/>
      <c r="Z37" s="205"/>
      <c r="AB37" s="205"/>
    </row>
    <row r="38" spans="1:30" ht="15" customHeight="1" x14ac:dyDescent="0.25">
      <c r="A38" s="204" t="s">
        <v>723</v>
      </c>
      <c r="B38" s="43">
        <v>55</v>
      </c>
      <c r="C38" s="202">
        <f t="shared" si="11"/>
        <v>11.727078891257996</v>
      </c>
      <c r="D38" s="204">
        <v>373</v>
      </c>
      <c r="E38" s="202">
        <f t="shared" si="12"/>
        <v>4.7716515287194579</v>
      </c>
      <c r="F38" s="204">
        <v>35</v>
      </c>
      <c r="G38" s="202">
        <f t="shared" si="13"/>
        <v>8.9974293059125969</v>
      </c>
      <c r="H38" s="204">
        <v>301</v>
      </c>
      <c r="I38" s="202">
        <f t="shared" si="14"/>
        <v>4.0930106064726672</v>
      </c>
      <c r="J38" s="203">
        <f t="shared" si="15"/>
        <v>90</v>
      </c>
      <c r="K38" s="202">
        <f t="shared" si="16"/>
        <v>10.48951048951049</v>
      </c>
      <c r="L38" s="203">
        <f t="shared" si="17"/>
        <v>674</v>
      </c>
      <c r="M38" s="202">
        <f t="shared" si="18"/>
        <v>4.4426867048975023</v>
      </c>
      <c r="N38" s="203">
        <f t="shared" si="19"/>
        <v>764</v>
      </c>
      <c r="O38" s="339">
        <f t="shared" si="20"/>
        <v>4.7353415148134372</v>
      </c>
      <c r="P38" s="205"/>
      <c r="Q38" s="62"/>
      <c r="R38" s="205"/>
      <c r="T38" s="205"/>
      <c r="V38" s="205"/>
      <c r="X38" s="205"/>
      <c r="Z38" s="205"/>
      <c r="AB38" s="205"/>
    </row>
    <row r="39" spans="1:30" ht="15" customHeight="1" x14ac:dyDescent="0.25">
      <c r="A39" s="204" t="s">
        <v>724</v>
      </c>
      <c r="B39" s="43">
        <v>1</v>
      </c>
      <c r="C39" s="202">
        <f t="shared" si="11"/>
        <v>0.21321961620469082</v>
      </c>
      <c r="D39" s="204">
        <v>57</v>
      </c>
      <c r="E39" s="202">
        <f t="shared" si="12"/>
        <v>0.7291799923244211</v>
      </c>
      <c r="F39" s="204">
        <v>4</v>
      </c>
      <c r="G39" s="202">
        <f t="shared" si="13"/>
        <v>1.0282776349614395</v>
      </c>
      <c r="H39" s="204">
        <v>62</v>
      </c>
      <c r="I39" s="202">
        <f t="shared" si="14"/>
        <v>0.84307859668207774</v>
      </c>
      <c r="J39" s="203">
        <f>SUM(B39,F39)</f>
        <v>5</v>
      </c>
      <c r="K39" s="202">
        <f t="shared" si="16"/>
        <v>0.58275058275058278</v>
      </c>
      <c r="L39" s="203">
        <f t="shared" si="17"/>
        <v>119</v>
      </c>
      <c r="M39" s="202">
        <f t="shared" si="18"/>
        <v>0.78439127282314935</v>
      </c>
      <c r="N39" s="203">
        <f t="shared" si="19"/>
        <v>124</v>
      </c>
      <c r="O39" s="339">
        <f t="shared" si="20"/>
        <v>0.76856328250898731</v>
      </c>
      <c r="P39" s="205"/>
      <c r="Q39" s="62"/>
      <c r="R39" s="205"/>
      <c r="T39" s="205"/>
      <c r="V39" s="205"/>
      <c r="X39" s="205"/>
      <c r="Z39" s="205"/>
      <c r="AB39" s="205"/>
    </row>
    <row r="40" spans="1:30" ht="15" customHeight="1" x14ac:dyDescent="0.25">
      <c r="A40" s="204" t="s">
        <v>725</v>
      </c>
      <c r="B40" s="43">
        <v>84</v>
      </c>
      <c r="C40" s="202">
        <f t="shared" si="11"/>
        <v>17.910447761194028</v>
      </c>
      <c r="D40" s="204">
        <v>632</v>
      </c>
      <c r="E40" s="202">
        <f t="shared" si="12"/>
        <v>8.0849430727900717</v>
      </c>
      <c r="F40" s="204">
        <v>71</v>
      </c>
      <c r="G40" s="202">
        <f t="shared" si="13"/>
        <v>18.251928020565554</v>
      </c>
      <c r="H40" s="204">
        <v>544</v>
      </c>
      <c r="I40" s="202">
        <f t="shared" si="14"/>
        <v>7.397334783791135</v>
      </c>
      <c r="J40" s="203">
        <f t="shared" si="15"/>
        <v>155</v>
      </c>
      <c r="K40" s="202">
        <f t="shared" si="16"/>
        <v>18.065268065268064</v>
      </c>
      <c r="L40" s="203">
        <f t="shared" si="17"/>
        <v>1176</v>
      </c>
      <c r="M40" s="202">
        <f t="shared" si="18"/>
        <v>7.7516314020170061</v>
      </c>
      <c r="N40" s="203">
        <f t="shared" si="19"/>
        <v>1331</v>
      </c>
      <c r="O40" s="339">
        <f t="shared" si="20"/>
        <v>8.2496591049956614</v>
      </c>
      <c r="P40" s="205"/>
      <c r="Q40" s="62"/>
      <c r="R40" s="205"/>
      <c r="T40" s="205"/>
      <c r="V40" s="205"/>
      <c r="X40" s="205"/>
      <c r="Z40" s="205"/>
      <c r="AB40" s="205"/>
    </row>
    <row r="41" spans="1:30" ht="15" customHeight="1" x14ac:dyDescent="0.25">
      <c r="A41" s="204" t="s">
        <v>726</v>
      </c>
      <c r="B41" s="43">
        <v>5</v>
      </c>
      <c r="C41" s="202">
        <f t="shared" si="11"/>
        <v>1.0660980810234542</v>
      </c>
      <c r="D41" s="204">
        <v>63</v>
      </c>
      <c r="E41" s="202">
        <f t="shared" si="12"/>
        <v>0.80593578099014962</v>
      </c>
      <c r="F41" s="204">
        <v>5</v>
      </c>
      <c r="G41" s="202">
        <f t="shared" si="13"/>
        <v>1.2853470437017995</v>
      </c>
      <c r="H41" s="204">
        <v>31</v>
      </c>
      <c r="I41" s="202">
        <f t="shared" si="14"/>
        <v>0.42153929834103887</v>
      </c>
      <c r="J41" s="203">
        <f t="shared" si="15"/>
        <v>10</v>
      </c>
      <c r="K41" s="202">
        <f t="shared" si="16"/>
        <v>1.1655011655011656</v>
      </c>
      <c r="L41" s="203">
        <f t="shared" si="17"/>
        <v>94</v>
      </c>
      <c r="M41" s="202">
        <f t="shared" si="18"/>
        <v>0.61960319029727762</v>
      </c>
      <c r="N41" s="203">
        <f t="shared" si="19"/>
        <v>104</v>
      </c>
      <c r="O41" s="339">
        <f t="shared" si="20"/>
        <v>0.64460146274947316</v>
      </c>
      <c r="P41" s="205"/>
      <c r="Q41" s="62"/>
      <c r="R41" s="205"/>
      <c r="T41" s="205"/>
      <c r="V41" s="205"/>
      <c r="X41" s="205"/>
      <c r="Z41" s="205"/>
      <c r="AB41" s="205"/>
    </row>
    <row r="42" spans="1:30" ht="15" customHeight="1" x14ac:dyDescent="0.25">
      <c r="A42" s="204" t="s">
        <v>727</v>
      </c>
      <c r="B42" s="43">
        <v>12</v>
      </c>
      <c r="C42" s="202">
        <f t="shared" si="11"/>
        <v>2.5586353944562901</v>
      </c>
      <c r="D42" s="204">
        <v>214</v>
      </c>
      <c r="E42" s="202">
        <f t="shared" si="12"/>
        <v>2.7376231290776509</v>
      </c>
      <c r="F42" s="204">
        <v>17</v>
      </c>
      <c r="G42" s="202">
        <f t="shared" si="13"/>
        <v>4.3701799485861184</v>
      </c>
      <c r="H42" s="204">
        <v>169</v>
      </c>
      <c r="I42" s="202">
        <f t="shared" si="14"/>
        <v>2.2980690780527602</v>
      </c>
      <c r="J42" s="203">
        <f t="shared" si="15"/>
        <v>29</v>
      </c>
      <c r="K42" s="202">
        <f t="shared" si="16"/>
        <v>3.3799533799533799</v>
      </c>
      <c r="L42" s="203">
        <f t="shared" si="17"/>
        <v>383</v>
      </c>
      <c r="M42" s="202">
        <f t="shared" si="18"/>
        <v>2.524553424296355</v>
      </c>
      <c r="N42" s="203">
        <f t="shared" si="19"/>
        <v>412</v>
      </c>
      <c r="O42" s="339">
        <f t="shared" si="20"/>
        <v>2.5536134870459897</v>
      </c>
      <c r="P42" s="205"/>
      <c r="Q42" s="62"/>
      <c r="R42" s="205"/>
      <c r="T42" s="205"/>
      <c r="V42" s="205"/>
      <c r="X42" s="205"/>
      <c r="Z42" s="205"/>
      <c r="AB42" s="205"/>
    </row>
    <row r="43" spans="1:30" ht="15" customHeight="1" x14ac:dyDescent="0.25">
      <c r="A43" s="204" t="s">
        <v>709</v>
      </c>
      <c r="B43" s="43">
        <v>13</v>
      </c>
      <c r="C43" s="202">
        <f t="shared" si="11"/>
        <v>2.7718550106609809</v>
      </c>
      <c r="D43" s="204">
        <v>176</v>
      </c>
      <c r="E43" s="202">
        <f t="shared" si="12"/>
        <v>2.2515031341947038</v>
      </c>
      <c r="F43" s="204">
        <v>13</v>
      </c>
      <c r="G43" s="202">
        <f t="shared" si="13"/>
        <v>3.3419023136246784</v>
      </c>
      <c r="H43" s="204">
        <v>181</v>
      </c>
      <c r="I43" s="202">
        <f t="shared" si="14"/>
        <v>2.4612455806363882</v>
      </c>
      <c r="J43" s="203">
        <f t="shared" si="15"/>
        <v>26</v>
      </c>
      <c r="K43" s="202">
        <f t="shared" si="16"/>
        <v>3.0303030303030303</v>
      </c>
      <c r="L43" s="203">
        <f t="shared" si="17"/>
        <v>357</v>
      </c>
      <c r="M43" s="202">
        <f t="shared" si="18"/>
        <v>2.3531738184694482</v>
      </c>
      <c r="N43" s="203">
        <f t="shared" si="19"/>
        <v>383</v>
      </c>
      <c r="O43" s="339">
        <f t="shared" si="20"/>
        <v>2.3738688483946948</v>
      </c>
      <c r="P43" s="205"/>
      <c r="Q43" s="62"/>
      <c r="R43" s="205"/>
      <c r="T43" s="205"/>
      <c r="V43" s="205"/>
      <c r="X43" s="205"/>
      <c r="Z43" s="205"/>
      <c r="AB43" s="205"/>
    </row>
    <row r="44" spans="1:30" ht="15" customHeight="1" x14ac:dyDescent="0.25">
      <c r="A44" s="204" t="s">
        <v>728</v>
      </c>
      <c r="B44" s="43">
        <v>6</v>
      </c>
      <c r="C44" s="202">
        <f t="shared" si="11"/>
        <v>1.279317697228145</v>
      </c>
      <c r="D44" s="204">
        <v>15</v>
      </c>
      <c r="E44" s="202">
        <f t="shared" si="12"/>
        <v>0.19188947166432135</v>
      </c>
      <c r="F44" s="204">
        <v>8</v>
      </c>
      <c r="G44" s="202">
        <f t="shared" si="13"/>
        <v>2.0565552699228791</v>
      </c>
      <c r="H44" s="204">
        <v>23</v>
      </c>
      <c r="I44" s="202">
        <f t="shared" si="14"/>
        <v>0.31275496328528696</v>
      </c>
      <c r="J44" s="203">
        <f t="shared" si="15"/>
        <v>14</v>
      </c>
      <c r="K44" s="202">
        <f t="shared" si="16"/>
        <v>1.6317016317016315</v>
      </c>
      <c r="L44" s="203">
        <f t="shared" si="17"/>
        <v>38</v>
      </c>
      <c r="M44" s="202">
        <f t="shared" si="18"/>
        <v>0.25047788543932503</v>
      </c>
      <c r="N44" s="203">
        <f t="shared" si="19"/>
        <v>52</v>
      </c>
      <c r="O44" s="339">
        <f t="shared" si="20"/>
        <v>0.32230073137473658</v>
      </c>
      <c r="P44" s="205"/>
      <c r="Q44" s="62"/>
      <c r="R44" s="205"/>
      <c r="T44" s="205"/>
      <c r="V44" s="205"/>
      <c r="X44" s="205"/>
      <c r="Z44" s="205"/>
      <c r="AB44" s="205"/>
    </row>
    <row r="45" spans="1:30" ht="15" customHeight="1" x14ac:dyDescent="0.25">
      <c r="A45" s="204" t="s">
        <v>729</v>
      </c>
      <c r="B45" s="340" t="s">
        <v>695</v>
      </c>
      <c r="C45" s="217" t="s">
        <v>711</v>
      </c>
      <c r="D45" s="218" t="s">
        <v>695</v>
      </c>
      <c r="E45" s="217" t="s">
        <v>711</v>
      </c>
      <c r="F45" s="218" t="s">
        <v>695</v>
      </c>
      <c r="G45" s="217" t="s">
        <v>711</v>
      </c>
      <c r="H45" s="218" t="s">
        <v>695</v>
      </c>
      <c r="I45" s="217" t="s">
        <v>711</v>
      </c>
      <c r="J45" s="219" t="s">
        <v>695</v>
      </c>
      <c r="K45" s="217" t="s">
        <v>711</v>
      </c>
      <c r="L45" s="219" t="s">
        <v>695</v>
      </c>
      <c r="M45" s="217" t="s">
        <v>711</v>
      </c>
      <c r="N45" s="208">
        <v>105</v>
      </c>
      <c r="O45" s="341">
        <f t="shared" si="20"/>
        <v>0.65079955373744891</v>
      </c>
      <c r="Q45" s="62"/>
    </row>
    <row r="46" spans="1:30" s="2" customFormat="1" ht="15" customHeight="1" x14ac:dyDescent="0.3">
      <c r="A46" s="342" t="s">
        <v>157</v>
      </c>
      <c r="B46" s="347">
        <f>SUM(B36:B45)</f>
        <v>469</v>
      </c>
      <c r="C46" s="350">
        <f t="shared" si="11"/>
        <v>100</v>
      </c>
      <c r="D46" s="351">
        <f>SUM(D36:D45)</f>
        <v>7817</v>
      </c>
      <c r="E46" s="350">
        <f t="shared" si="12"/>
        <v>100</v>
      </c>
      <c r="F46" s="352">
        <f>SUM(F36:F45)</f>
        <v>389</v>
      </c>
      <c r="G46" s="350">
        <f t="shared" si="13"/>
        <v>100</v>
      </c>
      <c r="H46" s="353">
        <f>SUM(H36:H45)</f>
        <v>7354</v>
      </c>
      <c r="I46" s="350">
        <f t="shared" si="14"/>
        <v>100</v>
      </c>
      <c r="J46" s="354">
        <f>B46+F46</f>
        <v>858</v>
      </c>
      <c r="K46" s="350">
        <f t="shared" si="16"/>
        <v>100</v>
      </c>
      <c r="L46" s="355">
        <f>D46+H46</f>
        <v>15171</v>
      </c>
      <c r="M46" s="350">
        <f t="shared" si="18"/>
        <v>100</v>
      </c>
      <c r="N46" s="355">
        <f>SUM(N36:N45)</f>
        <v>16134</v>
      </c>
      <c r="O46" s="350">
        <f t="shared" si="20"/>
        <v>100</v>
      </c>
      <c r="P46" s="205"/>
      <c r="Q46" s="62"/>
      <c r="R46" s="205"/>
      <c r="S46" s="91"/>
      <c r="T46" s="205"/>
      <c r="U46" s="91"/>
      <c r="V46" s="205"/>
      <c r="W46" s="91"/>
      <c r="X46" s="205"/>
      <c r="Y46" s="91"/>
      <c r="Z46" s="205"/>
      <c r="AA46" s="91"/>
      <c r="AB46" s="205"/>
      <c r="AC46" s="91"/>
      <c r="AD46" s="91"/>
    </row>
    <row r="47" spans="1:30" ht="13" x14ac:dyDescent="0.25">
      <c r="A47" s="41"/>
      <c r="C47" s="103"/>
      <c r="E47" s="103"/>
      <c r="G47" s="103"/>
      <c r="I47" s="103"/>
      <c r="K47" s="103"/>
      <c r="M47" s="103"/>
      <c r="O47" s="103"/>
      <c r="Q47" s="62"/>
      <c r="R47" s="62"/>
      <c r="T47" s="63"/>
    </row>
    <row r="48" spans="1:30" ht="13" x14ac:dyDescent="0.25">
      <c r="A48" s="40" t="s">
        <v>758</v>
      </c>
      <c r="Q48" s="62"/>
      <c r="R48" s="62"/>
      <c r="T48" s="63"/>
    </row>
    <row r="49" spans="1:20" ht="13" x14ac:dyDescent="0.25">
      <c r="A49" s="41" t="s">
        <v>911</v>
      </c>
      <c r="Q49" s="62"/>
      <c r="R49" s="62"/>
      <c r="T49" s="63"/>
    </row>
    <row r="50" spans="1:20" ht="13" x14ac:dyDescent="0.25">
      <c r="B50" s="43"/>
      <c r="C50" s="43"/>
      <c r="D50" s="43"/>
      <c r="E50" s="43"/>
      <c r="F50" s="43"/>
      <c r="G50" s="43"/>
      <c r="H50" s="43"/>
      <c r="I50" s="43"/>
      <c r="J50" s="43"/>
      <c r="K50" s="43"/>
      <c r="L50" s="43"/>
      <c r="M50" s="43"/>
      <c r="N50" s="43"/>
      <c r="O50" s="43"/>
      <c r="Q50" s="62"/>
      <c r="R50" s="62"/>
      <c r="T50" s="63"/>
    </row>
    <row r="51" spans="1:20" ht="13" x14ac:dyDescent="0.25">
      <c r="B51" s="43"/>
      <c r="C51" s="43"/>
      <c r="D51" s="43"/>
      <c r="E51" s="43"/>
      <c r="F51" s="43"/>
      <c r="G51" s="43"/>
      <c r="H51" s="43"/>
      <c r="I51" s="43"/>
      <c r="J51" s="43"/>
      <c r="K51" s="43"/>
      <c r="L51" s="43"/>
      <c r="M51" s="43"/>
      <c r="N51" s="43"/>
      <c r="O51" s="43"/>
      <c r="Q51" s="62"/>
      <c r="R51" s="62"/>
      <c r="T51" s="63"/>
    </row>
    <row r="52" spans="1:20" ht="13" x14ac:dyDescent="0.25">
      <c r="B52" s="170"/>
      <c r="C52" s="170"/>
      <c r="D52" s="170"/>
      <c r="E52" s="170"/>
      <c r="F52" s="170"/>
      <c r="G52" s="170"/>
      <c r="H52" s="170"/>
      <c r="I52" s="170"/>
      <c r="J52" s="170"/>
      <c r="K52" s="170"/>
      <c r="L52" s="170"/>
      <c r="M52" s="170"/>
      <c r="N52" s="170"/>
      <c r="O52" s="170"/>
      <c r="Q52" s="62"/>
      <c r="R52" s="62"/>
      <c r="T52" s="63"/>
    </row>
    <row r="53" spans="1:20" ht="13" x14ac:dyDescent="0.25">
      <c r="B53" s="170"/>
      <c r="C53" s="170"/>
      <c r="D53" s="170"/>
      <c r="E53" s="170"/>
      <c r="F53" s="170"/>
      <c r="G53" s="170"/>
      <c r="H53" s="170"/>
      <c r="I53" s="170"/>
      <c r="J53" s="170"/>
      <c r="K53" s="170"/>
      <c r="L53" s="170"/>
      <c r="M53" s="170"/>
      <c r="N53" s="170"/>
      <c r="O53" s="170"/>
      <c r="Q53" s="62"/>
      <c r="S53" s="63"/>
      <c r="T53" s="63"/>
    </row>
    <row r="54" spans="1:20" ht="13" x14ac:dyDescent="0.25">
      <c r="B54" s="43"/>
      <c r="C54" s="43"/>
      <c r="D54" s="43"/>
      <c r="E54" s="43"/>
      <c r="F54" s="43"/>
      <c r="G54" s="43"/>
      <c r="H54" s="43"/>
      <c r="I54" s="43"/>
      <c r="J54" s="43"/>
      <c r="K54" s="43"/>
      <c r="L54" s="43"/>
      <c r="M54" s="43"/>
      <c r="N54" s="43"/>
      <c r="O54" s="43"/>
      <c r="Q54" s="62"/>
      <c r="S54" s="63"/>
      <c r="T54" s="63"/>
    </row>
    <row r="55" spans="1:20" ht="13" x14ac:dyDescent="0.25">
      <c r="Q55" s="62"/>
      <c r="S55" s="63"/>
      <c r="T55" s="63"/>
    </row>
    <row r="56" spans="1:20" ht="13" x14ac:dyDescent="0.25">
      <c r="Q56" s="62"/>
      <c r="S56" s="63"/>
      <c r="T56" s="63"/>
    </row>
    <row r="57" spans="1:20" ht="13" x14ac:dyDescent="0.25">
      <c r="Q57" s="62"/>
      <c r="S57" s="63"/>
      <c r="T57" s="63"/>
    </row>
    <row r="58" spans="1:20" ht="13" x14ac:dyDescent="0.25">
      <c r="Q58" s="62"/>
      <c r="S58" s="63"/>
      <c r="T58" s="63"/>
    </row>
    <row r="59" spans="1:20" ht="13" x14ac:dyDescent="0.25">
      <c r="Q59" s="62"/>
      <c r="S59" s="63"/>
      <c r="T59" s="63"/>
    </row>
    <row r="60" spans="1:20" ht="13" x14ac:dyDescent="0.25">
      <c r="Q60" s="62"/>
      <c r="S60" s="63"/>
      <c r="T60" s="63"/>
    </row>
    <row r="61" spans="1:20" ht="13" x14ac:dyDescent="0.25">
      <c r="Q61" s="62"/>
      <c r="S61" s="63"/>
      <c r="T61" s="63"/>
    </row>
    <row r="62" spans="1:20" ht="13" x14ac:dyDescent="0.25">
      <c r="Q62" s="62"/>
      <c r="S62" s="63"/>
      <c r="T62" s="63"/>
    </row>
    <row r="63" spans="1:20" ht="13" x14ac:dyDescent="0.25">
      <c r="Q63" s="62"/>
      <c r="S63" s="63"/>
      <c r="T63" s="63"/>
    </row>
    <row r="64" spans="1:20" ht="13" x14ac:dyDescent="0.25">
      <c r="Q64" s="62"/>
      <c r="S64" s="63"/>
      <c r="T64" s="63"/>
    </row>
    <row r="65" spans="17:20" ht="13" x14ac:dyDescent="0.25">
      <c r="Q65" s="62"/>
      <c r="S65" s="63"/>
      <c r="T65" s="63"/>
    </row>
    <row r="66" spans="17:20" ht="13" x14ac:dyDescent="0.25">
      <c r="Q66" s="62"/>
      <c r="S66" s="63"/>
      <c r="T66" s="63"/>
    </row>
    <row r="67" spans="17:20" ht="13" x14ac:dyDescent="0.25">
      <c r="Q67" s="62"/>
    </row>
    <row r="68" spans="17:20" ht="13" x14ac:dyDescent="0.25">
      <c r="Q68" s="62"/>
    </row>
    <row r="69" spans="17:20" ht="13" x14ac:dyDescent="0.25">
      <c r="Q69" s="62"/>
    </row>
    <row r="70" spans="17:20" ht="13" x14ac:dyDescent="0.25">
      <c r="Q70" s="62"/>
    </row>
    <row r="71" spans="17:20" ht="13" x14ac:dyDescent="0.25">
      <c r="Q71" s="62"/>
    </row>
    <row r="72" spans="17:20" ht="13" x14ac:dyDescent="0.25">
      <c r="Q72" s="62"/>
    </row>
    <row r="73" spans="17:20" ht="13" x14ac:dyDescent="0.25">
      <c r="Q73" s="62"/>
    </row>
    <row r="74" spans="17:20" ht="13" x14ac:dyDescent="0.25">
      <c r="Q74" s="62"/>
    </row>
    <row r="75" spans="17:20" ht="13" x14ac:dyDescent="0.25">
      <c r="Q75" s="62"/>
    </row>
    <row r="76" spans="17:20" ht="13" x14ac:dyDescent="0.25">
      <c r="Q76" s="62"/>
    </row>
    <row r="77" spans="17:20" ht="13" x14ac:dyDescent="0.25">
      <c r="Q77" s="62"/>
    </row>
    <row r="78" spans="17:20" ht="13" x14ac:dyDescent="0.25">
      <c r="Q78" s="62"/>
    </row>
    <row r="79" spans="17:20" ht="13" x14ac:dyDescent="0.25">
      <c r="Q79" s="62"/>
    </row>
    <row r="80" spans="17:20" ht="13" x14ac:dyDescent="0.25">
      <c r="Q80" s="62"/>
    </row>
    <row r="81" spans="17:17" ht="13" x14ac:dyDescent="0.25">
      <c r="Q81" s="62"/>
    </row>
    <row r="82" spans="17:17" ht="13" x14ac:dyDescent="0.25">
      <c r="Q82" s="62"/>
    </row>
    <row r="83" spans="17:17" ht="13" x14ac:dyDescent="0.25">
      <c r="Q83" s="62"/>
    </row>
    <row r="84" spans="17:17" ht="13" x14ac:dyDescent="0.25">
      <c r="Q84" s="62"/>
    </row>
    <row r="85" spans="17:17" ht="13" x14ac:dyDescent="0.25">
      <c r="Q85" s="62"/>
    </row>
    <row r="86" spans="17:17" ht="13" x14ac:dyDescent="0.25">
      <c r="Q86" s="62"/>
    </row>
  </sheetData>
  <mergeCells count="30">
    <mergeCell ref="B3:E3"/>
    <mergeCell ref="F3:I3"/>
    <mergeCell ref="J3:M3"/>
    <mergeCell ref="N3:O3"/>
    <mergeCell ref="B4:C4"/>
    <mergeCell ref="D4:E4"/>
    <mergeCell ref="F4:G4"/>
    <mergeCell ref="H4:I4"/>
    <mergeCell ref="J4:K4"/>
    <mergeCell ref="L4:M4"/>
    <mergeCell ref="B17:E17"/>
    <mergeCell ref="F17:I17"/>
    <mergeCell ref="J17:M17"/>
    <mergeCell ref="N17:O17"/>
    <mergeCell ref="B18:C18"/>
    <mergeCell ref="D18:E18"/>
    <mergeCell ref="F18:G18"/>
    <mergeCell ref="H18:I18"/>
    <mergeCell ref="J18:K18"/>
    <mergeCell ref="L18:M18"/>
    <mergeCell ref="B33:E33"/>
    <mergeCell ref="F33:I33"/>
    <mergeCell ref="J33:M33"/>
    <mergeCell ref="N33:O33"/>
    <mergeCell ref="B34:C34"/>
    <mergeCell ref="D34:E34"/>
    <mergeCell ref="F34:G34"/>
    <mergeCell ref="H34:I34"/>
    <mergeCell ref="J34:K34"/>
    <mergeCell ref="L34:M34"/>
  </mergeCells>
  <conditionalFormatting sqref="A6:O11 A20:O27 A36:O46">
    <cfRule type="expression" dxfId="31" priority="1">
      <formula>MOD(ROW(),2)=1</formula>
    </cfRule>
  </conditionalFormatting>
  <hyperlinks>
    <hyperlink ref="A2" location="TOC!A1" display="Return to Table of Contents"/>
  </hyperlinks>
  <pageMargins left="0.25" right="0.25" top="0.75" bottom="0.75" header="0.3" footer="0.3"/>
  <pageSetup scale="75" fitToWidth="0" fitToHeight="0" orientation="portrait" r:id="rId1"/>
  <headerFooter>
    <oddHeader>&amp;L&amp;"Arial,Bold"2018-19 Survey of Allied Dental Education
Report 1 - Dental Hygiene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Normal="100" workbookViewId="0">
      <pane ySplit="1" topLeftCell="A2" activePane="bottomLeft" state="frozen"/>
      <selection pane="bottomLeft"/>
    </sheetView>
  </sheetViews>
  <sheetFormatPr defaultColWidth="9.1796875" defaultRowHeight="12.5" x14ac:dyDescent="0.25"/>
  <cols>
    <col min="1" max="1" width="33.26953125" style="1" customWidth="1"/>
    <col min="2" max="2" width="7" style="1" customWidth="1"/>
    <col min="3" max="3" width="6.54296875" style="1" customWidth="1"/>
    <col min="4" max="4" width="7.1796875" style="1" customWidth="1"/>
    <col min="5" max="5" width="7" style="1" customWidth="1"/>
    <col min="6" max="7" width="6.81640625" style="1" customWidth="1"/>
    <col min="8" max="10" width="9.1796875" style="1"/>
    <col min="11" max="12" width="9.1796875" style="212"/>
    <col min="13" max="16384" width="9.1796875" style="1"/>
  </cols>
  <sheetData>
    <row r="1" spans="1:16" ht="13" x14ac:dyDescent="0.3">
      <c r="A1" s="2" t="s">
        <v>601</v>
      </c>
    </row>
    <row r="2" spans="1:16" x14ac:dyDescent="0.25">
      <c r="A2" s="193" t="s">
        <v>51</v>
      </c>
    </row>
    <row r="3" spans="1:16" s="2" customFormat="1" ht="13" x14ac:dyDescent="0.3">
      <c r="A3" s="337"/>
      <c r="B3" s="389" t="s">
        <v>734</v>
      </c>
      <c r="C3" s="389"/>
      <c r="D3" s="389"/>
      <c r="E3" s="389"/>
      <c r="F3" s="389"/>
      <c r="G3" s="389"/>
      <c r="H3" s="389" t="s">
        <v>618</v>
      </c>
      <c r="I3" s="391"/>
      <c r="J3" s="62"/>
      <c r="K3" s="224"/>
      <c r="L3" s="225"/>
      <c r="M3" s="91"/>
    </row>
    <row r="4" spans="1:16" s="2" customFormat="1" ht="13" x14ac:dyDescent="0.3">
      <c r="A4" s="338"/>
      <c r="B4" s="368" t="s">
        <v>704</v>
      </c>
      <c r="C4" s="368"/>
      <c r="D4" s="392" t="s">
        <v>705</v>
      </c>
      <c r="E4" s="368"/>
      <c r="F4" s="392" t="s">
        <v>125</v>
      </c>
      <c r="G4" s="369"/>
      <c r="H4" s="200"/>
      <c r="I4" s="81"/>
      <c r="J4" s="62"/>
      <c r="K4" s="224"/>
      <c r="L4" s="225"/>
      <c r="M4" s="194"/>
      <c r="N4" s="194"/>
      <c r="O4" s="194"/>
      <c r="P4" s="194"/>
    </row>
    <row r="5" spans="1:16" s="201" customFormat="1" ht="13" x14ac:dyDescent="0.3">
      <c r="A5" s="332" t="s">
        <v>706</v>
      </c>
      <c r="B5" s="329" t="s">
        <v>143</v>
      </c>
      <c r="C5" s="329" t="s">
        <v>158</v>
      </c>
      <c r="D5" s="332" t="s">
        <v>143</v>
      </c>
      <c r="E5" s="329" t="s">
        <v>158</v>
      </c>
      <c r="F5" s="332" t="s">
        <v>143</v>
      </c>
      <c r="G5" s="330" t="s">
        <v>158</v>
      </c>
      <c r="H5" s="332" t="s">
        <v>143</v>
      </c>
      <c r="I5" s="330" t="s">
        <v>158</v>
      </c>
      <c r="J5" s="62"/>
      <c r="K5" s="224"/>
      <c r="L5" s="225"/>
      <c r="M5" s="194"/>
      <c r="N5" s="194"/>
      <c r="O5" s="62"/>
      <c r="P5" s="63"/>
    </row>
    <row r="6" spans="1:16" ht="15" customHeight="1" x14ac:dyDescent="0.25">
      <c r="A6" s="204" t="s">
        <v>707</v>
      </c>
      <c r="B6" s="43">
        <v>293</v>
      </c>
      <c r="C6" s="211">
        <f>(B6/B$10)*100</f>
        <v>89.877300613496942</v>
      </c>
      <c r="D6" s="203">
        <v>6656</v>
      </c>
      <c r="E6" s="211">
        <f>(D6/D$10)*100</f>
        <v>94.990723562152141</v>
      </c>
      <c r="F6" s="314">
        <v>18</v>
      </c>
      <c r="G6" s="211">
        <f>(F6/F$10)*100</f>
        <v>40.909090909090914</v>
      </c>
      <c r="H6" s="203">
        <f>B6+D6+F6</f>
        <v>6967</v>
      </c>
      <c r="I6" s="226">
        <f>(H6/H$10)*100</f>
        <v>94.442185170123366</v>
      </c>
      <c r="J6" s="62"/>
      <c r="K6" s="224"/>
      <c r="L6" s="225"/>
      <c r="M6" s="43"/>
      <c r="N6" s="43"/>
      <c r="O6" s="62"/>
      <c r="P6" s="63"/>
    </row>
    <row r="7" spans="1:16" ht="15" customHeight="1" x14ac:dyDescent="0.25">
      <c r="A7" s="204" t="s">
        <v>708</v>
      </c>
      <c r="B7" s="43">
        <v>3</v>
      </c>
      <c r="C7" s="211">
        <f>(B7/B$10)*100</f>
        <v>0.92024539877300615</v>
      </c>
      <c r="D7" s="204">
        <v>10</v>
      </c>
      <c r="E7" s="211">
        <f>(D7/D$10)*100</f>
        <v>0.14271442842871412</v>
      </c>
      <c r="F7" s="314">
        <v>0</v>
      </c>
      <c r="G7" s="211">
        <f>(F7/F$10)*100</f>
        <v>0</v>
      </c>
      <c r="H7" s="203">
        <f>B7+D7+F7</f>
        <v>13</v>
      </c>
      <c r="I7" s="226">
        <f>(H7/H$10)*100</f>
        <v>0.1762233970448692</v>
      </c>
      <c r="J7" s="62"/>
      <c r="K7" s="224"/>
      <c r="L7" s="225"/>
      <c r="M7" s="43"/>
      <c r="N7" s="43"/>
      <c r="O7" s="62"/>
      <c r="P7" s="63"/>
    </row>
    <row r="8" spans="1:16" ht="15" customHeight="1" x14ac:dyDescent="0.25">
      <c r="A8" s="204" t="s">
        <v>125</v>
      </c>
      <c r="B8" s="43">
        <v>22</v>
      </c>
      <c r="C8" s="211">
        <f>(B8/B$10)*100</f>
        <v>6.7484662576687118</v>
      </c>
      <c r="D8" s="204">
        <v>190</v>
      </c>
      <c r="E8" s="211">
        <f>(D8/D$10)*100</f>
        <v>2.7115741401455686</v>
      </c>
      <c r="F8" s="314">
        <v>0</v>
      </c>
      <c r="G8" s="211">
        <f>(F8/F$10)*100</f>
        <v>0</v>
      </c>
      <c r="H8" s="203">
        <f>B8+D8+F8</f>
        <v>212</v>
      </c>
      <c r="I8" s="226">
        <f>(H8/H$10)*100</f>
        <v>2.8737969364240206</v>
      </c>
      <c r="J8" s="62"/>
      <c r="K8" s="224"/>
      <c r="L8" s="225"/>
      <c r="M8" s="43"/>
      <c r="N8" s="43"/>
      <c r="O8" s="62"/>
      <c r="P8" s="63"/>
    </row>
    <row r="9" spans="1:16" ht="15" customHeight="1" x14ac:dyDescent="0.25">
      <c r="A9" s="204" t="s">
        <v>709</v>
      </c>
      <c r="B9" s="43">
        <v>8</v>
      </c>
      <c r="C9" s="211">
        <f>(B9/B$10)*100</f>
        <v>2.4539877300613497</v>
      </c>
      <c r="D9" s="204">
        <v>151</v>
      </c>
      <c r="E9" s="211">
        <f>(D9/D$10)*100</f>
        <v>2.1549878692735835</v>
      </c>
      <c r="F9" s="314">
        <v>26</v>
      </c>
      <c r="G9" s="211">
        <f>(F9/F$10)*100</f>
        <v>59.090909090909093</v>
      </c>
      <c r="H9" s="203">
        <f>B9+D9+F9</f>
        <v>185</v>
      </c>
      <c r="I9" s="226">
        <f>(H9/H$10)*100</f>
        <v>2.5077944964077536</v>
      </c>
      <c r="J9" s="62"/>
      <c r="K9" s="224"/>
      <c r="L9" s="225"/>
      <c r="M9" s="43"/>
      <c r="N9" s="43"/>
      <c r="O9" s="62"/>
      <c r="P9" s="63"/>
    </row>
    <row r="10" spans="1:16" ht="15" customHeight="1" x14ac:dyDescent="0.3">
      <c r="A10" s="342" t="s">
        <v>157</v>
      </c>
      <c r="B10" s="347">
        <f>SUM(B6:B9)</f>
        <v>326</v>
      </c>
      <c r="C10" s="345">
        <f>(B10/B$10)*100</f>
        <v>100</v>
      </c>
      <c r="D10" s="346">
        <f>SUM(D6:D9)</f>
        <v>7007</v>
      </c>
      <c r="E10" s="345">
        <f>(D10/D$10)*100</f>
        <v>100</v>
      </c>
      <c r="F10" s="356">
        <f>SUM(F6:F9)</f>
        <v>44</v>
      </c>
      <c r="G10" s="344">
        <f>(F10/F$10)*100</f>
        <v>100</v>
      </c>
      <c r="H10" s="346">
        <f>SUM(H6:H9)</f>
        <v>7377</v>
      </c>
      <c r="I10" s="344">
        <f>(H10/H$10)*100</f>
        <v>100</v>
      </c>
      <c r="J10" s="62"/>
      <c r="K10" s="225"/>
      <c r="L10" s="225"/>
      <c r="M10" s="43"/>
      <c r="N10" s="43"/>
      <c r="O10" s="62"/>
      <c r="P10" s="63"/>
    </row>
    <row r="11" spans="1:16" ht="19.5" customHeight="1" x14ac:dyDescent="0.25">
      <c r="A11" s="227" t="s">
        <v>595</v>
      </c>
      <c r="B11" s="103"/>
      <c r="D11" s="103"/>
      <c r="F11" s="103"/>
      <c r="J11" s="62"/>
      <c r="K11" s="225"/>
      <c r="L11" s="225"/>
      <c r="M11" s="43"/>
      <c r="N11" s="43"/>
      <c r="O11" s="62"/>
      <c r="P11" s="63"/>
    </row>
    <row r="12" spans="1:16" ht="13" x14ac:dyDescent="0.25">
      <c r="A12" s="41" t="s">
        <v>911</v>
      </c>
      <c r="J12" s="62"/>
      <c r="K12" s="225"/>
      <c r="L12" s="225"/>
      <c r="M12" s="43"/>
      <c r="N12" s="43"/>
      <c r="O12" s="62"/>
      <c r="P12" s="63"/>
    </row>
    <row r="13" spans="1:16" ht="13" x14ac:dyDescent="0.25">
      <c r="J13" s="62"/>
      <c r="K13" s="225"/>
      <c r="L13" s="225"/>
      <c r="M13" s="43"/>
      <c r="N13" s="43"/>
      <c r="O13" s="62"/>
      <c r="P13" s="63"/>
    </row>
    <row r="14" spans="1:16" ht="13" x14ac:dyDescent="0.3">
      <c r="A14" s="2" t="s">
        <v>46</v>
      </c>
      <c r="J14" s="62"/>
      <c r="K14" s="225"/>
      <c r="L14" s="225"/>
      <c r="M14" s="43"/>
      <c r="N14" s="43"/>
      <c r="O14" s="62"/>
      <c r="P14" s="63"/>
    </row>
    <row r="15" spans="1:16" ht="13" x14ac:dyDescent="0.3">
      <c r="A15" s="337"/>
      <c r="B15" s="389" t="s">
        <v>734</v>
      </c>
      <c r="C15" s="389"/>
      <c r="D15" s="389"/>
      <c r="E15" s="389"/>
      <c r="F15" s="389"/>
      <c r="G15" s="389"/>
      <c r="H15" s="389" t="s">
        <v>618</v>
      </c>
      <c r="I15" s="391"/>
      <c r="J15" s="62"/>
      <c r="K15" s="224"/>
      <c r="L15" s="225"/>
      <c r="M15" s="43"/>
      <c r="N15" s="43"/>
      <c r="O15" s="62"/>
      <c r="P15" s="63"/>
    </row>
    <row r="16" spans="1:16" ht="13" x14ac:dyDescent="0.3">
      <c r="A16" s="338"/>
      <c r="B16" s="368" t="s">
        <v>704</v>
      </c>
      <c r="C16" s="368"/>
      <c r="D16" s="392" t="s">
        <v>705</v>
      </c>
      <c r="E16" s="368"/>
      <c r="F16" s="392" t="s">
        <v>125</v>
      </c>
      <c r="G16" s="369"/>
      <c r="H16" s="200"/>
      <c r="I16" s="81"/>
      <c r="J16" s="62"/>
      <c r="K16" s="224"/>
      <c r="L16" s="225"/>
      <c r="M16" s="43"/>
      <c r="N16" s="43"/>
      <c r="O16" s="62"/>
      <c r="P16" s="63"/>
    </row>
    <row r="17" spans="1:18" ht="13" x14ac:dyDescent="0.3">
      <c r="A17" s="332" t="s">
        <v>713</v>
      </c>
      <c r="B17" s="329" t="s">
        <v>143</v>
      </c>
      <c r="C17" s="329" t="s">
        <v>158</v>
      </c>
      <c r="D17" s="332" t="s">
        <v>143</v>
      </c>
      <c r="E17" s="329" t="s">
        <v>158</v>
      </c>
      <c r="F17" s="332" t="s">
        <v>143</v>
      </c>
      <c r="G17" s="330" t="s">
        <v>158</v>
      </c>
      <c r="H17" s="332" t="s">
        <v>143</v>
      </c>
      <c r="I17" s="330" t="s">
        <v>158</v>
      </c>
      <c r="J17" s="62"/>
      <c r="K17" s="224"/>
      <c r="L17" s="225"/>
      <c r="M17" s="43"/>
      <c r="N17" s="43"/>
      <c r="O17" s="43"/>
      <c r="P17" s="43"/>
    </row>
    <row r="18" spans="1:18" ht="15" customHeight="1" x14ac:dyDescent="0.25">
      <c r="A18" s="204" t="s">
        <v>714</v>
      </c>
      <c r="B18" s="43">
        <v>63</v>
      </c>
      <c r="C18" s="211">
        <f t="shared" ref="C18:C24" si="0">(B18/B$24)*100</f>
        <v>19.325153374233128</v>
      </c>
      <c r="D18" s="203">
        <v>2711</v>
      </c>
      <c r="E18" s="211">
        <f t="shared" ref="E18:E24" si="1">(D18/D$24)*100</f>
        <v>38.689881547024399</v>
      </c>
      <c r="F18" s="314">
        <v>14</v>
      </c>
      <c r="G18" s="226">
        <f t="shared" ref="G18:G24" si="2">(F18/F$24)*100</f>
        <v>31.818181818181817</v>
      </c>
      <c r="H18" s="203">
        <f t="shared" ref="H18:H23" si="3">B18+D18+F18</f>
        <v>2788</v>
      </c>
      <c r="I18" s="226">
        <f t="shared" ref="I18:I24" si="4">(H18/H$24)*100</f>
        <v>37.793140843161176</v>
      </c>
      <c r="J18" s="62"/>
      <c r="K18" s="224"/>
      <c r="L18" s="225"/>
      <c r="M18" s="43"/>
      <c r="N18" s="43"/>
      <c r="O18" s="43"/>
      <c r="P18" s="43"/>
    </row>
    <row r="19" spans="1:18" ht="15" customHeight="1" x14ac:dyDescent="0.25">
      <c r="A19" s="204" t="s">
        <v>715</v>
      </c>
      <c r="B19" s="43">
        <v>169</v>
      </c>
      <c r="C19" s="211">
        <f t="shared" si="0"/>
        <v>51.840490797546011</v>
      </c>
      <c r="D19" s="203">
        <v>2763</v>
      </c>
      <c r="E19" s="211">
        <f t="shared" si="1"/>
        <v>39.43199657485372</v>
      </c>
      <c r="F19" s="314">
        <v>4</v>
      </c>
      <c r="G19" s="226">
        <f t="shared" si="2"/>
        <v>9.0909090909090917</v>
      </c>
      <c r="H19" s="203">
        <f t="shared" si="3"/>
        <v>2936</v>
      </c>
      <c r="I19" s="226">
        <f t="shared" si="4"/>
        <v>39.799376440287382</v>
      </c>
      <c r="J19" s="194"/>
      <c r="K19" s="224"/>
      <c r="L19" s="225"/>
      <c r="M19" s="194"/>
      <c r="N19" s="194"/>
      <c r="O19" s="194"/>
      <c r="P19" s="194"/>
      <c r="Q19" s="194"/>
      <c r="R19" s="194"/>
    </row>
    <row r="20" spans="1:18" ht="15" customHeight="1" x14ac:dyDescent="0.25">
      <c r="A20" s="204" t="s">
        <v>716</v>
      </c>
      <c r="B20" s="43">
        <v>60</v>
      </c>
      <c r="C20" s="211">
        <f t="shared" si="0"/>
        <v>18.404907975460123</v>
      </c>
      <c r="D20" s="204">
        <v>845</v>
      </c>
      <c r="E20" s="211">
        <f t="shared" si="1"/>
        <v>12.059369202226346</v>
      </c>
      <c r="F20" s="314">
        <v>0</v>
      </c>
      <c r="G20" s="226">
        <f t="shared" si="2"/>
        <v>0</v>
      </c>
      <c r="H20" s="203">
        <f t="shared" si="3"/>
        <v>905</v>
      </c>
      <c r="I20" s="226">
        <f t="shared" si="4"/>
        <v>12.267859563508202</v>
      </c>
      <c r="J20" s="194"/>
      <c r="K20" s="224"/>
      <c r="L20" s="225"/>
      <c r="M20" s="194"/>
      <c r="N20" s="194"/>
      <c r="O20" s="194"/>
      <c r="P20" s="194"/>
      <c r="Q20" s="194"/>
      <c r="R20" s="194"/>
    </row>
    <row r="21" spans="1:18" ht="15" customHeight="1" x14ac:dyDescent="0.25">
      <c r="A21" s="204" t="s">
        <v>717</v>
      </c>
      <c r="B21" s="43">
        <v>11</v>
      </c>
      <c r="C21" s="211">
        <f t="shared" si="0"/>
        <v>3.3742331288343559</v>
      </c>
      <c r="D21" s="204">
        <v>353</v>
      </c>
      <c r="E21" s="211">
        <f t="shared" si="1"/>
        <v>5.0378193235336095</v>
      </c>
      <c r="F21" s="314">
        <v>0</v>
      </c>
      <c r="G21" s="226">
        <f t="shared" si="2"/>
        <v>0</v>
      </c>
      <c r="H21" s="203">
        <f t="shared" si="3"/>
        <v>364</v>
      </c>
      <c r="I21" s="226">
        <f t="shared" si="4"/>
        <v>4.9342551172563374</v>
      </c>
      <c r="K21" s="224"/>
      <c r="L21" s="225"/>
      <c r="M21" s="43"/>
      <c r="N21" s="62"/>
      <c r="O21" s="63"/>
      <c r="P21" s="43"/>
    </row>
    <row r="22" spans="1:18" ht="15" customHeight="1" x14ac:dyDescent="0.25">
      <c r="A22" s="204" t="s">
        <v>718</v>
      </c>
      <c r="B22" s="43">
        <v>19</v>
      </c>
      <c r="C22" s="211">
        <f t="shared" si="0"/>
        <v>5.8282208588957047</v>
      </c>
      <c r="D22" s="204">
        <v>214</v>
      </c>
      <c r="E22" s="211">
        <f t="shared" si="1"/>
        <v>3.0540887683744828</v>
      </c>
      <c r="F22" s="314">
        <v>0</v>
      </c>
      <c r="G22" s="226">
        <f t="shared" si="2"/>
        <v>0</v>
      </c>
      <c r="H22" s="203">
        <f t="shared" si="3"/>
        <v>233</v>
      </c>
      <c r="I22" s="226">
        <f t="shared" si="4"/>
        <v>3.1584655008811171</v>
      </c>
      <c r="K22" s="224"/>
      <c r="L22" s="225"/>
      <c r="M22" s="43"/>
      <c r="N22" s="62"/>
      <c r="O22" s="63"/>
      <c r="P22" s="43"/>
    </row>
    <row r="23" spans="1:18" ht="15" customHeight="1" x14ac:dyDescent="0.25">
      <c r="A23" s="204" t="s">
        <v>709</v>
      </c>
      <c r="B23" s="43">
        <v>4</v>
      </c>
      <c r="C23" s="211">
        <f t="shared" si="0"/>
        <v>1.2269938650306749</v>
      </c>
      <c r="D23" s="204">
        <v>121</v>
      </c>
      <c r="E23" s="211">
        <f t="shared" si="1"/>
        <v>1.7268445839874409</v>
      </c>
      <c r="F23" s="314">
        <v>26</v>
      </c>
      <c r="G23" s="226">
        <f t="shared" si="2"/>
        <v>59.090909090909093</v>
      </c>
      <c r="H23" s="203">
        <f t="shared" si="3"/>
        <v>151</v>
      </c>
      <c r="I23" s="226">
        <f t="shared" si="4"/>
        <v>2.0469025349057883</v>
      </c>
      <c r="K23" s="224"/>
      <c r="L23" s="225"/>
      <c r="M23" s="43"/>
      <c r="N23" s="62"/>
      <c r="O23" s="63"/>
      <c r="P23" s="43"/>
    </row>
    <row r="24" spans="1:18" ht="15" customHeight="1" x14ac:dyDescent="0.3">
      <c r="A24" s="342" t="s">
        <v>157</v>
      </c>
      <c r="B24" s="347">
        <f>SUM(B18:B23)</f>
        <v>326</v>
      </c>
      <c r="C24" s="344">
        <f t="shared" si="0"/>
        <v>100</v>
      </c>
      <c r="D24" s="357">
        <f>SUM(D18:D23)</f>
        <v>7007</v>
      </c>
      <c r="E24" s="345">
        <f t="shared" si="1"/>
        <v>100</v>
      </c>
      <c r="F24" s="356">
        <f>SUM(F18:F23)</f>
        <v>44</v>
      </c>
      <c r="G24" s="344">
        <f t="shared" si="2"/>
        <v>100</v>
      </c>
      <c r="H24" s="346">
        <f>SUM(H18:H23)</f>
        <v>7377</v>
      </c>
      <c r="I24" s="344">
        <f t="shared" si="4"/>
        <v>100</v>
      </c>
      <c r="K24" s="224"/>
      <c r="L24" s="225"/>
      <c r="M24" s="43"/>
      <c r="N24" s="62"/>
      <c r="O24" s="63"/>
      <c r="P24" s="43"/>
    </row>
    <row r="25" spans="1:18" ht="19.5" customHeight="1" x14ac:dyDescent="0.25">
      <c r="A25" s="227" t="s">
        <v>595</v>
      </c>
      <c r="C25" s="103"/>
      <c r="E25" s="103"/>
      <c r="G25" s="103"/>
      <c r="M25" s="43"/>
      <c r="N25" s="62"/>
      <c r="O25" s="63"/>
      <c r="P25" s="43"/>
    </row>
    <row r="26" spans="1:18" ht="13" x14ac:dyDescent="0.25">
      <c r="A26" s="41" t="s">
        <v>911</v>
      </c>
      <c r="M26" s="43"/>
      <c r="N26" s="62"/>
      <c r="O26" s="63"/>
      <c r="P26" s="43"/>
    </row>
    <row r="27" spans="1:18" ht="13" x14ac:dyDescent="0.25">
      <c r="M27" s="43"/>
      <c r="N27" s="62"/>
      <c r="O27" s="63"/>
      <c r="P27" s="43"/>
    </row>
    <row r="28" spans="1:18" ht="13" x14ac:dyDescent="0.3">
      <c r="A28" s="2" t="s">
        <v>736</v>
      </c>
      <c r="K28" s="228"/>
      <c r="M28" s="194"/>
      <c r="N28" s="62"/>
      <c r="O28" s="63"/>
      <c r="P28" s="43"/>
    </row>
    <row r="29" spans="1:18" ht="13" x14ac:dyDescent="0.3">
      <c r="A29" s="337"/>
      <c r="B29" s="389" t="s">
        <v>734</v>
      </c>
      <c r="C29" s="389"/>
      <c r="D29" s="389"/>
      <c r="E29" s="389"/>
      <c r="F29" s="389"/>
      <c r="G29" s="389"/>
      <c r="H29" s="389" t="s">
        <v>618</v>
      </c>
      <c r="I29" s="391"/>
      <c r="K29" s="224"/>
      <c r="L29" s="194"/>
      <c r="M29" s="194"/>
      <c r="N29" s="62"/>
      <c r="O29" s="63"/>
      <c r="P29" s="43"/>
    </row>
    <row r="30" spans="1:18" ht="13" x14ac:dyDescent="0.3">
      <c r="A30" s="338"/>
      <c r="B30" s="368" t="s">
        <v>704</v>
      </c>
      <c r="C30" s="368"/>
      <c r="D30" s="392" t="s">
        <v>705</v>
      </c>
      <c r="E30" s="368"/>
      <c r="F30" s="392" t="s">
        <v>125</v>
      </c>
      <c r="G30" s="369"/>
      <c r="H30" s="200"/>
      <c r="I30" s="81"/>
      <c r="K30" s="224"/>
      <c r="L30" s="62"/>
      <c r="M30" s="63"/>
      <c r="N30" s="62"/>
      <c r="O30" s="63"/>
      <c r="P30" s="43"/>
    </row>
    <row r="31" spans="1:18" ht="13" x14ac:dyDescent="0.3">
      <c r="A31" s="332" t="s">
        <v>735</v>
      </c>
      <c r="B31" s="329" t="s">
        <v>143</v>
      </c>
      <c r="C31" s="329" t="s">
        <v>158</v>
      </c>
      <c r="D31" s="332" t="s">
        <v>143</v>
      </c>
      <c r="E31" s="329" t="s">
        <v>158</v>
      </c>
      <c r="F31" s="332" t="s">
        <v>143</v>
      </c>
      <c r="G31" s="330" t="s">
        <v>158</v>
      </c>
      <c r="H31" s="332" t="s">
        <v>143</v>
      </c>
      <c r="I31" s="330" t="s">
        <v>158</v>
      </c>
      <c r="K31" s="224"/>
      <c r="L31" s="62"/>
      <c r="M31" s="63"/>
      <c r="N31" s="62"/>
      <c r="O31" s="63"/>
      <c r="P31" s="43"/>
    </row>
    <row r="32" spans="1:18" ht="15" customHeight="1" x14ac:dyDescent="0.25">
      <c r="A32" s="204" t="s">
        <v>721</v>
      </c>
      <c r="B32" s="43">
        <v>81</v>
      </c>
      <c r="C32" s="211">
        <f t="shared" ref="C32:C41" si="5">(B32/B$41)*100</f>
        <v>24.846625766871167</v>
      </c>
      <c r="D32" s="204">
        <v>986</v>
      </c>
      <c r="E32" s="211">
        <f t="shared" ref="E32:E41" si="6">(D32/D$41)*100</f>
        <v>14.071642643071215</v>
      </c>
      <c r="F32" s="314">
        <v>2</v>
      </c>
      <c r="G32" s="226">
        <f t="shared" ref="G32:G41" si="7">(F32/F$41)*100</f>
        <v>4.5454545454545459</v>
      </c>
      <c r="H32" s="203">
        <f t="shared" ref="H32:H40" si="8">B32+D32+F32</f>
        <v>1069</v>
      </c>
      <c r="I32" s="226">
        <f t="shared" ref="I32:I41" si="9">(H32/H$41)*100</f>
        <v>14.490985495458858</v>
      </c>
      <c r="K32" s="224"/>
      <c r="L32" s="62"/>
      <c r="M32" s="63"/>
      <c r="N32" s="62"/>
      <c r="O32" s="63"/>
      <c r="P32" s="43"/>
    </row>
    <row r="33" spans="1:24" ht="15" customHeight="1" x14ac:dyDescent="0.25">
      <c r="A33" s="204" t="s">
        <v>722</v>
      </c>
      <c r="B33" s="43">
        <v>113</v>
      </c>
      <c r="C33" s="211">
        <f t="shared" si="5"/>
        <v>34.662576687116562</v>
      </c>
      <c r="D33" s="203">
        <v>4902</v>
      </c>
      <c r="E33" s="211">
        <f t="shared" si="6"/>
        <v>69.958612815755671</v>
      </c>
      <c r="F33" s="314">
        <v>15</v>
      </c>
      <c r="G33" s="226">
        <f t="shared" si="7"/>
        <v>34.090909090909086</v>
      </c>
      <c r="H33" s="203">
        <f t="shared" si="8"/>
        <v>5030</v>
      </c>
      <c r="I33" s="226">
        <f t="shared" si="9"/>
        <v>68.184899010437846</v>
      </c>
      <c r="K33" s="224"/>
      <c r="L33" s="62"/>
      <c r="M33" s="63"/>
      <c r="N33" s="62"/>
      <c r="O33" s="63"/>
      <c r="P33" s="43"/>
    </row>
    <row r="34" spans="1:24" ht="15" customHeight="1" x14ac:dyDescent="0.25">
      <c r="A34" s="204" t="s">
        <v>723</v>
      </c>
      <c r="B34" s="43">
        <v>30</v>
      </c>
      <c r="C34" s="211">
        <f t="shared" si="5"/>
        <v>9.2024539877300615</v>
      </c>
      <c r="D34" s="204">
        <v>256</v>
      </c>
      <c r="E34" s="211">
        <f t="shared" si="6"/>
        <v>3.6534893677750819</v>
      </c>
      <c r="F34" s="314">
        <v>0</v>
      </c>
      <c r="G34" s="226">
        <f t="shared" si="7"/>
        <v>0</v>
      </c>
      <c r="H34" s="203">
        <f t="shared" si="8"/>
        <v>286</v>
      </c>
      <c r="I34" s="226">
        <f t="shared" si="9"/>
        <v>3.876914734987122</v>
      </c>
      <c r="K34" s="224"/>
      <c r="L34" s="62"/>
      <c r="M34" s="63"/>
      <c r="N34" s="62"/>
      <c r="O34" s="63"/>
      <c r="P34" s="43"/>
    </row>
    <row r="35" spans="1:24" ht="15" customHeight="1" x14ac:dyDescent="0.25">
      <c r="A35" s="204" t="s">
        <v>724</v>
      </c>
      <c r="B35" s="43">
        <v>1</v>
      </c>
      <c r="C35" s="211">
        <f t="shared" si="5"/>
        <v>0.30674846625766872</v>
      </c>
      <c r="D35" s="204">
        <v>31</v>
      </c>
      <c r="E35" s="211">
        <f t="shared" si="6"/>
        <v>0.44241472812901383</v>
      </c>
      <c r="F35" s="314">
        <v>0</v>
      </c>
      <c r="G35" s="226">
        <f t="shared" si="7"/>
        <v>0</v>
      </c>
      <c r="H35" s="203">
        <f t="shared" si="8"/>
        <v>32</v>
      </c>
      <c r="I35" s="226">
        <f t="shared" si="9"/>
        <v>0.43378066964890871</v>
      </c>
      <c r="K35" s="224"/>
      <c r="L35" s="62"/>
      <c r="M35" s="63"/>
      <c r="N35" s="62"/>
      <c r="O35" s="63"/>
      <c r="P35" s="43"/>
    </row>
    <row r="36" spans="1:24" ht="15" customHeight="1" x14ac:dyDescent="0.25">
      <c r="A36" s="204" t="s">
        <v>725</v>
      </c>
      <c r="B36" s="43">
        <v>71</v>
      </c>
      <c r="C36" s="211">
        <f t="shared" si="5"/>
        <v>21.779141104294478</v>
      </c>
      <c r="D36" s="204">
        <v>472</v>
      </c>
      <c r="E36" s="211">
        <f t="shared" si="6"/>
        <v>6.7361210218353076</v>
      </c>
      <c r="F36" s="314">
        <v>1</v>
      </c>
      <c r="G36" s="226">
        <f t="shared" si="7"/>
        <v>2.2727272727272729</v>
      </c>
      <c r="H36" s="203">
        <f t="shared" si="8"/>
        <v>544</v>
      </c>
      <c r="I36" s="226">
        <f t="shared" si="9"/>
        <v>7.3742713840314487</v>
      </c>
      <c r="J36" s="194"/>
      <c r="K36" s="224"/>
      <c r="L36" s="62"/>
      <c r="M36" s="63"/>
      <c r="N36" s="62"/>
      <c r="O36" s="63"/>
      <c r="P36" s="194"/>
      <c r="Q36" s="194"/>
      <c r="R36" s="194"/>
      <c r="S36" s="194"/>
      <c r="T36" s="194"/>
      <c r="U36" s="194"/>
      <c r="V36" s="194"/>
      <c r="W36" s="194"/>
      <c r="X36" s="194"/>
    </row>
    <row r="37" spans="1:24" ht="15" customHeight="1" x14ac:dyDescent="0.25">
      <c r="A37" s="204" t="s">
        <v>726</v>
      </c>
      <c r="B37" s="43">
        <v>7</v>
      </c>
      <c r="C37" s="211">
        <f t="shared" si="5"/>
        <v>2.147239263803681</v>
      </c>
      <c r="D37" s="204">
        <v>45</v>
      </c>
      <c r="E37" s="211">
        <f t="shared" si="6"/>
        <v>0.64221492792921364</v>
      </c>
      <c r="F37" s="314">
        <v>0</v>
      </c>
      <c r="G37" s="226">
        <f t="shared" si="7"/>
        <v>0</v>
      </c>
      <c r="H37" s="203">
        <f t="shared" si="8"/>
        <v>52</v>
      </c>
      <c r="I37" s="226">
        <f t="shared" si="9"/>
        <v>0.70489358817947678</v>
      </c>
      <c r="K37" s="224"/>
      <c r="L37" s="62"/>
      <c r="M37" s="63"/>
      <c r="N37" s="62"/>
      <c r="O37" s="63"/>
      <c r="P37" s="43"/>
    </row>
    <row r="38" spans="1:24" ht="15" customHeight="1" x14ac:dyDescent="0.25">
      <c r="A38" s="204" t="s">
        <v>727</v>
      </c>
      <c r="B38" s="43">
        <v>11</v>
      </c>
      <c r="C38" s="211">
        <f t="shared" si="5"/>
        <v>3.3742331288343559</v>
      </c>
      <c r="D38" s="204">
        <v>133</v>
      </c>
      <c r="E38" s="211">
        <f t="shared" si="6"/>
        <v>1.898101898101898</v>
      </c>
      <c r="F38" s="314">
        <v>0</v>
      </c>
      <c r="G38" s="226">
        <f t="shared" si="7"/>
        <v>0</v>
      </c>
      <c r="H38" s="203">
        <f t="shared" si="8"/>
        <v>144</v>
      </c>
      <c r="I38" s="226">
        <f t="shared" si="9"/>
        <v>1.9520130134200893</v>
      </c>
      <c r="K38" s="224"/>
      <c r="L38" s="62"/>
      <c r="M38" s="63"/>
    </row>
    <row r="39" spans="1:24" ht="15" customHeight="1" x14ac:dyDescent="0.25">
      <c r="A39" s="204" t="s">
        <v>709</v>
      </c>
      <c r="B39" s="43">
        <v>11</v>
      </c>
      <c r="C39" s="211">
        <f t="shared" si="5"/>
        <v>3.3742331288343559</v>
      </c>
      <c r="D39" s="204">
        <v>145</v>
      </c>
      <c r="E39" s="211">
        <f t="shared" si="6"/>
        <v>2.0693592122163551</v>
      </c>
      <c r="F39" s="314">
        <v>26</v>
      </c>
      <c r="G39" s="226">
        <f t="shared" si="7"/>
        <v>59.090909090909093</v>
      </c>
      <c r="H39" s="203">
        <f t="shared" si="8"/>
        <v>182</v>
      </c>
      <c r="I39" s="226">
        <f t="shared" si="9"/>
        <v>2.4671275586281687</v>
      </c>
      <c r="K39" s="224"/>
      <c r="L39" s="62"/>
      <c r="M39" s="63"/>
    </row>
    <row r="40" spans="1:24" ht="15" customHeight="1" x14ac:dyDescent="0.25">
      <c r="A40" s="204" t="s">
        <v>728</v>
      </c>
      <c r="B40" s="43">
        <v>1</v>
      </c>
      <c r="C40" s="211">
        <f t="shared" si="5"/>
        <v>0.30674846625766872</v>
      </c>
      <c r="D40" s="204">
        <v>37</v>
      </c>
      <c r="E40" s="211">
        <f t="shared" si="6"/>
        <v>0.52804338518624239</v>
      </c>
      <c r="F40" s="314">
        <v>0</v>
      </c>
      <c r="G40" s="226">
        <f t="shared" si="7"/>
        <v>0</v>
      </c>
      <c r="H40" s="203">
        <f t="shared" si="8"/>
        <v>38</v>
      </c>
      <c r="I40" s="226">
        <f t="shared" si="9"/>
        <v>0.51511454520807909</v>
      </c>
      <c r="K40" s="224"/>
      <c r="L40" s="62"/>
      <c r="M40" s="63"/>
    </row>
    <row r="41" spans="1:24" ht="15" customHeight="1" x14ac:dyDescent="0.3">
      <c r="A41" s="342" t="s">
        <v>157</v>
      </c>
      <c r="B41" s="347">
        <f>SUM(B32:B40)</f>
        <v>326</v>
      </c>
      <c r="C41" s="344">
        <f t="shared" si="5"/>
        <v>100</v>
      </c>
      <c r="D41" s="346">
        <f>SUM(D32:D40)</f>
        <v>7007</v>
      </c>
      <c r="E41" s="344">
        <f t="shared" si="6"/>
        <v>100</v>
      </c>
      <c r="F41" s="356">
        <f>SUM(F32:F40)</f>
        <v>44</v>
      </c>
      <c r="G41" s="344">
        <f t="shared" si="7"/>
        <v>100</v>
      </c>
      <c r="H41" s="346">
        <f>SUM(H32:H40)</f>
        <v>7377</v>
      </c>
      <c r="I41" s="344">
        <f t="shared" si="9"/>
        <v>100</v>
      </c>
      <c r="K41" s="224"/>
      <c r="L41" s="62"/>
      <c r="M41" s="63"/>
    </row>
    <row r="42" spans="1:24" ht="20.25" customHeight="1" x14ac:dyDescent="0.25">
      <c r="A42" s="227" t="s">
        <v>595</v>
      </c>
      <c r="B42" s="229"/>
      <c r="C42" s="230"/>
      <c r="D42" s="229"/>
      <c r="E42" s="230"/>
      <c r="F42" s="229"/>
      <c r="G42" s="230"/>
      <c r="K42" s="224"/>
      <c r="L42" s="62"/>
      <c r="M42" s="63"/>
    </row>
    <row r="43" spans="1:24" ht="13" x14ac:dyDescent="0.25">
      <c r="A43" s="41" t="s">
        <v>911</v>
      </c>
      <c r="K43" s="224"/>
      <c r="L43" s="62"/>
      <c r="M43" s="63"/>
    </row>
    <row r="44" spans="1:24" ht="13" x14ac:dyDescent="0.25">
      <c r="K44" s="224"/>
      <c r="L44" s="62"/>
      <c r="M44" s="63"/>
    </row>
    <row r="45" spans="1:24" ht="13" x14ac:dyDescent="0.25">
      <c r="K45" s="224"/>
      <c r="L45" s="62"/>
      <c r="M45" s="63"/>
    </row>
    <row r="46" spans="1:24" ht="13" x14ac:dyDescent="0.25">
      <c r="K46" s="224"/>
      <c r="L46" s="62"/>
      <c r="M46" s="63"/>
    </row>
    <row r="47" spans="1:24" ht="13" x14ac:dyDescent="0.25">
      <c r="K47" s="224"/>
      <c r="L47" s="62"/>
      <c r="M47" s="63"/>
    </row>
    <row r="48" spans="1:24" ht="13" x14ac:dyDescent="0.25">
      <c r="K48" s="224"/>
      <c r="L48" s="62"/>
      <c r="M48" s="63"/>
    </row>
    <row r="49" spans="11:13" ht="13" x14ac:dyDescent="0.25">
      <c r="K49" s="224"/>
      <c r="L49" s="62"/>
      <c r="M49" s="63"/>
    </row>
    <row r="50" spans="11:13" ht="13" x14ac:dyDescent="0.25">
      <c r="K50" s="224"/>
      <c r="L50" s="62"/>
      <c r="M50" s="63"/>
    </row>
    <row r="51" spans="11:13" ht="13" x14ac:dyDescent="0.25">
      <c r="K51" s="224"/>
      <c r="L51" s="62"/>
      <c r="M51" s="63"/>
    </row>
    <row r="52" spans="11:13" ht="13" x14ac:dyDescent="0.25">
      <c r="K52" s="224"/>
      <c r="L52" s="62"/>
      <c r="M52" s="63"/>
    </row>
    <row r="53" spans="11:13" ht="13" x14ac:dyDescent="0.25">
      <c r="L53" s="62"/>
      <c r="M53" s="63"/>
    </row>
    <row r="54" spans="11:13" ht="13" x14ac:dyDescent="0.25">
      <c r="L54" s="62"/>
      <c r="M54" s="63"/>
    </row>
    <row r="55" spans="11:13" ht="13" x14ac:dyDescent="0.25">
      <c r="L55" s="62"/>
      <c r="M55" s="63"/>
    </row>
    <row r="56" spans="11:13" ht="13" x14ac:dyDescent="0.25">
      <c r="L56" s="62"/>
      <c r="M56" s="63"/>
    </row>
  </sheetData>
  <mergeCells count="15">
    <mergeCell ref="H29:I29"/>
    <mergeCell ref="F30:G30"/>
    <mergeCell ref="H3:I3"/>
    <mergeCell ref="B3:G3"/>
    <mergeCell ref="F4:G4"/>
    <mergeCell ref="B15:G15"/>
    <mergeCell ref="H15:I15"/>
    <mergeCell ref="F16:G16"/>
    <mergeCell ref="B16:C16"/>
    <mergeCell ref="D16:E16"/>
    <mergeCell ref="B30:C30"/>
    <mergeCell ref="D30:E30"/>
    <mergeCell ref="B29:G29"/>
    <mergeCell ref="B4:C4"/>
    <mergeCell ref="D4:E4"/>
  </mergeCells>
  <conditionalFormatting sqref="A6:I10 A18:G24 A41:I41 A32:G40 I32:I40">
    <cfRule type="expression" dxfId="30" priority="28">
      <formula>MOD(ROW(),2)=1</formula>
    </cfRule>
  </conditionalFormatting>
  <conditionalFormatting sqref="H24">
    <cfRule type="expression" dxfId="29" priority="24">
      <formula>MOD(ROW(),2)=1</formula>
    </cfRule>
  </conditionalFormatting>
  <conditionalFormatting sqref="H18">
    <cfRule type="expression" dxfId="28" priority="22">
      <formula>MOD(ROW(),2)=1</formula>
    </cfRule>
  </conditionalFormatting>
  <conditionalFormatting sqref="H19">
    <cfRule type="expression" dxfId="27" priority="21">
      <formula>MOD(ROW(),2)=1</formula>
    </cfRule>
  </conditionalFormatting>
  <conditionalFormatting sqref="H20">
    <cfRule type="expression" dxfId="26" priority="20">
      <formula>MOD(ROW(),2)=1</formula>
    </cfRule>
  </conditionalFormatting>
  <conditionalFormatting sqref="H21">
    <cfRule type="expression" dxfId="25" priority="19">
      <formula>MOD(ROW(),2)=1</formula>
    </cfRule>
  </conditionalFormatting>
  <conditionalFormatting sqref="H22">
    <cfRule type="expression" dxfId="24" priority="18">
      <formula>MOD(ROW(),2)=1</formula>
    </cfRule>
  </conditionalFormatting>
  <conditionalFormatting sqref="H23">
    <cfRule type="expression" dxfId="23" priority="17">
      <formula>MOD(ROW(),2)=1</formula>
    </cfRule>
  </conditionalFormatting>
  <conditionalFormatting sqref="I18">
    <cfRule type="expression" dxfId="22" priority="16">
      <formula>MOD(ROW(),2)=1</formula>
    </cfRule>
  </conditionalFormatting>
  <conditionalFormatting sqref="I19">
    <cfRule type="expression" dxfId="21" priority="15">
      <formula>MOD(ROW(),2)=1</formula>
    </cfRule>
  </conditionalFormatting>
  <conditionalFormatting sqref="I20">
    <cfRule type="expression" dxfId="20" priority="14">
      <formula>MOD(ROW(),2)=1</formula>
    </cfRule>
  </conditionalFormatting>
  <conditionalFormatting sqref="I21">
    <cfRule type="expression" dxfId="19" priority="13">
      <formula>MOD(ROW(),2)=1</formula>
    </cfRule>
  </conditionalFormatting>
  <conditionalFormatting sqref="I22">
    <cfRule type="expression" dxfId="18" priority="12">
      <formula>MOD(ROW(),2)=1</formula>
    </cfRule>
  </conditionalFormatting>
  <conditionalFormatting sqref="I23">
    <cfRule type="expression" dxfId="17" priority="11">
      <formula>MOD(ROW(),2)=1</formula>
    </cfRule>
  </conditionalFormatting>
  <conditionalFormatting sqref="I24">
    <cfRule type="expression" dxfId="16" priority="10">
      <formula>MOD(ROW(),2)=1</formula>
    </cfRule>
  </conditionalFormatting>
  <conditionalFormatting sqref="H32">
    <cfRule type="expression" dxfId="15" priority="9">
      <formula>MOD(ROW(),2)=1</formula>
    </cfRule>
  </conditionalFormatting>
  <conditionalFormatting sqref="H33">
    <cfRule type="expression" dxfId="14" priority="8">
      <formula>MOD(ROW(),2)=1</formula>
    </cfRule>
  </conditionalFormatting>
  <conditionalFormatting sqref="H34">
    <cfRule type="expression" dxfId="13" priority="7">
      <formula>MOD(ROW(),2)=1</formula>
    </cfRule>
  </conditionalFormatting>
  <conditionalFormatting sqref="H35">
    <cfRule type="expression" dxfId="12" priority="6">
      <formula>MOD(ROW(),2)=1</formula>
    </cfRule>
  </conditionalFormatting>
  <conditionalFormatting sqref="H36">
    <cfRule type="expression" dxfId="11" priority="5">
      <formula>MOD(ROW(),2)=1</formula>
    </cfRule>
  </conditionalFormatting>
  <conditionalFormatting sqref="H37">
    <cfRule type="expression" dxfId="10" priority="4">
      <formula>MOD(ROW(),2)=1</formula>
    </cfRule>
  </conditionalFormatting>
  <conditionalFormatting sqref="H38">
    <cfRule type="expression" dxfId="9" priority="3">
      <formula>MOD(ROW(),2)=1</formula>
    </cfRule>
  </conditionalFormatting>
  <conditionalFormatting sqref="H39">
    <cfRule type="expression" dxfId="8" priority="2">
      <formula>MOD(ROW(),2)=1</formula>
    </cfRule>
  </conditionalFormatting>
  <conditionalFormatting sqref="H40">
    <cfRule type="expression" dxfId="7" priority="1">
      <formula>MOD(ROW(),2)=1</formula>
    </cfRule>
  </conditionalFormatting>
  <hyperlinks>
    <hyperlink ref="A2" location="TOC!A1" display="Return to Table of Contents"/>
  </hyperlinks>
  <pageMargins left="0.25" right="0.25" top="0.75" bottom="0.75" header="0.3" footer="0.3"/>
  <pageSetup orientation="portrait" r:id="rId1"/>
  <headerFooter>
    <oddHeader>&amp;L&amp;"Arial,Bold"2018-19 Survey of Allied Dental Education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workbookViewId="0"/>
  </sheetViews>
  <sheetFormatPr defaultColWidth="9.1796875" defaultRowHeight="12.5" x14ac:dyDescent="0.25"/>
  <cols>
    <col min="1" max="1" width="23.81640625" style="1" customWidth="1"/>
    <col min="2" max="2" width="17.1796875" style="1" customWidth="1"/>
    <col min="3" max="16384" width="9.1796875" style="1"/>
  </cols>
  <sheetData>
    <row r="1" spans="1:17" ht="13" x14ac:dyDescent="0.3">
      <c r="A1" s="2" t="s">
        <v>25</v>
      </c>
    </row>
    <row r="2" spans="1:17" x14ac:dyDescent="0.25">
      <c r="A2" s="193" t="s">
        <v>51</v>
      </c>
    </row>
    <row r="5" spans="1:17" x14ac:dyDescent="0.25">
      <c r="B5" s="1" t="s">
        <v>747</v>
      </c>
      <c r="C5" s="1" t="s">
        <v>741</v>
      </c>
      <c r="K5" s="70"/>
      <c r="O5" s="225"/>
      <c r="P5" s="212"/>
      <c r="Q5" s="212"/>
    </row>
    <row r="6" spans="1:17" x14ac:dyDescent="0.25">
      <c r="B6" s="1" t="s">
        <v>746</v>
      </c>
      <c r="C6" s="1">
        <v>16134</v>
      </c>
      <c r="O6" s="228"/>
      <c r="P6" s="212"/>
      <c r="Q6" s="212"/>
    </row>
    <row r="7" spans="1:17" x14ac:dyDescent="0.25">
      <c r="B7" s="1" t="s">
        <v>745</v>
      </c>
      <c r="C7" s="1">
        <v>1849</v>
      </c>
      <c r="O7" s="228"/>
      <c r="P7" s="212"/>
      <c r="Q7" s="212"/>
    </row>
    <row r="8" spans="1:17" x14ac:dyDescent="0.25">
      <c r="B8" s="1" t="s">
        <v>744</v>
      </c>
      <c r="C8" s="129">
        <v>73</v>
      </c>
      <c r="O8" s="242"/>
      <c r="P8" s="212"/>
      <c r="Q8" s="212"/>
    </row>
    <row r="9" spans="1:17" ht="13" x14ac:dyDescent="0.25">
      <c r="B9" s="1" t="s">
        <v>743</v>
      </c>
      <c r="C9" s="129">
        <v>1390</v>
      </c>
      <c r="O9" s="224"/>
      <c r="P9" s="224"/>
      <c r="Q9" s="212"/>
    </row>
    <row r="10" spans="1:17" ht="13" x14ac:dyDescent="0.25">
      <c r="B10" s="235" t="s">
        <v>742</v>
      </c>
      <c r="C10" s="129">
        <v>122</v>
      </c>
      <c r="O10" s="224"/>
      <c r="P10" s="225"/>
      <c r="Q10" s="212"/>
    </row>
    <row r="11" spans="1:17" ht="13" x14ac:dyDescent="0.25">
      <c r="C11" s="129"/>
      <c r="O11" s="224"/>
      <c r="P11" s="225"/>
      <c r="Q11" s="212"/>
    </row>
    <row r="12" spans="1:17" ht="13" x14ac:dyDescent="0.25">
      <c r="B12" s="235"/>
      <c r="C12" s="129"/>
      <c r="O12" s="224"/>
      <c r="P12" s="225"/>
      <c r="Q12" s="212"/>
    </row>
    <row r="13" spans="1:17" ht="13" x14ac:dyDescent="0.25">
      <c r="O13" s="224"/>
      <c r="P13" s="225"/>
      <c r="Q13" s="212"/>
    </row>
    <row r="14" spans="1:17" ht="13.5" thickBot="1" x14ac:dyDescent="0.3">
      <c r="O14" s="224"/>
      <c r="P14" s="225"/>
      <c r="Q14" s="212"/>
    </row>
    <row r="15" spans="1:17" ht="13" x14ac:dyDescent="0.25">
      <c r="B15" s="195"/>
      <c r="C15" s="196"/>
      <c r="O15" s="228"/>
      <c r="P15" s="212"/>
      <c r="Q15" s="212"/>
    </row>
    <row r="16" spans="1:17" ht="13" x14ac:dyDescent="0.25">
      <c r="B16" s="176"/>
      <c r="C16" s="129"/>
      <c r="O16" s="228"/>
      <c r="P16" s="212"/>
      <c r="Q16" s="212"/>
    </row>
    <row r="17" spans="1:17" ht="13" x14ac:dyDescent="0.25">
      <c r="B17" s="176"/>
      <c r="C17" s="129"/>
      <c r="O17" s="212"/>
      <c r="P17" s="212"/>
      <c r="Q17" s="212"/>
    </row>
    <row r="18" spans="1:17" ht="13" x14ac:dyDescent="0.25">
      <c r="B18" s="176"/>
      <c r="C18" s="129"/>
      <c r="O18" s="228"/>
      <c r="P18" s="212"/>
      <c r="Q18" s="212"/>
    </row>
    <row r="19" spans="1:17" ht="13" x14ac:dyDescent="0.25">
      <c r="B19" s="176"/>
      <c r="C19" s="129"/>
      <c r="O19" s="225"/>
      <c r="P19" s="212"/>
      <c r="Q19" s="212"/>
    </row>
    <row r="20" spans="1:17" ht="13" x14ac:dyDescent="0.25">
      <c r="B20" s="176"/>
      <c r="C20" s="129"/>
      <c r="O20" s="228"/>
      <c r="P20" s="212"/>
      <c r="Q20" s="212"/>
    </row>
    <row r="21" spans="1:17" x14ac:dyDescent="0.25">
      <c r="O21" s="228"/>
      <c r="P21" s="212"/>
      <c r="Q21" s="212"/>
    </row>
    <row r="22" spans="1:17" x14ac:dyDescent="0.25">
      <c r="O22" s="242"/>
      <c r="P22" s="212"/>
      <c r="Q22" s="212"/>
    </row>
    <row r="23" spans="1:17" ht="13" x14ac:dyDescent="0.25">
      <c r="O23" s="224"/>
      <c r="P23" s="224"/>
      <c r="Q23" s="212"/>
    </row>
    <row r="24" spans="1:17" ht="13" x14ac:dyDescent="0.25">
      <c r="O24" s="224"/>
      <c r="P24" s="225"/>
      <c r="Q24" s="212"/>
    </row>
    <row r="25" spans="1:17" ht="13" x14ac:dyDescent="0.25">
      <c r="O25" s="224"/>
      <c r="P25" s="225"/>
      <c r="Q25" s="212"/>
    </row>
    <row r="26" spans="1:17" ht="13" x14ac:dyDescent="0.25">
      <c r="O26" s="224"/>
      <c r="P26" s="225"/>
      <c r="Q26" s="212"/>
    </row>
    <row r="27" spans="1:17" ht="13" x14ac:dyDescent="0.25">
      <c r="A27" s="40"/>
      <c r="O27" s="224"/>
      <c r="P27" s="225"/>
      <c r="Q27" s="212"/>
    </row>
    <row r="28" spans="1:17" x14ac:dyDescent="0.25">
      <c r="A28" s="40" t="s">
        <v>173</v>
      </c>
    </row>
    <row r="29" spans="1:17" x14ac:dyDescent="0.25">
      <c r="A29" s="71" t="s">
        <v>911</v>
      </c>
    </row>
    <row r="32" spans="1:17" ht="13" x14ac:dyDescent="0.3">
      <c r="A32" s="2" t="s">
        <v>26</v>
      </c>
    </row>
    <row r="33" spans="2:4" ht="13" x14ac:dyDescent="0.25">
      <c r="D33" s="234"/>
    </row>
    <row r="34" spans="2:4" ht="13" x14ac:dyDescent="0.25">
      <c r="D34" s="233"/>
    </row>
    <row r="35" spans="2:4" x14ac:dyDescent="0.25">
      <c r="C35" s="1" t="s">
        <v>741</v>
      </c>
      <c r="D35" s="232"/>
    </row>
    <row r="36" spans="2:4" x14ac:dyDescent="0.25">
      <c r="B36" s="1" t="s">
        <v>740</v>
      </c>
      <c r="C36" s="129">
        <v>16134</v>
      </c>
      <c r="D36" s="232"/>
    </row>
    <row r="37" spans="2:4" x14ac:dyDescent="0.25">
      <c r="B37" s="1" t="s">
        <v>739</v>
      </c>
      <c r="C37" s="231">
        <v>9456</v>
      </c>
    </row>
    <row r="38" spans="2:4" x14ac:dyDescent="0.25">
      <c r="B38" s="1" t="s">
        <v>738</v>
      </c>
      <c r="C38" s="129">
        <v>11963</v>
      </c>
    </row>
    <row r="39" spans="2:4" x14ac:dyDescent="0.25">
      <c r="B39" s="1" t="s">
        <v>737</v>
      </c>
      <c r="C39" s="129">
        <v>10678</v>
      </c>
    </row>
    <row r="40" spans="2:4" ht="13" thickBot="1" x14ac:dyDescent="0.3"/>
    <row r="41" spans="2:4" ht="13" x14ac:dyDescent="0.25">
      <c r="B41" s="195"/>
      <c r="C41" s="196"/>
    </row>
    <row r="42" spans="2:4" ht="13" x14ac:dyDescent="0.25">
      <c r="B42" s="176"/>
      <c r="C42" s="129"/>
    </row>
    <row r="43" spans="2:4" ht="13" x14ac:dyDescent="0.25">
      <c r="B43" s="176"/>
      <c r="C43" s="129"/>
    </row>
    <row r="44" spans="2:4" ht="13" x14ac:dyDescent="0.25">
      <c r="B44" s="176"/>
      <c r="C44" s="129"/>
    </row>
    <row r="45" spans="2:4" ht="13" x14ac:dyDescent="0.25">
      <c r="B45" s="176"/>
      <c r="C45" s="129"/>
    </row>
    <row r="46" spans="2:4" ht="13" x14ac:dyDescent="0.25">
      <c r="B46" s="176"/>
      <c r="C46" s="129"/>
    </row>
    <row r="53" spans="1:1" x14ac:dyDescent="0.25">
      <c r="A53" s="40"/>
    </row>
    <row r="54" spans="1:1" x14ac:dyDescent="0.25">
      <c r="A54" s="71"/>
    </row>
    <row r="59" spans="1:1" x14ac:dyDescent="0.25">
      <c r="A59" s="40" t="s">
        <v>173</v>
      </c>
    </row>
    <row r="60" spans="1:1" x14ac:dyDescent="0.25">
      <c r="A60" s="71" t="s">
        <v>911</v>
      </c>
    </row>
  </sheetData>
  <hyperlinks>
    <hyperlink ref="A2" location="TOC!A1" display="Return to Table of Contents"/>
  </hyperlinks>
  <pageMargins left="0.25" right="0.25" top="0.75" bottom="0.75" header="0.3" footer="0.3"/>
  <pageSetup scale="84" fitToHeight="0" orientation="portrait" r:id="rId1"/>
  <headerFooter>
    <oddHeader>&amp;L&amp;"Arial,Bold"2018-19 Survey of Allied Dental Education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5"/>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796875" defaultRowHeight="12.5" x14ac:dyDescent="0.25"/>
  <cols>
    <col min="1" max="1" width="5.81640625" style="110" customWidth="1"/>
    <col min="2" max="2" width="84.7265625" style="110" customWidth="1"/>
    <col min="3" max="3" width="9" style="110" customWidth="1"/>
    <col min="4" max="4" width="9.54296875" style="110" customWidth="1"/>
    <col min="5" max="6" width="10.1796875" style="110" customWidth="1"/>
    <col min="7" max="7" width="9.54296875" style="110" customWidth="1"/>
    <col min="8" max="9" width="10.1796875" style="110" customWidth="1"/>
    <col min="10" max="10" width="11.54296875" style="110" customWidth="1"/>
    <col min="11" max="11" width="10.81640625" style="110" customWidth="1"/>
    <col min="12" max="12" width="9.26953125" style="110" customWidth="1"/>
    <col min="13" max="16384" width="9.1796875" style="110"/>
  </cols>
  <sheetData>
    <row r="1" spans="1:12" ht="13" x14ac:dyDescent="0.3">
      <c r="A1" s="149" t="s">
        <v>27</v>
      </c>
    </row>
    <row r="2" spans="1:12" x14ac:dyDescent="0.25">
      <c r="A2" s="377" t="s">
        <v>51</v>
      </c>
      <c r="B2" s="377"/>
    </row>
    <row r="3" spans="1:12" ht="48" customHeight="1" x14ac:dyDescent="0.3">
      <c r="A3" s="223" t="s">
        <v>177</v>
      </c>
      <c r="B3" s="112" t="s">
        <v>178</v>
      </c>
      <c r="C3" s="243" t="s">
        <v>754</v>
      </c>
      <c r="D3" s="243" t="s">
        <v>748</v>
      </c>
      <c r="E3" s="243" t="s">
        <v>749</v>
      </c>
      <c r="F3" s="243" t="s">
        <v>750</v>
      </c>
      <c r="G3" s="243" t="s">
        <v>658</v>
      </c>
      <c r="H3" s="243" t="s">
        <v>751</v>
      </c>
      <c r="I3" s="243" t="s">
        <v>752</v>
      </c>
      <c r="J3" s="243" t="s">
        <v>755</v>
      </c>
      <c r="K3" s="243" t="s">
        <v>756</v>
      </c>
      <c r="L3" s="243" t="s">
        <v>753</v>
      </c>
    </row>
    <row r="4" spans="1:12" x14ac:dyDescent="0.25">
      <c r="A4" s="121" t="s">
        <v>182</v>
      </c>
      <c r="B4" s="122" t="s">
        <v>183</v>
      </c>
      <c r="C4" s="159">
        <v>0</v>
      </c>
      <c r="D4" s="159">
        <v>1</v>
      </c>
      <c r="E4" s="159">
        <v>4</v>
      </c>
      <c r="F4" s="159">
        <v>3</v>
      </c>
      <c r="G4" s="159">
        <v>3</v>
      </c>
      <c r="H4" s="159">
        <v>1</v>
      </c>
      <c r="I4" s="159">
        <v>0</v>
      </c>
      <c r="J4" s="159">
        <v>2</v>
      </c>
      <c r="K4" s="159">
        <v>0</v>
      </c>
      <c r="L4" s="159">
        <v>14</v>
      </c>
    </row>
    <row r="5" spans="1:12" x14ac:dyDescent="0.25">
      <c r="A5" s="123" t="s">
        <v>182</v>
      </c>
      <c r="B5" s="124" t="s">
        <v>186</v>
      </c>
      <c r="C5" s="161">
        <v>4</v>
      </c>
      <c r="D5" s="161">
        <v>0</v>
      </c>
      <c r="E5" s="161">
        <v>10</v>
      </c>
      <c r="F5" s="161">
        <v>5</v>
      </c>
      <c r="G5" s="161">
        <v>8</v>
      </c>
      <c r="H5" s="161">
        <v>2</v>
      </c>
      <c r="I5" s="161">
        <v>0</v>
      </c>
      <c r="J5" s="161">
        <v>1</v>
      </c>
      <c r="K5" s="161">
        <v>0</v>
      </c>
      <c r="L5" s="161">
        <v>30</v>
      </c>
    </row>
    <row r="6" spans="1:12" x14ac:dyDescent="0.25">
      <c r="A6" s="121" t="s">
        <v>187</v>
      </c>
      <c r="B6" s="122" t="s">
        <v>188</v>
      </c>
      <c r="C6" s="159">
        <v>0</v>
      </c>
      <c r="D6" s="159">
        <v>0</v>
      </c>
      <c r="E6" s="159">
        <v>0</v>
      </c>
      <c r="F6" s="159">
        <v>0</v>
      </c>
      <c r="G6" s="159">
        <v>0</v>
      </c>
      <c r="H6" s="159">
        <v>0</v>
      </c>
      <c r="I6" s="159">
        <v>0</v>
      </c>
      <c r="J6" s="159">
        <v>0</v>
      </c>
      <c r="K6" s="159">
        <v>0</v>
      </c>
      <c r="L6" s="159">
        <v>0</v>
      </c>
    </row>
    <row r="7" spans="1:12" x14ac:dyDescent="0.25">
      <c r="A7" s="123" t="s">
        <v>189</v>
      </c>
      <c r="B7" s="124" t="s">
        <v>190</v>
      </c>
      <c r="C7" s="161">
        <v>0</v>
      </c>
      <c r="D7" s="161">
        <v>0</v>
      </c>
      <c r="E7" s="161">
        <v>0</v>
      </c>
      <c r="F7" s="161">
        <v>1</v>
      </c>
      <c r="G7" s="161">
        <v>3</v>
      </c>
      <c r="H7" s="161">
        <v>0</v>
      </c>
      <c r="I7" s="161">
        <v>0</v>
      </c>
      <c r="J7" s="161">
        <v>11</v>
      </c>
      <c r="K7" s="161">
        <v>15</v>
      </c>
      <c r="L7" s="161">
        <v>30</v>
      </c>
    </row>
    <row r="8" spans="1:12" x14ac:dyDescent="0.25">
      <c r="A8" s="121" t="s">
        <v>189</v>
      </c>
      <c r="B8" s="122" t="s">
        <v>191</v>
      </c>
      <c r="C8" s="159">
        <v>0</v>
      </c>
      <c r="D8" s="159">
        <v>0</v>
      </c>
      <c r="E8" s="159">
        <v>0</v>
      </c>
      <c r="F8" s="159">
        <v>0</v>
      </c>
      <c r="G8" s="159">
        <v>0</v>
      </c>
      <c r="H8" s="159">
        <v>0</v>
      </c>
      <c r="I8" s="159">
        <v>0</v>
      </c>
      <c r="J8" s="159">
        <v>0</v>
      </c>
      <c r="K8" s="159">
        <v>0</v>
      </c>
      <c r="L8" s="159">
        <v>0</v>
      </c>
    </row>
    <row r="9" spans="1:12" x14ac:dyDescent="0.25">
      <c r="A9" s="123" t="s">
        <v>189</v>
      </c>
      <c r="B9" s="124" t="s">
        <v>192</v>
      </c>
      <c r="C9" s="161">
        <v>0</v>
      </c>
      <c r="D9" s="161">
        <v>0</v>
      </c>
      <c r="E9" s="161">
        <v>3</v>
      </c>
      <c r="F9" s="161">
        <v>5</v>
      </c>
      <c r="G9" s="161">
        <v>6</v>
      </c>
      <c r="H9" s="161">
        <v>2</v>
      </c>
      <c r="I9" s="161">
        <v>3</v>
      </c>
      <c r="J9" s="161">
        <v>1</v>
      </c>
      <c r="K9" s="161">
        <v>0</v>
      </c>
      <c r="L9" s="161">
        <v>20</v>
      </c>
    </row>
    <row r="10" spans="1:12" x14ac:dyDescent="0.25">
      <c r="A10" s="121" t="s">
        <v>189</v>
      </c>
      <c r="B10" s="122" t="s">
        <v>193</v>
      </c>
      <c r="C10" s="159">
        <v>0</v>
      </c>
      <c r="D10" s="159">
        <v>0</v>
      </c>
      <c r="E10" s="159">
        <v>0</v>
      </c>
      <c r="F10" s="159">
        <v>5</v>
      </c>
      <c r="G10" s="159">
        <v>5</v>
      </c>
      <c r="H10" s="159">
        <v>5</v>
      </c>
      <c r="I10" s="159">
        <v>0</v>
      </c>
      <c r="J10" s="159">
        <v>1</v>
      </c>
      <c r="K10" s="159">
        <v>0</v>
      </c>
      <c r="L10" s="159">
        <v>16</v>
      </c>
    </row>
    <row r="11" spans="1:12" x14ac:dyDescent="0.25">
      <c r="A11" s="123" t="s">
        <v>189</v>
      </c>
      <c r="B11" s="124" t="s">
        <v>194</v>
      </c>
      <c r="C11" s="161">
        <v>0</v>
      </c>
      <c r="D11" s="161">
        <v>0</v>
      </c>
      <c r="E11" s="161">
        <v>0</v>
      </c>
      <c r="F11" s="161">
        <v>33</v>
      </c>
      <c r="G11" s="161">
        <v>0</v>
      </c>
      <c r="H11" s="161">
        <v>0</v>
      </c>
      <c r="I11" s="161">
        <v>0</v>
      </c>
      <c r="J11" s="161">
        <v>0</v>
      </c>
      <c r="K11" s="161">
        <v>0</v>
      </c>
      <c r="L11" s="161">
        <v>33</v>
      </c>
    </row>
    <row r="12" spans="1:12" x14ac:dyDescent="0.25">
      <c r="A12" s="121" t="s">
        <v>189</v>
      </c>
      <c r="B12" s="122" t="s">
        <v>195</v>
      </c>
      <c r="C12" s="159">
        <v>0</v>
      </c>
      <c r="D12" s="159">
        <v>0</v>
      </c>
      <c r="E12" s="159">
        <v>1</v>
      </c>
      <c r="F12" s="159">
        <v>8</v>
      </c>
      <c r="G12" s="159">
        <v>5</v>
      </c>
      <c r="H12" s="159">
        <v>2</v>
      </c>
      <c r="I12" s="159">
        <v>2</v>
      </c>
      <c r="J12" s="159">
        <v>3</v>
      </c>
      <c r="K12" s="159">
        <v>0</v>
      </c>
      <c r="L12" s="159">
        <v>21</v>
      </c>
    </row>
    <row r="13" spans="1:12" x14ac:dyDescent="0.25">
      <c r="A13" s="123" t="s">
        <v>189</v>
      </c>
      <c r="B13" s="124" t="s">
        <v>196</v>
      </c>
      <c r="C13" s="161">
        <v>1</v>
      </c>
      <c r="D13" s="161">
        <v>0</v>
      </c>
      <c r="E13" s="161">
        <v>1</v>
      </c>
      <c r="F13" s="161">
        <v>10</v>
      </c>
      <c r="G13" s="161">
        <v>11</v>
      </c>
      <c r="H13" s="161">
        <v>2</v>
      </c>
      <c r="I13" s="161">
        <v>1</v>
      </c>
      <c r="J13" s="161">
        <v>1</v>
      </c>
      <c r="K13" s="161">
        <v>2</v>
      </c>
      <c r="L13" s="161">
        <v>29</v>
      </c>
    </row>
    <row r="14" spans="1:12" x14ac:dyDescent="0.25">
      <c r="A14" s="121" t="s">
        <v>189</v>
      </c>
      <c r="B14" s="122" t="s">
        <v>197</v>
      </c>
      <c r="C14" s="159">
        <v>0</v>
      </c>
      <c r="D14" s="159">
        <v>0</v>
      </c>
      <c r="E14" s="159">
        <v>0</v>
      </c>
      <c r="F14" s="159">
        <v>12</v>
      </c>
      <c r="G14" s="159">
        <v>3</v>
      </c>
      <c r="H14" s="159">
        <v>4</v>
      </c>
      <c r="I14" s="159">
        <v>1</v>
      </c>
      <c r="J14" s="159">
        <v>2</v>
      </c>
      <c r="K14" s="159">
        <v>0</v>
      </c>
      <c r="L14" s="159">
        <v>22</v>
      </c>
    </row>
    <row r="15" spans="1:12" x14ac:dyDescent="0.25">
      <c r="A15" s="123" t="s">
        <v>198</v>
      </c>
      <c r="B15" s="124" t="s">
        <v>199</v>
      </c>
      <c r="C15" s="161">
        <v>0</v>
      </c>
      <c r="D15" s="161">
        <v>0</v>
      </c>
      <c r="E15" s="161">
        <v>0</v>
      </c>
      <c r="F15" s="161">
        <v>8</v>
      </c>
      <c r="G15" s="161">
        <v>7</v>
      </c>
      <c r="H15" s="161">
        <v>0</v>
      </c>
      <c r="I15" s="161">
        <v>1</v>
      </c>
      <c r="J15" s="161">
        <v>0</v>
      </c>
      <c r="K15" s="161">
        <v>0</v>
      </c>
      <c r="L15" s="161">
        <v>16</v>
      </c>
    </row>
    <row r="16" spans="1:12" x14ac:dyDescent="0.25">
      <c r="A16" s="121" t="s">
        <v>198</v>
      </c>
      <c r="B16" s="122" t="s">
        <v>200</v>
      </c>
      <c r="C16" s="159">
        <v>0</v>
      </c>
      <c r="D16" s="159">
        <v>0</v>
      </c>
      <c r="E16" s="159">
        <v>0</v>
      </c>
      <c r="F16" s="159">
        <v>9</v>
      </c>
      <c r="G16" s="159">
        <v>12</v>
      </c>
      <c r="H16" s="159">
        <v>1</v>
      </c>
      <c r="I16" s="159">
        <v>4</v>
      </c>
      <c r="J16" s="159">
        <v>6</v>
      </c>
      <c r="K16" s="159">
        <v>2</v>
      </c>
      <c r="L16" s="159">
        <v>34</v>
      </c>
    </row>
    <row r="17" spans="1:12" x14ac:dyDescent="0.25">
      <c r="A17" s="123" t="s">
        <v>201</v>
      </c>
      <c r="B17" s="124" t="s">
        <v>202</v>
      </c>
      <c r="C17" s="161">
        <v>0</v>
      </c>
      <c r="D17" s="161">
        <v>0</v>
      </c>
      <c r="E17" s="161">
        <v>4</v>
      </c>
      <c r="F17" s="161">
        <v>10</v>
      </c>
      <c r="G17" s="161">
        <v>1</v>
      </c>
      <c r="H17" s="161">
        <v>2</v>
      </c>
      <c r="I17" s="161">
        <v>2</v>
      </c>
      <c r="J17" s="161">
        <v>0</v>
      </c>
      <c r="K17" s="161">
        <v>0</v>
      </c>
      <c r="L17" s="161">
        <v>19</v>
      </c>
    </row>
    <row r="18" spans="1:12" x14ac:dyDescent="0.25">
      <c r="A18" s="121" t="s">
        <v>201</v>
      </c>
      <c r="B18" s="122" t="s">
        <v>203</v>
      </c>
      <c r="C18" s="159">
        <v>0</v>
      </c>
      <c r="D18" s="159">
        <v>0</v>
      </c>
      <c r="E18" s="159">
        <v>1</v>
      </c>
      <c r="F18" s="159">
        <v>1</v>
      </c>
      <c r="G18" s="159">
        <v>2</v>
      </c>
      <c r="H18" s="159">
        <v>1</v>
      </c>
      <c r="I18" s="159">
        <v>0</v>
      </c>
      <c r="J18" s="159">
        <v>1</v>
      </c>
      <c r="K18" s="159">
        <v>24</v>
      </c>
      <c r="L18" s="159">
        <v>30</v>
      </c>
    </row>
    <row r="19" spans="1:12" x14ac:dyDescent="0.25">
      <c r="A19" s="123" t="s">
        <v>201</v>
      </c>
      <c r="B19" s="124" t="s">
        <v>204</v>
      </c>
      <c r="C19" s="161">
        <v>0</v>
      </c>
      <c r="D19" s="161">
        <v>0</v>
      </c>
      <c r="E19" s="161">
        <v>3</v>
      </c>
      <c r="F19" s="161">
        <v>1</v>
      </c>
      <c r="G19" s="161">
        <v>12</v>
      </c>
      <c r="H19" s="161">
        <v>3</v>
      </c>
      <c r="I19" s="161">
        <v>0</v>
      </c>
      <c r="J19" s="161">
        <v>5</v>
      </c>
      <c r="K19" s="161">
        <v>5</v>
      </c>
      <c r="L19" s="161">
        <v>29</v>
      </c>
    </row>
    <row r="20" spans="1:12" x14ac:dyDescent="0.25">
      <c r="A20" s="121" t="s">
        <v>201</v>
      </c>
      <c r="B20" s="122" t="s">
        <v>205</v>
      </c>
      <c r="C20" s="159">
        <v>0</v>
      </c>
      <c r="D20" s="159">
        <v>0</v>
      </c>
      <c r="E20" s="159">
        <v>0</v>
      </c>
      <c r="F20" s="159">
        <v>2</v>
      </c>
      <c r="G20" s="159">
        <v>16</v>
      </c>
      <c r="H20" s="159">
        <v>0</v>
      </c>
      <c r="I20" s="159">
        <v>3</v>
      </c>
      <c r="J20" s="159">
        <v>3</v>
      </c>
      <c r="K20" s="159">
        <v>0</v>
      </c>
      <c r="L20" s="159">
        <v>24</v>
      </c>
    </row>
    <row r="21" spans="1:12" x14ac:dyDescent="0.25">
      <c r="A21" s="123" t="s">
        <v>201</v>
      </c>
      <c r="B21" s="124" t="s">
        <v>206</v>
      </c>
      <c r="C21" s="161">
        <v>1</v>
      </c>
      <c r="D21" s="161">
        <v>0</v>
      </c>
      <c r="E21" s="161">
        <v>0</v>
      </c>
      <c r="F21" s="161">
        <v>2</v>
      </c>
      <c r="G21" s="161">
        <v>7</v>
      </c>
      <c r="H21" s="161">
        <v>2</v>
      </c>
      <c r="I21" s="161">
        <v>3</v>
      </c>
      <c r="J21" s="161">
        <v>3</v>
      </c>
      <c r="K21" s="161">
        <v>2</v>
      </c>
      <c r="L21" s="161">
        <v>20</v>
      </c>
    </row>
    <row r="22" spans="1:12" x14ac:dyDescent="0.25">
      <c r="A22" s="121" t="s">
        <v>201</v>
      </c>
      <c r="B22" s="122" t="s">
        <v>207</v>
      </c>
      <c r="C22" s="159">
        <v>5</v>
      </c>
      <c r="D22" s="159">
        <v>2</v>
      </c>
      <c r="E22" s="159">
        <v>3</v>
      </c>
      <c r="F22" s="159">
        <v>7</v>
      </c>
      <c r="G22" s="159">
        <v>8</v>
      </c>
      <c r="H22" s="159">
        <v>2</v>
      </c>
      <c r="I22" s="159">
        <v>3</v>
      </c>
      <c r="J22" s="159">
        <v>14</v>
      </c>
      <c r="K22" s="159">
        <v>3</v>
      </c>
      <c r="L22" s="159">
        <v>47</v>
      </c>
    </row>
    <row r="23" spans="1:12" x14ac:dyDescent="0.25">
      <c r="A23" s="123" t="s">
        <v>201</v>
      </c>
      <c r="B23" s="124" t="s">
        <v>208</v>
      </c>
      <c r="C23" s="161">
        <v>10</v>
      </c>
      <c r="D23" s="161">
        <v>9</v>
      </c>
      <c r="E23" s="161">
        <v>9</v>
      </c>
      <c r="F23" s="161">
        <v>8</v>
      </c>
      <c r="G23" s="161">
        <v>7</v>
      </c>
      <c r="H23" s="161">
        <v>0</v>
      </c>
      <c r="I23" s="161">
        <v>0</v>
      </c>
      <c r="J23" s="161">
        <v>4</v>
      </c>
      <c r="K23" s="161">
        <v>1</v>
      </c>
      <c r="L23" s="161">
        <v>48</v>
      </c>
    </row>
    <row r="24" spans="1:12" x14ac:dyDescent="0.25">
      <c r="A24" s="121" t="s">
        <v>201</v>
      </c>
      <c r="B24" s="122" t="s">
        <v>209</v>
      </c>
      <c r="C24" s="159">
        <v>1</v>
      </c>
      <c r="D24" s="159">
        <v>2</v>
      </c>
      <c r="E24" s="159">
        <v>5</v>
      </c>
      <c r="F24" s="159">
        <v>5</v>
      </c>
      <c r="G24" s="159">
        <v>10</v>
      </c>
      <c r="H24" s="159">
        <v>1</v>
      </c>
      <c r="I24" s="159">
        <v>2</v>
      </c>
      <c r="J24" s="159">
        <v>9</v>
      </c>
      <c r="K24" s="159">
        <v>12</v>
      </c>
      <c r="L24" s="159">
        <v>47</v>
      </c>
    </row>
    <row r="25" spans="1:12" x14ac:dyDescent="0.25">
      <c r="A25" s="123" t="s">
        <v>201</v>
      </c>
      <c r="B25" s="124" t="s">
        <v>210</v>
      </c>
      <c r="C25" s="161">
        <v>0</v>
      </c>
      <c r="D25" s="161">
        <v>0</v>
      </c>
      <c r="E25" s="161">
        <v>0</v>
      </c>
      <c r="F25" s="161">
        <v>4</v>
      </c>
      <c r="G25" s="161">
        <v>5</v>
      </c>
      <c r="H25" s="161">
        <v>4</v>
      </c>
      <c r="I25" s="161">
        <v>2</v>
      </c>
      <c r="J25" s="161">
        <v>5</v>
      </c>
      <c r="K25" s="161">
        <v>0</v>
      </c>
      <c r="L25" s="161">
        <v>20</v>
      </c>
    </row>
    <row r="26" spans="1:12" x14ac:dyDescent="0.25">
      <c r="A26" s="121" t="s">
        <v>201</v>
      </c>
      <c r="B26" s="122" t="s">
        <v>211</v>
      </c>
      <c r="C26" s="159">
        <v>0</v>
      </c>
      <c r="D26" s="159">
        <v>0</v>
      </c>
      <c r="E26" s="159">
        <v>0</v>
      </c>
      <c r="F26" s="159">
        <v>1</v>
      </c>
      <c r="G26" s="159">
        <v>10</v>
      </c>
      <c r="H26" s="159">
        <v>0</v>
      </c>
      <c r="I26" s="159">
        <v>0</v>
      </c>
      <c r="J26" s="159">
        <v>6</v>
      </c>
      <c r="K26" s="159">
        <v>2</v>
      </c>
      <c r="L26" s="159">
        <v>19</v>
      </c>
    </row>
    <row r="27" spans="1:12" x14ac:dyDescent="0.25">
      <c r="A27" s="123" t="s">
        <v>201</v>
      </c>
      <c r="B27" s="124" t="s">
        <v>212</v>
      </c>
      <c r="C27" s="161">
        <v>0</v>
      </c>
      <c r="D27" s="161">
        <v>0</v>
      </c>
      <c r="E27" s="161">
        <v>0</v>
      </c>
      <c r="F27" s="161">
        <v>4</v>
      </c>
      <c r="G27" s="161">
        <v>4</v>
      </c>
      <c r="H27" s="161">
        <v>1</v>
      </c>
      <c r="I27" s="161">
        <v>6</v>
      </c>
      <c r="J27" s="161">
        <v>8</v>
      </c>
      <c r="K27" s="161">
        <v>1</v>
      </c>
      <c r="L27" s="161">
        <v>24</v>
      </c>
    </row>
    <row r="28" spans="1:12" x14ac:dyDescent="0.25">
      <c r="A28" s="121" t="s">
        <v>201</v>
      </c>
      <c r="B28" s="122" t="s">
        <v>213</v>
      </c>
      <c r="C28" s="159">
        <v>0</v>
      </c>
      <c r="D28" s="159">
        <v>0</v>
      </c>
      <c r="E28" s="159">
        <v>0</v>
      </c>
      <c r="F28" s="159">
        <v>4</v>
      </c>
      <c r="G28" s="159">
        <v>15</v>
      </c>
      <c r="H28" s="159">
        <v>3</v>
      </c>
      <c r="I28" s="159">
        <v>2</v>
      </c>
      <c r="J28" s="159">
        <v>4</v>
      </c>
      <c r="K28" s="159">
        <v>0</v>
      </c>
      <c r="L28" s="159">
        <v>28</v>
      </c>
    </row>
    <row r="29" spans="1:12" x14ac:dyDescent="0.25">
      <c r="A29" s="123" t="s">
        <v>201</v>
      </c>
      <c r="B29" s="124" t="s">
        <v>214</v>
      </c>
      <c r="C29" s="161">
        <v>0</v>
      </c>
      <c r="D29" s="161">
        <v>0</v>
      </c>
      <c r="E29" s="161">
        <v>0</v>
      </c>
      <c r="F29" s="161">
        <v>6</v>
      </c>
      <c r="G29" s="161">
        <v>9</v>
      </c>
      <c r="H29" s="161">
        <v>5</v>
      </c>
      <c r="I29" s="161">
        <v>0</v>
      </c>
      <c r="J29" s="161">
        <v>11</v>
      </c>
      <c r="K29" s="161">
        <v>1</v>
      </c>
      <c r="L29" s="161">
        <v>32</v>
      </c>
    </row>
    <row r="30" spans="1:12" x14ac:dyDescent="0.25">
      <c r="A30" s="121" t="s">
        <v>201</v>
      </c>
      <c r="B30" s="122" t="s">
        <v>215</v>
      </c>
      <c r="C30" s="159">
        <v>0</v>
      </c>
      <c r="D30" s="159">
        <v>0</v>
      </c>
      <c r="E30" s="159">
        <v>0</v>
      </c>
      <c r="F30" s="159">
        <v>4</v>
      </c>
      <c r="G30" s="159">
        <v>17</v>
      </c>
      <c r="H30" s="159">
        <v>3</v>
      </c>
      <c r="I30" s="159">
        <v>5</v>
      </c>
      <c r="J30" s="159">
        <v>11</v>
      </c>
      <c r="K30" s="159">
        <v>2</v>
      </c>
      <c r="L30" s="159">
        <v>42</v>
      </c>
    </row>
    <row r="31" spans="1:12" x14ac:dyDescent="0.25">
      <c r="A31" s="123" t="s">
        <v>201</v>
      </c>
      <c r="B31" s="124" t="s">
        <v>216</v>
      </c>
      <c r="C31" s="161">
        <v>0</v>
      </c>
      <c r="D31" s="161">
        <v>0</v>
      </c>
      <c r="E31" s="161">
        <v>0</v>
      </c>
      <c r="F31" s="161">
        <v>5</v>
      </c>
      <c r="G31" s="161">
        <v>8</v>
      </c>
      <c r="H31" s="161">
        <v>4</v>
      </c>
      <c r="I31" s="161">
        <v>1</v>
      </c>
      <c r="J31" s="161">
        <v>1</v>
      </c>
      <c r="K31" s="161">
        <v>1</v>
      </c>
      <c r="L31" s="161">
        <v>20</v>
      </c>
    </row>
    <row r="32" spans="1:12" x14ac:dyDescent="0.25">
      <c r="A32" s="121" t="s">
        <v>201</v>
      </c>
      <c r="B32" s="122" t="s">
        <v>217</v>
      </c>
      <c r="C32" s="159">
        <v>0</v>
      </c>
      <c r="D32" s="159">
        <v>0</v>
      </c>
      <c r="E32" s="159">
        <v>0</v>
      </c>
      <c r="F32" s="159">
        <v>0</v>
      </c>
      <c r="G32" s="159">
        <v>20</v>
      </c>
      <c r="H32" s="159">
        <v>0</v>
      </c>
      <c r="I32" s="159">
        <v>0</v>
      </c>
      <c r="J32" s="159">
        <v>0</v>
      </c>
      <c r="K32" s="159">
        <v>0</v>
      </c>
      <c r="L32" s="159">
        <v>20</v>
      </c>
    </row>
    <row r="33" spans="1:12" x14ac:dyDescent="0.25">
      <c r="A33" s="123" t="s">
        <v>201</v>
      </c>
      <c r="B33" s="124" t="s">
        <v>218</v>
      </c>
      <c r="C33" s="161">
        <v>0</v>
      </c>
      <c r="D33" s="161">
        <v>0</v>
      </c>
      <c r="E33" s="161">
        <v>1</v>
      </c>
      <c r="F33" s="161">
        <v>2</v>
      </c>
      <c r="G33" s="161">
        <v>2</v>
      </c>
      <c r="H33" s="161">
        <v>1</v>
      </c>
      <c r="I33" s="161">
        <v>3</v>
      </c>
      <c r="J33" s="161">
        <v>6</v>
      </c>
      <c r="K33" s="161">
        <v>0</v>
      </c>
      <c r="L33" s="161">
        <v>15</v>
      </c>
    </row>
    <row r="34" spans="1:12" x14ac:dyDescent="0.25">
      <c r="A34" s="121" t="s">
        <v>201</v>
      </c>
      <c r="B34" s="122" t="s">
        <v>219</v>
      </c>
      <c r="C34" s="159">
        <v>0</v>
      </c>
      <c r="D34" s="159">
        <v>0</v>
      </c>
      <c r="E34" s="159">
        <v>0</v>
      </c>
      <c r="F34" s="159">
        <v>0</v>
      </c>
      <c r="G34" s="159">
        <v>9</v>
      </c>
      <c r="H34" s="159">
        <v>5</v>
      </c>
      <c r="I34" s="159">
        <v>7</v>
      </c>
      <c r="J34" s="159">
        <v>2</v>
      </c>
      <c r="K34" s="159">
        <v>1</v>
      </c>
      <c r="L34" s="159">
        <v>24</v>
      </c>
    </row>
    <row r="35" spans="1:12" x14ac:dyDescent="0.25">
      <c r="A35" s="123" t="s">
        <v>201</v>
      </c>
      <c r="B35" s="124" t="s">
        <v>220</v>
      </c>
      <c r="C35" s="161">
        <v>0</v>
      </c>
      <c r="D35" s="161">
        <v>0</v>
      </c>
      <c r="E35" s="161">
        <v>4</v>
      </c>
      <c r="F35" s="161">
        <v>16</v>
      </c>
      <c r="G35" s="161">
        <v>14</v>
      </c>
      <c r="H35" s="161">
        <v>5</v>
      </c>
      <c r="I35" s="161">
        <v>13</v>
      </c>
      <c r="J35" s="161">
        <v>7</v>
      </c>
      <c r="K35" s="161">
        <v>0</v>
      </c>
      <c r="L35" s="161">
        <v>59</v>
      </c>
    </row>
    <row r="36" spans="1:12" x14ac:dyDescent="0.25">
      <c r="A36" s="121" t="s">
        <v>201</v>
      </c>
      <c r="B36" s="122" t="s">
        <v>221</v>
      </c>
      <c r="C36" s="159">
        <v>0</v>
      </c>
      <c r="D36" s="159">
        <v>0</v>
      </c>
      <c r="E36" s="159">
        <v>0</v>
      </c>
      <c r="F36" s="159">
        <v>0</v>
      </c>
      <c r="G36" s="159">
        <v>15</v>
      </c>
      <c r="H36" s="159">
        <v>3</v>
      </c>
      <c r="I36" s="159">
        <v>0</v>
      </c>
      <c r="J36" s="159">
        <v>6</v>
      </c>
      <c r="K36" s="159">
        <v>0</v>
      </c>
      <c r="L36" s="159">
        <v>24</v>
      </c>
    </row>
    <row r="37" spans="1:12" x14ac:dyDescent="0.25">
      <c r="A37" s="123" t="s">
        <v>201</v>
      </c>
      <c r="B37" s="124" t="s">
        <v>222</v>
      </c>
      <c r="C37" s="161">
        <v>0</v>
      </c>
      <c r="D37" s="161">
        <v>0</v>
      </c>
      <c r="E37" s="161">
        <v>0</v>
      </c>
      <c r="F37" s="161">
        <v>4</v>
      </c>
      <c r="G37" s="161">
        <v>7</v>
      </c>
      <c r="H37" s="161">
        <v>0</v>
      </c>
      <c r="I37" s="161">
        <v>0</v>
      </c>
      <c r="J37" s="161">
        <v>1</v>
      </c>
      <c r="K37" s="161">
        <v>0</v>
      </c>
      <c r="L37" s="161">
        <v>12</v>
      </c>
    </row>
    <row r="38" spans="1:12" x14ac:dyDescent="0.25">
      <c r="A38" s="121" t="s">
        <v>201</v>
      </c>
      <c r="B38" s="122" t="s">
        <v>223</v>
      </c>
      <c r="C38" s="159">
        <v>0</v>
      </c>
      <c r="D38" s="159">
        <v>0</v>
      </c>
      <c r="E38" s="159">
        <v>1</v>
      </c>
      <c r="F38" s="159">
        <v>8</v>
      </c>
      <c r="G38" s="159">
        <v>9</v>
      </c>
      <c r="H38" s="159">
        <v>6</v>
      </c>
      <c r="I38" s="159">
        <v>4</v>
      </c>
      <c r="J38" s="159">
        <v>5</v>
      </c>
      <c r="K38" s="159">
        <v>2</v>
      </c>
      <c r="L38" s="159">
        <v>35</v>
      </c>
    </row>
    <row r="39" spans="1:12" x14ac:dyDescent="0.25">
      <c r="A39" s="123" t="s">
        <v>201</v>
      </c>
      <c r="B39" s="124" t="s">
        <v>224</v>
      </c>
      <c r="C39" s="161">
        <v>0</v>
      </c>
      <c r="D39" s="161">
        <v>0</v>
      </c>
      <c r="E39" s="161">
        <v>0</v>
      </c>
      <c r="F39" s="161">
        <v>1</v>
      </c>
      <c r="G39" s="161">
        <v>16</v>
      </c>
      <c r="H39" s="161">
        <v>0</v>
      </c>
      <c r="I39" s="161">
        <v>0</v>
      </c>
      <c r="J39" s="161">
        <v>3</v>
      </c>
      <c r="K39" s="161">
        <v>0</v>
      </c>
      <c r="L39" s="161">
        <v>20</v>
      </c>
    </row>
    <row r="40" spans="1:12" x14ac:dyDescent="0.25">
      <c r="A40" s="121" t="s">
        <v>201</v>
      </c>
      <c r="B40" s="122" t="s">
        <v>225</v>
      </c>
      <c r="C40" s="159">
        <v>0</v>
      </c>
      <c r="D40" s="159">
        <v>0</v>
      </c>
      <c r="E40" s="159">
        <v>0</v>
      </c>
      <c r="F40" s="159">
        <v>1</v>
      </c>
      <c r="G40" s="159">
        <v>4</v>
      </c>
      <c r="H40" s="159">
        <v>0</v>
      </c>
      <c r="I40" s="159">
        <v>1</v>
      </c>
      <c r="J40" s="159">
        <v>3</v>
      </c>
      <c r="K40" s="159">
        <v>8</v>
      </c>
      <c r="L40" s="159">
        <v>17</v>
      </c>
    </row>
    <row r="41" spans="1:12" x14ac:dyDescent="0.25">
      <c r="A41" s="123" t="s">
        <v>201</v>
      </c>
      <c r="B41" s="124" t="s">
        <v>226</v>
      </c>
      <c r="C41" s="161">
        <v>7</v>
      </c>
      <c r="D41" s="161">
        <v>2</v>
      </c>
      <c r="E41" s="161">
        <v>8</v>
      </c>
      <c r="F41" s="161">
        <v>16</v>
      </c>
      <c r="G41" s="161">
        <v>11</v>
      </c>
      <c r="H41" s="161">
        <v>10</v>
      </c>
      <c r="I41" s="161">
        <v>4</v>
      </c>
      <c r="J41" s="161">
        <v>10</v>
      </c>
      <c r="K41" s="161">
        <v>2</v>
      </c>
      <c r="L41" s="161">
        <v>70</v>
      </c>
    </row>
    <row r="42" spans="1:12" x14ac:dyDescent="0.25">
      <c r="A42" s="121" t="s">
        <v>201</v>
      </c>
      <c r="B42" s="122" t="s">
        <v>227</v>
      </c>
      <c r="C42" s="159">
        <v>0</v>
      </c>
      <c r="D42" s="159">
        <v>0</v>
      </c>
      <c r="E42" s="159">
        <v>0</v>
      </c>
      <c r="F42" s="159">
        <v>17</v>
      </c>
      <c r="G42" s="159">
        <v>13</v>
      </c>
      <c r="H42" s="159">
        <v>3</v>
      </c>
      <c r="I42" s="159">
        <v>6</v>
      </c>
      <c r="J42" s="159">
        <v>4</v>
      </c>
      <c r="K42" s="159">
        <v>0</v>
      </c>
      <c r="L42" s="159">
        <v>43</v>
      </c>
    </row>
    <row r="43" spans="1:12" x14ac:dyDescent="0.25">
      <c r="A43" s="123" t="s">
        <v>228</v>
      </c>
      <c r="B43" s="124" t="s">
        <v>229</v>
      </c>
      <c r="C43" s="161">
        <v>0</v>
      </c>
      <c r="D43" s="161">
        <v>1</v>
      </c>
      <c r="E43" s="161">
        <v>4</v>
      </c>
      <c r="F43" s="161">
        <v>7</v>
      </c>
      <c r="G43" s="161">
        <v>6</v>
      </c>
      <c r="H43" s="161">
        <v>1</v>
      </c>
      <c r="I43" s="161">
        <v>2</v>
      </c>
      <c r="J43" s="161">
        <v>3</v>
      </c>
      <c r="K43" s="161">
        <v>0</v>
      </c>
      <c r="L43" s="161">
        <v>24</v>
      </c>
    </row>
    <row r="44" spans="1:12" x14ac:dyDescent="0.25">
      <c r="A44" s="121" t="s">
        <v>228</v>
      </c>
      <c r="B44" s="122" t="s">
        <v>230</v>
      </c>
      <c r="C44" s="159">
        <v>0</v>
      </c>
      <c r="D44" s="159">
        <v>1</v>
      </c>
      <c r="E44" s="159">
        <v>3</v>
      </c>
      <c r="F44" s="159">
        <v>9</v>
      </c>
      <c r="G44" s="159">
        <v>5</v>
      </c>
      <c r="H44" s="159">
        <v>2</v>
      </c>
      <c r="I44" s="159">
        <v>0</v>
      </c>
      <c r="J44" s="159">
        <v>6</v>
      </c>
      <c r="K44" s="159">
        <v>0</v>
      </c>
      <c r="L44" s="159">
        <v>26</v>
      </c>
    </row>
    <row r="45" spans="1:12" x14ac:dyDescent="0.25">
      <c r="A45" s="123" t="s">
        <v>228</v>
      </c>
      <c r="B45" s="124" t="s">
        <v>231</v>
      </c>
      <c r="C45" s="161">
        <v>0</v>
      </c>
      <c r="D45" s="161">
        <v>2</v>
      </c>
      <c r="E45" s="161">
        <v>11</v>
      </c>
      <c r="F45" s="161">
        <v>11</v>
      </c>
      <c r="G45" s="161">
        <v>7</v>
      </c>
      <c r="H45" s="161">
        <v>1</v>
      </c>
      <c r="I45" s="161">
        <v>3</v>
      </c>
      <c r="J45" s="161">
        <v>11</v>
      </c>
      <c r="K45" s="161">
        <v>2</v>
      </c>
      <c r="L45" s="161">
        <v>48</v>
      </c>
    </row>
    <row r="46" spans="1:12" x14ac:dyDescent="0.25">
      <c r="A46" s="121" t="s">
        <v>228</v>
      </c>
      <c r="B46" s="122" t="s">
        <v>232</v>
      </c>
      <c r="C46" s="159">
        <v>0</v>
      </c>
      <c r="D46" s="159">
        <v>0</v>
      </c>
      <c r="E46" s="159">
        <v>5</v>
      </c>
      <c r="F46" s="159">
        <v>0</v>
      </c>
      <c r="G46" s="159">
        <v>10</v>
      </c>
      <c r="H46" s="159">
        <v>0</v>
      </c>
      <c r="I46" s="159">
        <v>0</v>
      </c>
      <c r="J46" s="159">
        <v>5</v>
      </c>
      <c r="K46" s="159">
        <v>5</v>
      </c>
      <c r="L46" s="159">
        <v>25</v>
      </c>
    </row>
    <row r="47" spans="1:12" x14ac:dyDescent="0.25">
      <c r="A47" s="123" t="s">
        <v>233</v>
      </c>
      <c r="B47" s="124" t="s">
        <v>234</v>
      </c>
      <c r="C47" s="161">
        <v>0</v>
      </c>
      <c r="D47" s="161">
        <v>0</v>
      </c>
      <c r="E47" s="161">
        <v>1</v>
      </c>
      <c r="F47" s="161">
        <v>0</v>
      </c>
      <c r="G47" s="161">
        <v>2</v>
      </c>
      <c r="H47" s="161">
        <v>3</v>
      </c>
      <c r="I47" s="161">
        <v>13</v>
      </c>
      <c r="J47" s="161">
        <v>0</v>
      </c>
      <c r="K47" s="161">
        <v>1</v>
      </c>
      <c r="L47" s="161">
        <v>20</v>
      </c>
    </row>
    <row r="48" spans="1:12" x14ac:dyDescent="0.25">
      <c r="A48" s="121" t="s">
        <v>233</v>
      </c>
      <c r="B48" s="122" t="s">
        <v>235</v>
      </c>
      <c r="C48" s="159">
        <v>0</v>
      </c>
      <c r="D48" s="159">
        <v>0</v>
      </c>
      <c r="E48" s="159">
        <v>4</v>
      </c>
      <c r="F48" s="159">
        <v>14</v>
      </c>
      <c r="G48" s="159">
        <v>3</v>
      </c>
      <c r="H48" s="159">
        <v>2</v>
      </c>
      <c r="I48" s="159">
        <v>3</v>
      </c>
      <c r="J48" s="159">
        <v>3</v>
      </c>
      <c r="K48" s="159">
        <v>0</v>
      </c>
      <c r="L48" s="159">
        <v>29</v>
      </c>
    </row>
    <row r="49" spans="1:12" x14ac:dyDescent="0.25">
      <c r="A49" s="123" t="s">
        <v>233</v>
      </c>
      <c r="B49" s="124" t="s">
        <v>236</v>
      </c>
      <c r="C49" s="161">
        <v>0</v>
      </c>
      <c r="D49" s="161">
        <v>0</v>
      </c>
      <c r="E49" s="161">
        <v>5</v>
      </c>
      <c r="F49" s="161">
        <v>8</v>
      </c>
      <c r="G49" s="161">
        <v>4</v>
      </c>
      <c r="H49" s="161">
        <v>1</v>
      </c>
      <c r="I49" s="161">
        <v>3</v>
      </c>
      <c r="J49" s="161">
        <v>4</v>
      </c>
      <c r="K49" s="161">
        <v>0</v>
      </c>
      <c r="L49" s="161">
        <v>25</v>
      </c>
    </row>
    <row r="50" spans="1:12" x14ac:dyDescent="0.25">
      <c r="A50" s="121" t="s">
        <v>233</v>
      </c>
      <c r="B50" s="122" t="s">
        <v>237</v>
      </c>
      <c r="C50" s="159">
        <v>0</v>
      </c>
      <c r="D50" s="159">
        <v>1</v>
      </c>
      <c r="E50" s="159">
        <v>11</v>
      </c>
      <c r="F50" s="159">
        <v>12</v>
      </c>
      <c r="G50" s="159">
        <v>11</v>
      </c>
      <c r="H50" s="159">
        <v>7</v>
      </c>
      <c r="I50" s="159">
        <v>5</v>
      </c>
      <c r="J50" s="159">
        <v>5</v>
      </c>
      <c r="K50" s="159">
        <v>0</v>
      </c>
      <c r="L50" s="159">
        <v>52</v>
      </c>
    </row>
    <row r="51" spans="1:12" x14ac:dyDescent="0.25">
      <c r="A51" s="123" t="s">
        <v>233</v>
      </c>
      <c r="B51" s="124" t="s">
        <v>238</v>
      </c>
      <c r="C51" s="161">
        <v>28</v>
      </c>
      <c r="D51" s="161">
        <v>1</v>
      </c>
      <c r="E51" s="161">
        <v>1</v>
      </c>
      <c r="F51" s="161">
        <v>1</v>
      </c>
      <c r="G51" s="161">
        <v>1</v>
      </c>
      <c r="H51" s="161">
        <v>1</v>
      </c>
      <c r="I51" s="161">
        <v>0</v>
      </c>
      <c r="J51" s="161">
        <v>1</v>
      </c>
      <c r="K51" s="161">
        <v>0</v>
      </c>
      <c r="L51" s="161">
        <v>34</v>
      </c>
    </row>
    <row r="52" spans="1:12" x14ac:dyDescent="0.25">
      <c r="A52" s="121" t="s">
        <v>239</v>
      </c>
      <c r="B52" s="122" t="s">
        <v>240</v>
      </c>
      <c r="C52" s="159">
        <v>0</v>
      </c>
      <c r="D52" s="159">
        <v>0</v>
      </c>
      <c r="E52" s="159">
        <v>5</v>
      </c>
      <c r="F52" s="159">
        <v>6</v>
      </c>
      <c r="G52" s="159">
        <v>3</v>
      </c>
      <c r="H52" s="159">
        <v>5</v>
      </c>
      <c r="I52" s="159">
        <v>3</v>
      </c>
      <c r="J52" s="159">
        <v>2</v>
      </c>
      <c r="K52" s="159">
        <v>0</v>
      </c>
      <c r="L52" s="159">
        <v>24</v>
      </c>
    </row>
    <row r="53" spans="1:12" x14ac:dyDescent="0.25">
      <c r="A53" s="123" t="s">
        <v>241</v>
      </c>
      <c r="B53" s="124" t="s">
        <v>242</v>
      </c>
      <c r="C53" s="161">
        <v>0</v>
      </c>
      <c r="D53" s="161">
        <v>0</v>
      </c>
      <c r="E53" s="161">
        <v>0</v>
      </c>
      <c r="F53" s="161">
        <v>1</v>
      </c>
      <c r="G53" s="161">
        <v>6</v>
      </c>
      <c r="H53" s="161">
        <v>0</v>
      </c>
      <c r="I53" s="161">
        <v>0</v>
      </c>
      <c r="J53" s="161">
        <v>2</v>
      </c>
      <c r="K53" s="161">
        <v>0</v>
      </c>
      <c r="L53" s="161">
        <v>9</v>
      </c>
    </row>
    <row r="54" spans="1:12" x14ac:dyDescent="0.25">
      <c r="A54" s="121" t="s">
        <v>243</v>
      </c>
      <c r="B54" s="122" t="s">
        <v>244</v>
      </c>
      <c r="C54" s="159">
        <v>0</v>
      </c>
      <c r="D54" s="159">
        <v>0</v>
      </c>
      <c r="E54" s="159">
        <v>0</v>
      </c>
      <c r="F54" s="159">
        <v>3</v>
      </c>
      <c r="G54" s="159">
        <v>5</v>
      </c>
      <c r="H54" s="159">
        <v>0</v>
      </c>
      <c r="I54" s="159">
        <v>0</v>
      </c>
      <c r="J54" s="159">
        <v>5</v>
      </c>
      <c r="K54" s="159">
        <v>7</v>
      </c>
      <c r="L54" s="159">
        <v>20</v>
      </c>
    </row>
    <row r="55" spans="1:12" x14ac:dyDescent="0.25">
      <c r="A55" s="123" t="s">
        <v>243</v>
      </c>
      <c r="B55" s="124" t="s">
        <v>245</v>
      </c>
      <c r="C55" s="161">
        <v>0</v>
      </c>
      <c r="D55" s="161">
        <v>0</v>
      </c>
      <c r="E55" s="161">
        <v>0</v>
      </c>
      <c r="F55" s="161">
        <v>3</v>
      </c>
      <c r="G55" s="161">
        <v>8</v>
      </c>
      <c r="H55" s="161">
        <v>3</v>
      </c>
      <c r="I55" s="161">
        <v>0</v>
      </c>
      <c r="J55" s="161">
        <v>1</v>
      </c>
      <c r="K55" s="161">
        <v>0</v>
      </c>
      <c r="L55" s="161">
        <v>15</v>
      </c>
    </row>
    <row r="56" spans="1:12" x14ac:dyDescent="0.25">
      <c r="A56" s="121" t="s">
        <v>243</v>
      </c>
      <c r="B56" s="122" t="s">
        <v>246</v>
      </c>
      <c r="C56" s="159">
        <v>0</v>
      </c>
      <c r="D56" s="159">
        <v>0</v>
      </c>
      <c r="E56" s="159">
        <v>0</v>
      </c>
      <c r="F56" s="159">
        <v>2</v>
      </c>
      <c r="G56" s="159">
        <v>6</v>
      </c>
      <c r="H56" s="159">
        <v>3</v>
      </c>
      <c r="I56" s="159">
        <v>0</v>
      </c>
      <c r="J56" s="159">
        <v>1</v>
      </c>
      <c r="K56" s="159">
        <v>0</v>
      </c>
      <c r="L56" s="159">
        <v>12</v>
      </c>
    </row>
    <row r="57" spans="1:12" x14ac:dyDescent="0.25">
      <c r="A57" s="123" t="s">
        <v>243</v>
      </c>
      <c r="B57" s="124" t="s">
        <v>247</v>
      </c>
      <c r="C57" s="161">
        <v>0</v>
      </c>
      <c r="D57" s="161">
        <v>0</v>
      </c>
      <c r="E57" s="161">
        <v>5</v>
      </c>
      <c r="F57" s="161">
        <v>3</v>
      </c>
      <c r="G57" s="161">
        <v>8</v>
      </c>
      <c r="H57" s="161">
        <v>0</v>
      </c>
      <c r="I57" s="161">
        <v>2</v>
      </c>
      <c r="J57" s="161">
        <v>0</v>
      </c>
      <c r="K57" s="161">
        <v>0</v>
      </c>
      <c r="L57" s="161">
        <v>18</v>
      </c>
    </row>
    <row r="58" spans="1:12" x14ac:dyDescent="0.25">
      <c r="A58" s="121" t="s">
        <v>243</v>
      </c>
      <c r="B58" s="122" t="s">
        <v>248</v>
      </c>
      <c r="C58" s="159">
        <v>0</v>
      </c>
      <c r="D58" s="159">
        <v>1</v>
      </c>
      <c r="E58" s="159">
        <v>7</v>
      </c>
      <c r="F58" s="159">
        <v>5</v>
      </c>
      <c r="G58" s="159">
        <v>6</v>
      </c>
      <c r="H58" s="159">
        <v>1</v>
      </c>
      <c r="I58" s="159">
        <v>2</v>
      </c>
      <c r="J58" s="159">
        <v>1</v>
      </c>
      <c r="K58" s="159">
        <v>0</v>
      </c>
      <c r="L58" s="159">
        <v>23</v>
      </c>
    </row>
    <row r="59" spans="1:12" x14ac:dyDescent="0.25">
      <c r="A59" s="123" t="s">
        <v>243</v>
      </c>
      <c r="B59" s="124" t="s">
        <v>249</v>
      </c>
      <c r="C59" s="161">
        <v>0</v>
      </c>
      <c r="D59" s="161">
        <v>1</v>
      </c>
      <c r="E59" s="161">
        <v>2</v>
      </c>
      <c r="F59" s="161">
        <v>3</v>
      </c>
      <c r="G59" s="161">
        <v>5</v>
      </c>
      <c r="H59" s="161">
        <v>1</v>
      </c>
      <c r="I59" s="161">
        <v>0</v>
      </c>
      <c r="J59" s="161">
        <v>4</v>
      </c>
      <c r="K59" s="161">
        <v>0</v>
      </c>
      <c r="L59" s="161">
        <v>16</v>
      </c>
    </row>
    <row r="60" spans="1:12" x14ac:dyDescent="0.25">
      <c r="A60" s="121" t="s">
        <v>243</v>
      </c>
      <c r="B60" s="122" t="s">
        <v>250</v>
      </c>
      <c r="C60" s="159">
        <v>0</v>
      </c>
      <c r="D60" s="159">
        <v>0</v>
      </c>
      <c r="E60" s="159">
        <v>5</v>
      </c>
      <c r="F60" s="159">
        <v>1</v>
      </c>
      <c r="G60" s="159">
        <v>1</v>
      </c>
      <c r="H60" s="159">
        <v>2</v>
      </c>
      <c r="I60" s="159">
        <v>2</v>
      </c>
      <c r="J60" s="159">
        <v>3</v>
      </c>
      <c r="K60" s="159">
        <v>0</v>
      </c>
      <c r="L60" s="159">
        <v>14</v>
      </c>
    </row>
    <row r="61" spans="1:12" x14ac:dyDescent="0.25">
      <c r="A61" s="123" t="s">
        <v>243</v>
      </c>
      <c r="B61" s="124" t="s">
        <v>251</v>
      </c>
      <c r="C61" s="161">
        <v>0</v>
      </c>
      <c r="D61" s="161">
        <v>0</v>
      </c>
      <c r="E61" s="161">
        <v>0</v>
      </c>
      <c r="F61" s="161">
        <v>0</v>
      </c>
      <c r="G61" s="161">
        <v>0</v>
      </c>
      <c r="H61" s="161">
        <v>4</v>
      </c>
      <c r="I61" s="161">
        <v>5</v>
      </c>
      <c r="J61" s="161">
        <v>1</v>
      </c>
      <c r="K61" s="161">
        <v>0</v>
      </c>
      <c r="L61" s="161">
        <v>10</v>
      </c>
    </row>
    <row r="62" spans="1:12" x14ac:dyDescent="0.25">
      <c r="A62" s="121" t="s">
        <v>243</v>
      </c>
      <c r="B62" s="122" t="s">
        <v>252</v>
      </c>
      <c r="C62" s="159">
        <v>0</v>
      </c>
      <c r="D62" s="159">
        <v>0</v>
      </c>
      <c r="E62" s="159">
        <v>0</v>
      </c>
      <c r="F62" s="159">
        <v>10</v>
      </c>
      <c r="G62" s="159">
        <v>13</v>
      </c>
      <c r="H62" s="159">
        <v>18</v>
      </c>
      <c r="I62" s="159">
        <v>3</v>
      </c>
      <c r="J62" s="159">
        <v>5</v>
      </c>
      <c r="K62" s="159">
        <v>0</v>
      </c>
      <c r="L62" s="159">
        <v>49</v>
      </c>
    </row>
    <row r="63" spans="1:12" x14ac:dyDescent="0.25">
      <c r="A63" s="123" t="s">
        <v>243</v>
      </c>
      <c r="B63" s="124" t="s">
        <v>253</v>
      </c>
      <c r="C63" s="161">
        <v>0</v>
      </c>
      <c r="D63" s="161">
        <v>0</v>
      </c>
      <c r="E63" s="161">
        <v>0</v>
      </c>
      <c r="F63" s="161">
        <v>1</v>
      </c>
      <c r="G63" s="161">
        <v>19</v>
      </c>
      <c r="H63" s="161">
        <v>2</v>
      </c>
      <c r="I63" s="161">
        <v>1</v>
      </c>
      <c r="J63" s="161">
        <v>6</v>
      </c>
      <c r="K63" s="161">
        <v>0</v>
      </c>
      <c r="L63" s="161">
        <v>29</v>
      </c>
    </row>
    <row r="64" spans="1:12" x14ac:dyDescent="0.25">
      <c r="A64" s="121" t="s">
        <v>243</v>
      </c>
      <c r="B64" s="122" t="s">
        <v>254</v>
      </c>
      <c r="C64" s="159">
        <v>0</v>
      </c>
      <c r="D64" s="159">
        <v>0</v>
      </c>
      <c r="E64" s="159">
        <v>1</v>
      </c>
      <c r="F64" s="159">
        <v>3</v>
      </c>
      <c r="G64" s="159">
        <v>4</v>
      </c>
      <c r="H64" s="159">
        <v>1</v>
      </c>
      <c r="I64" s="159">
        <v>0</v>
      </c>
      <c r="J64" s="159">
        <v>2</v>
      </c>
      <c r="K64" s="159">
        <v>1</v>
      </c>
      <c r="L64" s="159">
        <v>12</v>
      </c>
    </row>
    <row r="65" spans="1:12" x14ac:dyDescent="0.25">
      <c r="A65" s="123" t="s">
        <v>243</v>
      </c>
      <c r="B65" s="124" t="s">
        <v>255</v>
      </c>
      <c r="C65" s="161">
        <v>0</v>
      </c>
      <c r="D65" s="161">
        <v>2</v>
      </c>
      <c r="E65" s="161">
        <v>5</v>
      </c>
      <c r="F65" s="161">
        <v>9</v>
      </c>
      <c r="G65" s="161">
        <v>5</v>
      </c>
      <c r="H65" s="161">
        <v>5</v>
      </c>
      <c r="I65" s="161">
        <v>2</v>
      </c>
      <c r="J65" s="161">
        <v>4</v>
      </c>
      <c r="K65" s="161">
        <v>0</v>
      </c>
      <c r="L65" s="161">
        <v>32</v>
      </c>
    </row>
    <row r="66" spans="1:12" x14ac:dyDescent="0.25">
      <c r="A66" s="121" t="s">
        <v>243</v>
      </c>
      <c r="B66" s="122" t="s">
        <v>256</v>
      </c>
      <c r="C66" s="159">
        <v>0</v>
      </c>
      <c r="D66" s="159">
        <v>0</v>
      </c>
      <c r="E66" s="159">
        <v>1</v>
      </c>
      <c r="F66" s="159">
        <v>4</v>
      </c>
      <c r="G66" s="159">
        <v>12</v>
      </c>
      <c r="H66" s="159">
        <v>6</v>
      </c>
      <c r="I66" s="159">
        <v>0</v>
      </c>
      <c r="J66" s="159">
        <v>0</v>
      </c>
      <c r="K66" s="159">
        <v>1</v>
      </c>
      <c r="L66" s="159">
        <v>24</v>
      </c>
    </row>
    <row r="67" spans="1:12" x14ac:dyDescent="0.25">
      <c r="A67" s="123" t="s">
        <v>243</v>
      </c>
      <c r="B67" s="124" t="s">
        <v>257</v>
      </c>
      <c r="C67" s="161">
        <v>0</v>
      </c>
      <c r="D67" s="161">
        <v>0</v>
      </c>
      <c r="E67" s="161">
        <v>2</v>
      </c>
      <c r="F67" s="161">
        <v>3</v>
      </c>
      <c r="G67" s="161">
        <v>7</v>
      </c>
      <c r="H67" s="161">
        <v>0</v>
      </c>
      <c r="I67" s="161">
        <v>0</v>
      </c>
      <c r="J67" s="161">
        <v>0</v>
      </c>
      <c r="K67" s="161">
        <v>1</v>
      </c>
      <c r="L67" s="161">
        <v>13</v>
      </c>
    </row>
    <row r="68" spans="1:12" x14ac:dyDescent="0.25">
      <c r="A68" s="121" t="s">
        <v>243</v>
      </c>
      <c r="B68" s="122" t="s">
        <v>258</v>
      </c>
      <c r="C68" s="159">
        <v>0</v>
      </c>
      <c r="D68" s="159">
        <v>0</v>
      </c>
      <c r="E68" s="159">
        <v>2</v>
      </c>
      <c r="F68" s="159">
        <v>11</v>
      </c>
      <c r="G68" s="159">
        <v>7</v>
      </c>
      <c r="H68" s="159">
        <v>2</v>
      </c>
      <c r="I68" s="159">
        <v>2</v>
      </c>
      <c r="J68" s="159">
        <v>7</v>
      </c>
      <c r="K68" s="159">
        <v>3</v>
      </c>
      <c r="L68" s="159">
        <v>34</v>
      </c>
    </row>
    <row r="69" spans="1:12" x14ac:dyDescent="0.25">
      <c r="A69" s="123" t="s">
        <v>243</v>
      </c>
      <c r="B69" s="124" t="s">
        <v>259</v>
      </c>
      <c r="C69" s="161">
        <v>0</v>
      </c>
      <c r="D69" s="161">
        <v>0</v>
      </c>
      <c r="E69" s="161">
        <v>0</v>
      </c>
      <c r="F69" s="161">
        <v>4</v>
      </c>
      <c r="G69" s="161">
        <v>3</v>
      </c>
      <c r="H69" s="161">
        <v>0</v>
      </c>
      <c r="I69" s="161">
        <v>3</v>
      </c>
      <c r="J69" s="161">
        <v>6</v>
      </c>
      <c r="K69" s="161">
        <v>0</v>
      </c>
      <c r="L69" s="161">
        <v>16</v>
      </c>
    </row>
    <row r="70" spans="1:12" x14ac:dyDescent="0.25">
      <c r="A70" s="121" t="s">
        <v>243</v>
      </c>
      <c r="B70" s="122" t="s">
        <v>260</v>
      </c>
      <c r="C70" s="159">
        <v>1</v>
      </c>
      <c r="D70" s="159">
        <v>0</v>
      </c>
      <c r="E70" s="159">
        <v>4</v>
      </c>
      <c r="F70" s="159">
        <v>5</v>
      </c>
      <c r="G70" s="159">
        <v>9</v>
      </c>
      <c r="H70" s="159">
        <v>1</v>
      </c>
      <c r="I70" s="159">
        <v>3</v>
      </c>
      <c r="J70" s="159">
        <v>3</v>
      </c>
      <c r="K70" s="159">
        <v>0</v>
      </c>
      <c r="L70" s="159">
        <v>26</v>
      </c>
    </row>
    <row r="71" spans="1:12" x14ac:dyDescent="0.25">
      <c r="A71" s="123" t="s">
        <v>243</v>
      </c>
      <c r="B71" s="124" t="s">
        <v>261</v>
      </c>
      <c r="C71" s="161">
        <v>0</v>
      </c>
      <c r="D71" s="161">
        <v>1</v>
      </c>
      <c r="E71" s="161">
        <v>0</v>
      </c>
      <c r="F71" s="161">
        <v>9</v>
      </c>
      <c r="G71" s="161">
        <v>7</v>
      </c>
      <c r="H71" s="161">
        <v>1</v>
      </c>
      <c r="I71" s="161">
        <v>0</v>
      </c>
      <c r="J71" s="161">
        <v>3</v>
      </c>
      <c r="K71" s="161">
        <v>0</v>
      </c>
      <c r="L71" s="161">
        <v>21</v>
      </c>
    </row>
    <row r="72" spans="1:12" x14ac:dyDescent="0.25">
      <c r="A72" s="121" t="s">
        <v>262</v>
      </c>
      <c r="B72" s="122" t="s">
        <v>263</v>
      </c>
      <c r="C72" s="159">
        <v>0</v>
      </c>
      <c r="D72" s="159">
        <v>0</v>
      </c>
      <c r="E72" s="159">
        <v>6</v>
      </c>
      <c r="F72" s="159">
        <v>2</v>
      </c>
      <c r="G72" s="159">
        <v>2</v>
      </c>
      <c r="H72" s="159">
        <v>1</v>
      </c>
      <c r="I72" s="159">
        <v>1</v>
      </c>
      <c r="J72" s="159">
        <v>2</v>
      </c>
      <c r="K72" s="159">
        <v>2</v>
      </c>
      <c r="L72" s="159">
        <v>16</v>
      </c>
    </row>
    <row r="73" spans="1:12" x14ac:dyDescent="0.25">
      <c r="A73" s="123" t="s">
        <v>262</v>
      </c>
      <c r="B73" s="124" t="s">
        <v>264</v>
      </c>
      <c r="C73" s="161">
        <v>0</v>
      </c>
      <c r="D73" s="161">
        <v>0</v>
      </c>
      <c r="E73" s="161">
        <v>0</v>
      </c>
      <c r="F73" s="161">
        <v>1</v>
      </c>
      <c r="G73" s="161">
        <v>1</v>
      </c>
      <c r="H73" s="161">
        <v>6</v>
      </c>
      <c r="I73" s="161">
        <v>3</v>
      </c>
      <c r="J73" s="161">
        <v>4</v>
      </c>
      <c r="K73" s="161">
        <v>0</v>
      </c>
      <c r="L73" s="161">
        <v>15</v>
      </c>
    </row>
    <row r="74" spans="1:12" x14ac:dyDescent="0.25">
      <c r="A74" s="121" t="s">
        <v>262</v>
      </c>
      <c r="B74" s="122" t="s">
        <v>265</v>
      </c>
      <c r="C74" s="159">
        <v>0</v>
      </c>
      <c r="D74" s="159">
        <v>0</v>
      </c>
      <c r="E74" s="159">
        <v>0</v>
      </c>
      <c r="F74" s="159">
        <v>6</v>
      </c>
      <c r="G74" s="159">
        <v>1</v>
      </c>
      <c r="H74" s="159">
        <v>3</v>
      </c>
      <c r="I74" s="159">
        <v>0</v>
      </c>
      <c r="J74" s="159">
        <v>2</v>
      </c>
      <c r="K74" s="159">
        <v>2</v>
      </c>
      <c r="L74" s="159">
        <v>14</v>
      </c>
    </row>
    <row r="75" spans="1:12" x14ac:dyDescent="0.25">
      <c r="A75" s="123" t="s">
        <v>262</v>
      </c>
      <c r="B75" s="124" t="s">
        <v>266</v>
      </c>
      <c r="C75" s="161">
        <v>0</v>
      </c>
      <c r="D75" s="161">
        <v>0</v>
      </c>
      <c r="E75" s="161">
        <v>0</v>
      </c>
      <c r="F75" s="161">
        <v>15</v>
      </c>
      <c r="G75" s="161">
        <v>8</v>
      </c>
      <c r="H75" s="161">
        <v>2</v>
      </c>
      <c r="I75" s="161">
        <v>1</v>
      </c>
      <c r="J75" s="161">
        <v>4</v>
      </c>
      <c r="K75" s="161">
        <v>0</v>
      </c>
      <c r="L75" s="161">
        <v>30</v>
      </c>
    </row>
    <row r="76" spans="1:12" x14ac:dyDescent="0.25">
      <c r="A76" s="121" t="s">
        <v>262</v>
      </c>
      <c r="B76" s="122" t="s">
        <v>267</v>
      </c>
      <c r="C76" s="159">
        <v>0</v>
      </c>
      <c r="D76" s="159">
        <v>0</v>
      </c>
      <c r="E76" s="159">
        <v>5</v>
      </c>
      <c r="F76" s="159">
        <v>13</v>
      </c>
      <c r="G76" s="159">
        <v>3</v>
      </c>
      <c r="H76" s="159">
        <v>2</v>
      </c>
      <c r="I76" s="159">
        <v>5</v>
      </c>
      <c r="J76" s="159">
        <v>4</v>
      </c>
      <c r="K76" s="159">
        <v>0</v>
      </c>
      <c r="L76" s="159">
        <v>32</v>
      </c>
    </row>
    <row r="77" spans="1:12" x14ac:dyDescent="0.25">
      <c r="A77" s="123" t="s">
        <v>262</v>
      </c>
      <c r="B77" s="124" t="s">
        <v>268</v>
      </c>
      <c r="C77" s="161">
        <v>0</v>
      </c>
      <c r="D77" s="161">
        <v>0</v>
      </c>
      <c r="E77" s="161">
        <v>0</v>
      </c>
      <c r="F77" s="161">
        <v>14</v>
      </c>
      <c r="G77" s="161">
        <v>3</v>
      </c>
      <c r="H77" s="161">
        <v>4</v>
      </c>
      <c r="I77" s="161">
        <v>1</v>
      </c>
      <c r="J77" s="161">
        <v>4</v>
      </c>
      <c r="K77" s="161">
        <v>1</v>
      </c>
      <c r="L77" s="161">
        <v>27</v>
      </c>
    </row>
    <row r="78" spans="1:12" x14ac:dyDescent="0.25">
      <c r="A78" s="121" t="s">
        <v>262</v>
      </c>
      <c r="B78" s="122" t="s">
        <v>269</v>
      </c>
      <c r="C78" s="159">
        <v>0</v>
      </c>
      <c r="D78" s="159">
        <v>0</v>
      </c>
      <c r="E78" s="159">
        <v>0</v>
      </c>
      <c r="F78" s="159">
        <v>11</v>
      </c>
      <c r="G78" s="159">
        <v>3</v>
      </c>
      <c r="H78" s="159">
        <v>0</v>
      </c>
      <c r="I78" s="159">
        <v>0</v>
      </c>
      <c r="J78" s="159">
        <v>0</v>
      </c>
      <c r="K78" s="159">
        <v>1</v>
      </c>
      <c r="L78" s="159">
        <v>15</v>
      </c>
    </row>
    <row r="79" spans="1:12" x14ac:dyDescent="0.25">
      <c r="A79" s="123" t="s">
        <v>262</v>
      </c>
      <c r="B79" s="124" t="s">
        <v>270</v>
      </c>
      <c r="C79" s="161">
        <v>2</v>
      </c>
      <c r="D79" s="161">
        <v>0</v>
      </c>
      <c r="E79" s="161">
        <v>0</v>
      </c>
      <c r="F79" s="161">
        <v>26</v>
      </c>
      <c r="G79" s="161">
        <v>2</v>
      </c>
      <c r="H79" s="161">
        <v>0</v>
      </c>
      <c r="I79" s="161">
        <v>0</v>
      </c>
      <c r="J79" s="161">
        <v>5</v>
      </c>
      <c r="K79" s="161">
        <v>0</v>
      </c>
      <c r="L79" s="161">
        <v>35</v>
      </c>
    </row>
    <row r="80" spans="1:12" x14ac:dyDescent="0.25">
      <c r="A80" s="121" t="s">
        <v>262</v>
      </c>
      <c r="B80" s="122" t="s">
        <v>271</v>
      </c>
      <c r="C80" s="159">
        <v>0</v>
      </c>
      <c r="D80" s="159">
        <v>0</v>
      </c>
      <c r="E80" s="159">
        <v>0</v>
      </c>
      <c r="F80" s="159">
        <v>3</v>
      </c>
      <c r="G80" s="159">
        <v>1</v>
      </c>
      <c r="H80" s="159">
        <v>6</v>
      </c>
      <c r="I80" s="159">
        <v>2</v>
      </c>
      <c r="J80" s="159">
        <v>0</v>
      </c>
      <c r="K80" s="159">
        <v>2</v>
      </c>
      <c r="L80" s="159">
        <v>14</v>
      </c>
    </row>
    <row r="81" spans="1:12" x14ac:dyDescent="0.25">
      <c r="A81" s="123" t="s">
        <v>262</v>
      </c>
      <c r="B81" s="124" t="s">
        <v>272</v>
      </c>
      <c r="C81" s="161">
        <v>0</v>
      </c>
      <c r="D81" s="161">
        <v>0</v>
      </c>
      <c r="E81" s="161">
        <v>4</v>
      </c>
      <c r="F81" s="161">
        <v>4</v>
      </c>
      <c r="G81" s="161">
        <v>1</v>
      </c>
      <c r="H81" s="161">
        <v>2</v>
      </c>
      <c r="I81" s="161">
        <v>2</v>
      </c>
      <c r="J81" s="161">
        <v>1</v>
      </c>
      <c r="K81" s="161">
        <v>0</v>
      </c>
      <c r="L81" s="161">
        <v>14</v>
      </c>
    </row>
    <row r="82" spans="1:12" x14ac:dyDescent="0.25">
      <c r="A82" s="121" t="s">
        <v>262</v>
      </c>
      <c r="B82" s="122" t="s">
        <v>273</v>
      </c>
      <c r="C82" s="159">
        <v>0</v>
      </c>
      <c r="D82" s="159">
        <v>0</v>
      </c>
      <c r="E82" s="159">
        <v>0</v>
      </c>
      <c r="F82" s="159">
        <v>4</v>
      </c>
      <c r="G82" s="159">
        <v>5</v>
      </c>
      <c r="H82" s="159">
        <v>1</v>
      </c>
      <c r="I82" s="159">
        <v>3</v>
      </c>
      <c r="J82" s="159">
        <v>5</v>
      </c>
      <c r="K82" s="159">
        <v>1</v>
      </c>
      <c r="L82" s="159">
        <v>19</v>
      </c>
    </row>
    <row r="83" spans="1:12" x14ac:dyDescent="0.25">
      <c r="A83" s="123" t="s">
        <v>262</v>
      </c>
      <c r="B83" s="124" t="s">
        <v>274</v>
      </c>
      <c r="C83" s="161">
        <v>0</v>
      </c>
      <c r="D83" s="161">
        <v>0</v>
      </c>
      <c r="E83" s="161">
        <v>1</v>
      </c>
      <c r="F83" s="161">
        <v>10</v>
      </c>
      <c r="G83" s="161">
        <v>4</v>
      </c>
      <c r="H83" s="161">
        <v>6</v>
      </c>
      <c r="I83" s="161">
        <v>4</v>
      </c>
      <c r="J83" s="161">
        <v>1</v>
      </c>
      <c r="K83" s="161">
        <v>0</v>
      </c>
      <c r="L83" s="161">
        <v>26</v>
      </c>
    </row>
    <row r="84" spans="1:12" x14ac:dyDescent="0.25">
      <c r="A84" s="121" t="s">
        <v>262</v>
      </c>
      <c r="B84" s="122" t="s">
        <v>275</v>
      </c>
      <c r="C84" s="159">
        <v>0</v>
      </c>
      <c r="D84" s="159">
        <v>0</v>
      </c>
      <c r="E84" s="159">
        <v>2</v>
      </c>
      <c r="F84" s="159">
        <v>7</v>
      </c>
      <c r="G84" s="159">
        <v>1</v>
      </c>
      <c r="H84" s="159">
        <v>1</v>
      </c>
      <c r="I84" s="159">
        <v>0</v>
      </c>
      <c r="J84" s="159">
        <v>1</v>
      </c>
      <c r="K84" s="159">
        <v>0</v>
      </c>
      <c r="L84" s="159">
        <v>12</v>
      </c>
    </row>
    <row r="85" spans="1:12" x14ac:dyDescent="0.25">
      <c r="A85" s="123" t="s">
        <v>262</v>
      </c>
      <c r="B85" s="124" t="s">
        <v>276</v>
      </c>
      <c r="C85" s="161">
        <v>15</v>
      </c>
      <c r="D85" s="161">
        <v>0</v>
      </c>
      <c r="E85" s="161">
        <v>0</v>
      </c>
      <c r="F85" s="161">
        <v>0</v>
      </c>
      <c r="G85" s="161">
        <v>0</v>
      </c>
      <c r="H85" s="161">
        <v>0</v>
      </c>
      <c r="I85" s="161">
        <v>0</v>
      </c>
      <c r="J85" s="161">
        <v>0</v>
      </c>
      <c r="K85" s="161">
        <v>0</v>
      </c>
      <c r="L85" s="161">
        <v>15</v>
      </c>
    </row>
    <row r="86" spans="1:12" x14ac:dyDescent="0.25">
      <c r="A86" s="121" t="s">
        <v>262</v>
      </c>
      <c r="B86" s="122" t="s">
        <v>277</v>
      </c>
      <c r="C86" s="159">
        <v>0</v>
      </c>
      <c r="D86" s="159">
        <v>0</v>
      </c>
      <c r="E86" s="159">
        <v>0</v>
      </c>
      <c r="F86" s="159">
        <v>7</v>
      </c>
      <c r="G86" s="159">
        <v>1</v>
      </c>
      <c r="H86" s="159">
        <v>4</v>
      </c>
      <c r="I86" s="159">
        <v>2</v>
      </c>
      <c r="J86" s="159">
        <v>0</v>
      </c>
      <c r="K86" s="159">
        <v>0</v>
      </c>
      <c r="L86" s="159">
        <v>14</v>
      </c>
    </row>
    <row r="87" spans="1:12" x14ac:dyDescent="0.25">
      <c r="A87" s="123" t="s">
        <v>278</v>
      </c>
      <c r="B87" s="124" t="s">
        <v>279</v>
      </c>
      <c r="C87" s="161">
        <v>3</v>
      </c>
      <c r="D87" s="161">
        <v>0</v>
      </c>
      <c r="E87" s="161">
        <v>1</v>
      </c>
      <c r="F87" s="161">
        <v>2</v>
      </c>
      <c r="G87" s="161">
        <v>7</v>
      </c>
      <c r="H87" s="161">
        <v>4</v>
      </c>
      <c r="I87" s="161">
        <v>1</v>
      </c>
      <c r="J87" s="161">
        <v>2</v>
      </c>
      <c r="K87" s="161">
        <v>0</v>
      </c>
      <c r="L87" s="161">
        <v>20</v>
      </c>
    </row>
    <row r="88" spans="1:12" x14ac:dyDescent="0.25">
      <c r="A88" s="121" t="s">
        <v>278</v>
      </c>
      <c r="B88" s="122" t="s">
        <v>280</v>
      </c>
      <c r="C88" s="159">
        <v>0</v>
      </c>
      <c r="D88" s="159">
        <v>0</v>
      </c>
      <c r="E88" s="159">
        <v>0</v>
      </c>
      <c r="F88" s="159">
        <v>0</v>
      </c>
      <c r="G88" s="159">
        <v>0</v>
      </c>
      <c r="H88" s="159">
        <v>0</v>
      </c>
      <c r="I88" s="159">
        <v>0</v>
      </c>
      <c r="J88" s="159">
        <v>0</v>
      </c>
      <c r="K88" s="159">
        <v>0</v>
      </c>
      <c r="L88" s="159">
        <v>0</v>
      </c>
    </row>
    <row r="89" spans="1:12" x14ac:dyDescent="0.25">
      <c r="A89" s="123" t="s">
        <v>281</v>
      </c>
      <c r="B89" s="124" t="s">
        <v>282</v>
      </c>
      <c r="C89" s="161">
        <v>5</v>
      </c>
      <c r="D89" s="161">
        <v>4</v>
      </c>
      <c r="E89" s="161">
        <v>10</v>
      </c>
      <c r="F89" s="161">
        <v>3</v>
      </c>
      <c r="G89" s="161">
        <v>5</v>
      </c>
      <c r="H89" s="161">
        <v>3</v>
      </c>
      <c r="I89" s="161">
        <v>0</v>
      </c>
      <c r="J89" s="161">
        <v>4</v>
      </c>
      <c r="K89" s="161">
        <v>17</v>
      </c>
      <c r="L89" s="161">
        <v>51</v>
      </c>
    </row>
    <row r="90" spans="1:12" x14ac:dyDescent="0.25">
      <c r="A90" s="121" t="s">
        <v>281</v>
      </c>
      <c r="B90" s="122" t="s">
        <v>283</v>
      </c>
      <c r="C90" s="159">
        <v>0</v>
      </c>
      <c r="D90" s="159">
        <v>0</v>
      </c>
      <c r="E90" s="159">
        <v>1</v>
      </c>
      <c r="F90" s="159">
        <v>1</v>
      </c>
      <c r="G90" s="159">
        <v>4</v>
      </c>
      <c r="H90" s="159">
        <v>2</v>
      </c>
      <c r="I90" s="159">
        <v>2</v>
      </c>
      <c r="J90" s="159">
        <v>0</v>
      </c>
      <c r="K90" s="159">
        <v>0</v>
      </c>
      <c r="L90" s="159">
        <v>10</v>
      </c>
    </row>
    <row r="91" spans="1:12" x14ac:dyDescent="0.25">
      <c r="A91" s="123" t="s">
        <v>281</v>
      </c>
      <c r="B91" s="124" t="s">
        <v>284</v>
      </c>
      <c r="C91" s="161">
        <v>0</v>
      </c>
      <c r="D91" s="161">
        <v>0</v>
      </c>
      <c r="E91" s="161">
        <v>0</v>
      </c>
      <c r="F91" s="161">
        <v>13</v>
      </c>
      <c r="G91" s="161">
        <v>10</v>
      </c>
      <c r="H91" s="161">
        <v>5</v>
      </c>
      <c r="I91" s="161">
        <v>3</v>
      </c>
      <c r="J91" s="161">
        <v>1</v>
      </c>
      <c r="K91" s="161">
        <v>0</v>
      </c>
      <c r="L91" s="161">
        <v>32</v>
      </c>
    </row>
    <row r="92" spans="1:12" x14ac:dyDescent="0.25">
      <c r="A92" s="121" t="s">
        <v>285</v>
      </c>
      <c r="B92" s="122" t="s">
        <v>286</v>
      </c>
      <c r="C92" s="159">
        <v>0</v>
      </c>
      <c r="D92" s="159">
        <v>0</v>
      </c>
      <c r="E92" s="159">
        <v>5</v>
      </c>
      <c r="F92" s="159">
        <v>10</v>
      </c>
      <c r="G92" s="159">
        <v>8</v>
      </c>
      <c r="H92" s="159">
        <v>4</v>
      </c>
      <c r="I92" s="159">
        <v>1</v>
      </c>
      <c r="J92" s="159">
        <v>1</v>
      </c>
      <c r="K92" s="159">
        <v>0</v>
      </c>
      <c r="L92" s="159">
        <v>29</v>
      </c>
    </row>
    <row r="93" spans="1:12" x14ac:dyDescent="0.25">
      <c r="A93" s="123" t="s">
        <v>285</v>
      </c>
      <c r="B93" s="124" t="s">
        <v>287</v>
      </c>
      <c r="C93" s="161">
        <v>0</v>
      </c>
      <c r="D93" s="161">
        <v>0</v>
      </c>
      <c r="E93" s="161">
        <v>7</v>
      </c>
      <c r="F93" s="161">
        <v>20</v>
      </c>
      <c r="G93" s="161">
        <v>0</v>
      </c>
      <c r="H93" s="161">
        <v>0</v>
      </c>
      <c r="I93" s="161">
        <v>0</v>
      </c>
      <c r="J93" s="161">
        <v>3</v>
      </c>
      <c r="K93" s="161">
        <v>0</v>
      </c>
      <c r="L93" s="161">
        <v>30</v>
      </c>
    </row>
    <row r="94" spans="1:12" x14ac:dyDescent="0.25">
      <c r="A94" s="121" t="s">
        <v>285</v>
      </c>
      <c r="B94" s="122" t="s">
        <v>288</v>
      </c>
      <c r="C94" s="159">
        <v>0</v>
      </c>
      <c r="D94" s="159">
        <v>0</v>
      </c>
      <c r="E94" s="159">
        <v>4</v>
      </c>
      <c r="F94" s="159">
        <v>8</v>
      </c>
      <c r="G94" s="159">
        <v>4</v>
      </c>
      <c r="H94" s="159">
        <v>3</v>
      </c>
      <c r="I94" s="159">
        <v>1</v>
      </c>
      <c r="J94" s="159">
        <v>4</v>
      </c>
      <c r="K94" s="159">
        <v>0</v>
      </c>
      <c r="L94" s="159">
        <v>24</v>
      </c>
    </row>
    <row r="95" spans="1:12" x14ac:dyDescent="0.25">
      <c r="A95" s="123" t="s">
        <v>285</v>
      </c>
      <c r="B95" s="124" t="s">
        <v>289</v>
      </c>
      <c r="C95" s="161">
        <v>2</v>
      </c>
      <c r="D95" s="161">
        <v>0</v>
      </c>
      <c r="E95" s="161">
        <v>2</v>
      </c>
      <c r="F95" s="161">
        <v>13</v>
      </c>
      <c r="G95" s="161">
        <v>17</v>
      </c>
      <c r="H95" s="161">
        <v>4</v>
      </c>
      <c r="I95" s="161">
        <v>2</v>
      </c>
      <c r="J95" s="161">
        <v>10</v>
      </c>
      <c r="K95" s="161">
        <v>0</v>
      </c>
      <c r="L95" s="161">
        <v>50</v>
      </c>
    </row>
    <row r="96" spans="1:12" x14ac:dyDescent="0.25">
      <c r="A96" s="121" t="s">
        <v>285</v>
      </c>
      <c r="B96" s="122" t="s">
        <v>290</v>
      </c>
      <c r="C96" s="159">
        <v>0</v>
      </c>
      <c r="D96" s="159">
        <v>4</v>
      </c>
      <c r="E96" s="159">
        <v>10</v>
      </c>
      <c r="F96" s="159">
        <v>5</v>
      </c>
      <c r="G96" s="159">
        <v>5</v>
      </c>
      <c r="H96" s="159">
        <v>0</v>
      </c>
      <c r="I96" s="159">
        <v>0</v>
      </c>
      <c r="J96" s="159">
        <v>0</v>
      </c>
      <c r="K96" s="159">
        <v>0</v>
      </c>
      <c r="L96" s="159">
        <v>24</v>
      </c>
    </row>
    <row r="97" spans="1:12" x14ac:dyDescent="0.25">
      <c r="A97" s="123" t="s">
        <v>285</v>
      </c>
      <c r="B97" s="124" t="s">
        <v>291</v>
      </c>
      <c r="C97" s="161">
        <v>0</v>
      </c>
      <c r="D97" s="161">
        <v>2</v>
      </c>
      <c r="E97" s="161">
        <v>7</v>
      </c>
      <c r="F97" s="161">
        <v>12</v>
      </c>
      <c r="G97" s="161">
        <v>5</v>
      </c>
      <c r="H97" s="161">
        <v>1</v>
      </c>
      <c r="I97" s="161">
        <v>1</v>
      </c>
      <c r="J97" s="161">
        <v>1</v>
      </c>
      <c r="K97" s="161">
        <v>0</v>
      </c>
      <c r="L97" s="161">
        <v>29</v>
      </c>
    </row>
    <row r="98" spans="1:12" x14ac:dyDescent="0.25">
      <c r="A98" s="121" t="s">
        <v>285</v>
      </c>
      <c r="B98" s="122" t="s">
        <v>292</v>
      </c>
      <c r="C98" s="159">
        <v>0</v>
      </c>
      <c r="D98" s="159">
        <v>0</v>
      </c>
      <c r="E98" s="159">
        <v>5</v>
      </c>
      <c r="F98" s="159">
        <v>8</v>
      </c>
      <c r="G98" s="159">
        <v>4</v>
      </c>
      <c r="H98" s="159">
        <v>1</v>
      </c>
      <c r="I98" s="159">
        <v>3</v>
      </c>
      <c r="J98" s="159">
        <v>3</v>
      </c>
      <c r="K98" s="159">
        <v>1</v>
      </c>
      <c r="L98" s="159">
        <v>25</v>
      </c>
    </row>
    <row r="99" spans="1:12" x14ac:dyDescent="0.25">
      <c r="A99" s="123" t="s">
        <v>285</v>
      </c>
      <c r="B99" s="124" t="s">
        <v>293</v>
      </c>
      <c r="C99" s="161">
        <v>0</v>
      </c>
      <c r="D99" s="161">
        <v>2</v>
      </c>
      <c r="E99" s="161">
        <v>4</v>
      </c>
      <c r="F99" s="161">
        <v>2</v>
      </c>
      <c r="G99" s="161">
        <v>13</v>
      </c>
      <c r="H99" s="161">
        <v>1</v>
      </c>
      <c r="I99" s="161">
        <v>8</v>
      </c>
      <c r="J99" s="161">
        <v>4</v>
      </c>
      <c r="K99" s="161">
        <v>0</v>
      </c>
      <c r="L99" s="161">
        <v>34</v>
      </c>
    </row>
    <row r="100" spans="1:12" x14ac:dyDescent="0.25">
      <c r="A100" s="121" t="s">
        <v>285</v>
      </c>
      <c r="B100" s="122" t="s">
        <v>294</v>
      </c>
      <c r="C100" s="159">
        <v>2</v>
      </c>
      <c r="D100" s="159">
        <v>3</v>
      </c>
      <c r="E100" s="159">
        <v>4</v>
      </c>
      <c r="F100" s="159">
        <v>13</v>
      </c>
      <c r="G100" s="159">
        <v>6</v>
      </c>
      <c r="H100" s="159">
        <v>3</v>
      </c>
      <c r="I100" s="159">
        <v>4</v>
      </c>
      <c r="J100" s="159">
        <v>1</v>
      </c>
      <c r="K100" s="159">
        <v>0</v>
      </c>
      <c r="L100" s="159">
        <v>36</v>
      </c>
    </row>
    <row r="101" spans="1:12" x14ac:dyDescent="0.25">
      <c r="A101" s="123" t="s">
        <v>285</v>
      </c>
      <c r="B101" s="124" t="s">
        <v>295</v>
      </c>
      <c r="C101" s="161">
        <v>10</v>
      </c>
      <c r="D101" s="161">
        <v>0</v>
      </c>
      <c r="E101" s="161">
        <v>0</v>
      </c>
      <c r="F101" s="161">
        <v>0</v>
      </c>
      <c r="G101" s="161">
        <v>11</v>
      </c>
      <c r="H101" s="161">
        <v>0</v>
      </c>
      <c r="I101" s="161">
        <v>4</v>
      </c>
      <c r="J101" s="161">
        <v>5</v>
      </c>
      <c r="K101" s="161">
        <v>0</v>
      </c>
      <c r="L101" s="161">
        <v>30</v>
      </c>
    </row>
    <row r="102" spans="1:12" x14ac:dyDescent="0.25">
      <c r="A102" s="121" t="s">
        <v>285</v>
      </c>
      <c r="B102" s="122" t="s">
        <v>296</v>
      </c>
      <c r="C102" s="159">
        <v>0</v>
      </c>
      <c r="D102" s="159">
        <v>0</v>
      </c>
      <c r="E102" s="159">
        <v>0</v>
      </c>
      <c r="F102" s="159">
        <v>2</v>
      </c>
      <c r="G102" s="159">
        <v>8</v>
      </c>
      <c r="H102" s="159">
        <v>5</v>
      </c>
      <c r="I102" s="159">
        <v>2</v>
      </c>
      <c r="J102" s="159">
        <v>2</v>
      </c>
      <c r="K102" s="159">
        <v>1</v>
      </c>
      <c r="L102" s="159">
        <v>20</v>
      </c>
    </row>
    <row r="103" spans="1:12" x14ac:dyDescent="0.25">
      <c r="A103" s="123" t="s">
        <v>285</v>
      </c>
      <c r="B103" s="124" t="s">
        <v>297</v>
      </c>
      <c r="C103" s="161">
        <v>14</v>
      </c>
      <c r="D103" s="161">
        <v>0</v>
      </c>
      <c r="E103" s="161">
        <v>0</v>
      </c>
      <c r="F103" s="161">
        <v>0</v>
      </c>
      <c r="G103" s="161">
        <v>0</v>
      </c>
      <c r="H103" s="161">
        <v>0</v>
      </c>
      <c r="I103" s="161">
        <v>0</v>
      </c>
      <c r="J103" s="161">
        <v>0</v>
      </c>
      <c r="K103" s="161">
        <v>0</v>
      </c>
      <c r="L103" s="161">
        <v>14</v>
      </c>
    </row>
    <row r="104" spans="1:12" x14ac:dyDescent="0.25">
      <c r="A104" s="121" t="s">
        <v>285</v>
      </c>
      <c r="B104" s="122" t="s">
        <v>298</v>
      </c>
      <c r="C104" s="159">
        <v>0</v>
      </c>
      <c r="D104" s="159">
        <v>3</v>
      </c>
      <c r="E104" s="159">
        <v>5</v>
      </c>
      <c r="F104" s="159">
        <v>15</v>
      </c>
      <c r="G104" s="159">
        <v>8</v>
      </c>
      <c r="H104" s="159">
        <v>1</v>
      </c>
      <c r="I104" s="159">
        <v>4</v>
      </c>
      <c r="J104" s="159">
        <v>0</v>
      </c>
      <c r="K104" s="159">
        <v>0</v>
      </c>
      <c r="L104" s="159">
        <v>36</v>
      </c>
    </row>
    <row r="105" spans="1:12" x14ac:dyDescent="0.25">
      <c r="A105" s="123" t="s">
        <v>299</v>
      </c>
      <c r="B105" s="124" t="s">
        <v>300</v>
      </c>
      <c r="C105" s="161">
        <v>0</v>
      </c>
      <c r="D105" s="161">
        <v>0</v>
      </c>
      <c r="E105" s="161">
        <v>0</v>
      </c>
      <c r="F105" s="161">
        <v>16</v>
      </c>
      <c r="G105" s="161">
        <v>1</v>
      </c>
      <c r="H105" s="161">
        <v>3</v>
      </c>
      <c r="I105" s="161">
        <v>2</v>
      </c>
      <c r="J105" s="161">
        <v>1</v>
      </c>
      <c r="K105" s="161">
        <v>0</v>
      </c>
      <c r="L105" s="161">
        <v>23</v>
      </c>
    </row>
    <row r="106" spans="1:12" x14ac:dyDescent="0.25">
      <c r="A106" s="121" t="s">
        <v>299</v>
      </c>
      <c r="B106" s="122" t="s">
        <v>301</v>
      </c>
      <c r="C106" s="159">
        <v>0</v>
      </c>
      <c r="D106" s="159">
        <v>0</v>
      </c>
      <c r="E106" s="159">
        <v>13</v>
      </c>
      <c r="F106" s="159">
        <v>21</v>
      </c>
      <c r="G106" s="159">
        <v>1</v>
      </c>
      <c r="H106" s="159">
        <v>4</v>
      </c>
      <c r="I106" s="159">
        <v>4</v>
      </c>
      <c r="J106" s="159">
        <v>2</v>
      </c>
      <c r="K106" s="159">
        <v>0</v>
      </c>
      <c r="L106" s="159">
        <v>45</v>
      </c>
    </row>
    <row r="107" spans="1:12" x14ac:dyDescent="0.25">
      <c r="A107" s="123" t="s">
        <v>299</v>
      </c>
      <c r="B107" s="124" t="s">
        <v>302</v>
      </c>
      <c r="C107" s="161">
        <v>1</v>
      </c>
      <c r="D107" s="161">
        <v>0</v>
      </c>
      <c r="E107" s="161">
        <v>0</v>
      </c>
      <c r="F107" s="161">
        <v>12</v>
      </c>
      <c r="G107" s="161">
        <v>1</v>
      </c>
      <c r="H107" s="161">
        <v>1</v>
      </c>
      <c r="I107" s="161">
        <v>0</v>
      </c>
      <c r="J107" s="161">
        <v>3</v>
      </c>
      <c r="K107" s="161">
        <v>0</v>
      </c>
      <c r="L107" s="161">
        <v>18</v>
      </c>
    </row>
    <row r="108" spans="1:12" x14ac:dyDescent="0.25">
      <c r="A108" s="121" t="s">
        <v>299</v>
      </c>
      <c r="B108" s="122" t="s">
        <v>303</v>
      </c>
      <c r="C108" s="159">
        <v>0</v>
      </c>
      <c r="D108" s="159">
        <v>0</v>
      </c>
      <c r="E108" s="159">
        <v>3</v>
      </c>
      <c r="F108" s="159">
        <v>4</v>
      </c>
      <c r="G108" s="159">
        <v>2</v>
      </c>
      <c r="H108" s="159">
        <v>3</v>
      </c>
      <c r="I108" s="159">
        <v>1</v>
      </c>
      <c r="J108" s="159">
        <v>5</v>
      </c>
      <c r="K108" s="159">
        <v>0</v>
      </c>
      <c r="L108" s="159">
        <v>18</v>
      </c>
    </row>
    <row r="109" spans="1:12" x14ac:dyDescent="0.25">
      <c r="A109" s="123" t="s">
        <v>299</v>
      </c>
      <c r="B109" s="124" t="s">
        <v>304</v>
      </c>
      <c r="C109" s="161">
        <v>0</v>
      </c>
      <c r="D109" s="161">
        <v>0</v>
      </c>
      <c r="E109" s="161">
        <v>5</v>
      </c>
      <c r="F109" s="161">
        <v>4</v>
      </c>
      <c r="G109" s="161">
        <v>3</v>
      </c>
      <c r="H109" s="161">
        <v>0</v>
      </c>
      <c r="I109" s="161">
        <v>0</v>
      </c>
      <c r="J109" s="161">
        <v>2</v>
      </c>
      <c r="K109" s="161">
        <v>1</v>
      </c>
      <c r="L109" s="161">
        <v>15</v>
      </c>
    </row>
    <row r="110" spans="1:12" x14ac:dyDescent="0.25">
      <c r="A110" s="121" t="s">
        <v>299</v>
      </c>
      <c r="B110" s="122" t="s">
        <v>305</v>
      </c>
      <c r="C110" s="159">
        <v>0</v>
      </c>
      <c r="D110" s="159">
        <v>0</v>
      </c>
      <c r="E110" s="159">
        <v>0</v>
      </c>
      <c r="F110" s="159">
        <v>12</v>
      </c>
      <c r="G110" s="159">
        <v>3</v>
      </c>
      <c r="H110" s="159">
        <v>7</v>
      </c>
      <c r="I110" s="159">
        <v>0</v>
      </c>
      <c r="J110" s="159">
        <v>1</v>
      </c>
      <c r="K110" s="159">
        <v>0</v>
      </c>
      <c r="L110" s="159">
        <v>23</v>
      </c>
    </row>
    <row r="111" spans="1:12" x14ac:dyDescent="0.25">
      <c r="A111" s="123" t="s">
        <v>306</v>
      </c>
      <c r="B111" s="124" t="s">
        <v>307</v>
      </c>
      <c r="C111" s="161">
        <v>0</v>
      </c>
      <c r="D111" s="161">
        <v>2</v>
      </c>
      <c r="E111" s="161">
        <v>3</v>
      </c>
      <c r="F111" s="161">
        <v>4</v>
      </c>
      <c r="G111" s="161">
        <v>7</v>
      </c>
      <c r="H111" s="161">
        <v>3</v>
      </c>
      <c r="I111" s="161">
        <v>1</v>
      </c>
      <c r="J111" s="161">
        <v>4</v>
      </c>
      <c r="K111" s="161">
        <v>0</v>
      </c>
      <c r="L111" s="161">
        <v>24</v>
      </c>
    </row>
    <row r="112" spans="1:12" x14ac:dyDescent="0.25">
      <c r="A112" s="121" t="s">
        <v>306</v>
      </c>
      <c r="B112" s="122" t="s">
        <v>308</v>
      </c>
      <c r="C112" s="159">
        <v>0</v>
      </c>
      <c r="D112" s="159">
        <v>0</v>
      </c>
      <c r="E112" s="159">
        <v>4</v>
      </c>
      <c r="F112" s="159">
        <v>5</v>
      </c>
      <c r="G112" s="159">
        <v>3</v>
      </c>
      <c r="H112" s="159">
        <v>3</v>
      </c>
      <c r="I112" s="159">
        <v>2</v>
      </c>
      <c r="J112" s="159">
        <v>3</v>
      </c>
      <c r="K112" s="159">
        <v>0</v>
      </c>
      <c r="L112" s="159">
        <v>20</v>
      </c>
    </row>
    <row r="113" spans="1:12" x14ac:dyDescent="0.25">
      <c r="A113" s="123" t="s">
        <v>306</v>
      </c>
      <c r="B113" s="124" t="s">
        <v>309</v>
      </c>
      <c r="C113" s="161">
        <v>0</v>
      </c>
      <c r="D113" s="161">
        <v>0</v>
      </c>
      <c r="E113" s="161">
        <v>11</v>
      </c>
      <c r="F113" s="161">
        <v>0</v>
      </c>
      <c r="G113" s="161">
        <v>0</v>
      </c>
      <c r="H113" s="161">
        <v>0</v>
      </c>
      <c r="I113" s="161">
        <v>0</v>
      </c>
      <c r="J113" s="161">
        <v>0</v>
      </c>
      <c r="K113" s="161">
        <v>1</v>
      </c>
      <c r="L113" s="161">
        <v>12</v>
      </c>
    </row>
    <row r="114" spans="1:12" x14ac:dyDescent="0.25">
      <c r="A114" s="121" t="s">
        <v>306</v>
      </c>
      <c r="B114" s="122" t="s">
        <v>310</v>
      </c>
      <c r="C114" s="159">
        <v>0</v>
      </c>
      <c r="D114" s="159">
        <v>0</v>
      </c>
      <c r="E114" s="159">
        <v>8</v>
      </c>
      <c r="F114" s="159">
        <v>4</v>
      </c>
      <c r="G114" s="159">
        <v>0</v>
      </c>
      <c r="H114" s="159">
        <v>2</v>
      </c>
      <c r="I114" s="159">
        <v>0</v>
      </c>
      <c r="J114" s="159">
        <v>1</v>
      </c>
      <c r="K114" s="159">
        <v>0</v>
      </c>
      <c r="L114" s="159">
        <v>15</v>
      </c>
    </row>
    <row r="115" spans="1:12" x14ac:dyDescent="0.25">
      <c r="A115" s="123" t="s">
        <v>306</v>
      </c>
      <c r="B115" s="124" t="s">
        <v>311</v>
      </c>
      <c r="C115" s="161">
        <v>0</v>
      </c>
      <c r="D115" s="161">
        <v>0</v>
      </c>
      <c r="E115" s="161">
        <v>14</v>
      </c>
      <c r="F115" s="161">
        <v>0</v>
      </c>
      <c r="G115" s="161">
        <v>0</v>
      </c>
      <c r="H115" s="161">
        <v>0</v>
      </c>
      <c r="I115" s="161">
        <v>0</v>
      </c>
      <c r="J115" s="161">
        <v>1</v>
      </c>
      <c r="K115" s="161">
        <v>0</v>
      </c>
      <c r="L115" s="161">
        <v>15</v>
      </c>
    </row>
    <row r="116" spans="1:12" x14ac:dyDescent="0.25">
      <c r="A116" s="121" t="s">
        <v>306</v>
      </c>
      <c r="B116" s="122" t="s">
        <v>312</v>
      </c>
      <c r="C116" s="159">
        <v>0</v>
      </c>
      <c r="D116" s="159">
        <v>1</v>
      </c>
      <c r="E116" s="159">
        <v>3</v>
      </c>
      <c r="F116" s="159">
        <v>5</v>
      </c>
      <c r="G116" s="159">
        <v>6</v>
      </c>
      <c r="H116" s="159">
        <v>6</v>
      </c>
      <c r="I116" s="159">
        <v>0</v>
      </c>
      <c r="J116" s="159">
        <v>3</v>
      </c>
      <c r="K116" s="159">
        <v>0</v>
      </c>
      <c r="L116" s="159">
        <v>24</v>
      </c>
    </row>
    <row r="117" spans="1:12" x14ac:dyDescent="0.25">
      <c r="A117" s="123" t="s">
        <v>313</v>
      </c>
      <c r="B117" s="124" t="s">
        <v>314</v>
      </c>
      <c r="C117" s="161">
        <v>0</v>
      </c>
      <c r="D117" s="161">
        <v>0</v>
      </c>
      <c r="E117" s="161">
        <v>10</v>
      </c>
      <c r="F117" s="161">
        <v>0</v>
      </c>
      <c r="G117" s="161">
        <v>5</v>
      </c>
      <c r="H117" s="161">
        <v>0</v>
      </c>
      <c r="I117" s="161">
        <v>0</v>
      </c>
      <c r="J117" s="161">
        <v>1</v>
      </c>
      <c r="K117" s="161">
        <v>0</v>
      </c>
      <c r="L117" s="161">
        <v>16</v>
      </c>
    </row>
    <row r="118" spans="1:12" x14ac:dyDescent="0.25">
      <c r="A118" s="121" t="s">
        <v>313</v>
      </c>
      <c r="B118" s="122" t="s">
        <v>315</v>
      </c>
      <c r="C118" s="159">
        <v>1</v>
      </c>
      <c r="D118" s="159">
        <v>0</v>
      </c>
      <c r="E118" s="159">
        <v>5</v>
      </c>
      <c r="F118" s="159">
        <v>7</v>
      </c>
      <c r="G118" s="159">
        <v>7</v>
      </c>
      <c r="H118" s="159">
        <v>2</v>
      </c>
      <c r="I118" s="159">
        <v>2</v>
      </c>
      <c r="J118" s="159">
        <v>3</v>
      </c>
      <c r="K118" s="159">
        <v>1</v>
      </c>
      <c r="L118" s="159">
        <v>28</v>
      </c>
    </row>
    <row r="119" spans="1:12" x14ac:dyDescent="0.25">
      <c r="A119" s="123" t="s">
        <v>313</v>
      </c>
      <c r="B119" s="124" t="s">
        <v>316</v>
      </c>
      <c r="C119" s="161">
        <v>0</v>
      </c>
      <c r="D119" s="161">
        <v>0</v>
      </c>
      <c r="E119" s="161">
        <v>1</v>
      </c>
      <c r="F119" s="161">
        <v>4</v>
      </c>
      <c r="G119" s="161">
        <v>4</v>
      </c>
      <c r="H119" s="161">
        <v>4</v>
      </c>
      <c r="I119" s="161">
        <v>1</v>
      </c>
      <c r="J119" s="161">
        <v>1</v>
      </c>
      <c r="K119" s="161">
        <v>0</v>
      </c>
      <c r="L119" s="161">
        <v>15</v>
      </c>
    </row>
    <row r="120" spans="1:12" x14ac:dyDescent="0.25">
      <c r="A120" s="121" t="s">
        <v>313</v>
      </c>
      <c r="B120" s="122" t="s">
        <v>317</v>
      </c>
      <c r="C120" s="159">
        <v>0</v>
      </c>
      <c r="D120" s="159">
        <v>0</v>
      </c>
      <c r="E120" s="159">
        <v>0</v>
      </c>
      <c r="F120" s="159">
        <v>10</v>
      </c>
      <c r="G120" s="159">
        <v>17</v>
      </c>
      <c r="H120" s="159">
        <v>3</v>
      </c>
      <c r="I120" s="159">
        <v>0</v>
      </c>
      <c r="J120" s="159">
        <v>5</v>
      </c>
      <c r="K120" s="159">
        <v>1</v>
      </c>
      <c r="L120" s="159">
        <v>36</v>
      </c>
    </row>
    <row r="121" spans="1:12" x14ac:dyDescent="0.25">
      <c r="A121" s="123" t="s">
        <v>318</v>
      </c>
      <c r="B121" s="124" t="s">
        <v>319</v>
      </c>
      <c r="C121" s="161">
        <v>0</v>
      </c>
      <c r="D121" s="161">
        <v>0</v>
      </c>
      <c r="E121" s="161">
        <v>3</v>
      </c>
      <c r="F121" s="161">
        <v>4</v>
      </c>
      <c r="G121" s="161">
        <v>4</v>
      </c>
      <c r="H121" s="161">
        <v>3</v>
      </c>
      <c r="I121" s="161">
        <v>0</v>
      </c>
      <c r="J121" s="161">
        <v>0</v>
      </c>
      <c r="K121" s="161">
        <v>0</v>
      </c>
      <c r="L121" s="161">
        <v>14</v>
      </c>
    </row>
    <row r="122" spans="1:12" x14ac:dyDescent="0.25">
      <c r="A122" s="121" t="s">
        <v>318</v>
      </c>
      <c r="B122" s="122" t="s">
        <v>320</v>
      </c>
      <c r="C122" s="159">
        <v>0</v>
      </c>
      <c r="D122" s="159">
        <v>2</v>
      </c>
      <c r="E122" s="159">
        <v>5</v>
      </c>
      <c r="F122" s="159">
        <v>10</v>
      </c>
      <c r="G122" s="159">
        <v>0</v>
      </c>
      <c r="H122" s="159">
        <v>3</v>
      </c>
      <c r="I122" s="159">
        <v>2</v>
      </c>
      <c r="J122" s="159">
        <v>2</v>
      </c>
      <c r="K122" s="159">
        <v>0</v>
      </c>
      <c r="L122" s="159">
        <v>24</v>
      </c>
    </row>
    <row r="123" spans="1:12" x14ac:dyDescent="0.25">
      <c r="A123" s="123" t="s">
        <v>318</v>
      </c>
      <c r="B123" s="124" t="s">
        <v>321</v>
      </c>
      <c r="C123" s="161">
        <v>0</v>
      </c>
      <c r="D123" s="161">
        <v>0</v>
      </c>
      <c r="E123" s="161">
        <v>0</v>
      </c>
      <c r="F123" s="161">
        <v>0</v>
      </c>
      <c r="G123" s="161">
        <v>0</v>
      </c>
      <c r="H123" s="161">
        <v>0</v>
      </c>
      <c r="I123" s="161">
        <v>0</v>
      </c>
      <c r="J123" s="161">
        <v>0</v>
      </c>
      <c r="K123" s="161">
        <v>0</v>
      </c>
      <c r="L123" s="161">
        <v>0</v>
      </c>
    </row>
    <row r="124" spans="1:12" x14ac:dyDescent="0.25">
      <c r="A124" s="121" t="s">
        <v>318</v>
      </c>
      <c r="B124" s="122" t="s">
        <v>322</v>
      </c>
      <c r="C124" s="159">
        <v>0</v>
      </c>
      <c r="D124" s="159">
        <v>0</v>
      </c>
      <c r="E124" s="159">
        <v>0</v>
      </c>
      <c r="F124" s="159">
        <v>18</v>
      </c>
      <c r="G124" s="159">
        <v>3</v>
      </c>
      <c r="H124" s="159">
        <v>5</v>
      </c>
      <c r="I124" s="159">
        <v>0</v>
      </c>
      <c r="J124" s="159">
        <v>4</v>
      </c>
      <c r="K124" s="159">
        <v>0</v>
      </c>
      <c r="L124" s="159">
        <v>30</v>
      </c>
    </row>
    <row r="125" spans="1:12" x14ac:dyDescent="0.25">
      <c r="A125" s="123" t="s">
        <v>318</v>
      </c>
      <c r="B125" s="124" t="s">
        <v>323</v>
      </c>
      <c r="C125" s="161">
        <v>0</v>
      </c>
      <c r="D125" s="161">
        <v>0</v>
      </c>
      <c r="E125" s="161">
        <v>14</v>
      </c>
      <c r="F125" s="161">
        <v>13</v>
      </c>
      <c r="G125" s="161">
        <v>0</v>
      </c>
      <c r="H125" s="161">
        <v>0</v>
      </c>
      <c r="I125" s="161">
        <v>0</v>
      </c>
      <c r="J125" s="161">
        <v>1</v>
      </c>
      <c r="K125" s="161">
        <v>0</v>
      </c>
      <c r="L125" s="161">
        <v>28</v>
      </c>
    </row>
    <row r="126" spans="1:12" x14ac:dyDescent="0.25">
      <c r="A126" s="121" t="s">
        <v>324</v>
      </c>
      <c r="B126" s="122" t="s">
        <v>325</v>
      </c>
      <c r="C126" s="159">
        <v>0</v>
      </c>
      <c r="D126" s="159">
        <v>0</v>
      </c>
      <c r="E126" s="159">
        <v>0</v>
      </c>
      <c r="F126" s="159">
        <v>9</v>
      </c>
      <c r="G126" s="159">
        <v>5</v>
      </c>
      <c r="H126" s="159">
        <v>17</v>
      </c>
      <c r="I126" s="159">
        <v>2</v>
      </c>
      <c r="J126" s="159">
        <v>4</v>
      </c>
      <c r="K126" s="159">
        <v>1</v>
      </c>
      <c r="L126" s="159">
        <v>38</v>
      </c>
    </row>
    <row r="127" spans="1:12" x14ac:dyDescent="0.25">
      <c r="A127" s="123" t="s">
        <v>324</v>
      </c>
      <c r="B127" s="124" t="s">
        <v>326</v>
      </c>
      <c r="C127" s="161">
        <v>0</v>
      </c>
      <c r="D127" s="161">
        <v>0</v>
      </c>
      <c r="E127" s="161">
        <v>0</v>
      </c>
      <c r="F127" s="161">
        <v>1</v>
      </c>
      <c r="G127" s="161">
        <v>1</v>
      </c>
      <c r="H127" s="161">
        <v>5</v>
      </c>
      <c r="I127" s="161">
        <v>4</v>
      </c>
      <c r="J127" s="161">
        <v>1</v>
      </c>
      <c r="K127" s="161">
        <v>0</v>
      </c>
      <c r="L127" s="161">
        <v>12</v>
      </c>
    </row>
    <row r="128" spans="1:12" x14ac:dyDescent="0.25">
      <c r="A128" s="121" t="s">
        <v>324</v>
      </c>
      <c r="B128" s="122" t="s">
        <v>327</v>
      </c>
      <c r="C128" s="159">
        <v>0</v>
      </c>
      <c r="D128" s="159">
        <v>0</v>
      </c>
      <c r="E128" s="159">
        <v>0</v>
      </c>
      <c r="F128" s="159">
        <v>9</v>
      </c>
      <c r="G128" s="159">
        <v>1</v>
      </c>
      <c r="H128" s="159">
        <v>9</v>
      </c>
      <c r="I128" s="159">
        <v>9</v>
      </c>
      <c r="J128" s="159">
        <v>1</v>
      </c>
      <c r="K128" s="159">
        <v>0</v>
      </c>
      <c r="L128" s="159">
        <v>29</v>
      </c>
    </row>
    <row r="129" spans="1:12" x14ac:dyDescent="0.25">
      <c r="A129" s="123" t="s">
        <v>328</v>
      </c>
      <c r="B129" s="124" t="s">
        <v>329</v>
      </c>
      <c r="C129" s="161">
        <v>6</v>
      </c>
      <c r="D129" s="161">
        <v>7</v>
      </c>
      <c r="E129" s="161">
        <v>1</v>
      </c>
      <c r="F129" s="161">
        <v>1</v>
      </c>
      <c r="G129" s="161">
        <v>2</v>
      </c>
      <c r="H129" s="161">
        <v>0</v>
      </c>
      <c r="I129" s="161">
        <v>1</v>
      </c>
      <c r="J129" s="161">
        <v>1</v>
      </c>
      <c r="K129" s="161">
        <v>0</v>
      </c>
      <c r="L129" s="161">
        <v>19</v>
      </c>
    </row>
    <row r="130" spans="1:12" x14ac:dyDescent="0.25">
      <c r="A130" s="121" t="s">
        <v>328</v>
      </c>
      <c r="B130" s="122" t="s">
        <v>330</v>
      </c>
      <c r="C130" s="159">
        <v>51</v>
      </c>
      <c r="D130" s="159">
        <v>0</v>
      </c>
      <c r="E130" s="159">
        <v>3</v>
      </c>
      <c r="F130" s="159">
        <v>0</v>
      </c>
      <c r="G130" s="159">
        <v>0</v>
      </c>
      <c r="H130" s="159">
        <v>0</v>
      </c>
      <c r="I130" s="159">
        <v>0</v>
      </c>
      <c r="J130" s="159">
        <v>0</v>
      </c>
      <c r="K130" s="159">
        <v>0</v>
      </c>
      <c r="L130" s="159">
        <v>54</v>
      </c>
    </row>
    <row r="131" spans="1:12" x14ac:dyDescent="0.25">
      <c r="A131" s="123" t="s">
        <v>331</v>
      </c>
      <c r="B131" s="124" t="s">
        <v>332</v>
      </c>
      <c r="C131" s="161">
        <v>0</v>
      </c>
      <c r="D131" s="161">
        <v>0</v>
      </c>
      <c r="E131" s="161">
        <v>3</v>
      </c>
      <c r="F131" s="161">
        <v>8</v>
      </c>
      <c r="G131" s="161">
        <v>4</v>
      </c>
      <c r="H131" s="161">
        <v>2</v>
      </c>
      <c r="I131" s="161">
        <v>0</v>
      </c>
      <c r="J131" s="161">
        <v>3</v>
      </c>
      <c r="K131" s="161">
        <v>0</v>
      </c>
      <c r="L131" s="161">
        <v>20</v>
      </c>
    </row>
    <row r="132" spans="1:12" x14ac:dyDescent="0.25">
      <c r="A132" s="121" t="s">
        <v>331</v>
      </c>
      <c r="B132" s="122" t="s">
        <v>333</v>
      </c>
      <c r="C132" s="159">
        <v>0</v>
      </c>
      <c r="D132" s="159">
        <v>0</v>
      </c>
      <c r="E132" s="159">
        <v>1</v>
      </c>
      <c r="F132" s="159">
        <v>5</v>
      </c>
      <c r="G132" s="159">
        <v>5</v>
      </c>
      <c r="H132" s="159">
        <v>3</v>
      </c>
      <c r="I132" s="159">
        <v>0</v>
      </c>
      <c r="J132" s="159">
        <v>6</v>
      </c>
      <c r="K132" s="159">
        <v>0</v>
      </c>
      <c r="L132" s="159">
        <v>20</v>
      </c>
    </row>
    <row r="133" spans="1:12" x14ac:dyDescent="0.25">
      <c r="A133" s="123" t="s">
        <v>331</v>
      </c>
      <c r="B133" s="124" t="s">
        <v>334</v>
      </c>
      <c r="C133" s="161">
        <v>0</v>
      </c>
      <c r="D133" s="161">
        <v>2</v>
      </c>
      <c r="E133" s="161">
        <v>4</v>
      </c>
      <c r="F133" s="161">
        <v>7</v>
      </c>
      <c r="G133" s="161">
        <v>3</v>
      </c>
      <c r="H133" s="161">
        <v>1</v>
      </c>
      <c r="I133" s="161">
        <v>2</v>
      </c>
      <c r="J133" s="161">
        <v>7</v>
      </c>
      <c r="K133" s="161">
        <v>1</v>
      </c>
      <c r="L133" s="161">
        <v>27</v>
      </c>
    </row>
    <row r="134" spans="1:12" x14ac:dyDescent="0.25">
      <c r="A134" s="121" t="s">
        <v>331</v>
      </c>
      <c r="B134" s="122" t="s">
        <v>335</v>
      </c>
      <c r="C134" s="159">
        <v>9</v>
      </c>
      <c r="D134" s="159">
        <v>0</v>
      </c>
      <c r="E134" s="159">
        <v>1</v>
      </c>
      <c r="F134" s="159">
        <v>0</v>
      </c>
      <c r="G134" s="159">
        <v>4</v>
      </c>
      <c r="H134" s="159">
        <v>0</v>
      </c>
      <c r="I134" s="159">
        <v>0</v>
      </c>
      <c r="J134" s="159">
        <v>6</v>
      </c>
      <c r="K134" s="159">
        <v>0</v>
      </c>
      <c r="L134" s="159">
        <v>20</v>
      </c>
    </row>
    <row r="135" spans="1:12" x14ac:dyDescent="0.25">
      <c r="A135" s="123" t="s">
        <v>331</v>
      </c>
      <c r="B135" s="124" t="s">
        <v>336</v>
      </c>
      <c r="C135" s="161">
        <v>1</v>
      </c>
      <c r="D135" s="161">
        <v>0</v>
      </c>
      <c r="E135" s="161">
        <v>1</v>
      </c>
      <c r="F135" s="161">
        <v>4</v>
      </c>
      <c r="G135" s="161">
        <v>5</v>
      </c>
      <c r="H135" s="161">
        <v>1</v>
      </c>
      <c r="I135" s="161">
        <v>3</v>
      </c>
      <c r="J135" s="161">
        <v>1</v>
      </c>
      <c r="K135" s="161">
        <v>0</v>
      </c>
      <c r="L135" s="161">
        <v>16</v>
      </c>
    </row>
    <row r="136" spans="1:12" x14ac:dyDescent="0.25">
      <c r="A136" s="121" t="s">
        <v>331</v>
      </c>
      <c r="B136" s="122" t="s">
        <v>337</v>
      </c>
      <c r="C136" s="159">
        <v>0</v>
      </c>
      <c r="D136" s="159">
        <v>0</v>
      </c>
      <c r="E136" s="159">
        <v>1</v>
      </c>
      <c r="F136" s="159">
        <v>22</v>
      </c>
      <c r="G136" s="159">
        <v>5</v>
      </c>
      <c r="H136" s="159">
        <v>5</v>
      </c>
      <c r="I136" s="159">
        <v>2</v>
      </c>
      <c r="J136" s="159">
        <v>3</v>
      </c>
      <c r="K136" s="159">
        <v>1</v>
      </c>
      <c r="L136" s="159">
        <v>39</v>
      </c>
    </row>
    <row r="137" spans="1:12" x14ac:dyDescent="0.25">
      <c r="A137" s="123" t="s">
        <v>331</v>
      </c>
      <c r="B137" s="124" t="s">
        <v>338</v>
      </c>
      <c r="C137" s="161">
        <v>0</v>
      </c>
      <c r="D137" s="161">
        <v>0</v>
      </c>
      <c r="E137" s="161">
        <v>0</v>
      </c>
      <c r="F137" s="161">
        <v>3</v>
      </c>
      <c r="G137" s="161">
        <v>7</v>
      </c>
      <c r="H137" s="161">
        <v>0</v>
      </c>
      <c r="I137" s="161">
        <v>0</v>
      </c>
      <c r="J137" s="161">
        <v>5</v>
      </c>
      <c r="K137" s="161">
        <v>0</v>
      </c>
      <c r="L137" s="161">
        <v>15</v>
      </c>
    </row>
    <row r="138" spans="1:12" x14ac:dyDescent="0.25">
      <c r="A138" s="121" t="s">
        <v>339</v>
      </c>
      <c r="B138" s="122" t="s">
        <v>340</v>
      </c>
      <c r="C138" s="159">
        <v>0</v>
      </c>
      <c r="D138" s="159">
        <v>0</v>
      </c>
      <c r="E138" s="159">
        <v>10</v>
      </c>
      <c r="F138" s="159">
        <v>5</v>
      </c>
      <c r="G138" s="159">
        <v>3</v>
      </c>
      <c r="H138" s="159">
        <v>0</v>
      </c>
      <c r="I138" s="159">
        <v>0</v>
      </c>
      <c r="J138" s="159">
        <v>2</v>
      </c>
      <c r="K138" s="159">
        <v>0</v>
      </c>
      <c r="L138" s="159">
        <v>20</v>
      </c>
    </row>
    <row r="139" spans="1:12" x14ac:dyDescent="0.25">
      <c r="A139" s="123" t="s">
        <v>339</v>
      </c>
      <c r="B139" s="124" t="s">
        <v>341</v>
      </c>
      <c r="C139" s="161">
        <v>0</v>
      </c>
      <c r="D139" s="161">
        <v>2</v>
      </c>
      <c r="E139" s="161">
        <v>1</v>
      </c>
      <c r="F139" s="161">
        <v>7</v>
      </c>
      <c r="G139" s="161">
        <v>10</v>
      </c>
      <c r="H139" s="161">
        <v>1</v>
      </c>
      <c r="I139" s="161">
        <v>1</v>
      </c>
      <c r="J139" s="161">
        <v>2</v>
      </c>
      <c r="K139" s="161">
        <v>0</v>
      </c>
      <c r="L139" s="161">
        <v>24</v>
      </c>
    </row>
    <row r="140" spans="1:12" x14ac:dyDescent="0.25">
      <c r="A140" s="121" t="s">
        <v>339</v>
      </c>
      <c r="B140" s="122" t="s">
        <v>342</v>
      </c>
      <c r="C140" s="159">
        <v>32</v>
      </c>
      <c r="D140" s="159">
        <v>8</v>
      </c>
      <c r="E140" s="159">
        <v>3</v>
      </c>
      <c r="F140" s="159">
        <v>19</v>
      </c>
      <c r="G140" s="159">
        <v>4</v>
      </c>
      <c r="H140" s="159">
        <v>5</v>
      </c>
      <c r="I140" s="159">
        <v>2</v>
      </c>
      <c r="J140" s="159">
        <v>0</v>
      </c>
      <c r="K140" s="159">
        <v>0</v>
      </c>
      <c r="L140" s="159">
        <v>73</v>
      </c>
    </row>
    <row r="141" spans="1:12" x14ac:dyDescent="0.25">
      <c r="A141" s="123" t="s">
        <v>339</v>
      </c>
      <c r="B141" s="124" t="s">
        <v>343</v>
      </c>
      <c r="C141" s="161">
        <v>0</v>
      </c>
      <c r="D141" s="161">
        <v>0</v>
      </c>
      <c r="E141" s="161">
        <v>3</v>
      </c>
      <c r="F141" s="161">
        <v>14</v>
      </c>
      <c r="G141" s="161">
        <v>2</v>
      </c>
      <c r="H141" s="161">
        <v>3</v>
      </c>
      <c r="I141" s="161">
        <v>2</v>
      </c>
      <c r="J141" s="161">
        <v>3</v>
      </c>
      <c r="K141" s="161">
        <v>0</v>
      </c>
      <c r="L141" s="161">
        <v>27</v>
      </c>
    </row>
    <row r="142" spans="1:12" x14ac:dyDescent="0.25">
      <c r="A142" s="121" t="s">
        <v>339</v>
      </c>
      <c r="B142" s="122" t="s">
        <v>344</v>
      </c>
      <c r="C142" s="159">
        <v>0</v>
      </c>
      <c r="D142" s="159">
        <v>0</v>
      </c>
      <c r="E142" s="159">
        <v>9</v>
      </c>
      <c r="F142" s="159">
        <v>0</v>
      </c>
      <c r="G142" s="159">
        <v>2</v>
      </c>
      <c r="H142" s="159">
        <v>0</v>
      </c>
      <c r="I142" s="159">
        <v>0</v>
      </c>
      <c r="J142" s="159">
        <v>1</v>
      </c>
      <c r="K142" s="159">
        <v>0</v>
      </c>
      <c r="L142" s="159">
        <v>12</v>
      </c>
    </row>
    <row r="143" spans="1:12" x14ac:dyDescent="0.25">
      <c r="A143" s="123" t="s">
        <v>339</v>
      </c>
      <c r="B143" s="124" t="s">
        <v>345</v>
      </c>
      <c r="C143" s="161">
        <v>2</v>
      </c>
      <c r="D143" s="161">
        <v>0</v>
      </c>
      <c r="E143" s="161">
        <v>6</v>
      </c>
      <c r="F143" s="161">
        <v>6</v>
      </c>
      <c r="G143" s="161">
        <v>1</v>
      </c>
      <c r="H143" s="161">
        <v>2</v>
      </c>
      <c r="I143" s="161">
        <v>1</v>
      </c>
      <c r="J143" s="161">
        <v>2</v>
      </c>
      <c r="K143" s="161">
        <v>1</v>
      </c>
      <c r="L143" s="161">
        <v>21</v>
      </c>
    </row>
    <row r="144" spans="1:12" x14ac:dyDescent="0.25">
      <c r="A144" s="121" t="s">
        <v>339</v>
      </c>
      <c r="B144" s="122" t="s">
        <v>346</v>
      </c>
      <c r="C144" s="159">
        <v>5</v>
      </c>
      <c r="D144" s="159">
        <v>2</v>
      </c>
      <c r="E144" s="159">
        <v>0</v>
      </c>
      <c r="F144" s="159">
        <v>0</v>
      </c>
      <c r="G144" s="159">
        <v>0</v>
      </c>
      <c r="H144" s="159">
        <v>0</v>
      </c>
      <c r="I144" s="159">
        <v>0</v>
      </c>
      <c r="J144" s="159">
        <v>0</v>
      </c>
      <c r="K144" s="159">
        <v>0</v>
      </c>
      <c r="L144" s="159">
        <v>7</v>
      </c>
    </row>
    <row r="145" spans="1:12" x14ac:dyDescent="0.25">
      <c r="A145" s="123" t="s">
        <v>339</v>
      </c>
      <c r="B145" s="124" t="s">
        <v>347</v>
      </c>
      <c r="C145" s="161">
        <v>0</v>
      </c>
      <c r="D145" s="161">
        <v>0</v>
      </c>
      <c r="E145" s="161">
        <v>2</v>
      </c>
      <c r="F145" s="161">
        <v>12</v>
      </c>
      <c r="G145" s="161">
        <v>3</v>
      </c>
      <c r="H145" s="161">
        <v>3</v>
      </c>
      <c r="I145" s="161">
        <v>0</v>
      </c>
      <c r="J145" s="161">
        <v>0</v>
      </c>
      <c r="K145" s="161">
        <v>0</v>
      </c>
      <c r="L145" s="161">
        <v>20</v>
      </c>
    </row>
    <row r="146" spans="1:12" x14ac:dyDescent="0.25">
      <c r="A146" s="121" t="s">
        <v>348</v>
      </c>
      <c r="B146" s="122" t="s">
        <v>349</v>
      </c>
      <c r="C146" s="159">
        <v>0</v>
      </c>
      <c r="D146" s="159">
        <v>0</v>
      </c>
      <c r="E146" s="159">
        <v>1</v>
      </c>
      <c r="F146" s="159">
        <v>11</v>
      </c>
      <c r="G146" s="159">
        <v>3</v>
      </c>
      <c r="H146" s="159">
        <v>7</v>
      </c>
      <c r="I146" s="159">
        <v>6</v>
      </c>
      <c r="J146" s="159">
        <v>3</v>
      </c>
      <c r="K146" s="159">
        <v>0</v>
      </c>
      <c r="L146" s="159">
        <v>31</v>
      </c>
    </row>
    <row r="147" spans="1:12" x14ac:dyDescent="0.25">
      <c r="A147" s="123" t="s">
        <v>348</v>
      </c>
      <c r="B147" s="124" t="s">
        <v>350</v>
      </c>
      <c r="C147" s="161">
        <v>0</v>
      </c>
      <c r="D147" s="161">
        <v>0</v>
      </c>
      <c r="E147" s="161">
        <v>2</v>
      </c>
      <c r="F147" s="161">
        <v>1</v>
      </c>
      <c r="G147" s="161">
        <v>8</v>
      </c>
      <c r="H147" s="161">
        <v>7</v>
      </c>
      <c r="I147" s="161">
        <v>2</v>
      </c>
      <c r="J147" s="161">
        <v>0</v>
      </c>
      <c r="K147" s="161">
        <v>0</v>
      </c>
      <c r="L147" s="161">
        <v>20</v>
      </c>
    </row>
    <row r="148" spans="1:12" x14ac:dyDescent="0.25">
      <c r="A148" s="121" t="s">
        <v>348</v>
      </c>
      <c r="B148" s="122" t="s">
        <v>351</v>
      </c>
      <c r="C148" s="159">
        <v>0</v>
      </c>
      <c r="D148" s="159">
        <v>0</v>
      </c>
      <c r="E148" s="159">
        <v>0</v>
      </c>
      <c r="F148" s="159">
        <v>44</v>
      </c>
      <c r="G148" s="159">
        <v>0</v>
      </c>
      <c r="H148" s="159">
        <v>0</v>
      </c>
      <c r="I148" s="159">
        <v>0</v>
      </c>
      <c r="J148" s="159">
        <v>0</v>
      </c>
      <c r="K148" s="159">
        <v>0</v>
      </c>
      <c r="L148" s="159">
        <v>44</v>
      </c>
    </row>
    <row r="149" spans="1:12" x14ac:dyDescent="0.25">
      <c r="A149" s="123" t="s">
        <v>348</v>
      </c>
      <c r="B149" s="124" t="s">
        <v>352</v>
      </c>
      <c r="C149" s="161">
        <v>0</v>
      </c>
      <c r="D149" s="161">
        <v>1</v>
      </c>
      <c r="E149" s="161">
        <v>0</v>
      </c>
      <c r="F149" s="161">
        <v>14</v>
      </c>
      <c r="G149" s="161">
        <v>10</v>
      </c>
      <c r="H149" s="161">
        <v>5</v>
      </c>
      <c r="I149" s="161">
        <v>2</v>
      </c>
      <c r="J149" s="161">
        <v>0</v>
      </c>
      <c r="K149" s="161">
        <v>0</v>
      </c>
      <c r="L149" s="161">
        <v>32</v>
      </c>
    </row>
    <row r="150" spans="1:12" x14ac:dyDescent="0.25">
      <c r="A150" s="121" t="s">
        <v>348</v>
      </c>
      <c r="B150" s="122" t="s">
        <v>353</v>
      </c>
      <c r="C150" s="159">
        <v>0</v>
      </c>
      <c r="D150" s="159">
        <v>0</v>
      </c>
      <c r="E150" s="159">
        <v>1</v>
      </c>
      <c r="F150" s="159">
        <v>3</v>
      </c>
      <c r="G150" s="159">
        <v>1</v>
      </c>
      <c r="H150" s="159">
        <v>2</v>
      </c>
      <c r="I150" s="159">
        <v>2</v>
      </c>
      <c r="J150" s="159">
        <v>1</v>
      </c>
      <c r="K150" s="159">
        <v>0</v>
      </c>
      <c r="L150" s="159">
        <v>10</v>
      </c>
    </row>
    <row r="151" spans="1:12" x14ac:dyDescent="0.25">
      <c r="A151" s="123" t="s">
        <v>348</v>
      </c>
      <c r="B151" s="124" t="s">
        <v>354</v>
      </c>
      <c r="C151" s="161">
        <v>0</v>
      </c>
      <c r="D151" s="161">
        <v>1</v>
      </c>
      <c r="E151" s="161">
        <v>8</v>
      </c>
      <c r="F151" s="161">
        <v>6</v>
      </c>
      <c r="G151" s="161">
        <v>3</v>
      </c>
      <c r="H151" s="161">
        <v>2</v>
      </c>
      <c r="I151" s="161">
        <v>3</v>
      </c>
      <c r="J151" s="161">
        <v>1</v>
      </c>
      <c r="K151" s="161">
        <v>0</v>
      </c>
      <c r="L151" s="161">
        <v>24</v>
      </c>
    </row>
    <row r="152" spans="1:12" x14ac:dyDescent="0.25">
      <c r="A152" s="121" t="s">
        <v>348</v>
      </c>
      <c r="B152" s="122" t="s">
        <v>355</v>
      </c>
      <c r="C152" s="159">
        <v>1</v>
      </c>
      <c r="D152" s="159">
        <v>0</v>
      </c>
      <c r="E152" s="159">
        <v>2</v>
      </c>
      <c r="F152" s="159">
        <v>7</v>
      </c>
      <c r="G152" s="159">
        <v>5</v>
      </c>
      <c r="H152" s="159">
        <v>3</v>
      </c>
      <c r="I152" s="159">
        <v>0</v>
      </c>
      <c r="J152" s="159">
        <v>0</v>
      </c>
      <c r="K152" s="159">
        <v>2</v>
      </c>
      <c r="L152" s="159">
        <v>20</v>
      </c>
    </row>
    <row r="153" spans="1:12" x14ac:dyDescent="0.25">
      <c r="A153" s="123" t="s">
        <v>348</v>
      </c>
      <c r="B153" s="124" t="s">
        <v>356</v>
      </c>
      <c r="C153" s="161">
        <v>0</v>
      </c>
      <c r="D153" s="161">
        <v>0</v>
      </c>
      <c r="E153" s="161">
        <v>6</v>
      </c>
      <c r="F153" s="161">
        <v>3</v>
      </c>
      <c r="G153" s="161">
        <v>11</v>
      </c>
      <c r="H153" s="161">
        <v>1</v>
      </c>
      <c r="I153" s="161">
        <v>0</v>
      </c>
      <c r="J153" s="161">
        <v>3</v>
      </c>
      <c r="K153" s="161">
        <v>0</v>
      </c>
      <c r="L153" s="161">
        <v>24</v>
      </c>
    </row>
    <row r="154" spans="1:12" x14ac:dyDescent="0.25">
      <c r="A154" s="121" t="s">
        <v>348</v>
      </c>
      <c r="B154" s="122" t="s">
        <v>357</v>
      </c>
      <c r="C154" s="159">
        <v>0</v>
      </c>
      <c r="D154" s="159">
        <v>0</v>
      </c>
      <c r="E154" s="159">
        <v>2</v>
      </c>
      <c r="F154" s="159">
        <v>8</v>
      </c>
      <c r="G154" s="159">
        <v>7</v>
      </c>
      <c r="H154" s="159">
        <v>5</v>
      </c>
      <c r="I154" s="159">
        <v>5</v>
      </c>
      <c r="J154" s="159">
        <v>1</v>
      </c>
      <c r="K154" s="159">
        <v>1</v>
      </c>
      <c r="L154" s="159">
        <v>29</v>
      </c>
    </row>
    <row r="155" spans="1:12" x14ac:dyDescent="0.25">
      <c r="A155" s="123" t="s">
        <v>348</v>
      </c>
      <c r="B155" s="124" t="s">
        <v>358</v>
      </c>
      <c r="C155" s="161">
        <v>0</v>
      </c>
      <c r="D155" s="161">
        <v>0</v>
      </c>
      <c r="E155" s="161">
        <v>0</v>
      </c>
      <c r="F155" s="161">
        <v>4</v>
      </c>
      <c r="G155" s="161">
        <v>8</v>
      </c>
      <c r="H155" s="161">
        <v>6</v>
      </c>
      <c r="I155" s="161">
        <v>8</v>
      </c>
      <c r="J155" s="161">
        <v>3</v>
      </c>
      <c r="K155" s="161">
        <v>0</v>
      </c>
      <c r="L155" s="161">
        <v>29</v>
      </c>
    </row>
    <row r="156" spans="1:12" x14ac:dyDescent="0.25">
      <c r="A156" s="121" t="s">
        <v>348</v>
      </c>
      <c r="B156" s="122" t="s">
        <v>359</v>
      </c>
      <c r="C156" s="159">
        <v>0</v>
      </c>
      <c r="D156" s="159">
        <v>0</v>
      </c>
      <c r="E156" s="159">
        <v>0</v>
      </c>
      <c r="F156" s="159">
        <v>4</v>
      </c>
      <c r="G156" s="159">
        <v>6</v>
      </c>
      <c r="H156" s="159">
        <v>8</v>
      </c>
      <c r="I156" s="159">
        <v>3</v>
      </c>
      <c r="J156" s="159">
        <v>3</v>
      </c>
      <c r="K156" s="159">
        <v>2</v>
      </c>
      <c r="L156" s="159">
        <v>26</v>
      </c>
    </row>
    <row r="157" spans="1:12" x14ac:dyDescent="0.25">
      <c r="A157" s="123" t="s">
        <v>348</v>
      </c>
      <c r="B157" s="124" t="s">
        <v>360</v>
      </c>
      <c r="C157" s="161">
        <v>0</v>
      </c>
      <c r="D157" s="161">
        <v>0</v>
      </c>
      <c r="E157" s="161">
        <v>2</v>
      </c>
      <c r="F157" s="161">
        <v>8</v>
      </c>
      <c r="G157" s="161">
        <v>4</v>
      </c>
      <c r="H157" s="161">
        <v>4</v>
      </c>
      <c r="I157" s="161">
        <v>2</v>
      </c>
      <c r="J157" s="161">
        <v>2</v>
      </c>
      <c r="K157" s="161">
        <v>0</v>
      </c>
      <c r="L157" s="161">
        <v>22</v>
      </c>
    </row>
    <row r="158" spans="1:12" x14ac:dyDescent="0.25">
      <c r="A158" s="121" t="s">
        <v>348</v>
      </c>
      <c r="B158" s="122" t="s">
        <v>361</v>
      </c>
      <c r="C158" s="159">
        <v>0</v>
      </c>
      <c r="D158" s="159">
        <v>0</v>
      </c>
      <c r="E158" s="159">
        <v>0</v>
      </c>
      <c r="F158" s="159">
        <v>3</v>
      </c>
      <c r="G158" s="159">
        <v>9</v>
      </c>
      <c r="H158" s="159">
        <v>3</v>
      </c>
      <c r="I158" s="159">
        <v>0</v>
      </c>
      <c r="J158" s="159">
        <v>0</v>
      </c>
      <c r="K158" s="159">
        <v>2</v>
      </c>
      <c r="L158" s="159">
        <v>17</v>
      </c>
    </row>
    <row r="159" spans="1:12" x14ac:dyDescent="0.25">
      <c r="A159" s="123" t="s">
        <v>362</v>
      </c>
      <c r="B159" s="124" t="s">
        <v>363</v>
      </c>
      <c r="C159" s="161">
        <v>5</v>
      </c>
      <c r="D159" s="161">
        <v>0</v>
      </c>
      <c r="E159" s="161">
        <v>5</v>
      </c>
      <c r="F159" s="161">
        <v>14</v>
      </c>
      <c r="G159" s="161">
        <v>5</v>
      </c>
      <c r="H159" s="161">
        <v>2</v>
      </c>
      <c r="I159" s="161">
        <v>1</v>
      </c>
      <c r="J159" s="161">
        <v>4</v>
      </c>
      <c r="K159" s="161">
        <v>5</v>
      </c>
      <c r="L159" s="161">
        <v>41</v>
      </c>
    </row>
    <row r="160" spans="1:12" x14ac:dyDescent="0.25">
      <c r="A160" s="121" t="s">
        <v>362</v>
      </c>
      <c r="B160" s="122" t="s">
        <v>364</v>
      </c>
      <c r="C160" s="159">
        <v>0</v>
      </c>
      <c r="D160" s="159">
        <v>0</v>
      </c>
      <c r="E160" s="159">
        <v>0</v>
      </c>
      <c r="F160" s="159">
        <v>0</v>
      </c>
      <c r="G160" s="159">
        <v>11</v>
      </c>
      <c r="H160" s="159">
        <v>0</v>
      </c>
      <c r="I160" s="159">
        <v>0</v>
      </c>
      <c r="J160" s="159">
        <v>0</v>
      </c>
      <c r="K160" s="159">
        <v>1</v>
      </c>
      <c r="L160" s="159">
        <v>12</v>
      </c>
    </row>
    <row r="161" spans="1:12" x14ac:dyDescent="0.25">
      <c r="A161" s="123" t="s">
        <v>362</v>
      </c>
      <c r="B161" s="124" t="s">
        <v>365</v>
      </c>
      <c r="C161" s="161">
        <v>2</v>
      </c>
      <c r="D161" s="161">
        <v>2</v>
      </c>
      <c r="E161" s="161">
        <v>1</v>
      </c>
      <c r="F161" s="161">
        <v>2</v>
      </c>
      <c r="G161" s="161">
        <v>3</v>
      </c>
      <c r="H161" s="161">
        <v>7</v>
      </c>
      <c r="I161" s="161">
        <v>7</v>
      </c>
      <c r="J161" s="161">
        <v>3</v>
      </c>
      <c r="K161" s="161">
        <v>4</v>
      </c>
      <c r="L161" s="161">
        <v>31</v>
      </c>
    </row>
    <row r="162" spans="1:12" x14ac:dyDescent="0.25">
      <c r="A162" s="121" t="s">
        <v>362</v>
      </c>
      <c r="B162" s="122" t="s">
        <v>366</v>
      </c>
      <c r="C162" s="159">
        <v>0</v>
      </c>
      <c r="D162" s="159">
        <v>0</v>
      </c>
      <c r="E162" s="159">
        <v>1</v>
      </c>
      <c r="F162" s="159">
        <v>12</v>
      </c>
      <c r="G162" s="159">
        <v>4</v>
      </c>
      <c r="H162" s="159">
        <v>2</v>
      </c>
      <c r="I162" s="159">
        <v>0</v>
      </c>
      <c r="J162" s="159">
        <v>1</v>
      </c>
      <c r="K162" s="159">
        <v>0</v>
      </c>
      <c r="L162" s="159">
        <v>20</v>
      </c>
    </row>
    <row r="163" spans="1:12" x14ac:dyDescent="0.25">
      <c r="A163" s="123" t="s">
        <v>362</v>
      </c>
      <c r="B163" s="124" t="s">
        <v>367</v>
      </c>
      <c r="C163" s="161">
        <v>0</v>
      </c>
      <c r="D163" s="161">
        <v>0</v>
      </c>
      <c r="E163" s="161">
        <v>5</v>
      </c>
      <c r="F163" s="161">
        <v>4</v>
      </c>
      <c r="G163" s="161">
        <v>6</v>
      </c>
      <c r="H163" s="161">
        <v>1</v>
      </c>
      <c r="I163" s="161">
        <v>2</v>
      </c>
      <c r="J163" s="161">
        <v>2</v>
      </c>
      <c r="K163" s="161">
        <v>0</v>
      </c>
      <c r="L163" s="161">
        <v>20</v>
      </c>
    </row>
    <row r="164" spans="1:12" x14ac:dyDescent="0.25">
      <c r="A164" s="121" t="s">
        <v>362</v>
      </c>
      <c r="B164" s="122" t="s">
        <v>368</v>
      </c>
      <c r="C164" s="159">
        <v>0</v>
      </c>
      <c r="D164" s="159">
        <v>0</v>
      </c>
      <c r="E164" s="159">
        <v>0</v>
      </c>
      <c r="F164" s="159">
        <v>20</v>
      </c>
      <c r="G164" s="159">
        <v>0</v>
      </c>
      <c r="H164" s="159">
        <v>0</v>
      </c>
      <c r="I164" s="159">
        <v>0</v>
      </c>
      <c r="J164" s="159">
        <v>0</v>
      </c>
      <c r="K164" s="159">
        <v>0</v>
      </c>
      <c r="L164" s="159">
        <v>20</v>
      </c>
    </row>
    <row r="165" spans="1:12" x14ac:dyDescent="0.25">
      <c r="A165" s="123" t="s">
        <v>362</v>
      </c>
      <c r="B165" s="124" t="s">
        <v>369</v>
      </c>
      <c r="C165" s="161">
        <v>0</v>
      </c>
      <c r="D165" s="161">
        <v>0</v>
      </c>
      <c r="E165" s="161">
        <v>0</v>
      </c>
      <c r="F165" s="161">
        <v>2</v>
      </c>
      <c r="G165" s="161">
        <v>9</v>
      </c>
      <c r="H165" s="161">
        <v>1</v>
      </c>
      <c r="I165" s="161">
        <v>2</v>
      </c>
      <c r="J165" s="161">
        <v>6</v>
      </c>
      <c r="K165" s="161">
        <v>0</v>
      </c>
      <c r="L165" s="161">
        <v>20</v>
      </c>
    </row>
    <row r="166" spans="1:12" x14ac:dyDescent="0.25">
      <c r="A166" s="121" t="s">
        <v>362</v>
      </c>
      <c r="B166" s="122" t="s">
        <v>370</v>
      </c>
      <c r="C166" s="159">
        <v>0</v>
      </c>
      <c r="D166" s="159">
        <v>0</v>
      </c>
      <c r="E166" s="159">
        <v>0</v>
      </c>
      <c r="F166" s="159">
        <v>4</v>
      </c>
      <c r="G166" s="159">
        <v>4</v>
      </c>
      <c r="H166" s="159">
        <v>6</v>
      </c>
      <c r="I166" s="159">
        <v>2</v>
      </c>
      <c r="J166" s="159">
        <v>0</v>
      </c>
      <c r="K166" s="159">
        <v>0</v>
      </c>
      <c r="L166" s="159">
        <v>16</v>
      </c>
    </row>
    <row r="167" spans="1:12" x14ac:dyDescent="0.25">
      <c r="A167" s="123" t="s">
        <v>362</v>
      </c>
      <c r="B167" s="124" t="s">
        <v>371</v>
      </c>
      <c r="C167" s="161">
        <v>0</v>
      </c>
      <c r="D167" s="161">
        <v>0</v>
      </c>
      <c r="E167" s="161">
        <v>0</v>
      </c>
      <c r="F167" s="161">
        <v>8</v>
      </c>
      <c r="G167" s="161">
        <v>5</v>
      </c>
      <c r="H167" s="161">
        <v>1</v>
      </c>
      <c r="I167" s="161">
        <v>0</v>
      </c>
      <c r="J167" s="161">
        <v>0</v>
      </c>
      <c r="K167" s="161">
        <v>0</v>
      </c>
      <c r="L167" s="161">
        <v>14</v>
      </c>
    </row>
    <row r="168" spans="1:12" x14ac:dyDescent="0.25">
      <c r="A168" s="121" t="s">
        <v>362</v>
      </c>
      <c r="B168" s="122" t="s">
        <v>372</v>
      </c>
      <c r="C168" s="159">
        <v>0</v>
      </c>
      <c r="D168" s="159">
        <v>0</v>
      </c>
      <c r="E168" s="159">
        <v>6</v>
      </c>
      <c r="F168" s="159">
        <v>8</v>
      </c>
      <c r="G168" s="159">
        <v>3</v>
      </c>
      <c r="H168" s="159">
        <v>6</v>
      </c>
      <c r="I168" s="159">
        <v>2</v>
      </c>
      <c r="J168" s="159">
        <v>7</v>
      </c>
      <c r="K168" s="159">
        <v>0</v>
      </c>
      <c r="L168" s="159">
        <v>32</v>
      </c>
    </row>
    <row r="169" spans="1:12" x14ac:dyDescent="0.25">
      <c r="A169" s="123" t="s">
        <v>373</v>
      </c>
      <c r="B169" s="124" t="s">
        <v>374</v>
      </c>
      <c r="C169" s="161">
        <v>0</v>
      </c>
      <c r="D169" s="161">
        <v>0</v>
      </c>
      <c r="E169" s="161">
        <v>2</v>
      </c>
      <c r="F169" s="161">
        <v>3</v>
      </c>
      <c r="G169" s="161">
        <v>6</v>
      </c>
      <c r="H169" s="161">
        <v>0</v>
      </c>
      <c r="I169" s="161">
        <v>1</v>
      </c>
      <c r="J169" s="161">
        <v>2</v>
      </c>
      <c r="K169" s="161">
        <v>0</v>
      </c>
      <c r="L169" s="161">
        <v>14</v>
      </c>
    </row>
    <row r="170" spans="1:12" x14ac:dyDescent="0.25">
      <c r="A170" s="121" t="s">
        <v>373</v>
      </c>
      <c r="B170" s="122" t="s">
        <v>375</v>
      </c>
      <c r="C170" s="159">
        <v>0</v>
      </c>
      <c r="D170" s="159">
        <v>0</v>
      </c>
      <c r="E170" s="159">
        <v>1</v>
      </c>
      <c r="F170" s="159">
        <v>3</v>
      </c>
      <c r="G170" s="159">
        <v>3</v>
      </c>
      <c r="H170" s="159">
        <v>3</v>
      </c>
      <c r="I170" s="159">
        <v>0</v>
      </c>
      <c r="J170" s="159">
        <v>2</v>
      </c>
      <c r="K170" s="159">
        <v>0</v>
      </c>
      <c r="L170" s="159">
        <v>12</v>
      </c>
    </row>
    <row r="171" spans="1:12" x14ac:dyDescent="0.25">
      <c r="A171" s="123" t="s">
        <v>373</v>
      </c>
      <c r="B171" s="124" t="s">
        <v>376</v>
      </c>
      <c r="C171" s="161">
        <v>0</v>
      </c>
      <c r="D171" s="161">
        <v>0</v>
      </c>
      <c r="E171" s="161">
        <v>8</v>
      </c>
      <c r="F171" s="161">
        <v>4</v>
      </c>
      <c r="G171" s="161">
        <v>5</v>
      </c>
      <c r="H171" s="161">
        <v>3</v>
      </c>
      <c r="I171" s="161">
        <v>0</v>
      </c>
      <c r="J171" s="161">
        <v>0</v>
      </c>
      <c r="K171" s="161">
        <v>0</v>
      </c>
      <c r="L171" s="161">
        <v>20</v>
      </c>
    </row>
    <row r="172" spans="1:12" x14ac:dyDescent="0.25">
      <c r="A172" s="121" t="s">
        <v>373</v>
      </c>
      <c r="B172" s="122" t="s">
        <v>377</v>
      </c>
      <c r="C172" s="159">
        <v>0</v>
      </c>
      <c r="D172" s="159">
        <v>0</v>
      </c>
      <c r="E172" s="159">
        <v>2</v>
      </c>
      <c r="F172" s="159">
        <v>4</v>
      </c>
      <c r="G172" s="159">
        <v>6</v>
      </c>
      <c r="H172" s="159">
        <v>1</v>
      </c>
      <c r="I172" s="159">
        <v>0</v>
      </c>
      <c r="J172" s="159">
        <v>1</v>
      </c>
      <c r="K172" s="159">
        <v>0</v>
      </c>
      <c r="L172" s="159">
        <v>14</v>
      </c>
    </row>
    <row r="173" spans="1:12" x14ac:dyDescent="0.25">
      <c r="A173" s="123" t="s">
        <v>373</v>
      </c>
      <c r="B173" s="124" t="s">
        <v>378</v>
      </c>
      <c r="C173" s="161">
        <v>0</v>
      </c>
      <c r="D173" s="161">
        <v>0</v>
      </c>
      <c r="E173" s="161">
        <v>0</v>
      </c>
      <c r="F173" s="161">
        <v>0</v>
      </c>
      <c r="G173" s="161">
        <v>10</v>
      </c>
      <c r="H173" s="161">
        <v>7</v>
      </c>
      <c r="I173" s="161">
        <v>0</v>
      </c>
      <c r="J173" s="161">
        <v>3</v>
      </c>
      <c r="K173" s="161">
        <v>0</v>
      </c>
      <c r="L173" s="161">
        <v>20</v>
      </c>
    </row>
    <row r="174" spans="1:12" x14ac:dyDescent="0.25">
      <c r="A174" s="121" t="s">
        <v>379</v>
      </c>
      <c r="B174" s="122" t="s">
        <v>380</v>
      </c>
      <c r="C174" s="159">
        <v>0</v>
      </c>
      <c r="D174" s="159">
        <v>2</v>
      </c>
      <c r="E174" s="159">
        <v>5</v>
      </c>
      <c r="F174" s="159">
        <v>5</v>
      </c>
      <c r="G174" s="159">
        <v>5</v>
      </c>
      <c r="H174" s="159">
        <v>0</v>
      </c>
      <c r="I174" s="159">
        <v>5</v>
      </c>
      <c r="J174" s="159">
        <v>2</v>
      </c>
      <c r="K174" s="159">
        <v>0</v>
      </c>
      <c r="L174" s="159">
        <v>24</v>
      </c>
    </row>
    <row r="175" spans="1:12" x14ac:dyDescent="0.25">
      <c r="A175" s="123" t="s">
        <v>379</v>
      </c>
      <c r="B175" s="124" t="s">
        <v>381</v>
      </c>
      <c r="C175" s="161">
        <v>0</v>
      </c>
      <c r="D175" s="161">
        <v>0</v>
      </c>
      <c r="E175" s="161">
        <v>7</v>
      </c>
      <c r="F175" s="161">
        <v>6</v>
      </c>
      <c r="G175" s="161">
        <v>4</v>
      </c>
      <c r="H175" s="161">
        <v>9</v>
      </c>
      <c r="I175" s="161">
        <v>2</v>
      </c>
      <c r="J175" s="161">
        <v>1</v>
      </c>
      <c r="K175" s="161">
        <v>0</v>
      </c>
      <c r="L175" s="161">
        <v>29</v>
      </c>
    </row>
    <row r="176" spans="1:12" x14ac:dyDescent="0.25">
      <c r="A176" s="121" t="s">
        <v>379</v>
      </c>
      <c r="B176" s="122" t="s">
        <v>382</v>
      </c>
      <c r="C176" s="159">
        <v>0</v>
      </c>
      <c r="D176" s="159">
        <v>0</v>
      </c>
      <c r="E176" s="159">
        <v>6</v>
      </c>
      <c r="F176" s="159">
        <v>3</v>
      </c>
      <c r="G176" s="159">
        <v>0</v>
      </c>
      <c r="H176" s="159">
        <v>0</v>
      </c>
      <c r="I176" s="159">
        <v>0</v>
      </c>
      <c r="J176" s="159">
        <v>0</v>
      </c>
      <c r="K176" s="159">
        <v>0</v>
      </c>
      <c r="L176" s="159">
        <v>9</v>
      </c>
    </row>
    <row r="177" spans="1:12" x14ac:dyDescent="0.25">
      <c r="A177" s="123" t="s">
        <v>379</v>
      </c>
      <c r="B177" s="124" t="s">
        <v>383</v>
      </c>
      <c r="C177" s="161">
        <v>0</v>
      </c>
      <c r="D177" s="161">
        <v>0</v>
      </c>
      <c r="E177" s="161">
        <v>0</v>
      </c>
      <c r="F177" s="161">
        <v>0</v>
      </c>
      <c r="G177" s="161">
        <v>16</v>
      </c>
      <c r="H177" s="161">
        <v>2</v>
      </c>
      <c r="I177" s="161">
        <v>2</v>
      </c>
      <c r="J177" s="161">
        <v>0</v>
      </c>
      <c r="K177" s="161">
        <v>0</v>
      </c>
      <c r="L177" s="161">
        <v>20</v>
      </c>
    </row>
    <row r="178" spans="1:12" x14ac:dyDescent="0.25">
      <c r="A178" s="121" t="s">
        <v>379</v>
      </c>
      <c r="B178" s="122" t="s">
        <v>384</v>
      </c>
      <c r="C178" s="159">
        <v>2</v>
      </c>
      <c r="D178" s="159">
        <v>2</v>
      </c>
      <c r="E178" s="159">
        <v>8</v>
      </c>
      <c r="F178" s="159">
        <v>6</v>
      </c>
      <c r="G178" s="159">
        <v>10</v>
      </c>
      <c r="H178" s="159">
        <v>2</v>
      </c>
      <c r="I178" s="159">
        <v>0</v>
      </c>
      <c r="J178" s="159">
        <v>2</v>
      </c>
      <c r="K178" s="159">
        <v>0</v>
      </c>
      <c r="L178" s="159">
        <v>32</v>
      </c>
    </row>
    <row r="179" spans="1:12" x14ac:dyDescent="0.25">
      <c r="A179" s="123" t="s">
        <v>379</v>
      </c>
      <c r="B179" s="124" t="s">
        <v>385</v>
      </c>
      <c r="C179" s="161">
        <v>0</v>
      </c>
      <c r="D179" s="161">
        <v>0</v>
      </c>
      <c r="E179" s="161">
        <v>0</v>
      </c>
      <c r="F179" s="161">
        <v>7</v>
      </c>
      <c r="G179" s="161">
        <v>3</v>
      </c>
      <c r="H179" s="161">
        <v>0</v>
      </c>
      <c r="I179" s="161">
        <v>0</v>
      </c>
      <c r="J179" s="161">
        <v>0</v>
      </c>
      <c r="K179" s="161">
        <v>0</v>
      </c>
      <c r="L179" s="161">
        <v>10</v>
      </c>
    </row>
    <row r="180" spans="1:12" x14ac:dyDescent="0.25">
      <c r="A180" s="121" t="s">
        <v>379</v>
      </c>
      <c r="B180" s="122" t="s">
        <v>386</v>
      </c>
      <c r="C180" s="159">
        <v>0</v>
      </c>
      <c r="D180" s="159">
        <v>0</v>
      </c>
      <c r="E180" s="159">
        <v>0</v>
      </c>
      <c r="F180" s="159">
        <v>13</v>
      </c>
      <c r="G180" s="159">
        <v>10</v>
      </c>
      <c r="H180" s="159">
        <v>1</v>
      </c>
      <c r="I180" s="159">
        <v>1</v>
      </c>
      <c r="J180" s="159">
        <v>6</v>
      </c>
      <c r="K180" s="159">
        <v>0</v>
      </c>
      <c r="L180" s="159">
        <v>31</v>
      </c>
    </row>
    <row r="181" spans="1:12" x14ac:dyDescent="0.25">
      <c r="A181" s="123" t="s">
        <v>387</v>
      </c>
      <c r="B181" s="124" t="s">
        <v>388</v>
      </c>
      <c r="C181" s="161">
        <v>0</v>
      </c>
      <c r="D181" s="161">
        <v>0</v>
      </c>
      <c r="E181" s="161">
        <v>1</v>
      </c>
      <c r="F181" s="161">
        <v>7</v>
      </c>
      <c r="G181" s="161">
        <v>7</v>
      </c>
      <c r="H181" s="161">
        <v>0</v>
      </c>
      <c r="I181" s="161">
        <v>1</v>
      </c>
      <c r="J181" s="161">
        <v>2</v>
      </c>
      <c r="K181" s="161">
        <v>0</v>
      </c>
      <c r="L181" s="161">
        <v>18</v>
      </c>
    </row>
    <row r="182" spans="1:12" x14ac:dyDescent="0.25">
      <c r="A182" s="121" t="s">
        <v>389</v>
      </c>
      <c r="B182" s="122" t="s">
        <v>390</v>
      </c>
      <c r="C182" s="159">
        <v>0</v>
      </c>
      <c r="D182" s="159">
        <v>0</v>
      </c>
      <c r="E182" s="159">
        <v>0</v>
      </c>
      <c r="F182" s="159">
        <v>12</v>
      </c>
      <c r="G182" s="159">
        <v>0</v>
      </c>
      <c r="H182" s="159">
        <v>0</v>
      </c>
      <c r="I182" s="159">
        <v>0</v>
      </c>
      <c r="J182" s="159">
        <v>3</v>
      </c>
      <c r="K182" s="159">
        <v>0</v>
      </c>
      <c r="L182" s="159">
        <v>15</v>
      </c>
    </row>
    <row r="183" spans="1:12" x14ac:dyDescent="0.25">
      <c r="A183" s="123" t="s">
        <v>389</v>
      </c>
      <c r="B183" s="124" t="s">
        <v>391</v>
      </c>
      <c r="C183" s="161">
        <v>0</v>
      </c>
      <c r="D183" s="161">
        <v>0</v>
      </c>
      <c r="E183" s="161">
        <v>0</v>
      </c>
      <c r="F183" s="161">
        <v>17</v>
      </c>
      <c r="G183" s="161">
        <v>2</v>
      </c>
      <c r="H183" s="161">
        <v>2</v>
      </c>
      <c r="I183" s="161">
        <v>0</v>
      </c>
      <c r="J183" s="161">
        <v>3</v>
      </c>
      <c r="K183" s="161">
        <v>0</v>
      </c>
      <c r="L183" s="161">
        <v>24</v>
      </c>
    </row>
    <row r="184" spans="1:12" x14ac:dyDescent="0.25">
      <c r="A184" s="121" t="s">
        <v>392</v>
      </c>
      <c r="B184" s="122" t="s">
        <v>393</v>
      </c>
      <c r="C184" s="159">
        <v>0</v>
      </c>
      <c r="D184" s="159">
        <v>0</v>
      </c>
      <c r="E184" s="159">
        <v>2</v>
      </c>
      <c r="F184" s="159">
        <v>4</v>
      </c>
      <c r="G184" s="159">
        <v>2</v>
      </c>
      <c r="H184" s="159">
        <v>3</v>
      </c>
      <c r="I184" s="159">
        <v>0</v>
      </c>
      <c r="J184" s="159">
        <v>5</v>
      </c>
      <c r="K184" s="159">
        <v>2</v>
      </c>
      <c r="L184" s="159">
        <v>18</v>
      </c>
    </row>
    <row r="185" spans="1:12" x14ac:dyDescent="0.25">
      <c r="A185" s="123" t="s">
        <v>392</v>
      </c>
      <c r="B185" s="124" t="s">
        <v>394</v>
      </c>
      <c r="C185" s="161">
        <v>0</v>
      </c>
      <c r="D185" s="161">
        <v>0</v>
      </c>
      <c r="E185" s="161">
        <v>0</v>
      </c>
      <c r="F185" s="161">
        <v>1</v>
      </c>
      <c r="G185" s="161">
        <v>11</v>
      </c>
      <c r="H185" s="161">
        <v>0</v>
      </c>
      <c r="I185" s="161">
        <v>0</v>
      </c>
      <c r="J185" s="161">
        <v>2</v>
      </c>
      <c r="K185" s="161">
        <v>0</v>
      </c>
      <c r="L185" s="161">
        <v>14</v>
      </c>
    </row>
    <row r="186" spans="1:12" x14ac:dyDescent="0.25">
      <c r="A186" s="121" t="s">
        <v>395</v>
      </c>
      <c r="B186" s="122" t="s">
        <v>396</v>
      </c>
      <c r="C186" s="159">
        <v>0</v>
      </c>
      <c r="D186" s="159">
        <v>29</v>
      </c>
      <c r="E186" s="159">
        <v>1</v>
      </c>
      <c r="F186" s="159">
        <v>3</v>
      </c>
      <c r="G186" s="159">
        <v>4</v>
      </c>
      <c r="H186" s="159">
        <v>0</v>
      </c>
      <c r="I186" s="159">
        <v>0</v>
      </c>
      <c r="J186" s="159">
        <v>5</v>
      </c>
      <c r="K186" s="159">
        <v>0</v>
      </c>
      <c r="L186" s="159">
        <v>42</v>
      </c>
    </row>
    <row r="187" spans="1:12" x14ac:dyDescent="0.25">
      <c r="A187" s="123" t="s">
        <v>397</v>
      </c>
      <c r="B187" s="124" t="s">
        <v>398</v>
      </c>
      <c r="C187" s="161">
        <v>0</v>
      </c>
      <c r="D187" s="161">
        <v>5</v>
      </c>
      <c r="E187" s="161">
        <v>20</v>
      </c>
      <c r="F187" s="161">
        <v>10</v>
      </c>
      <c r="G187" s="161">
        <v>10</v>
      </c>
      <c r="H187" s="161">
        <v>0</v>
      </c>
      <c r="I187" s="161">
        <v>0</v>
      </c>
      <c r="J187" s="161">
        <v>2</v>
      </c>
      <c r="K187" s="161">
        <v>0</v>
      </c>
      <c r="L187" s="161">
        <v>47</v>
      </c>
    </row>
    <row r="188" spans="1:12" x14ac:dyDescent="0.25">
      <c r="A188" s="121" t="s">
        <v>397</v>
      </c>
      <c r="B188" s="122" t="s">
        <v>399</v>
      </c>
      <c r="C188" s="159">
        <v>1</v>
      </c>
      <c r="D188" s="159">
        <v>0</v>
      </c>
      <c r="E188" s="159">
        <v>1</v>
      </c>
      <c r="F188" s="159">
        <v>9</v>
      </c>
      <c r="G188" s="159">
        <v>3</v>
      </c>
      <c r="H188" s="159">
        <v>1</v>
      </c>
      <c r="I188" s="159">
        <v>1</v>
      </c>
      <c r="J188" s="159">
        <v>4</v>
      </c>
      <c r="K188" s="159">
        <v>0</v>
      </c>
      <c r="L188" s="159">
        <v>20</v>
      </c>
    </row>
    <row r="189" spans="1:12" x14ac:dyDescent="0.25">
      <c r="A189" s="123" t="s">
        <v>397</v>
      </c>
      <c r="B189" s="124" t="s">
        <v>400</v>
      </c>
      <c r="C189" s="161">
        <v>5</v>
      </c>
      <c r="D189" s="161">
        <v>6</v>
      </c>
      <c r="E189" s="161">
        <v>8</v>
      </c>
      <c r="F189" s="161">
        <v>22</v>
      </c>
      <c r="G189" s="161">
        <v>16</v>
      </c>
      <c r="H189" s="161">
        <v>5</v>
      </c>
      <c r="I189" s="161">
        <v>3</v>
      </c>
      <c r="J189" s="161">
        <v>9</v>
      </c>
      <c r="K189" s="161">
        <v>1</v>
      </c>
      <c r="L189" s="161">
        <v>75</v>
      </c>
    </row>
    <row r="190" spans="1:12" x14ac:dyDescent="0.25">
      <c r="A190" s="121" t="s">
        <v>397</v>
      </c>
      <c r="B190" s="122" t="s">
        <v>401</v>
      </c>
      <c r="C190" s="159">
        <v>4</v>
      </c>
      <c r="D190" s="159">
        <v>3</v>
      </c>
      <c r="E190" s="159">
        <v>5</v>
      </c>
      <c r="F190" s="159">
        <v>8</v>
      </c>
      <c r="G190" s="159">
        <v>3</v>
      </c>
      <c r="H190" s="159">
        <v>1</v>
      </c>
      <c r="I190" s="159">
        <v>2</v>
      </c>
      <c r="J190" s="159">
        <v>3</v>
      </c>
      <c r="K190" s="159">
        <v>1</v>
      </c>
      <c r="L190" s="159">
        <v>30</v>
      </c>
    </row>
    <row r="191" spans="1:12" x14ac:dyDescent="0.25">
      <c r="A191" s="123" t="s">
        <v>397</v>
      </c>
      <c r="B191" s="124" t="s">
        <v>402</v>
      </c>
      <c r="C191" s="161">
        <v>0</v>
      </c>
      <c r="D191" s="161">
        <v>0</v>
      </c>
      <c r="E191" s="161">
        <v>0</v>
      </c>
      <c r="F191" s="161">
        <v>11</v>
      </c>
      <c r="G191" s="161">
        <v>7</v>
      </c>
      <c r="H191" s="161">
        <v>4</v>
      </c>
      <c r="I191" s="161">
        <v>1</v>
      </c>
      <c r="J191" s="161">
        <v>1</v>
      </c>
      <c r="K191" s="161">
        <v>0</v>
      </c>
      <c r="L191" s="161">
        <v>24</v>
      </c>
    </row>
    <row r="192" spans="1:12" x14ac:dyDescent="0.25">
      <c r="A192" s="121" t="s">
        <v>403</v>
      </c>
      <c r="B192" s="122" t="s">
        <v>404</v>
      </c>
      <c r="C192" s="159">
        <v>0</v>
      </c>
      <c r="D192" s="159">
        <v>0</v>
      </c>
      <c r="E192" s="159">
        <v>4</v>
      </c>
      <c r="F192" s="159">
        <v>2</v>
      </c>
      <c r="G192" s="159">
        <v>2</v>
      </c>
      <c r="H192" s="159">
        <v>0</v>
      </c>
      <c r="I192" s="159">
        <v>0</v>
      </c>
      <c r="J192" s="159">
        <v>2</v>
      </c>
      <c r="K192" s="159">
        <v>2</v>
      </c>
      <c r="L192" s="159">
        <v>12</v>
      </c>
    </row>
    <row r="193" spans="1:12" x14ac:dyDescent="0.25">
      <c r="A193" s="123" t="s">
        <v>403</v>
      </c>
      <c r="B193" s="124" t="s">
        <v>405</v>
      </c>
      <c r="C193" s="161">
        <v>1</v>
      </c>
      <c r="D193" s="161">
        <v>8</v>
      </c>
      <c r="E193" s="161">
        <v>1</v>
      </c>
      <c r="F193" s="161">
        <v>2</v>
      </c>
      <c r="G193" s="161">
        <v>3</v>
      </c>
      <c r="H193" s="161">
        <v>3</v>
      </c>
      <c r="I193" s="161">
        <v>1</v>
      </c>
      <c r="J193" s="161">
        <v>1</v>
      </c>
      <c r="K193" s="161">
        <v>0</v>
      </c>
      <c r="L193" s="161">
        <v>20</v>
      </c>
    </row>
    <row r="194" spans="1:12" x14ac:dyDescent="0.25">
      <c r="A194" s="121" t="s">
        <v>403</v>
      </c>
      <c r="B194" s="122" t="s">
        <v>406</v>
      </c>
      <c r="C194" s="159">
        <v>0</v>
      </c>
      <c r="D194" s="159">
        <v>0</v>
      </c>
      <c r="E194" s="159">
        <v>0</v>
      </c>
      <c r="F194" s="159">
        <v>7</v>
      </c>
      <c r="G194" s="159">
        <v>3</v>
      </c>
      <c r="H194" s="159">
        <v>1</v>
      </c>
      <c r="I194" s="159">
        <v>1</v>
      </c>
      <c r="J194" s="159">
        <v>0</v>
      </c>
      <c r="K194" s="159">
        <v>0</v>
      </c>
      <c r="L194" s="159">
        <v>12</v>
      </c>
    </row>
    <row r="195" spans="1:12" x14ac:dyDescent="0.25">
      <c r="A195" s="123" t="s">
        <v>403</v>
      </c>
      <c r="B195" s="124" t="s">
        <v>407</v>
      </c>
      <c r="C195" s="161">
        <v>0</v>
      </c>
      <c r="D195" s="161">
        <v>0</v>
      </c>
      <c r="E195" s="161">
        <v>0</v>
      </c>
      <c r="F195" s="161">
        <v>2</v>
      </c>
      <c r="G195" s="161">
        <v>0</v>
      </c>
      <c r="H195" s="161">
        <v>13</v>
      </c>
      <c r="I195" s="161">
        <v>0</v>
      </c>
      <c r="J195" s="161">
        <v>2</v>
      </c>
      <c r="K195" s="161">
        <v>8</v>
      </c>
      <c r="L195" s="161">
        <v>25</v>
      </c>
    </row>
    <row r="196" spans="1:12" x14ac:dyDescent="0.25">
      <c r="A196" s="121" t="s">
        <v>408</v>
      </c>
      <c r="B196" s="122" t="s">
        <v>409</v>
      </c>
      <c r="C196" s="159">
        <v>10</v>
      </c>
      <c r="D196" s="159">
        <v>2</v>
      </c>
      <c r="E196" s="159">
        <v>4</v>
      </c>
      <c r="F196" s="159">
        <v>12</v>
      </c>
      <c r="G196" s="159">
        <v>12</v>
      </c>
      <c r="H196" s="159">
        <v>0</v>
      </c>
      <c r="I196" s="159">
        <v>0</v>
      </c>
      <c r="J196" s="159">
        <v>1</v>
      </c>
      <c r="K196" s="159">
        <v>1</v>
      </c>
      <c r="L196" s="159">
        <v>42</v>
      </c>
    </row>
    <row r="197" spans="1:12" x14ac:dyDescent="0.25">
      <c r="A197" s="123" t="s">
        <v>408</v>
      </c>
      <c r="B197" s="124" t="s">
        <v>410</v>
      </c>
      <c r="C197" s="161">
        <v>0</v>
      </c>
      <c r="D197" s="161">
        <v>1</v>
      </c>
      <c r="E197" s="161">
        <v>7</v>
      </c>
      <c r="F197" s="161">
        <v>17</v>
      </c>
      <c r="G197" s="161">
        <v>16</v>
      </c>
      <c r="H197" s="161">
        <v>3</v>
      </c>
      <c r="I197" s="161">
        <v>0</v>
      </c>
      <c r="J197" s="161">
        <v>10</v>
      </c>
      <c r="K197" s="161">
        <v>6</v>
      </c>
      <c r="L197" s="161">
        <v>60</v>
      </c>
    </row>
    <row r="198" spans="1:12" x14ac:dyDescent="0.25">
      <c r="A198" s="121" t="s">
        <v>408</v>
      </c>
      <c r="B198" s="122" t="s">
        <v>411</v>
      </c>
      <c r="C198" s="159">
        <v>0</v>
      </c>
      <c r="D198" s="159">
        <v>0</v>
      </c>
      <c r="E198" s="159">
        <v>18</v>
      </c>
      <c r="F198" s="159">
        <v>12</v>
      </c>
      <c r="G198" s="159">
        <v>5</v>
      </c>
      <c r="H198" s="159">
        <v>3</v>
      </c>
      <c r="I198" s="159">
        <v>3</v>
      </c>
      <c r="J198" s="159">
        <v>7</v>
      </c>
      <c r="K198" s="159">
        <v>2</v>
      </c>
      <c r="L198" s="159">
        <v>50</v>
      </c>
    </row>
    <row r="199" spans="1:12" x14ac:dyDescent="0.25">
      <c r="A199" s="123" t="s">
        <v>408</v>
      </c>
      <c r="B199" s="124" t="s">
        <v>412</v>
      </c>
      <c r="C199" s="161">
        <v>16</v>
      </c>
      <c r="D199" s="161">
        <v>0</v>
      </c>
      <c r="E199" s="161">
        <v>2</v>
      </c>
      <c r="F199" s="161">
        <v>16</v>
      </c>
      <c r="G199" s="161">
        <v>7</v>
      </c>
      <c r="H199" s="161">
        <v>4</v>
      </c>
      <c r="I199" s="161">
        <v>0</v>
      </c>
      <c r="J199" s="161">
        <v>15</v>
      </c>
      <c r="K199" s="161">
        <v>0</v>
      </c>
      <c r="L199" s="161">
        <v>60</v>
      </c>
    </row>
    <row r="200" spans="1:12" x14ac:dyDescent="0.25">
      <c r="A200" s="121" t="s">
        <v>408</v>
      </c>
      <c r="B200" s="122" t="s">
        <v>413</v>
      </c>
      <c r="C200" s="159">
        <v>0</v>
      </c>
      <c r="D200" s="159">
        <v>4</v>
      </c>
      <c r="E200" s="159">
        <v>2</v>
      </c>
      <c r="F200" s="159">
        <v>14</v>
      </c>
      <c r="G200" s="159">
        <v>11</v>
      </c>
      <c r="H200" s="159">
        <v>7</v>
      </c>
      <c r="I200" s="159">
        <v>4</v>
      </c>
      <c r="J200" s="159">
        <v>4</v>
      </c>
      <c r="K200" s="159">
        <v>1</v>
      </c>
      <c r="L200" s="159">
        <v>47</v>
      </c>
    </row>
    <row r="201" spans="1:12" x14ac:dyDescent="0.25">
      <c r="A201" s="123" t="s">
        <v>408</v>
      </c>
      <c r="B201" s="124" t="s">
        <v>414</v>
      </c>
      <c r="C201" s="161">
        <v>5</v>
      </c>
      <c r="D201" s="161">
        <v>0</v>
      </c>
      <c r="E201" s="161">
        <v>3</v>
      </c>
      <c r="F201" s="161">
        <v>8</v>
      </c>
      <c r="G201" s="161">
        <v>11</v>
      </c>
      <c r="H201" s="161">
        <v>3</v>
      </c>
      <c r="I201" s="161">
        <v>2</v>
      </c>
      <c r="J201" s="161">
        <v>3</v>
      </c>
      <c r="K201" s="161">
        <v>2</v>
      </c>
      <c r="L201" s="161">
        <v>37</v>
      </c>
    </row>
    <row r="202" spans="1:12" x14ac:dyDescent="0.25">
      <c r="A202" s="121" t="s">
        <v>408</v>
      </c>
      <c r="B202" s="122" t="s">
        <v>415</v>
      </c>
      <c r="C202" s="159">
        <v>0</v>
      </c>
      <c r="D202" s="159">
        <v>0</v>
      </c>
      <c r="E202" s="159">
        <v>10</v>
      </c>
      <c r="F202" s="159">
        <v>28</v>
      </c>
      <c r="G202" s="159">
        <v>10</v>
      </c>
      <c r="H202" s="159">
        <v>12</v>
      </c>
      <c r="I202" s="159">
        <v>12</v>
      </c>
      <c r="J202" s="159">
        <v>9</v>
      </c>
      <c r="K202" s="159">
        <v>0</v>
      </c>
      <c r="L202" s="159">
        <v>81</v>
      </c>
    </row>
    <row r="203" spans="1:12" x14ac:dyDescent="0.25">
      <c r="A203" s="123" t="s">
        <v>408</v>
      </c>
      <c r="B203" s="124" t="s">
        <v>416</v>
      </c>
      <c r="C203" s="161">
        <v>4</v>
      </c>
      <c r="D203" s="161">
        <v>1</v>
      </c>
      <c r="E203" s="161">
        <v>4</v>
      </c>
      <c r="F203" s="161">
        <v>10</v>
      </c>
      <c r="G203" s="161">
        <v>10</v>
      </c>
      <c r="H203" s="161">
        <v>6</v>
      </c>
      <c r="I203" s="161">
        <v>6</v>
      </c>
      <c r="J203" s="161">
        <v>22</v>
      </c>
      <c r="K203" s="161">
        <v>5</v>
      </c>
      <c r="L203" s="161">
        <v>68</v>
      </c>
    </row>
    <row r="204" spans="1:12" x14ac:dyDescent="0.25">
      <c r="A204" s="121" t="s">
        <v>408</v>
      </c>
      <c r="B204" s="122" t="s">
        <v>417</v>
      </c>
      <c r="C204" s="159">
        <v>0</v>
      </c>
      <c r="D204" s="159">
        <v>0</v>
      </c>
      <c r="E204" s="159">
        <v>3</v>
      </c>
      <c r="F204" s="159">
        <v>8</v>
      </c>
      <c r="G204" s="159">
        <v>3</v>
      </c>
      <c r="H204" s="159">
        <v>2</v>
      </c>
      <c r="I204" s="159">
        <v>2</v>
      </c>
      <c r="J204" s="159">
        <v>2</v>
      </c>
      <c r="K204" s="159">
        <v>0</v>
      </c>
      <c r="L204" s="159">
        <v>20</v>
      </c>
    </row>
    <row r="205" spans="1:12" x14ac:dyDescent="0.25">
      <c r="A205" s="123" t="s">
        <v>408</v>
      </c>
      <c r="B205" s="124" t="s">
        <v>418</v>
      </c>
      <c r="C205" s="161">
        <v>6</v>
      </c>
      <c r="D205" s="161">
        <v>4</v>
      </c>
      <c r="E205" s="161">
        <v>10</v>
      </c>
      <c r="F205" s="161">
        <v>12</v>
      </c>
      <c r="G205" s="161">
        <v>10</v>
      </c>
      <c r="H205" s="161">
        <v>9</v>
      </c>
      <c r="I205" s="161">
        <v>6</v>
      </c>
      <c r="J205" s="161">
        <v>20</v>
      </c>
      <c r="K205" s="161">
        <v>2</v>
      </c>
      <c r="L205" s="161">
        <v>79</v>
      </c>
    </row>
    <row r="206" spans="1:12" x14ac:dyDescent="0.25">
      <c r="A206" s="121" t="s">
        <v>408</v>
      </c>
      <c r="B206" s="122" t="s">
        <v>419</v>
      </c>
      <c r="C206" s="159">
        <v>0</v>
      </c>
      <c r="D206" s="159">
        <v>0</v>
      </c>
      <c r="E206" s="159">
        <v>0</v>
      </c>
      <c r="F206" s="159">
        <v>0</v>
      </c>
      <c r="G206" s="159">
        <v>0</v>
      </c>
      <c r="H206" s="159">
        <v>0</v>
      </c>
      <c r="I206" s="159">
        <v>0</v>
      </c>
      <c r="J206" s="159">
        <v>0</v>
      </c>
      <c r="K206" s="159">
        <v>0</v>
      </c>
      <c r="L206" s="159">
        <v>0</v>
      </c>
    </row>
    <row r="207" spans="1:12" x14ac:dyDescent="0.25">
      <c r="A207" s="123" t="s">
        <v>420</v>
      </c>
      <c r="B207" s="124" t="s">
        <v>421</v>
      </c>
      <c r="C207" s="161">
        <v>0</v>
      </c>
      <c r="D207" s="161">
        <v>1</v>
      </c>
      <c r="E207" s="161">
        <v>6</v>
      </c>
      <c r="F207" s="161">
        <v>7</v>
      </c>
      <c r="G207" s="161">
        <v>0</v>
      </c>
      <c r="H207" s="161">
        <v>1</v>
      </c>
      <c r="I207" s="161">
        <v>0</v>
      </c>
      <c r="J207" s="161">
        <v>5</v>
      </c>
      <c r="K207" s="161">
        <v>0</v>
      </c>
      <c r="L207" s="161">
        <v>20</v>
      </c>
    </row>
    <row r="208" spans="1:12" x14ac:dyDescent="0.25">
      <c r="A208" s="121" t="s">
        <v>420</v>
      </c>
      <c r="B208" s="122" t="s">
        <v>422</v>
      </c>
      <c r="C208" s="159">
        <v>0</v>
      </c>
      <c r="D208" s="159">
        <v>2</v>
      </c>
      <c r="E208" s="159">
        <v>0</v>
      </c>
      <c r="F208" s="159">
        <v>5</v>
      </c>
      <c r="G208" s="159">
        <v>3</v>
      </c>
      <c r="H208" s="159">
        <v>0</v>
      </c>
      <c r="I208" s="159">
        <v>2</v>
      </c>
      <c r="J208" s="159">
        <v>0</v>
      </c>
      <c r="K208" s="159">
        <v>0</v>
      </c>
      <c r="L208" s="159">
        <v>12</v>
      </c>
    </row>
    <row r="209" spans="1:12" x14ac:dyDescent="0.25">
      <c r="A209" s="123" t="s">
        <v>420</v>
      </c>
      <c r="B209" s="124" t="s">
        <v>423</v>
      </c>
      <c r="C209" s="161">
        <v>0</v>
      </c>
      <c r="D209" s="161">
        <v>0</v>
      </c>
      <c r="E209" s="161">
        <v>1</v>
      </c>
      <c r="F209" s="161">
        <v>11</v>
      </c>
      <c r="G209" s="161">
        <v>5</v>
      </c>
      <c r="H209" s="161">
        <v>1</v>
      </c>
      <c r="I209" s="161">
        <v>1</v>
      </c>
      <c r="J209" s="161">
        <v>1</v>
      </c>
      <c r="K209" s="161">
        <v>0</v>
      </c>
      <c r="L209" s="161">
        <v>20</v>
      </c>
    </row>
    <row r="210" spans="1:12" x14ac:dyDescent="0.25">
      <c r="A210" s="121" t="s">
        <v>420</v>
      </c>
      <c r="B210" s="122" t="s">
        <v>424</v>
      </c>
      <c r="C210" s="159">
        <v>0</v>
      </c>
      <c r="D210" s="159">
        <v>0</v>
      </c>
      <c r="E210" s="159">
        <v>1</v>
      </c>
      <c r="F210" s="159">
        <v>2</v>
      </c>
      <c r="G210" s="159">
        <v>7</v>
      </c>
      <c r="H210" s="159">
        <v>5</v>
      </c>
      <c r="I210" s="159">
        <v>1</v>
      </c>
      <c r="J210" s="159">
        <v>1</v>
      </c>
      <c r="K210" s="159">
        <v>1</v>
      </c>
      <c r="L210" s="159">
        <v>18</v>
      </c>
    </row>
    <row r="211" spans="1:12" x14ac:dyDescent="0.25">
      <c r="A211" s="123" t="s">
        <v>420</v>
      </c>
      <c r="B211" s="124" t="s">
        <v>425</v>
      </c>
      <c r="C211" s="161">
        <v>0</v>
      </c>
      <c r="D211" s="161">
        <v>0</v>
      </c>
      <c r="E211" s="161">
        <v>2</v>
      </c>
      <c r="F211" s="161">
        <v>9</v>
      </c>
      <c r="G211" s="161">
        <v>7</v>
      </c>
      <c r="H211" s="161">
        <v>4</v>
      </c>
      <c r="I211" s="161">
        <v>3</v>
      </c>
      <c r="J211" s="161">
        <v>5</v>
      </c>
      <c r="K211" s="161">
        <v>0</v>
      </c>
      <c r="L211" s="161">
        <v>30</v>
      </c>
    </row>
    <row r="212" spans="1:12" x14ac:dyDescent="0.25">
      <c r="A212" s="121" t="s">
        <v>420</v>
      </c>
      <c r="B212" s="122" t="s">
        <v>426</v>
      </c>
      <c r="C212" s="159">
        <v>1</v>
      </c>
      <c r="D212" s="159">
        <v>1</v>
      </c>
      <c r="E212" s="159">
        <v>5</v>
      </c>
      <c r="F212" s="159">
        <v>6</v>
      </c>
      <c r="G212" s="159">
        <v>7</v>
      </c>
      <c r="H212" s="159">
        <v>0</v>
      </c>
      <c r="I212" s="159">
        <v>1</v>
      </c>
      <c r="J212" s="159">
        <v>1</v>
      </c>
      <c r="K212" s="159">
        <v>0</v>
      </c>
      <c r="L212" s="159">
        <v>22</v>
      </c>
    </row>
    <row r="213" spans="1:12" x14ac:dyDescent="0.25">
      <c r="A213" s="123" t="s">
        <v>420</v>
      </c>
      <c r="B213" s="124" t="s">
        <v>427</v>
      </c>
      <c r="C213" s="161">
        <v>0</v>
      </c>
      <c r="D213" s="161">
        <v>0</v>
      </c>
      <c r="E213" s="161">
        <v>3</v>
      </c>
      <c r="F213" s="161">
        <v>15</v>
      </c>
      <c r="G213" s="161">
        <v>4</v>
      </c>
      <c r="H213" s="161">
        <v>5</v>
      </c>
      <c r="I213" s="161">
        <v>1</v>
      </c>
      <c r="J213" s="161">
        <v>4</v>
      </c>
      <c r="K213" s="161">
        <v>2</v>
      </c>
      <c r="L213" s="161">
        <v>34</v>
      </c>
    </row>
    <row r="214" spans="1:12" x14ac:dyDescent="0.25">
      <c r="A214" s="121" t="s">
        <v>420</v>
      </c>
      <c r="B214" s="122" t="s">
        <v>428</v>
      </c>
      <c r="C214" s="159">
        <v>0</v>
      </c>
      <c r="D214" s="159">
        <v>0</v>
      </c>
      <c r="E214" s="159">
        <v>1</v>
      </c>
      <c r="F214" s="159">
        <v>7</v>
      </c>
      <c r="G214" s="159">
        <v>0</v>
      </c>
      <c r="H214" s="159">
        <v>2</v>
      </c>
      <c r="I214" s="159">
        <v>1</v>
      </c>
      <c r="J214" s="159">
        <v>3</v>
      </c>
      <c r="K214" s="159">
        <v>0</v>
      </c>
      <c r="L214" s="159">
        <v>14</v>
      </c>
    </row>
    <row r="215" spans="1:12" x14ac:dyDescent="0.25">
      <c r="A215" s="123" t="s">
        <v>420</v>
      </c>
      <c r="B215" s="124" t="s">
        <v>429</v>
      </c>
      <c r="C215" s="161">
        <v>0</v>
      </c>
      <c r="D215" s="161">
        <v>0</v>
      </c>
      <c r="E215" s="161">
        <v>4</v>
      </c>
      <c r="F215" s="161">
        <v>10</v>
      </c>
      <c r="G215" s="161">
        <v>5</v>
      </c>
      <c r="H215" s="161">
        <v>6</v>
      </c>
      <c r="I215" s="161">
        <v>4</v>
      </c>
      <c r="J215" s="161">
        <v>2</v>
      </c>
      <c r="K215" s="161">
        <v>0</v>
      </c>
      <c r="L215" s="161">
        <v>31</v>
      </c>
    </row>
    <row r="216" spans="1:12" x14ac:dyDescent="0.25">
      <c r="A216" s="121" t="s">
        <v>420</v>
      </c>
      <c r="B216" s="122" t="s">
        <v>430</v>
      </c>
      <c r="C216" s="159">
        <v>0</v>
      </c>
      <c r="D216" s="159">
        <v>0</v>
      </c>
      <c r="E216" s="159">
        <v>0</v>
      </c>
      <c r="F216" s="159">
        <v>12</v>
      </c>
      <c r="G216" s="159">
        <v>5</v>
      </c>
      <c r="H216" s="159">
        <v>1</v>
      </c>
      <c r="I216" s="159">
        <v>0</v>
      </c>
      <c r="J216" s="159">
        <v>0</v>
      </c>
      <c r="K216" s="159">
        <v>0</v>
      </c>
      <c r="L216" s="159">
        <v>18</v>
      </c>
    </row>
    <row r="217" spans="1:12" x14ac:dyDescent="0.25">
      <c r="A217" s="123" t="s">
        <v>420</v>
      </c>
      <c r="B217" s="124" t="s">
        <v>431</v>
      </c>
      <c r="C217" s="161">
        <v>0</v>
      </c>
      <c r="D217" s="161">
        <v>0</v>
      </c>
      <c r="E217" s="161">
        <v>2</v>
      </c>
      <c r="F217" s="161">
        <v>14</v>
      </c>
      <c r="G217" s="161">
        <v>19</v>
      </c>
      <c r="H217" s="161">
        <v>0</v>
      </c>
      <c r="I217" s="161">
        <v>0</v>
      </c>
      <c r="J217" s="161">
        <v>0</v>
      </c>
      <c r="K217" s="161">
        <v>0</v>
      </c>
      <c r="L217" s="161">
        <v>35</v>
      </c>
    </row>
    <row r="218" spans="1:12" x14ac:dyDescent="0.25">
      <c r="A218" s="121" t="s">
        <v>420</v>
      </c>
      <c r="B218" s="122" t="s">
        <v>432</v>
      </c>
      <c r="C218" s="159">
        <v>0</v>
      </c>
      <c r="D218" s="159">
        <v>0</v>
      </c>
      <c r="E218" s="159">
        <v>2</v>
      </c>
      <c r="F218" s="159">
        <v>4</v>
      </c>
      <c r="G218" s="159">
        <v>0</v>
      </c>
      <c r="H218" s="159">
        <v>6</v>
      </c>
      <c r="I218" s="159">
        <v>4</v>
      </c>
      <c r="J218" s="159">
        <v>7</v>
      </c>
      <c r="K218" s="159">
        <v>0</v>
      </c>
      <c r="L218" s="159">
        <v>23</v>
      </c>
    </row>
    <row r="219" spans="1:12" x14ac:dyDescent="0.25">
      <c r="A219" s="123" t="s">
        <v>420</v>
      </c>
      <c r="B219" s="124" t="s">
        <v>433</v>
      </c>
      <c r="C219" s="161">
        <v>7</v>
      </c>
      <c r="D219" s="161">
        <v>0</v>
      </c>
      <c r="E219" s="161">
        <v>6</v>
      </c>
      <c r="F219" s="161">
        <v>8</v>
      </c>
      <c r="G219" s="161">
        <v>4</v>
      </c>
      <c r="H219" s="161">
        <v>2</v>
      </c>
      <c r="I219" s="161">
        <v>0</v>
      </c>
      <c r="J219" s="161">
        <v>3</v>
      </c>
      <c r="K219" s="161">
        <v>0</v>
      </c>
      <c r="L219" s="161">
        <v>30</v>
      </c>
    </row>
    <row r="220" spans="1:12" x14ac:dyDescent="0.25">
      <c r="A220" s="121" t="s">
        <v>434</v>
      </c>
      <c r="B220" s="122" t="s">
        <v>435</v>
      </c>
      <c r="C220" s="159">
        <v>0</v>
      </c>
      <c r="D220" s="159">
        <v>0</v>
      </c>
      <c r="E220" s="159">
        <v>7</v>
      </c>
      <c r="F220" s="159">
        <v>5</v>
      </c>
      <c r="G220" s="159">
        <v>5</v>
      </c>
      <c r="H220" s="159">
        <v>2</v>
      </c>
      <c r="I220" s="159">
        <v>0</v>
      </c>
      <c r="J220" s="159">
        <v>1</v>
      </c>
      <c r="K220" s="159">
        <v>0</v>
      </c>
      <c r="L220" s="159">
        <v>20</v>
      </c>
    </row>
    <row r="221" spans="1:12" x14ac:dyDescent="0.25">
      <c r="A221" s="123" t="s">
        <v>436</v>
      </c>
      <c r="B221" s="124" t="s">
        <v>437</v>
      </c>
      <c r="C221" s="161">
        <v>0</v>
      </c>
      <c r="D221" s="161">
        <v>1</v>
      </c>
      <c r="E221" s="161">
        <v>0</v>
      </c>
      <c r="F221" s="161">
        <v>10</v>
      </c>
      <c r="G221" s="161">
        <v>0</v>
      </c>
      <c r="H221" s="161">
        <v>1</v>
      </c>
      <c r="I221" s="161">
        <v>2</v>
      </c>
      <c r="J221" s="161">
        <v>6</v>
      </c>
      <c r="K221" s="161">
        <v>0</v>
      </c>
      <c r="L221" s="161">
        <v>20</v>
      </c>
    </row>
    <row r="222" spans="1:12" x14ac:dyDescent="0.25">
      <c r="A222" s="121" t="s">
        <v>436</v>
      </c>
      <c r="B222" s="122" t="s">
        <v>438</v>
      </c>
      <c r="C222" s="159">
        <v>0</v>
      </c>
      <c r="D222" s="159">
        <v>0</v>
      </c>
      <c r="E222" s="159">
        <v>2</v>
      </c>
      <c r="F222" s="159">
        <v>10</v>
      </c>
      <c r="G222" s="159">
        <v>3</v>
      </c>
      <c r="H222" s="159">
        <v>4</v>
      </c>
      <c r="I222" s="159">
        <v>1</v>
      </c>
      <c r="J222" s="159">
        <v>2</v>
      </c>
      <c r="K222" s="159">
        <v>0</v>
      </c>
      <c r="L222" s="159">
        <v>22</v>
      </c>
    </row>
    <row r="223" spans="1:12" x14ac:dyDescent="0.25">
      <c r="A223" s="123" t="s">
        <v>436</v>
      </c>
      <c r="B223" s="124" t="s">
        <v>439</v>
      </c>
      <c r="C223" s="161">
        <v>1</v>
      </c>
      <c r="D223" s="161">
        <v>0</v>
      </c>
      <c r="E223" s="161">
        <v>8</v>
      </c>
      <c r="F223" s="161">
        <v>7</v>
      </c>
      <c r="G223" s="161">
        <v>0</v>
      </c>
      <c r="H223" s="161">
        <v>4</v>
      </c>
      <c r="I223" s="161">
        <v>1</v>
      </c>
      <c r="J223" s="161">
        <v>1</v>
      </c>
      <c r="K223" s="161">
        <v>0</v>
      </c>
      <c r="L223" s="161">
        <v>22</v>
      </c>
    </row>
    <row r="224" spans="1:12" x14ac:dyDescent="0.25">
      <c r="A224" s="121" t="s">
        <v>436</v>
      </c>
      <c r="B224" s="122" t="s">
        <v>440</v>
      </c>
      <c r="C224" s="159">
        <v>0</v>
      </c>
      <c r="D224" s="159">
        <v>0</v>
      </c>
      <c r="E224" s="159">
        <v>0</v>
      </c>
      <c r="F224" s="159">
        <v>9</v>
      </c>
      <c r="G224" s="159">
        <v>2</v>
      </c>
      <c r="H224" s="159">
        <v>5</v>
      </c>
      <c r="I224" s="159">
        <v>0</v>
      </c>
      <c r="J224" s="159">
        <v>2</v>
      </c>
      <c r="K224" s="159">
        <v>1</v>
      </c>
      <c r="L224" s="159">
        <v>19</v>
      </c>
    </row>
    <row r="225" spans="1:12" x14ac:dyDescent="0.25">
      <c r="A225" s="123" t="s">
        <v>436</v>
      </c>
      <c r="B225" s="124" t="s">
        <v>441</v>
      </c>
      <c r="C225" s="161">
        <v>2</v>
      </c>
      <c r="D225" s="161">
        <v>0</v>
      </c>
      <c r="E225" s="161">
        <v>6</v>
      </c>
      <c r="F225" s="161">
        <v>0</v>
      </c>
      <c r="G225" s="161">
        <v>6</v>
      </c>
      <c r="H225" s="161">
        <v>0</v>
      </c>
      <c r="I225" s="161">
        <v>0</v>
      </c>
      <c r="J225" s="161">
        <v>1</v>
      </c>
      <c r="K225" s="161">
        <v>0</v>
      </c>
      <c r="L225" s="161">
        <v>15</v>
      </c>
    </row>
    <row r="226" spans="1:12" x14ac:dyDescent="0.25">
      <c r="A226" s="121" t="s">
        <v>436</v>
      </c>
      <c r="B226" s="122" t="s">
        <v>442</v>
      </c>
      <c r="C226" s="159">
        <v>0</v>
      </c>
      <c r="D226" s="159">
        <v>0</v>
      </c>
      <c r="E226" s="159">
        <v>0</v>
      </c>
      <c r="F226" s="159">
        <v>19</v>
      </c>
      <c r="G226" s="159">
        <v>3</v>
      </c>
      <c r="H226" s="159">
        <v>6</v>
      </c>
      <c r="I226" s="159">
        <v>0</v>
      </c>
      <c r="J226" s="159">
        <v>3</v>
      </c>
      <c r="K226" s="159">
        <v>0</v>
      </c>
      <c r="L226" s="159">
        <v>31</v>
      </c>
    </row>
    <row r="227" spans="1:12" x14ac:dyDescent="0.25">
      <c r="A227" s="123" t="s">
        <v>436</v>
      </c>
      <c r="B227" s="124" t="s">
        <v>443</v>
      </c>
      <c r="C227" s="161">
        <v>2</v>
      </c>
      <c r="D227" s="161">
        <v>1</v>
      </c>
      <c r="E227" s="161">
        <v>3</v>
      </c>
      <c r="F227" s="161">
        <v>9</v>
      </c>
      <c r="G227" s="161">
        <v>1</v>
      </c>
      <c r="H227" s="161">
        <v>3</v>
      </c>
      <c r="I227" s="161">
        <v>1</v>
      </c>
      <c r="J227" s="161">
        <v>3</v>
      </c>
      <c r="K227" s="161">
        <v>0</v>
      </c>
      <c r="L227" s="161">
        <v>23</v>
      </c>
    </row>
    <row r="228" spans="1:12" x14ac:dyDescent="0.25">
      <c r="A228" s="121" t="s">
        <v>436</v>
      </c>
      <c r="B228" s="122" t="s">
        <v>444</v>
      </c>
      <c r="C228" s="159">
        <v>1</v>
      </c>
      <c r="D228" s="159">
        <v>4</v>
      </c>
      <c r="E228" s="159">
        <v>4</v>
      </c>
      <c r="F228" s="159">
        <v>8</v>
      </c>
      <c r="G228" s="159">
        <v>1</v>
      </c>
      <c r="H228" s="159">
        <v>6</v>
      </c>
      <c r="I228" s="159">
        <v>0</v>
      </c>
      <c r="J228" s="159">
        <v>1</v>
      </c>
      <c r="K228" s="159">
        <v>0</v>
      </c>
      <c r="L228" s="159">
        <v>25</v>
      </c>
    </row>
    <row r="229" spans="1:12" x14ac:dyDescent="0.25">
      <c r="A229" s="123" t="s">
        <v>436</v>
      </c>
      <c r="B229" s="124" t="s">
        <v>445</v>
      </c>
      <c r="C229" s="161">
        <v>0</v>
      </c>
      <c r="D229" s="161">
        <v>0</v>
      </c>
      <c r="E229" s="161">
        <v>6</v>
      </c>
      <c r="F229" s="161">
        <v>16</v>
      </c>
      <c r="G229" s="161">
        <v>3</v>
      </c>
      <c r="H229" s="161">
        <v>2</v>
      </c>
      <c r="I229" s="161">
        <v>4</v>
      </c>
      <c r="J229" s="161">
        <v>3</v>
      </c>
      <c r="K229" s="161">
        <v>1</v>
      </c>
      <c r="L229" s="161">
        <v>35</v>
      </c>
    </row>
    <row r="230" spans="1:12" x14ac:dyDescent="0.25">
      <c r="A230" s="121" t="s">
        <v>436</v>
      </c>
      <c r="B230" s="122" t="s">
        <v>446</v>
      </c>
      <c r="C230" s="159">
        <v>0</v>
      </c>
      <c r="D230" s="159">
        <v>0</v>
      </c>
      <c r="E230" s="159">
        <v>1</v>
      </c>
      <c r="F230" s="159">
        <v>4</v>
      </c>
      <c r="G230" s="159">
        <v>6</v>
      </c>
      <c r="H230" s="159">
        <v>4</v>
      </c>
      <c r="I230" s="159">
        <v>3</v>
      </c>
      <c r="J230" s="159">
        <v>3</v>
      </c>
      <c r="K230" s="159">
        <v>0</v>
      </c>
      <c r="L230" s="159">
        <v>21</v>
      </c>
    </row>
    <row r="231" spans="1:12" x14ac:dyDescent="0.25">
      <c r="A231" s="123" t="s">
        <v>436</v>
      </c>
      <c r="B231" s="124" t="s">
        <v>447</v>
      </c>
      <c r="C231" s="161">
        <v>3</v>
      </c>
      <c r="D231" s="161">
        <v>1</v>
      </c>
      <c r="E231" s="161">
        <v>16</v>
      </c>
      <c r="F231" s="161">
        <v>11</v>
      </c>
      <c r="G231" s="161">
        <v>1</v>
      </c>
      <c r="H231" s="161">
        <v>2</v>
      </c>
      <c r="I231" s="161">
        <v>1</v>
      </c>
      <c r="J231" s="161">
        <v>5</v>
      </c>
      <c r="K231" s="161">
        <v>0</v>
      </c>
      <c r="L231" s="161">
        <v>40</v>
      </c>
    </row>
    <row r="232" spans="1:12" x14ac:dyDescent="0.25">
      <c r="A232" s="121" t="s">
        <v>436</v>
      </c>
      <c r="B232" s="122" t="s">
        <v>448</v>
      </c>
      <c r="C232" s="159">
        <v>0</v>
      </c>
      <c r="D232" s="159">
        <v>0</v>
      </c>
      <c r="E232" s="159">
        <v>0</v>
      </c>
      <c r="F232" s="159">
        <v>5</v>
      </c>
      <c r="G232" s="159">
        <v>0</v>
      </c>
      <c r="H232" s="159">
        <v>0</v>
      </c>
      <c r="I232" s="159">
        <v>1</v>
      </c>
      <c r="J232" s="159">
        <v>0</v>
      </c>
      <c r="K232" s="159">
        <v>18</v>
      </c>
      <c r="L232" s="159">
        <v>24</v>
      </c>
    </row>
    <row r="233" spans="1:12" x14ac:dyDescent="0.25">
      <c r="A233" s="123" t="s">
        <v>449</v>
      </c>
      <c r="B233" s="124" t="s">
        <v>450</v>
      </c>
      <c r="C233" s="161">
        <v>0</v>
      </c>
      <c r="D233" s="161">
        <v>0</v>
      </c>
      <c r="E233" s="161">
        <v>0</v>
      </c>
      <c r="F233" s="161">
        <v>2</v>
      </c>
      <c r="G233" s="161">
        <v>6</v>
      </c>
      <c r="H233" s="161">
        <v>0</v>
      </c>
      <c r="I233" s="161">
        <v>1</v>
      </c>
      <c r="J233" s="161">
        <v>3</v>
      </c>
      <c r="K233" s="161">
        <v>0</v>
      </c>
      <c r="L233" s="161">
        <v>12</v>
      </c>
    </row>
    <row r="234" spans="1:12" x14ac:dyDescent="0.25">
      <c r="A234" s="121" t="s">
        <v>449</v>
      </c>
      <c r="B234" s="122" t="s">
        <v>451</v>
      </c>
      <c r="C234" s="159">
        <v>0</v>
      </c>
      <c r="D234" s="159">
        <v>0</v>
      </c>
      <c r="E234" s="159">
        <v>2</v>
      </c>
      <c r="F234" s="159">
        <v>3</v>
      </c>
      <c r="G234" s="159">
        <v>2</v>
      </c>
      <c r="H234" s="159">
        <v>2</v>
      </c>
      <c r="I234" s="159">
        <v>0</v>
      </c>
      <c r="J234" s="159">
        <v>5</v>
      </c>
      <c r="K234" s="159">
        <v>0</v>
      </c>
      <c r="L234" s="159">
        <v>14</v>
      </c>
    </row>
    <row r="235" spans="1:12" x14ac:dyDescent="0.25">
      <c r="A235" s="123" t="s">
        <v>449</v>
      </c>
      <c r="B235" s="124" t="s">
        <v>452</v>
      </c>
      <c r="C235" s="161">
        <v>0</v>
      </c>
      <c r="D235" s="161">
        <v>0</v>
      </c>
      <c r="E235" s="161">
        <v>0</v>
      </c>
      <c r="F235" s="161">
        <v>12</v>
      </c>
      <c r="G235" s="161">
        <v>19</v>
      </c>
      <c r="H235" s="161">
        <v>6</v>
      </c>
      <c r="I235" s="161">
        <v>2</v>
      </c>
      <c r="J235" s="161">
        <v>7</v>
      </c>
      <c r="K235" s="161">
        <v>0</v>
      </c>
      <c r="L235" s="161">
        <v>46</v>
      </c>
    </row>
    <row r="236" spans="1:12" x14ac:dyDescent="0.25">
      <c r="A236" s="121" t="s">
        <v>453</v>
      </c>
      <c r="B236" s="122" t="s">
        <v>454</v>
      </c>
      <c r="C236" s="159">
        <v>0</v>
      </c>
      <c r="D236" s="159">
        <v>0</v>
      </c>
      <c r="E236" s="159">
        <v>4</v>
      </c>
      <c r="F236" s="159">
        <v>8</v>
      </c>
      <c r="G236" s="159">
        <v>1</v>
      </c>
      <c r="H236" s="159">
        <v>3</v>
      </c>
      <c r="I236" s="159">
        <v>1</v>
      </c>
      <c r="J236" s="159">
        <v>2</v>
      </c>
      <c r="K236" s="159">
        <v>1</v>
      </c>
      <c r="L236" s="159">
        <v>20</v>
      </c>
    </row>
    <row r="237" spans="1:12" x14ac:dyDescent="0.25">
      <c r="A237" s="123" t="s">
        <v>453</v>
      </c>
      <c r="B237" s="124" t="s">
        <v>455</v>
      </c>
      <c r="C237" s="161">
        <v>0</v>
      </c>
      <c r="D237" s="161">
        <v>0</v>
      </c>
      <c r="E237" s="161">
        <v>0</v>
      </c>
      <c r="F237" s="161">
        <v>4</v>
      </c>
      <c r="G237" s="161">
        <v>5</v>
      </c>
      <c r="H237" s="161">
        <v>1</v>
      </c>
      <c r="I237" s="161">
        <v>0</v>
      </c>
      <c r="J237" s="161">
        <v>6</v>
      </c>
      <c r="K237" s="161">
        <v>2</v>
      </c>
      <c r="L237" s="161">
        <v>18</v>
      </c>
    </row>
    <row r="238" spans="1:12" x14ac:dyDescent="0.25">
      <c r="A238" s="121" t="s">
        <v>453</v>
      </c>
      <c r="B238" s="122" t="s">
        <v>456</v>
      </c>
      <c r="C238" s="159">
        <v>0</v>
      </c>
      <c r="D238" s="159">
        <v>0</v>
      </c>
      <c r="E238" s="159">
        <v>3</v>
      </c>
      <c r="F238" s="159">
        <v>14</v>
      </c>
      <c r="G238" s="159">
        <v>12</v>
      </c>
      <c r="H238" s="159">
        <v>6</v>
      </c>
      <c r="I238" s="159">
        <v>2</v>
      </c>
      <c r="J238" s="159">
        <v>2</v>
      </c>
      <c r="K238" s="159">
        <v>1</v>
      </c>
      <c r="L238" s="159">
        <v>40</v>
      </c>
    </row>
    <row r="239" spans="1:12" x14ac:dyDescent="0.25">
      <c r="A239" s="123" t="s">
        <v>453</v>
      </c>
      <c r="B239" s="124" t="s">
        <v>457</v>
      </c>
      <c r="C239" s="161">
        <v>0</v>
      </c>
      <c r="D239" s="161">
        <v>0</v>
      </c>
      <c r="E239" s="161">
        <v>0</v>
      </c>
      <c r="F239" s="161">
        <v>10</v>
      </c>
      <c r="G239" s="161">
        <v>10</v>
      </c>
      <c r="H239" s="161">
        <v>2</v>
      </c>
      <c r="I239" s="161">
        <v>2</v>
      </c>
      <c r="J239" s="161">
        <v>8</v>
      </c>
      <c r="K239" s="161">
        <v>0</v>
      </c>
      <c r="L239" s="161">
        <v>32</v>
      </c>
    </row>
    <row r="240" spans="1:12" x14ac:dyDescent="0.25">
      <c r="A240" s="121" t="s">
        <v>453</v>
      </c>
      <c r="B240" s="122" t="s">
        <v>458</v>
      </c>
      <c r="C240" s="159">
        <v>0</v>
      </c>
      <c r="D240" s="159">
        <v>2</v>
      </c>
      <c r="E240" s="159">
        <v>1</v>
      </c>
      <c r="F240" s="159">
        <v>5</v>
      </c>
      <c r="G240" s="159">
        <v>3</v>
      </c>
      <c r="H240" s="159">
        <v>0</v>
      </c>
      <c r="I240" s="159">
        <v>3</v>
      </c>
      <c r="J240" s="159">
        <v>6</v>
      </c>
      <c r="K240" s="159">
        <v>0</v>
      </c>
      <c r="L240" s="159">
        <v>20</v>
      </c>
    </row>
    <row r="241" spans="1:12" x14ac:dyDescent="0.25">
      <c r="A241" s="123" t="s">
        <v>459</v>
      </c>
      <c r="B241" s="124" t="s">
        <v>460</v>
      </c>
      <c r="C241" s="161">
        <v>0</v>
      </c>
      <c r="D241" s="161">
        <v>0</v>
      </c>
      <c r="E241" s="161">
        <v>4</v>
      </c>
      <c r="F241" s="161">
        <v>26</v>
      </c>
      <c r="G241" s="161">
        <v>0</v>
      </c>
      <c r="H241" s="161">
        <v>2</v>
      </c>
      <c r="I241" s="161">
        <v>0</v>
      </c>
      <c r="J241" s="161">
        <v>3</v>
      </c>
      <c r="K241" s="161">
        <v>0</v>
      </c>
      <c r="L241" s="161">
        <v>35</v>
      </c>
    </row>
    <row r="242" spans="1:12" x14ac:dyDescent="0.25">
      <c r="A242" s="121" t="s">
        <v>459</v>
      </c>
      <c r="B242" s="122" t="s">
        <v>461</v>
      </c>
      <c r="C242" s="159">
        <v>7</v>
      </c>
      <c r="D242" s="159">
        <v>0</v>
      </c>
      <c r="E242" s="159">
        <v>7</v>
      </c>
      <c r="F242" s="159">
        <v>1</v>
      </c>
      <c r="G242" s="159">
        <v>2</v>
      </c>
      <c r="H242" s="159">
        <v>1</v>
      </c>
      <c r="I242" s="159">
        <v>0</v>
      </c>
      <c r="J242" s="159">
        <v>2</v>
      </c>
      <c r="K242" s="159">
        <v>1</v>
      </c>
      <c r="L242" s="159">
        <v>21</v>
      </c>
    </row>
    <row r="243" spans="1:12" x14ac:dyDescent="0.25">
      <c r="A243" s="123" t="s">
        <v>459</v>
      </c>
      <c r="B243" s="124" t="s">
        <v>462</v>
      </c>
      <c r="C243" s="161">
        <v>0</v>
      </c>
      <c r="D243" s="161">
        <v>0</v>
      </c>
      <c r="E243" s="161">
        <v>0</v>
      </c>
      <c r="F243" s="161">
        <v>0</v>
      </c>
      <c r="G243" s="161">
        <v>0</v>
      </c>
      <c r="H243" s="161">
        <v>0</v>
      </c>
      <c r="I243" s="161">
        <v>0</v>
      </c>
      <c r="J243" s="161">
        <v>0</v>
      </c>
      <c r="K243" s="161">
        <v>0</v>
      </c>
      <c r="L243" s="161">
        <v>0</v>
      </c>
    </row>
    <row r="244" spans="1:12" x14ac:dyDescent="0.25">
      <c r="A244" s="121" t="s">
        <v>459</v>
      </c>
      <c r="B244" s="122" t="s">
        <v>463</v>
      </c>
      <c r="C244" s="159">
        <v>3</v>
      </c>
      <c r="D244" s="159">
        <v>1</v>
      </c>
      <c r="E244" s="159">
        <v>3</v>
      </c>
      <c r="F244" s="159">
        <v>7</v>
      </c>
      <c r="G244" s="159">
        <v>5</v>
      </c>
      <c r="H244" s="159">
        <v>2</v>
      </c>
      <c r="I244" s="159">
        <v>4</v>
      </c>
      <c r="J244" s="159">
        <v>6</v>
      </c>
      <c r="K244" s="159">
        <v>1</v>
      </c>
      <c r="L244" s="159">
        <v>32</v>
      </c>
    </row>
    <row r="245" spans="1:12" x14ac:dyDescent="0.25">
      <c r="A245" s="123" t="s">
        <v>459</v>
      </c>
      <c r="B245" s="124" t="s">
        <v>464</v>
      </c>
      <c r="C245" s="161">
        <v>2</v>
      </c>
      <c r="D245" s="161">
        <v>0</v>
      </c>
      <c r="E245" s="161">
        <v>3</v>
      </c>
      <c r="F245" s="161">
        <v>10</v>
      </c>
      <c r="G245" s="161">
        <v>2</v>
      </c>
      <c r="H245" s="161">
        <v>4</v>
      </c>
      <c r="I245" s="161">
        <v>2</v>
      </c>
      <c r="J245" s="161">
        <v>0</v>
      </c>
      <c r="K245" s="161">
        <v>0</v>
      </c>
      <c r="L245" s="161">
        <v>23</v>
      </c>
    </row>
    <row r="246" spans="1:12" x14ac:dyDescent="0.25">
      <c r="A246" s="121" t="s">
        <v>459</v>
      </c>
      <c r="B246" s="122" t="s">
        <v>465</v>
      </c>
      <c r="C246" s="159">
        <v>0</v>
      </c>
      <c r="D246" s="159">
        <v>0</v>
      </c>
      <c r="E246" s="159">
        <v>0</v>
      </c>
      <c r="F246" s="159">
        <v>0</v>
      </c>
      <c r="G246" s="159">
        <v>0</v>
      </c>
      <c r="H246" s="159">
        <v>0</v>
      </c>
      <c r="I246" s="159">
        <v>0</v>
      </c>
      <c r="J246" s="159">
        <v>0</v>
      </c>
      <c r="K246" s="159">
        <v>0</v>
      </c>
      <c r="L246" s="159">
        <v>0</v>
      </c>
    </row>
    <row r="247" spans="1:12" x14ac:dyDescent="0.25">
      <c r="A247" s="123" t="s">
        <v>459</v>
      </c>
      <c r="B247" s="124" t="s">
        <v>466</v>
      </c>
      <c r="C247" s="161">
        <v>2</v>
      </c>
      <c r="D247" s="161">
        <v>0</v>
      </c>
      <c r="E247" s="161">
        <v>9</v>
      </c>
      <c r="F247" s="161">
        <v>9</v>
      </c>
      <c r="G247" s="161">
        <v>1</v>
      </c>
      <c r="H247" s="161">
        <v>2</v>
      </c>
      <c r="I247" s="161">
        <v>0</v>
      </c>
      <c r="J247" s="161">
        <v>0</v>
      </c>
      <c r="K247" s="161">
        <v>1</v>
      </c>
      <c r="L247" s="161">
        <v>24</v>
      </c>
    </row>
    <row r="248" spans="1:12" x14ac:dyDescent="0.25">
      <c r="A248" s="121" t="s">
        <v>459</v>
      </c>
      <c r="B248" s="122" t="s">
        <v>467</v>
      </c>
      <c r="C248" s="159">
        <v>2</v>
      </c>
      <c r="D248" s="159">
        <v>3</v>
      </c>
      <c r="E248" s="159">
        <v>3</v>
      </c>
      <c r="F248" s="159">
        <v>0</v>
      </c>
      <c r="G248" s="159">
        <v>2</v>
      </c>
      <c r="H248" s="159">
        <v>1</v>
      </c>
      <c r="I248" s="159">
        <v>0</v>
      </c>
      <c r="J248" s="159">
        <v>2</v>
      </c>
      <c r="K248" s="159">
        <v>0</v>
      </c>
      <c r="L248" s="159">
        <v>13</v>
      </c>
    </row>
    <row r="249" spans="1:12" x14ac:dyDescent="0.25">
      <c r="A249" s="123" t="s">
        <v>459</v>
      </c>
      <c r="B249" s="124" t="s">
        <v>468</v>
      </c>
      <c r="C249" s="161">
        <v>7</v>
      </c>
      <c r="D249" s="161">
        <v>0</v>
      </c>
      <c r="E249" s="161">
        <v>1</v>
      </c>
      <c r="F249" s="161">
        <v>10</v>
      </c>
      <c r="G249" s="161">
        <v>6</v>
      </c>
      <c r="H249" s="161">
        <v>9</v>
      </c>
      <c r="I249" s="161">
        <v>4</v>
      </c>
      <c r="J249" s="161">
        <v>3</v>
      </c>
      <c r="K249" s="161">
        <v>1</v>
      </c>
      <c r="L249" s="161">
        <v>41</v>
      </c>
    </row>
    <row r="250" spans="1:12" x14ac:dyDescent="0.25">
      <c r="A250" s="121" t="s">
        <v>459</v>
      </c>
      <c r="B250" s="122" t="s">
        <v>469</v>
      </c>
      <c r="C250" s="159">
        <v>8</v>
      </c>
      <c r="D250" s="159">
        <v>3</v>
      </c>
      <c r="E250" s="159">
        <v>5</v>
      </c>
      <c r="F250" s="159">
        <v>9</v>
      </c>
      <c r="G250" s="159">
        <v>2</v>
      </c>
      <c r="H250" s="159">
        <v>6</v>
      </c>
      <c r="I250" s="159">
        <v>0</v>
      </c>
      <c r="J250" s="159">
        <v>6</v>
      </c>
      <c r="K250" s="159">
        <v>0</v>
      </c>
      <c r="L250" s="159">
        <v>39</v>
      </c>
    </row>
    <row r="251" spans="1:12" x14ac:dyDescent="0.25">
      <c r="A251" s="123" t="s">
        <v>459</v>
      </c>
      <c r="B251" s="124" t="s">
        <v>470</v>
      </c>
      <c r="C251" s="161">
        <v>0</v>
      </c>
      <c r="D251" s="161">
        <v>0</v>
      </c>
      <c r="E251" s="161">
        <v>19</v>
      </c>
      <c r="F251" s="161">
        <v>10</v>
      </c>
      <c r="G251" s="161">
        <v>1</v>
      </c>
      <c r="H251" s="161">
        <v>5</v>
      </c>
      <c r="I251" s="161">
        <v>1</v>
      </c>
      <c r="J251" s="161">
        <v>3</v>
      </c>
      <c r="K251" s="161">
        <v>0</v>
      </c>
      <c r="L251" s="161">
        <v>39</v>
      </c>
    </row>
    <row r="252" spans="1:12" x14ac:dyDescent="0.25">
      <c r="A252" s="121" t="s">
        <v>459</v>
      </c>
      <c r="B252" s="122" t="s">
        <v>471</v>
      </c>
      <c r="C252" s="159">
        <v>6</v>
      </c>
      <c r="D252" s="159">
        <v>7</v>
      </c>
      <c r="E252" s="159">
        <v>5</v>
      </c>
      <c r="F252" s="159">
        <v>0</v>
      </c>
      <c r="G252" s="159">
        <v>0</v>
      </c>
      <c r="H252" s="159">
        <v>3</v>
      </c>
      <c r="I252" s="159">
        <v>0</v>
      </c>
      <c r="J252" s="159">
        <v>2</v>
      </c>
      <c r="K252" s="159">
        <v>0</v>
      </c>
      <c r="L252" s="159">
        <v>23</v>
      </c>
    </row>
    <row r="253" spans="1:12" x14ac:dyDescent="0.25">
      <c r="A253" s="123" t="s">
        <v>459</v>
      </c>
      <c r="B253" s="124" t="s">
        <v>472</v>
      </c>
      <c r="C253" s="161">
        <v>0</v>
      </c>
      <c r="D253" s="161">
        <v>1</v>
      </c>
      <c r="E253" s="161">
        <v>6</v>
      </c>
      <c r="F253" s="161">
        <v>8</v>
      </c>
      <c r="G253" s="161">
        <v>1</v>
      </c>
      <c r="H253" s="161">
        <v>3</v>
      </c>
      <c r="I253" s="161">
        <v>1</v>
      </c>
      <c r="J253" s="161">
        <v>1</v>
      </c>
      <c r="K253" s="161">
        <v>1</v>
      </c>
      <c r="L253" s="161">
        <v>22</v>
      </c>
    </row>
    <row r="254" spans="1:12" x14ac:dyDescent="0.25">
      <c r="A254" s="121" t="s">
        <v>473</v>
      </c>
      <c r="B254" s="122" t="s">
        <v>474</v>
      </c>
      <c r="C254" s="159">
        <v>0</v>
      </c>
      <c r="D254" s="159">
        <v>0</v>
      </c>
      <c r="E254" s="159">
        <v>0</v>
      </c>
      <c r="F254" s="159">
        <v>12</v>
      </c>
      <c r="G254" s="159">
        <v>1</v>
      </c>
      <c r="H254" s="159">
        <v>3</v>
      </c>
      <c r="I254" s="159">
        <v>5</v>
      </c>
      <c r="J254" s="159">
        <v>2</v>
      </c>
      <c r="K254" s="159">
        <v>5</v>
      </c>
      <c r="L254" s="159">
        <v>28</v>
      </c>
    </row>
    <row r="255" spans="1:12" x14ac:dyDescent="0.25">
      <c r="A255" s="123" t="s">
        <v>475</v>
      </c>
      <c r="B255" s="124" t="s">
        <v>476</v>
      </c>
      <c r="C255" s="161">
        <v>1</v>
      </c>
      <c r="D255" s="161">
        <v>1</v>
      </c>
      <c r="E255" s="161">
        <v>2</v>
      </c>
      <c r="F255" s="161">
        <v>6</v>
      </c>
      <c r="G255" s="161">
        <v>3</v>
      </c>
      <c r="H255" s="161">
        <v>1</v>
      </c>
      <c r="I255" s="161">
        <v>0</v>
      </c>
      <c r="J255" s="161">
        <v>0</v>
      </c>
      <c r="K255" s="161">
        <v>1</v>
      </c>
      <c r="L255" s="161">
        <v>15</v>
      </c>
    </row>
    <row r="256" spans="1:12" x14ac:dyDescent="0.25">
      <c r="A256" s="121" t="s">
        <v>475</v>
      </c>
      <c r="B256" s="122" t="s">
        <v>477</v>
      </c>
      <c r="C256" s="159">
        <v>2</v>
      </c>
      <c r="D256" s="159">
        <v>1</v>
      </c>
      <c r="E256" s="159">
        <v>1</v>
      </c>
      <c r="F256" s="159">
        <v>0</v>
      </c>
      <c r="G256" s="159">
        <v>13</v>
      </c>
      <c r="H256" s="159">
        <v>1</v>
      </c>
      <c r="I256" s="159">
        <v>0</v>
      </c>
      <c r="J256" s="159">
        <v>7</v>
      </c>
      <c r="K256" s="159">
        <v>1</v>
      </c>
      <c r="L256" s="159">
        <v>26</v>
      </c>
    </row>
    <row r="257" spans="1:12" x14ac:dyDescent="0.25">
      <c r="A257" s="123" t="s">
        <v>475</v>
      </c>
      <c r="B257" s="124" t="s">
        <v>478</v>
      </c>
      <c r="C257" s="161">
        <v>2</v>
      </c>
      <c r="D257" s="161">
        <v>1</v>
      </c>
      <c r="E257" s="161">
        <v>5</v>
      </c>
      <c r="F257" s="161">
        <v>1</v>
      </c>
      <c r="G257" s="161">
        <v>6</v>
      </c>
      <c r="H257" s="161">
        <v>1</v>
      </c>
      <c r="I257" s="161">
        <v>0</v>
      </c>
      <c r="J257" s="161">
        <v>4</v>
      </c>
      <c r="K257" s="161">
        <v>0</v>
      </c>
      <c r="L257" s="161">
        <v>20</v>
      </c>
    </row>
    <row r="258" spans="1:12" x14ac:dyDescent="0.25">
      <c r="A258" s="121" t="s">
        <v>475</v>
      </c>
      <c r="B258" s="122" t="s">
        <v>479</v>
      </c>
      <c r="C258" s="159">
        <v>0</v>
      </c>
      <c r="D258" s="159">
        <v>0</v>
      </c>
      <c r="E258" s="159">
        <v>4</v>
      </c>
      <c r="F258" s="159">
        <v>6</v>
      </c>
      <c r="G258" s="159">
        <v>4</v>
      </c>
      <c r="H258" s="159">
        <v>0</v>
      </c>
      <c r="I258" s="159">
        <v>3</v>
      </c>
      <c r="J258" s="159">
        <v>2</v>
      </c>
      <c r="K258" s="159">
        <v>1</v>
      </c>
      <c r="L258" s="159">
        <v>20</v>
      </c>
    </row>
    <row r="259" spans="1:12" x14ac:dyDescent="0.25">
      <c r="A259" s="123" t="s">
        <v>475</v>
      </c>
      <c r="B259" s="124" t="s">
        <v>480</v>
      </c>
      <c r="C259" s="161">
        <v>0</v>
      </c>
      <c r="D259" s="161">
        <v>0</v>
      </c>
      <c r="E259" s="161">
        <v>2</v>
      </c>
      <c r="F259" s="161">
        <v>29</v>
      </c>
      <c r="G259" s="161">
        <v>6</v>
      </c>
      <c r="H259" s="161">
        <v>0</v>
      </c>
      <c r="I259" s="161">
        <v>0</v>
      </c>
      <c r="J259" s="161">
        <v>11</v>
      </c>
      <c r="K259" s="161">
        <v>0</v>
      </c>
      <c r="L259" s="161">
        <v>48</v>
      </c>
    </row>
    <row r="260" spans="1:12" x14ac:dyDescent="0.25">
      <c r="A260" s="121" t="s">
        <v>475</v>
      </c>
      <c r="B260" s="122" t="s">
        <v>481</v>
      </c>
      <c r="C260" s="159">
        <v>0</v>
      </c>
      <c r="D260" s="159">
        <v>2</v>
      </c>
      <c r="E260" s="159">
        <v>5</v>
      </c>
      <c r="F260" s="159">
        <v>5</v>
      </c>
      <c r="G260" s="159">
        <v>4</v>
      </c>
      <c r="H260" s="159">
        <v>2</v>
      </c>
      <c r="I260" s="159">
        <v>2</v>
      </c>
      <c r="J260" s="159">
        <v>0</v>
      </c>
      <c r="K260" s="159">
        <v>0</v>
      </c>
      <c r="L260" s="159">
        <v>20</v>
      </c>
    </row>
    <row r="261" spans="1:12" x14ac:dyDescent="0.25">
      <c r="A261" s="123" t="s">
        <v>482</v>
      </c>
      <c r="B261" s="124" t="s">
        <v>483</v>
      </c>
      <c r="C261" s="161">
        <v>0</v>
      </c>
      <c r="D261" s="161">
        <v>0</v>
      </c>
      <c r="E261" s="161">
        <v>2</v>
      </c>
      <c r="F261" s="161">
        <v>16</v>
      </c>
      <c r="G261" s="161">
        <v>2</v>
      </c>
      <c r="H261" s="161">
        <v>9</v>
      </c>
      <c r="I261" s="161">
        <v>0</v>
      </c>
      <c r="J261" s="161">
        <v>3</v>
      </c>
      <c r="K261" s="161">
        <v>0</v>
      </c>
      <c r="L261" s="161">
        <v>32</v>
      </c>
    </row>
    <row r="262" spans="1:12" x14ac:dyDescent="0.25">
      <c r="A262" s="121" t="s">
        <v>484</v>
      </c>
      <c r="B262" s="122" t="s">
        <v>485</v>
      </c>
      <c r="C262" s="159">
        <v>0</v>
      </c>
      <c r="D262" s="159">
        <v>0</v>
      </c>
      <c r="E262" s="159">
        <v>1</v>
      </c>
      <c r="F262" s="159">
        <v>7</v>
      </c>
      <c r="G262" s="159">
        <v>7</v>
      </c>
      <c r="H262" s="159">
        <v>2</v>
      </c>
      <c r="I262" s="159">
        <v>1</v>
      </c>
      <c r="J262" s="159">
        <v>2</v>
      </c>
      <c r="K262" s="159">
        <v>0</v>
      </c>
      <c r="L262" s="159">
        <v>20</v>
      </c>
    </row>
    <row r="263" spans="1:12" x14ac:dyDescent="0.25">
      <c r="A263" s="123" t="s">
        <v>484</v>
      </c>
      <c r="B263" s="124" t="s">
        <v>486</v>
      </c>
      <c r="C263" s="161">
        <v>33</v>
      </c>
      <c r="D263" s="161">
        <v>0</v>
      </c>
      <c r="E263" s="161">
        <v>0</v>
      </c>
      <c r="F263" s="161">
        <v>0</v>
      </c>
      <c r="G263" s="161">
        <v>3</v>
      </c>
      <c r="H263" s="161">
        <v>0</v>
      </c>
      <c r="I263" s="161">
        <v>0</v>
      </c>
      <c r="J263" s="161">
        <v>3</v>
      </c>
      <c r="K263" s="161">
        <v>0</v>
      </c>
      <c r="L263" s="161">
        <v>39</v>
      </c>
    </row>
    <row r="264" spans="1:12" x14ac:dyDescent="0.25">
      <c r="A264" s="121" t="s">
        <v>484</v>
      </c>
      <c r="B264" s="122" t="s">
        <v>487</v>
      </c>
      <c r="C264" s="159">
        <v>0</v>
      </c>
      <c r="D264" s="159">
        <v>0</v>
      </c>
      <c r="E264" s="159">
        <v>2</v>
      </c>
      <c r="F264" s="159">
        <v>6</v>
      </c>
      <c r="G264" s="159">
        <v>8</v>
      </c>
      <c r="H264" s="159">
        <v>2</v>
      </c>
      <c r="I264" s="159">
        <v>0</v>
      </c>
      <c r="J264" s="159">
        <v>5</v>
      </c>
      <c r="K264" s="159">
        <v>1</v>
      </c>
      <c r="L264" s="159">
        <v>24</v>
      </c>
    </row>
    <row r="265" spans="1:12" x14ac:dyDescent="0.25">
      <c r="A265" s="123" t="s">
        <v>484</v>
      </c>
      <c r="B265" s="124" t="s">
        <v>488</v>
      </c>
      <c r="C265" s="161">
        <v>0</v>
      </c>
      <c r="D265" s="161">
        <v>0</v>
      </c>
      <c r="E265" s="161">
        <v>1</v>
      </c>
      <c r="F265" s="161">
        <v>8</v>
      </c>
      <c r="G265" s="161">
        <v>4</v>
      </c>
      <c r="H265" s="161">
        <v>3</v>
      </c>
      <c r="I265" s="161">
        <v>0</v>
      </c>
      <c r="J265" s="161">
        <v>1</v>
      </c>
      <c r="K265" s="161">
        <v>0</v>
      </c>
      <c r="L265" s="161">
        <v>17</v>
      </c>
    </row>
    <row r="266" spans="1:12" x14ac:dyDescent="0.25">
      <c r="A266" s="121" t="s">
        <v>484</v>
      </c>
      <c r="B266" s="122" t="s">
        <v>489</v>
      </c>
      <c r="C266" s="159">
        <v>0</v>
      </c>
      <c r="D266" s="159">
        <v>0</v>
      </c>
      <c r="E266" s="159">
        <v>2</v>
      </c>
      <c r="F266" s="159">
        <v>13</v>
      </c>
      <c r="G266" s="159">
        <v>10</v>
      </c>
      <c r="H266" s="159">
        <v>7</v>
      </c>
      <c r="I266" s="159">
        <v>2</v>
      </c>
      <c r="J266" s="159">
        <v>9</v>
      </c>
      <c r="K266" s="159">
        <v>0</v>
      </c>
      <c r="L266" s="159">
        <v>43</v>
      </c>
    </row>
    <row r="267" spans="1:12" x14ac:dyDescent="0.25">
      <c r="A267" s="123" t="s">
        <v>484</v>
      </c>
      <c r="B267" s="124" t="s">
        <v>490</v>
      </c>
      <c r="C267" s="161">
        <v>0</v>
      </c>
      <c r="D267" s="161">
        <v>0</v>
      </c>
      <c r="E267" s="161">
        <v>3</v>
      </c>
      <c r="F267" s="161">
        <v>4</v>
      </c>
      <c r="G267" s="161">
        <v>2</v>
      </c>
      <c r="H267" s="161">
        <v>0</v>
      </c>
      <c r="I267" s="161">
        <v>0</v>
      </c>
      <c r="J267" s="161">
        <v>2</v>
      </c>
      <c r="K267" s="161">
        <v>0</v>
      </c>
      <c r="L267" s="161">
        <v>11</v>
      </c>
    </row>
    <row r="268" spans="1:12" x14ac:dyDescent="0.25">
      <c r="A268" s="121" t="s">
        <v>484</v>
      </c>
      <c r="B268" s="122" t="s">
        <v>491</v>
      </c>
      <c r="C268" s="159">
        <v>1</v>
      </c>
      <c r="D268" s="159">
        <v>2</v>
      </c>
      <c r="E268" s="159">
        <v>0</v>
      </c>
      <c r="F268" s="159">
        <v>8</v>
      </c>
      <c r="G268" s="159">
        <v>4</v>
      </c>
      <c r="H268" s="159">
        <v>6</v>
      </c>
      <c r="I268" s="159">
        <v>4</v>
      </c>
      <c r="J268" s="159">
        <v>2</v>
      </c>
      <c r="K268" s="159">
        <v>0</v>
      </c>
      <c r="L268" s="159">
        <v>27</v>
      </c>
    </row>
    <row r="269" spans="1:12" x14ac:dyDescent="0.25">
      <c r="A269" s="123" t="s">
        <v>484</v>
      </c>
      <c r="B269" s="124" t="s">
        <v>492</v>
      </c>
      <c r="C269" s="161">
        <v>0</v>
      </c>
      <c r="D269" s="161">
        <v>0</v>
      </c>
      <c r="E269" s="161">
        <v>0</v>
      </c>
      <c r="F269" s="161">
        <v>6</v>
      </c>
      <c r="G269" s="161">
        <v>3</v>
      </c>
      <c r="H269" s="161">
        <v>7</v>
      </c>
      <c r="I269" s="161">
        <v>2</v>
      </c>
      <c r="J269" s="161">
        <v>7</v>
      </c>
      <c r="K269" s="161">
        <v>0</v>
      </c>
      <c r="L269" s="161">
        <v>25</v>
      </c>
    </row>
    <row r="270" spans="1:12" x14ac:dyDescent="0.25">
      <c r="A270" s="121" t="s">
        <v>493</v>
      </c>
      <c r="B270" s="122" t="s">
        <v>494</v>
      </c>
      <c r="C270" s="159">
        <v>0</v>
      </c>
      <c r="D270" s="159">
        <v>0</v>
      </c>
      <c r="E270" s="159">
        <v>11</v>
      </c>
      <c r="F270" s="159">
        <v>9</v>
      </c>
      <c r="G270" s="159">
        <v>1</v>
      </c>
      <c r="H270" s="159">
        <v>2</v>
      </c>
      <c r="I270" s="159">
        <v>1</v>
      </c>
      <c r="J270" s="159">
        <v>4</v>
      </c>
      <c r="K270" s="159">
        <v>0</v>
      </c>
      <c r="L270" s="159">
        <v>28</v>
      </c>
    </row>
    <row r="271" spans="1:12" x14ac:dyDescent="0.25">
      <c r="A271" s="123" t="s">
        <v>493</v>
      </c>
      <c r="B271" s="124" t="s">
        <v>495</v>
      </c>
      <c r="C271" s="161">
        <v>0</v>
      </c>
      <c r="D271" s="161">
        <v>0</v>
      </c>
      <c r="E271" s="161">
        <v>1</v>
      </c>
      <c r="F271" s="161">
        <v>3</v>
      </c>
      <c r="G271" s="161">
        <v>0</v>
      </c>
      <c r="H271" s="161">
        <v>3</v>
      </c>
      <c r="I271" s="161">
        <v>5</v>
      </c>
      <c r="J271" s="161">
        <v>6</v>
      </c>
      <c r="K271" s="161">
        <v>0</v>
      </c>
      <c r="L271" s="161">
        <v>18</v>
      </c>
    </row>
    <row r="272" spans="1:12" x14ac:dyDescent="0.25">
      <c r="A272" s="121" t="s">
        <v>493</v>
      </c>
      <c r="B272" s="122" t="s">
        <v>496</v>
      </c>
      <c r="C272" s="159">
        <v>0</v>
      </c>
      <c r="D272" s="159">
        <v>0</v>
      </c>
      <c r="E272" s="159">
        <v>3</v>
      </c>
      <c r="F272" s="159">
        <v>4</v>
      </c>
      <c r="G272" s="159">
        <v>4</v>
      </c>
      <c r="H272" s="159">
        <v>0</v>
      </c>
      <c r="I272" s="159">
        <v>0</v>
      </c>
      <c r="J272" s="159">
        <v>3</v>
      </c>
      <c r="K272" s="159">
        <v>0</v>
      </c>
      <c r="L272" s="159">
        <v>14</v>
      </c>
    </row>
    <row r="273" spans="1:12" x14ac:dyDescent="0.25">
      <c r="A273" s="123" t="s">
        <v>493</v>
      </c>
      <c r="B273" s="124" t="s">
        <v>497</v>
      </c>
      <c r="C273" s="161">
        <v>0</v>
      </c>
      <c r="D273" s="161">
        <v>0</v>
      </c>
      <c r="E273" s="161">
        <v>3</v>
      </c>
      <c r="F273" s="161">
        <v>8</v>
      </c>
      <c r="G273" s="161">
        <v>8</v>
      </c>
      <c r="H273" s="161">
        <v>4</v>
      </c>
      <c r="I273" s="161">
        <v>2</v>
      </c>
      <c r="J273" s="161">
        <v>4</v>
      </c>
      <c r="K273" s="161">
        <v>0</v>
      </c>
      <c r="L273" s="161">
        <v>29</v>
      </c>
    </row>
    <row r="274" spans="1:12" x14ac:dyDescent="0.25">
      <c r="A274" s="121" t="s">
        <v>493</v>
      </c>
      <c r="B274" s="122" t="s">
        <v>498</v>
      </c>
      <c r="C274" s="159">
        <v>0</v>
      </c>
      <c r="D274" s="159">
        <v>0</v>
      </c>
      <c r="E274" s="159">
        <v>0</v>
      </c>
      <c r="F274" s="159">
        <v>6</v>
      </c>
      <c r="G274" s="159">
        <v>5</v>
      </c>
      <c r="H274" s="159">
        <v>3</v>
      </c>
      <c r="I274" s="159">
        <v>0</v>
      </c>
      <c r="J274" s="159">
        <v>4</v>
      </c>
      <c r="K274" s="159">
        <v>0</v>
      </c>
      <c r="L274" s="159">
        <v>18</v>
      </c>
    </row>
    <row r="275" spans="1:12" x14ac:dyDescent="0.25">
      <c r="A275" s="123" t="s">
        <v>493</v>
      </c>
      <c r="B275" s="124" t="s">
        <v>499</v>
      </c>
      <c r="C275" s="161">
        <v>0</v>
      </c>
      <c r="D275" s="161">
        <v>1</v>
      </c>
      <c r="E275" s="161">
        <v>0</v>
      </c>
      <c r="F275" s="161">
        <v>6</v>
      </c>
      <c r="G275" s="161">
        <v>2</v>
      </c>
      <c r="H275" s="161">
        <v>2</v>
      </c>
      <c r="I275" s="161">
        <v>0</v>
      </c>
      <c r="J275" s="161">
        <v>5</v>
      </c>
      <c r="K275" s="161">
        <v>0</v>
      </c>
      <c r="L275" s="161">
        <v>16</v>
      </c>
    </row>
    <row r="276" spans="1:12" x14ac:dyDescent="0.25">
      <c r="A276" s="121" t="s">
        <v>493</v>
      </c>
      <c r="B276" s="122" t="s">
        <v>500</v>
      </c>
      <c r="C276" s="159">
        <v>2</v>
      </c>
      <c r="D276" s="159">
        <v>3</v>
      </c>
      <c r="E276" s="159">
        <v>5</v>
      </c>
      <c r="F276" s="159">
        <v>15</v>
      </c>
      <c r="G276" s="159">
        <v>12</v>
      </c>
      <c r="H276" s="159">
        <v>4</v>
      </c>
      <c r="I276" s="159">
        <v>0</v>
      </c>
      <c r="J276" s="159">
        <v>5</v>
      </c>
      <c r="K276" s="159">
        <v>1</v>
      </c>
      <c r="L276" s="159">
        <v>47</v>
      </c>
    </row>
    <row r="277" spans="1:12" x14ac:dyDescent="0.25">
      <c r="A277" s="123" t="s">
        <v>493</v>
      </c>
      <c r="B277" s="124" t="s">
        <v>501</v>
      </c>
      <c r="C277" s="161">
        <v>3</v>
      </c>
      <c r="D277" s="161">
        <v>0</v>
      </c>
      <c r="E277" s="161">
        <v>0</v>
      </c>
      <c r="F277" s="161">
        <v>21</v>
      </c>
      <c r="G277" s="161">
        <v>1</v>
      </c>
      <c r="H277" s="161">
        <v>7</v>
      </c>
      <c r="I277" s="161">
        <v>1</v>
      </c>
      <c r="J277" s="161">
        <v>11</v>
      </c>
      <c r="K277" s="161">
        <v>1</v>
      </c>
      <c r="L277" s="161">
        <v>45</v>
      </c>
    </row>
    <row r="278" spans="1:12" x14ac:dyDescent="0.25">
      <c r="A278" s="121" t="s">
        <v>493</v>
      </c>
      <c r="B278" s="122" t="s">
        <v>502</v>
      </c>
      <c r="C278" s="159">
        <v>0</v>
      </c>
      <c r="D278" s="159">
        <v>2</v>
      </c>
      <c r="E278" s="159">
        <v>3</v>
      </c>
      <c r="F278" s="159">
        <v>7</v>
      </c>
      <c r="G278" s="159">
        <v>6</v>
      </c>
      <c r="H278" s="159">
        <v>4</v>
      </c>
      <c r="I278" s="159">
        <v>1</v>
      </c>
      <c r="J278" s="159">
        <v>1</v>
      </c>
      <c r="K278" s="159">
        <v>0</v>
      </c>
      <c r="L278" s="159">
        <v>24</v>
      </c>
    </row>
    <row r="279" spans="1:12" x14ac:dyDescent="0.25">
      <c r="A279" s="123" t="s">
        <v>493</v>
      </c>
      <c r="B279" s="124" t="s">
        <v>503</v>
      </c>
      <c r="C279" s="161">
        <v>0</v>
      </c>
      <c r="D279" s="161">
        <v>2</v>
      </c>
      <c r="E279" s="161">
        <v>1</v>
      </c>
      <c r="F279" s="161">
        <v>3</v>
      </c>
      <c r="G279" s="161">
        <v>9</v>
      </c>
      <c r="H279" s="161">
        <v>1</v>
      </c>
      <c r="I279" s="161">
        <v>3</v>
      </c>
      <c r="J279" s="161">
        <v>2</v>
      </c>
      <c r="K279" s="161">
        <v>0</v>
      </c>
      <c r="L279" s="161">
        <v>21</v>
      </c>
    </row>
    <row r="280" spans="1:12" x14ac:dyDescent="0.25">
      <c r="A280" s="121" t="s">
        <v>493</v>
      </c>
      <c r="B280" s="122" t="s">
        <v>504</v>
      </c>
      <c r="C280" s="159">
        <v>0</v>
      </c>
      <c r="D280" s="159">
        <v>0</v>
      </c>
      <c r="E280" s="159">
        <v>0</v>
      </c>
      <c r="F280" s="159">
        <v>2</v>
      </c>
      <c r="G280" s="159">
        <v>8</v>
      </c>
      <c r="H280" s="159">
        <v>4</v>
      </c>
      <c r="I280" s="159">
        <v>0</v>
      </c>
      <c r="J280" s="159">
        <v>3</v>
      </c>
      <c r="K280" s="159">
        <v>1</v>
      </c>
      <c r="L280" s="159">
        <v>18</v>
      </c>
    </row>
    <row r="281" spans="1:12" x14ac:dyDescent="0.25">
      <c r="A281" s="123" t="s">
        <v>493</v>
      </c>
      <c r="B281" s="124" t="s">
        <v>505</v>
      </c>
      <c r="C281" s="161">
        <v>0</v>
      </c>
      <c r="D281" s="161">
        <v>0</v>
      </c>
      <c r="E281" s="161">
        <v>15</v>
      </c>
      <c r="F281" s="161">
        <v>0</v>
      </c>
      <c r="G281" s="161">
        <v>0</v>
      </c>
      <c r="H281" s="161">
        <v>0</v>
      </c>
      <c r="I281" s="161">
        <v>0</v>
      </c>
      <c r="J281" s="161">
        <v>0</v>
      </c>
      <c r="K281" s="161">
        <v>0</v>
      </c>
      <c r="L281" s="161">
        <v>15</v>
      </c>
    </row>
    <row r="282" spans="1:12" x14ac:dyDescent="0.25">
      <c r="A282" s="121" t="s">
        <v>493</v>
      </c>
      <c r="B282" s="122" t="s">
        <v>506</v>
      </c>
      <c r="C282" s="159">
        <v>0</v>
      </c>
      <c r="D282" s="159">
        <v>0</v>
      </c>
      <c r="E282" s="159">
        <v>1</v>
      </c>
      <c r="F282" s="159">
        <v>10</v>
      </c>
      <c r="G282" s="159">
        <v>5</v>
      </c>
      <c r="H282" s="159">
        <v>10</v>
      </c>
      <c r="I282" s="159">
        <v>3</v>
      </c>
      <c r="J282" s="159">
        <v>1</v>
      </c>
      <c r="K282" s="159">
        <v>0</v>
      </c>
      <c r="L282" s="159">
        <v>30</v>
      </c>
    </row>
    <row r="283" spans="1:12" x14ac:dyDescent="0.25">
      <c r="A283" s="123" t="s">
        <v>493</v>
      </c>
      <c r="B283" s="124" t="s">
        <v>507</v>
      </c>
      <c r="C283" s="161">
        <v>0</v>
      </c>
      <c r="D283" s="161">
        <v>0</v>
      </c>
      <c r="E283" s="161">
        <v>0</v>
      </c>
      <c r="F283" s="161">
        <v>4</v>
      </c>
      <c r="G283" s="161">
        <v>3</v>
      </c>
      <c r="H283" s="161">
        <v>5</v>
      </c>
      <c r="I283" s="161">
        <v>1</v>
      </c>
      <c r="J283" s="161">
        <v>1</v>
      </c>
      <c r="K283" s="161">
        <v>1</v>
      </c>
      <c r="L283" s="161">
        <v>15</v>
      </c>
    </row>
    <row r="284" spans="1:12" x14ac:dyDescent="0.25">
      <c r="A284" s="121" t="s">
        <v>493</v>
      </c>
      <c r="B284" s="122" t="s">
        <v>508</v>
      </c>
      <c r="C284" s="159">
        <v>0</v>
      </c>
      <c r="D284" s="159">
        <v>0</v>
      </c>
      <c r="E284" s="159">
        <v>0</v>
      </c>
      <c r="F284" s="159">
        <v>8</v>
      </c>
      <c r="G284" s="159">
        <v>4</v>
      </c>
      <c r="H284" s="159">
        <v>3</v>
      </c>
      <c r="I284" s="159">
        <v>3</v>
      </c>
      <c r="J284" s="159">
        <v>0</v>
      </c>
      <c r="K284" s="159">
        <v>0</v>
      </c>
      <c r="L284" s="159">
        <v>18</v>
      </c>
    </row>
    <row r="285" spans="1:12" x14ac:dyDescent="0.25">
      <c r="A285" s="123" t="s">
        <v>493</v>
      </c>
      <c r="B285" s="124" t="s">
        <v>509</v>
      </c>
      <c r="C285" s="161">
        <v>0</v>
      </c>
      <c r="D285" s="161">
        <v>0</v>
      </c>
      <c r="E285" s="161">
        <v>1</v>
      </c>
      <c r="F285" s="161">
        <v>3</v>
      </c>
      <c r="G285" s="161">
        <v>6</v>
      </c>
      <c r="H285" s="161">
        <v>1</v>
      </c>
      <c r="I285" s="161">
        <v>1</v>
      </c>
      <c r="J285" s="161">
        <v>3</v>
      </c>
      <c r="K285" s="161">
        <v>1</v>
      </c>
      <c r="L285" s="161">
        <v>16</v>
      </c>
    </row>
    <row r="286" spans="1:12" x14ac:dyDescent="0.25">
      <c r="A286" s="121" t="s">
        <v>493</v>
      </c>
      <c r="B286" s="122" t="s">
        <v>510</v>
      </c>
      <c r="C286" s="159">
        <v>0</v>
      </c>
      <c r="D286" s="159">
        <v>1</v>
      </c>
      <c r="E286" s="159">
        <v>3</v>
      </c>
      <c r="F286" s="159">
        <v>4</v>
      </c>
      <c r="G286" s="159">
        <v>5</v>
      </c>
      <c r="H286" s="159">
        <v>2</v>
      </c>
      <c r="I286" s="159">
        <v>2</v>
      </c>
      <c r="J286" s="159">
        <v>6</v>
      </c>
      <c r="K286" s="159">
        <v>0</v>
      </c>
      <c r="L286" s="159">
        <v>23</v>
      </c>
    </row>
    <row r="287" spans="1:12" x14ac:dyDescent="0.25">
      <c r="A287" s="123" t="s">
        <v>493</v>
      </c>
      <c r="B287" s="124" t="s">
        <v>511</v>
      </c>
      <c r="C287" s="161">
        <v>0</v>
      </c>
      <c r="D287" s="161">
        <v>0</v>
      </c>
      <c r="E287" s="161">
        <v>0</v>
      </c>
      <c r="F287" s="161">
        <v>1</v>
      </c>
      <c r="G287" s="161">
        <v>3</v>
      </c>
      <c r="H287" s="161">
        <v>1</v>
      </c>
      <c r="I287" s="161">
        <v>4</v>
      </c>
      <c r="J287" s="161">
        <v>3</v>
      </c>
      <c r="K287" s="161">
        <v>0</v>
      </c>
      <c r="L287" s="161">
        <v>12</v>
      </c>
    </row>
    <row r="288" spans="1:12" x14ac:dyDescent="0.25">
      <c r="A288" s="121" t="s">
        <v>493</v>
      </c>
      <c r="B288" s="122" t="s">
        <v>512</v>
      </c>
      <c r="C288" s="159">
        <v>0</v>
      </c>
      <c r="D288" s="159">
        <v>0</v>
      </c>
      <c r="E288" s="159">
        <v>0</v>
      </c>
      <c r="F288" s="159">
        <v>12</v>
      </c>
      <c r="G288" s="159">
        <v>11</v>
      </c>
      <c r="H288" s="159">
        <v>5</v>
      </c>
      <c r="I288" s="159">
        <v>0</v>
      </c>
      <c r="J288" s="159">
        <v>5</v>
      </c>
      <c r="K288" s="159">
        <v>0</v>
      </c>
      <c r="L288" s="159">
        <v>33</v>
      </c>
    </row>
    <row r="289" spans="1:12" x14ac:dyDescent="0.25">
      <c r="A289" s="123" t="s">
        <v>493</v>
      </c>
      <c r="B289" s="124" t="s">
        <v>513</v>
      </c>
      <c r="C289" s="161">
        <v>0</v>
      </c>
      <c r="D289" s="161">
        <v>1</v>
      </c>
      <c r="E289" s="161">
        <v>4</v>
      </c>
      <c r="F289" s="161">
        <v>4</v>
      </c>
      <c r="G289" s="161">
        <v>6</v>
      </c>
      <c r="H289" s="161">
        <v>6</v>
      </c>
      <c r="I289" s="161">
        <v>2</v>
      </c>
      <c r="J289" s="161">
        <v>6</v>
      </c>
      <c r="K289" s="161">
        <v>0</v>
      </c>
      <c r="L289" s="161">
        <v>29</v>
      </c>
    </row>
    <row r="290" spans="1:12" x14ac:dyDescent="0.25">
      <c r="A290" s="121" t="s">
        <v>493</v>
      </c>
      <c r="B290" s="122" t="s">
        <v>514</v>
      </c>
      <c r="C290" s="159">
        <v>0</v>
      </c>
      <c r="D290" s="159">
        <v>0</v>
      </c>
      <c r="E290" s="159">
        <v>0</v>
      </c>
      <c r="F290" s="159">
        <v>8</v>
      </c>
      <c r="G290" s="159">
        <v>8</v>
      </c>
      <c r="H290" s="159">
        <v>3</v>
      </c>
      <c r="I290" s="159">
        <v>1</v>
      </c>
      <c r="J290" s="159">
        <v>3</v>
      </c>
      <c r="K290" s="159">
        <v>0</v>
      </c>
      <c r="L290" s="159">
        <v>23</v>
      </c>
    </row>
    <row r="291" spans="1:12" x14ac:dyDescent="0.25">
      <c r="A291" s="123" t="s">
        <v>493</v>
      </c>
      <c r="B291" s="124" t="s">
        <v>515</v>
      </c>
      <c r="C291" s="161">
        <v>0</v>
      </c>
      <c r="D291" s="161">
        <v>0</v>
      </c>
      <c r="E291" s="161">
        <v>0</v>
      </c>
      <c r="F291" s="161">
        <v>0</v>
      </c>
      <c r="G291" s="161">
        <v>18</v>
      </c>
      <c r="H291" s="161">
        <v>2</v>
      </c>
      <c r="I291" s="161">
        <v>0</v>
      </c>
      <c r="J291" s="161">
        <v>19</v>
      </c>
      <c r="K291" s="161">
        <v>0</v>
      </c>
      <c r="L291" s="161">
        <v>39</v>
      </c>
    </row>
    <row r="292" spans="1:12" x14ac:dyDescent="0.25">
      <c r="A292" s="121" t="s">
        <v>493</v>
      </c>
      <c r="B292" s="122" t="s">
        <v>516</v>
      </c>
      <c r="C292" s="159">
        <v>0</v>
      </c>
      <c r="D292" s="159">
        <v>0</v>
      </c>
      <c r="E292" s="159">
        <v>0</v>
      </c>
      <c r="F292" s="159">
        <v>7</v>
      </c>
      <c r="G292" s="159">
        <v>14</v>
      </c>
      <c r="H292" s="159">
        <v>4</v>
      </c>
      <c r="I292" s="159">
        <v>0</v>
      </c>
      <c r="J292" s="159">
        <v>4</v>
      </c>
      <c r="K292" s="159">
        <v>0</v>
      </c>
      <c r="L292" s="159">
        <v>29</v>
      </c>
    </row>
    <row r="293" spans="1:12" x14ac:dyDescent="0.25">
      <c r="A293" s="123" t="s">
        <v>493</v>
      </c>
      <c r="B293" s="124" t="s">
        <v>517</v>
      </c>
      <c r="C293" s="161">
        <v>0</v>
      </c>
      <c r="D293" s="161">
        <v>0</v>
      </c>
      <c r="E293" s="161">
        <v>0</v>
      </c>
      <c r="F293" s="161">
        <v>0</v>
      </c>
      <c r="G293" s="161">
        <v>11</v>
      </c>
      <c r="H293" s="161">
        <v>4</v>
      </c>
      <c r="I293" s="161">
        <v>7</v>
      </c>
      <c r="J293" s="161">
        <v>4</v>
      </c>
      <c r="K293" s="161">
        <v>0</v>
      </c>
      <c r="L293" s="161">
        <v>26</v>
      </c>
    </row>
    <row r="294" spans="1:12" x14ac:dyDescent="0.25">
      <c r="A294" s="121" t="s">
        <v>493</v>
      </c>
      <c r="B294" s="122" t="s">
        <v>518</v>
      </c>
      <c r="C294" s="159">
        <v>0</v>
      </c>
      <c r="D294" s="159">
        <v>1</v>
      </c>
      <c r="E294" s="159">
        <v>0</v>
      </c>
      <c r="F294" s="159">
        <v>10</v>
      </c>
      <c r="G294" s="159">
        <v>9</v>
      </c>
      <c r="H294" s="159">
        <v>1</v>
      </c>
      <c r="I294" s="159">
        <v>2</v>
      </c>
      <c r="J294" s="159">
        <v>5</v>
      </c>
      <c r="K294" s="159">
        <v>0</v>
      </c>
      <c r="L294" s="159">
        <v>28</v>
      </c>
    </row>
    <row r="295" spans="1:12" x14ac:dyDescent="0.25">
      <c r="A295" s="123" t="s">
        <v>519</v>
      </c>
      <c r="B295" s="124" t="s">
        <v>520</v>
      </c>
      <c r="C295" s="161">
        <v>0</v>
      </c>
      <c r="D295" s="161">
        <v>0</v>
      </c>
      <c r="E295" s="161">
        <v>0</v>
      </c>
      <c r="F295" s="161">
        <v>4</v>
      </c>
      <c r="G295" s="161">
        <v>12</v>
      </c>
      <c r="H295" s="161">
        <v>1</v>
      </c>
      <c r="I295" s="161">
        <v>1</v>
      </c>
      <c r="J295" s="161">
        <v>2</v>
      </c>
      <c r="K295" s="161">
        <v>0</v>
      </c>
      <c r="L295" s="161">
        <v>20</v>
      </c>
    </row>
    <row r="296" spans="1:12" x14ac:dyDescent="0.25">
      <c r="A296" s="121" t="s">
        <v>519</v>
      </c>
      <c r="B296" s="122" t="s">
        <v>521</v>
      </c>
      <c r="C296" s="159">
        <v>2</v>
      </c>
      <c r="D296" s="159">
        <v>3</v>
      </c>
      <c r="E296" s="159">
        <v>4</v>
      </c>
      <c r="F296" s="159">
        <v>12</v>
      </c>
      <c r="G296" s="159">
        <v>4</v>
      </c>
      <c r="H296" s="159">
        <v>4</v>
      </c>
      <c r="I296" s="159">
        <v>0</v>
      </c>
      <c r="J296" s="159">
        <v>3</v>
      </c>
      <c r="K296" s="159">
        <v>0</v>
      </c>
      <c r="L296" s="159">
        <v>32</v>
      </c>
    </row>
    <row r="297" spans="1:12" x14ac:dyDescent="0.25">
      <c r="A297" s="123" t="s">
        <v>519</v>
      </c>
      <c r="B297" s="124" t="s">
        <v>522</v>
      </c>
      <c r="C297" s="161">
        <v>0</v>
      </c>
      <c r="D297" s="161">
        <v>0</v>
      </c>
      <c r="E297" s="161">
        <v>0</v>
      </c>
      <c r="F297" s="161">
        <v>4</v>
      </c>
      <c r="G297" s="161">
        <v>4</v>
      </c>
      <c r="H297" s="161">
        <v>4</v>
      </c>
      <c r="I297" s="161">
        <v>1</v>
      </c>
      <c r="J297" s="161">
        <v>0</v>
      </c>
      <c r="K297" s="161">
        <v>0</v>
      </c>
      <c r="L297" s="161">
        <v>13</v>
      </c>
    </row>
    <row r="298" spans="1:12" x14ac:dyDescent="0.25">
      <c r="A298" s="121" t="s">
        <v>519</v>
      </c>
      <c r="B298" s="122" t="s">
        <v>523</v>
      </c>
      <c r="C298" s="159">
        <v>0</v>
      </c>
      <c r="D298" s="159">
        <v>0</v>
      </c>
      <c r="E298" s="159">
        <v>1</v>
      </c>
      <c r="F298" s="159">
        <v>25</v>
      </c>
      <c r="G298" s="159">
        <v>21</v>
      </c>
      <c r="H298" s="159">
        <v>7</v>
      </c>
      <c r="I298" s="159">
        <v>4</v>
      </c>
      <c r="J298" s="159">
        <v>2</v>
      </c>
      <c r="K298" s="159">
        <v>0</v>
      </c>
      <c r="L298" s="159">
        <v>60</v>
      </c>
    </row>
    <row r="299" spans="1:12" x14ac:dyDescent="0.25">
      <c r="A299" s="123" t="s">
        <v>519</v>
      </c>
      <c r="B299" s="124" t="s">
        <v>524</v>
      </c>
      <c r="C299" s="161">
        <v>0</v>
      </c>
      <c r="D299" s="161">
        <v>0</v>
      </c>
      <c r="E299" s="161">
        <v>1</v>
      </c>
      <c r="F299" s="161">
        <v>15</v>
      </c>
      <c r="G299" s="161">
        <v>2</v>
      </c>
      <c r="H299" s="161">
        <v>0</v>
      </c>
      <c r="I299" s="161">
        <v>0</v>
      </c>
      <c r="J299" s="161">
        <v>2</v>
      </c>
      <c r="K299" s="161">
        <v>0</v>
      </c>
      <c r="L299" s="161">
        <v>20</v>
      </c>
    </row>
    <row r="300" spans="1:12" x14ac:dyDescent="0.25">
      <c r="A300" s="121" t="s">
        <v>519</v>
      </c>
      <c r="B300" s="122" t="s">
        <v>525</v>
      </c>
      <c r="C300" s="159">
        <v>0</v>
      </c>
      <c r="D300" s="159">
        <v>0</v>
      </c>
      <c r="E300" s="159">
        <v>2</v>
      </c>
      <c r="F300" s="159">
        <v>4</v>
      </c>
      <c r="G300" s="159">
        <v>22</v>
      </c>
      <c r="H300" s="159">
        <v>1</v>
      </c>
      <c r="I300" s="159">
        <v>0</v>
      </c>
      <c r="J300" s="159">
        <v>1</v>
      </c>
      <c r="K300" s="159">
        <v>0</v>
      </c>
      <c r="L300" s="159">
        <v>30</v>
      </c>
    </row>
    <row r="301" spans="1:12" x14ac:dyDescent="0.25">
      <c r="A301" s="123" t="s">
        <v>526</v>
      </c>
      <c r="B301" s="124" t="s">
        <v>527</v>
      </c>
      <c r="C301" s="161">
        <v>6</v>
      </c>
      <c r="D301" s="161">
        <v>2</v>
      </c>
      <c r="E301" s="161">
        <v>4</v>
      </c>
      <c r="F301" s="161">
        <v>3</v>
      </c>
      <c r="G301" s="161">
        <v>2</v>
      </c>
      <c r="H301" s="161">
        <v>2</v>
      </c>
      <c r="I301" s="161">
        <v>0</v>
      </c>
      <c r="J301" s="161">
        <v>2</v>
      </c>
      <c r="K301" s="161">
        <v>0</v>
      </c>
      <c r="L301" s="161">
        <v>21</v>
      </c>
    </row>
    <row r="302" spans="1:12" x14ac:dyDescent="0.25">
      <c r="A302" s="121" t="s">
        <v>528</v>
      </c>
      <c r="B302" s="122" t="s">
        <v>529</v>
      </c>
      <c r="C302" s="159">
        <v>0</v>
      </c>
      <c r="D302" s="159">
        <v>2</v>
      </c>
      <c r="E302" s="159">
        <v>2</v>
      </c>
      <c r="F302" s="159">
        <v>8</v>
      </c>
      <c r="G302" s="159">
        <v>2</v>
      </c>
      <c r="H302" s="159">
        <v>4</v>
      </c>
      <c r="I302" s="159">
        <v>0</v>
      </c>
      <c r="J302" s="159">
        <v>6</v>
      </c>
      <c r="K302" s="159">
        <v>4</v>
      </c>
      <c r="L302" s="159">
        <v>28</v>
      </c>
    </row>
    <row r="303" spans="1:12" x14ac:dyDescent="0.25">
      <c r="A303" s="123" t="s">
        <v>528</v>
      </c>
      <c r="B303" s="124" t="s">
        <v>530</v>
      </c>
      <c r="C303" s="161">
        <v>1</v>
      </c>
      <c r="D303" s="161">
        <v>0</v>
      </c>
      <c r="E303" s="161">
        <v>1</v>
      </c>
      <c r="F303" s="161">
        <v>13</v>
      </c>
      <c r="G303" s="161">
        <v>14</v>
      </c>
      <c r="H303" s="161">
        <v>5</v>
      </c>
      <c r="I303" s="161">
        <v>2</v>
      </c>
      <c r="J303" s="161">
        <v>6</v>
      </c>
      <c r="K303" s="161">
        <v>0</v>
      </c>
      <c r="L303" s="161">
        <v>42</v>
      </c>
    </row>
    <row r="304" spans="1:12" x14ac:dyDescent="0.25">
      <c r="A304" s="121" t="s">
        <v>528</v>
      </c>
      <c r="B304" s="122" t="s">
        <v>531</v>
      </c>
      <c r="C304" s="159">
        <v>6</v>
      </c>
      <c r="D304" s="159">
        <v>0</v>
      </c>
      <c r="E304" s="159">
        <v>3</v>
      </c>
      <c r="F304" s="159">
        <v>0</v>
      </c>
      <c r="G304" s="159">
        <v>0</v>
      </c>
      <c r="H304" s="159">
        <v>0</v>
      </c>
      <c r="I304" s="159">
        <v>0</v>
      </c>
      <c r="J304" s="159">
        <v>1</v>
      </c>
      <c r="K304" s="159">
        <v>0</v>
      </c>
      <c r="L304" s="159">
        <v>10</v>
      </c>
    </row>
    <row r="305" spans="1:12" x14ac:dyDescent="0.25">
      <c r="A305" s="123" t="s">
        <v>528</v>
      </c>
      <c r="B305" s="124" t="s">
        <v>532</v>
      </c>
      <c r="C305" s="161">
        <v>0</v>
      </c>
      <c r="D305" s="161">
        <v>0</v>
      </c>
      <c r="E305" s="161">
        <v>0</v>
      </c>
      <c r="F305" s="161">
        <v>11</v>
      </c>
      <c r="G305" s="161">
        <v>4</v>
      </c>
      <c r="H305" s="161">
        <v>0</v>
      </c>
      <c r="I305" s="161">
        <v>0</v>
      </c>
      <c r="J305" s="161">
        <v>1</v>
      </c>
      <c r="K305" s="161">
        <v>0</v>
      </c>
      <c r="L305" s="161">
        <v>16</v>
      </c>
    </row>
    <row r="306" spans="1:12" x14ac:dyDescent="0.25">
      <c r="A306" s="121" t="s">
        <v>528</v>
      </c>
      <c r="B306" s="122" t="s">
        <v>533</v>
      </c>
      <c r="C306" s="159">
        <v>0</v>
      </c>
      <c r="D306" s="159">
        <v>0</v>
      </c>
      <c r="E306" s="159">
        <v>7</v>
      </c>
      <c r="F306" s="159">
        <v>7</v>
      </c>
      <c r="G306" s="159">
        <v>3</v>
      </c>
      <c r="H306" s="159">
        <v>3</v>
      </c>
      <c r="I306" s="159">
        <v>4</v>
      </c>
      <c r="J306" s="159">
        <v>11</v>
      </c>
      <c r="K306" s="159">
        <v>1</v>
      </c>
      <c r="L306" s="159">
        <v>36</v>
      </c>
    </row>
    <row r="307" spans="1:12" x14ac:dyDescent="0.25">
      <c r="A307" s="123" t="s">
        <v>528</v>
      </c>
      <c r="B307" s="124" t="s">
        <v>534</v>
      </c>
      <c r="C307" s="161">
        <v>5</v>
      </c>
      <c r="D307" s="161">
        <v>2</v>
      </c>
      <c r="E307" s="161">
        <v>4</v>
      </c>
      <c r="F307" s="161">
        <v>3</v>
      </c>
      <c r="G307" s="161">
        <v>3</v>
      </c>
      <c r="H307" s="161">
        <v>0</v>
      </c>
      <c r="I307" s="161">
        <v>0</v>
      </c>
      <c r="J307" s="161">
        <v>2</v>
      </c>
      <c r="K307" s="161">
        <v>0</v>
      </c>
      <c r="L307" s="161">
        <v>19</v>
      </c>
    </row>
    <row r="308" spans="1:12" x14ac:dyDescent="0.25">
      <c r="A308" s="121" t="s">
        <v>535</v>
      </c>
      <c r="B308" s="122" t="s">
        <v>536</v>
      </c>
      <c r="C308" s="159">
        <v>0</v>
      </c>
      <c r="D308" s="159">
        <v>0</v>
      </c>
      <c r="E308" s="159">
        <v>0</v>
      </c>
      <c r="F308" s="159">
        <v>2</v>
      </c>
      <c r="G308" s="159">
        <v>4</v>
      </c>
      <c r="H308" s="159">
        <v>0</v>
      </c>
      <c r="I308" s="159">
        <v>0</v>
      </c>
      <c r="J308" s="159">
        <v>4</v>
      </c>
      <c r="K308" s="159">
        <v>0</v>
      </c>
      <c r="L308" s="159">
        <v>10</v>
      </c>
    </row>
    <row r="309" spans="1:12" x14ac:dyDescent="0.25">
      <c r="A309" s="123" t="s">
        <v>535</v>
      </c>
      <c r="B309" s="124" t="s">
        <v>537</v>
      </c>
      <c r="C309" s="161">
        <v>0</v>
      </c>
      <c r="D309" s="161">
        <v>0</v>
      </c>
      <c r="E309" s="161">
        <v>1</v>
      </c>
      <c r="F309" s="161">
        <v>6</v>
      </c>
      <c r="G309" s="161">
        <v>10</v>
      </c>
      <c r="H309" s="161">
        <v>2</v>
      </c>
      <c r="I309" s="161">
        <v>2</v>
      </c>
      <c r="J309" s="161">
        <v>2</v>
      </c>
      <c r="K309" s="161">
        <v>2</v>
      </c>
      <c r="L309" s="161">
        <v>25</v>
      </c>
    </row>
    <row r="310" spans="1:12" x14ac:dyDescent="0.25">
      <c r="A310" s="121" t="s">
        <v>535</v>
      </c>
      <c r="B310" s="122" t="s">
        <v>538</v>
      </c>
      <c r="C310" s="159">
        <v>0</v>
      </c>
      <c r="D310" s="159">
        <v>0</v>
      </c>
      <c r="E310" s="159">
        <v>0</v>
      </c>
      <c r="F310" s="159">
        <v>5</v>
      </c>
      <c r="G310" s="159">
        <v>10</v>
      </c>
      <c r="H310" s="159">
        <v>1</v>
      </c>
      <c r="I310" s="159">
        <v>1</v>
      </c>
      <c r="J310" s="159">
        <v>1</v>
      </c>
      <c r="K310" s="159">
        <v>0</v>
      </c>
      <c r="L310" s="159">
        <v>18</v>
      </c>
    </row>
    <row r="311" spans="1:12" x14ac:dyDescent="0.25">
      <c r="A311" s="123" t="s">
        <v>535</v>
      </c>
      <c r="B311" s="124" t="s">
        <v>539</v>
      </c>
      <c r="C311" s="161">
        <v>0</v>
      </c>
      <c r="D311" s="161">
        <v>0</v>
      </c>
      <c r="E311" s="161">
        <v>0</v>
      </c>
      <c r="F311" s="161">
        <v>9</v>
      </c>
      <c r="G311" s="161">
        <v>12</v>
      </c>
      <c r="H311" s="161">
        <v>12</v>
      </c>
      <c r="I311" s="161">
        <v>2</v>
      </c>
      <c r="J311" s="161">
        <v>5</v>
      </c>
      <c r="K311" s="161">
        <v>0</v>
      </c>
      <c r="L311" s="161">
        <v>40</v>
      </c>
    </row>
    <row r="312" spans="1:12" x14ac:dyDescent="0.25">
      <c r="A312" s="121" t="s">
        <v>535</v>
      </c>
      <c r="B312" s="122" t="s">
        <v>540</v>
      </c>
      <c r="C312" s="159">
        <v>0</v>
      </c>
      <c r="D312" s="159">
        <v>0</v>
      </c>
      <c r="E312" s="159">
        <v>0</v>
      </c>
      <c r="F312" s="159">
        <v>5</v>
      </c>
      <c r="G312" s="159">
        <v>10</v>
      </c>
      <c r="H312" s="159">
        <v>4</v>
      </c>
      <c r="I312" s="159">
        <v>1</v>
      </c>
      <c r="J312" s="159">
        <v>8</v>
      </c>
      <c r="K312" s="159">
        <v>2</v>
      </c>
      <c r="L312" s="159">
        <v>30</v>
      </c>
    </row>
    <row r="313" spans="1:12" x14ac:dyDescent="0.25">
      <c r="A313" s="123" t="s">
        <v>535</v>
      </c>
      <c r="B313" s="124" t="s">
        <v>541</v>
      </c>
      <c r="C313" s="161">
        <v>0</v>
      </c>
      <c r="D313" s="161">
        <v>0</v>
      </c>
      <c r="E313" s="161">
        <v>0</v>
      </c>
      <c r="F313" s="161">
        <v>4</v>
      </c>
      <c r="G313" s="161">
        <v>12</v>
      </c>
      <c r="H313" s="161">
        <v>1</v>
      </c>
      <c r="I313" s="161">
        <v>0</v>
      </c>
      <c r="J313" s="161">
        <v>3</v>
      </c>
      <c r="K313" s="161">
        <v>0</v>
      </c>
      <c r="L313" s="161">
        <v>20</v>
      </c>
    </row>
    <row r="314" spans="1:12" x14ac:dyDescent="0.25">
      <c r="A314" s="121" t="s">
        <v>535</v>
      </c>
      <c r="B314" s="122" t="s">
        <v>542</v>
      </c>
      <c r="C314" s="159">
        <v>0</v>
      </c>
      <c r="D314" s="159">
        <v>4</v>
      </c>
      <c r="E314" s="159">
        <v>4</v>
      </c>
      <c r="F314" s="159">
        <v>4</v>
      </c>
      <c r="G314" s="159">
        <v>9</v>
      </c>
      <c r="H314" s="159">
        <v>4</v>
      </c>
      <c r="I314" s="159">
        <v>1</v>
      </c>
      <c r="J314" s="159">
        <v>4</v>
      </c>
      <c r="K314" s="159">
        <v>0</v>
      </c>
      <c r="L314" s="159">
        <v>30</v>
      </c>
    </row>
    <row r="315" spans="1:12" x14ac:dyDescent="0.25">
      <c r="A315" s="123" t="s">
        <v>535</v>
      </c>
      <c r="B315" s="124" t="s">
        <v>543</v>
      </c>
      <c r="C315" s="161">
        <v>0</v>
      </c>
      <c r="D315" s="161">
        <v>0</v>
      </c>
      <c r="E315" s="161">
        <v>0</v>
      </c>
      <c r="F315" s="161">
        <v>5</v>
      </c>
      <c r="G315" s="161">
        <v>10</v>
      </c>
      <c r="H315" s="161">
        <v>1</v>
      </c>
      <c r="I315" s="161">
        <v>2</v>
      </c>
      <c r="J315" s="161">
        <v>2</v>
      </c>
      <c r="K315" s="161">
        <v>0</v>
      </c>
      <c r="L315" s="161">
        <v>20</v>
      </c>
    </row>
    <row r="316" spans="1:12" x14ac:dyDescent="0.25">
      <c r="A316" s="121" t="s">
        <v>535</v>
      </c>
      <c r="B316" s="122" t="s">
        <v>544</v>
      </c>
      <c r="C316" s="159">
        <v>0</v>
      </c>
      <c r="D316" s="159">
        <v>0</v>
      </c>
      <c r="E316" s="159">
        <v>0</v>
      </c>
      <c r="F316" s="159">
        <v>3</v>
      </c>
      <c r="G316" s="159">
        <v>11</v>
      </c>
      <c r="H316" s="159">
        <v>0</v>
      </c>
      <c r="I316" s="159">
        <v>4</v>
      </c>
      <c r="J316" s="159">
        <v>6</v>
      </c>
      <c r="K316" s="159">
        <v>0</v>
      </c>
      <c r="L316" s="159">
        <v>24</v>
      </c>
    </row>
    <row r="317" spans="1:12" x14ac:dyDescent="0.25">
      <c r="A317" s="123" t="s">
        <v>535</v>
      </c>
      <c r="B317" s="124" t="s">
        <v>545</v>
      </c>
      <c r="C317" s="161">
        <v>0</v>
      </c>
      <c r="D317" s="161">
        <v>0</v>
      </c>
      <c r="E317" s="161">
        <v>0</v>
      </c>
      <c r="F317" s="161">
        <v>3</v>
      </c>
      <c r="G317" s="161">
        <v>9</v>
      </c>
      <c r="H317" s="161">
        <v>2</v>
      </c>
      <c r="I317" s="161">
        <v>3</v>
      </c>
      <c r="J317" s="161">
        <v>1</v>
      </c>
      <c r="K317" s="161">
        <v>0</v>
      </c>
      <c r="L317" s="161">
        <v>18</v>
      </c>
    </row>
    <row r="318" spans="1:12" x14ac:dyDescent="0.25">
      <c r="A318" s="121" t="s">
        <v>546</v>
      </c>
      <c r="B318" s="122" t="s">
        <v>547</v>
      </c>
      <c r="C318" s="159">
        <v>1</v>
      </c>
      <c r="D318" s="159">
        <v>0</v>
      </c>
      <c r="E318" s="159">
        <v>6</v>
      </c>
      <c r="F318" s="159">
        <v>4</v>
      </c>
      <c r="G318" s="159">
        <v>3</v>
      </c>
      <c r="H318" s="159">
        <v>4</v>
      </c>
      <c r="I318" s="159">
        <v>0</v>
      </c>
      <c r="J318" s="159">
        <v>4</v>
      </c>
      <c r="K318" s="159">
        <v>0</v>
      </c>
      <c r="L318" s="159">
        <v>22</v>
      </c>
    </row>
    <row r="319" spans="1:12" x14ac:dyDescent="0.25">
      <c r="A319" s="123" t="s">
        <v>546</v>
      </c>
      <c r="B319" s="124" t="s">
        <v>548</v>
      </c>
      <c r="C319" s="161">
        <v>0</v>
      </c>
      <c r="D319" s="161">
        <v>0</v>
      </c>
      <c r="E319" s="161">
        <v>4</v>
      </c>
      <c r="F319" s="161">
        <v>27</v>
      </c>
      <c r="G319" s="161">
        <v>3</v>
      </c>
      <c r="H319" s="161">
        <v>5</v>
      </c>
      <c r="I319" s="161">
        <v>0</v>
      </c>
      <c r="J319" s="161">
        <v>1</v>
      </c>
      <c r="K319" s="161">
        <v>0</v>
      </c>
      <c r="L319" s="161">
        <v>40</v>
      </c>
    </row>
    <row r="320" spans="1:12" x14ac:dyDescent="0.25">
      <c r="A320" s="121" t="s">
        <v>546</v>
      </c>
      <c r="B320" s="122" t="s">
        <v>549</v>
      </c>
      <c r="C320" s="159">
        <v>15</v>
      </c>
      <c r="D320" s="159">
        <v>1</v>
      </c>
      <c r="E320" s="159">
        <v>4</v>
      </c>
      <c r="F320" s="159">
        <v>0</v>
      </c>
      <c r="G320" s="159">
        <v>0</v>
      </c>
      <c r="H320" s="159">
        <v>0</v>
      </c>
      <c r="I320" s="159">
        <v>0</v>
      </c>
      <c r="J320" s="159">
        <v>0</v>
      </c>
      <c r="K320" s="159">
        <v>0</v>
      </c>
      <c r="L320" s="159">
        <v>20</v>
      </c>
    </row>
    <row r="321" spans="1:12" x14ac:dyDescent="0.25">
      <c r="A321" s="123" t="s">
        <v>550</v>
      </c>
      <c r="B321" s="124" t="s">
        <v>551</v>
      </c>
      <c r="C321" s="161">
        <v>0</v>
      </c>
      <c r="D321" s="161">
        <v>0</v>
      </c>
      <c r="E321" s="161">
        <v>6</v>
      </c>
      <c r="F321" s="161">
        <v>5</v>
      </c>
      <c r="G321" s="161">
        <v>1</v>
      </c>
      <c r="H321" s="161">
        <v>1</v>
      </c>
      <c r="I321" s="161">
        <v>0</v>
      </c>
      <c r="J321" s="161">
        <v>0</v>
      </c>
      <c r="K321" s="161">
        <v>0</v>
      </c>
      <c r="L321" s="161">
        <v>13</v>
      </c>
    </row>
    <row r="322" spans="1:12" x14ac:dyDescent="0.25">
      <c r="A322" s="121" t="s">
        <v>550</v>
      </c>
      <c r="B322" s="122" t="s">
        <v>552</v>
      </c>
      <c r="C322" s="159">
        <v>2</v>
      </c>
      <c r="D322" s="159">
        <v>0</v>
      </c>
      <c r="E322" s="159">
        <v>0</v>
      </c>
      <c r="F322" s="159">
        <v>6</v>
      </c>
      <c r="G322" s="159">
        <v>1</v>
      </c>
      <c r="H322" s="159">
        <v>4</v>
      </c>
      <c r="I322" s="159">
        <v>1</v>
      </c>
      <c r="J322" s="159">
        <v>1</v>
      </c>
      <c r="K322" s="159">
        <v>0</v>
      </c>
      <c r="L322" s="159">
        <v>15</v>
      </c>
    </row>
    <row r="323" spans="1:12" x14ac:dyDescent="0.25">
      <c r="A323" s="123" t="s">
        <v>550</v>
      </c>
      <c r="B323" s="124" t="s">
        <v>553</v>
      </c>
      <c r="C323" s="161">
        <v>0</v>
      </c>
      <c r="D323" s="161">
        <v>16</v>
      </c>
      <c r="E323" s="161">
        <v>8</v>
      </c>
      <c r="F323" s="161">
        <v>4</v>
      </c>
      <c r="G323" s="161">
        <v>1</v>
      </c>
      <c r="H323" s="161">
        <v>2</v>
      </c>
      <c r="I323" s="161">
        <v>0</v>
      </c>
      <c r="J323" s="161">
        <v>1</v>
      </c>
      <c r="K323" s="161">
        <v>0</v>
      </c>
      <c r="L323" s="161">
        <v>32</v>
      </c>
    </row>
    <row r="324" spans="1:12" x14ac:dyDescent="0.25">
      <c r="A324" s="121" t="s">
        <v>550</v>
      </c>
      <c r="B324" s="122" t="s">
        <v>554</v>
      </c>
      <c r="C324" s="159">
        <v>2</v>
      </c>
      <c r="D324" s="159">
        <v>1</v>
      </c>
      <c r="E324" s="159">
        <v>5</v>
      </c>
      <c r="F324" s="159">
        <v>13</v>
      </c>
      <c r="G324" s="159">
        <v>2</v>
      </c>
      <c r="H324" s="159">
        <v>6</v>
      </c>
      <c r="I324" s="159">
        <v>4</v>
      </c>
      <c r="J324" s="159">
        <v>7</v>
      </c>
      <c r="K324" s="159">
        <v>3</v>
      </c>
      <c r="L324" s="159">
        <v>43</v>
      </c>
    </row>
    <row r="325" spans="1:12" x14ac:dyDescent="0.25">
      <c r="A325" s="123" t="s">
        <v>550</v>
      </c>
      <c r="B325" s="124" t="s">
        <v>555</v>
      </c>
      <c r="C325" s="161">
        <v>0</v>
      </c>
      <c r="D325" s="161">
        <v>0</v>
      </c>
      <c r="E325" s="161">
        <v>0</v>
      </c>
      <c r="F325" s="161">
        <v>0</v>
      </c>
      <c r="G325" s="161">
        <v>0</v>
      </c>
      <c r="H325" s="161">
        <v>0</v>
      </c>
      <c r="I325" s="161">
        <v>0</v>
      </c>
      <c r="J325" s="161">
        <v>0</v>
      </c>
      <c r="K325" s="161">
        <v>0</v>
      </c>
      <c r="L325" s="161">
        <v>0</v>
      </c>
    </row>
    <row r="326" spans="1:12" x14ac:dyDescent="0.25">
      <c r="A326" s="121" t="s">
        <v>550</v>
      </c>
      <c r="B326" s="122" t="s">
        <v>556</v>
      </c>
      <c r="C326" s="159">
        <v>4</v>
      </c>
      <c r="D326" s="159">
        <v>0</v>
      </c>
      <c r="E326" s="159">
        <v>16</v>
      </c>
      <c r="F326" s="159">
        <v>7</v>
      </c>
      <c r="G326" s="159">
        <v>7</v>
      </c>
      <c r="H326" s="159">
        <v>2</v>
      </c>
      <c r="I326" s="159">
        <v>1</v>
      </c>
      <c r="J326" s="159">
        <v>3</v>
      </c>
      <c r="K326" s="159">
        <v>0</v>
      </c>
      <c r="L326" s="159">
        <v>40</v>
      </c>
    </row>
    <row r="327" spans="1:12" x14ac:dyDescent="0.25">
      <c r="A327" s="123" t="s">
        <v>550</v>
      </c>
      <c r="B327" s="124" t="s">
        <v>557</v>
      </c>
      <c r="C327" s="161">
        <v>3</v>
      </c>
      <c r="D327" s="161">
        <v>0</v>
      </c>
      <c r="E327" s="161">
        <v>3</v>
      </c>
      <c r="F327" s="161">
        <v>6</v>
      </c>
      <c r="G327" s="161">
        <v>2</v>
      </c>
      <c r="H327" s="161">
        <v>5</v>
      </c>
      <c r="I327" s="161">
        <v>0</v>
      </c>
      <c r="J327" s="161">
        <v>1</v>
      </c>
      <c r="K327" s="161">
        <v>0</v>
      </c>
      <c r="L327" s="161">
        <v>20</v>
      </c>
    </row>
    <row r="328" spans="1:12" x14ac:dyDescent="0.25">
      <c r="A328" s="121" t="s">
        <v>550</v>
      </c>
      <c r="B328" s="122" t="s">
        <v>558</v>
      </c>
      <c r="C328" s="159">
        <v>0</v>
      </c>
      <c r="D328" s="159">
        <v>0</v>
      </c>
      <c r="E328" s="159">
        <v>0</v>
      </c>
      <c r="F328" s="159">
        <v>10</v>
      </c>
      <c r="G328" s="159">
        <v>2</v>
      </c>
      <c r="H328" s="159">
        <v>6</v>
      </c>
      <c r="I328" s="159">
        <v>0</v>
      </c>
      <c r="J328" s="159">
        <v>1</v>
      </c>
      <c r="K328" s="159">
        <v>1</v>
      </c>
      <c r="L328" s="159">
        <v>20</v>
      </c>
    </row>
    <row r="329" spans="1:12" x14ac:dyDescent="0.25">
      <c r="A329" s="123" t="s">
        <v>559</v>
      </c>
      <c r="B329" s="124" t="s">
        <v>560</v>
      </c>
      <c r="C329" s="161">
        <v>0</v>
      </c>
      <c r="D329" s="161">
        <v>0</v>
      </c>
      <c r="E329" s="161">
        <v>0</v>
      </c>
      <c r="F329" s="161">
        <v>10</v>
      </c>
      <c r="G329" s="161">
        <v>6</v>
      </c>
      <c r="H329" s="161">
        <v>0</v>
      </c>
      <c r="I329" s="161">
        <v>1</v>
      </c>
      <c r="J329" s="161">
        <v>3</v>
      </c>
      <c r="K329" s="161">
        <v>0</v>
      </c>
      <c r="L329" s="161">
        <v>20</v>
      </c>
    </row>
    <row r="330" spans="1:12" ht="13" thickBot="1" x14ac:dyDescent="0.3">
      <c r="A330" s="131" t="s">
        <v>559</v>
      </c>
      <c r="B330" s="132" t="s">
        <v>561</v>
      </c>
      <c r="C330" s="166">
        <v>0</v>
      </c>
      <c r="D330" s="166">
        <v>0</v>
      </c>
      <c r="E330" s="166">
        <v>2</v>
      </c>
      <c r="F330" s="166">
        <v>8</v>
      </c>
      <c r="G330" s="166">
        <v>10</v>
      </c>
      <c r="H330" s="166">
        <v>1</v>
      </c>
      <c r="I330" s="166">
        <v>1</v>
      </c>
      <c r="J330" s="166">
        <v>2</v>
      </c>
      <c r="K330" s="166">
        <v>0</v>
      </c>
      <c r="L330" s="166">
        <v>24</v>
      </c>
    </row>
    <row r="331" spans="1:12" ht="13" x14ac:dyDescent="0.3">
      <c r="B331" s="244" t="s">
        <v>618</v>
      </c>
      <c r="C331" s="247">
        <f>SUM(C4:C330)</f>
        <v>426</v>
      </c>
      <c r="D331" s="247">
        <f t="shared" ref="D331:L331" si="0">SUM(D4:D330)</f>
        <v>219</v>
      </c>
      <c r="E331" s="247">
        <f t="shared" si="0"/>
        <v>893</v>
      </c>
      <c r="F331" s="247">
        <f t="shared" si="0"/>
        <v>2317</v>
      </c>
      <c r="G331" s="247">
        <f t="shared" si="0"/>
        <v>1797</v>
      </c>
      <c r="H331" s="247">
        <f t="shared" si="0"/>
        <v>878</v>
      </c>
      <c r="I331" s="247">
        <f t="shared" si="0"/>
        <v>494</v>
      </c>
      <c r="J331" s="247">
        <f t="shared" si="0"/>
        <v>1012</v>
      </c>
      <c r="K331" s="247">
        <f t="shared" si="0"/>
        <v>252</v>
      </c>
      <c r="L331" s="247">
        <f t="shared" si="0"/>
        <v>8288</v>
      </c>
    </row>
    <row r="332" spans="1:12" ht="13.5" thickBot="1" x14ac:dyDescent="0.3">
      <c r="A332" s="245"/>
      <c r="B332" s="246" t="s">
        <v>757</v>
      </c>
      <c r="C332" s="248">
        <f>C331/$L$331*100</f>
        <v>5.1399613899613898</v>
      </c>
      <c r="D332" s="248">
        <f t="shared" ref="D332:L332" si="1">D331/$L$331*100</f>
        <v>2.6423745173745172</v>
      </c>
      <c r="E332" s="248">
        <f t="shared" si="1"/>
        <v>10.7746138996139</v>
      </c>
      <c r="F332" s="248">
        <f t="shared" si="1"/>
        <v>27.956081081081081</v>
      </c>
      <c r="G332" s="248">
        <f t="shared" si="1"/>
        <v>21.681949806949806</v>
      </c>
      <c r="H332" s="248">
        <f t="shared" si="1"/>
        <v>10.593629343629344</v>
      </c>
      <c r="I332" s="248">
        <f t="shared" si="1"/>
        <v>5.9604247104247099</v>
      </c>
      <c r="J332" s="248">
        <f t="shared" si="1"/>
        <v>12.210424710424711</v>
      </c>
      <c r="K332" s="248">
        <f t="shared" si="1"/>
        <v>3.0405405405405408</v>
      </c>
      <c r="L332" s="248">
        <f t="shared" si="1"/>
        <v>100</v>
      </c>
    </row>
    <row r="333" spans="1:12" ht="13" thickTop="1" x14ac:dyDescent="0.25"/>
    <row r="334" spans="1:12" x14ac:dyDescent="0.25">
      <c r="A334" s="40" t="s">
        <v>173</v>
      </c>
    </row>
    <row r="335" spans="1:12" x14ac:dyDescent="0.25">
      <c r="A335" s="71" t="s">
        <v>911</v>
      </c>
    </row>
  </sheetData>
  <mergeCells count="1">
    <mergeCell ref="A2:B2"/>
  </mergeCells>
  <hyperlinks>
    <hyperlink ref="A2:B2" location="TOC!A1" display="Return to Table of Contents"/>
  </hyperlinks>
  <pageMargins left="0.25" right="0.25" top="0.75" bottom="0.75" header="0.3" footer="0.3"/>
  <pageSetup scale="70" fitToHeight="0" orientation="portrait" horizontalDpi="1200" verticalDpi="1200" r:id="rId1"/>
  <headerFooter>
    <oddHeader>&amp;L&amp;"Arial,Bold"2018-19 Survey of Allied Dental Education
Report 1 - Dental Hygiene Education Programs</oddHeader>
  </headerFooter>
  <rowBreaks count="4" manualBreakCount="4">
    <brk id="71" max="11" man="1"/>
    <brk id="137" max="11" man="1"/>
    <brk id="206" max="11" man="1"/>
    <brk id="269"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81640625" style="110" customWidth="1"/>
    <col min="2" max="2" width="89.1796875" style="110" customWidth="1"/>
    <col min="3" max="6" width="10.1796875" style="110" customWidth="1"/>
    <col min="7" max="7" width="12.54296875" style="110" customWidth="1"/>
    <col min="8" max="8" width="3.26953125" style="110" customWidth="1"/>
    <col min="9" max="9" width="11.81640625" style="110" customWidth="1"/>
    <col min="10" max="10" width="12.1796875" style="110" customWidth="1"/>
    <col min="11" max="11" width="10.1796875" style="110" customWidth="1"/>
    <col min="12" max="12" width="12" style="110" customWidth="1"/>
    <col min="13" max="13" width="11" style="110" customWidth="1"/>
    <col min="14" max="16384" width="9.1796875" style="110"/>
  </cols>
  <sheetData>
    <row r="1" spans="1:13" ht="13" x14ac:dyDescent="0.3">
      <c r="A1" s="149" t="s">
        <v>48</v>
      </c>
    </row>
    <row r="2" spans="1:13" x14ac:dyDescent="0.25">
      <c r="A2" s="377" t="s">
        <v>51</v>
      </c>
      <c r="B2" s="377"/>
    </row>
    <row r="3" spans="1:13" ht="13" x14ac:dyDescent="0.3">
      <c r="A3" s="223"/>
      <c r="B3" s="112"/>
      <c r="C3" s="249"/>
      <c r="D3" s="393" t="s">
        <v>767</v>
      </c>
      <c r="E3" s="393"/>
      <c r="F3" s="393"/>
      <c r="G3" s="393"/>
      <c r="H3" s="223"/>
      <c r="I3" s="393" t="s">
        <v>768</v>
      </c>
      <c r="J3" s="393"/>
      <c r="K3" s="393"/>
      <c r="L3" s="393"/>
      <c r="M3" s="393"/>
    </row>
    <row r="4" spans="1:13" ht="35" x14ac:dyDescent="0.3">
      <c r="A4" s="223" t="s">
        <v>177</v>
      </c>
      <c r="B4" s="112" t="s">
        <v>178</v>
      </c>
      <c r="C4" s="156" t="s">
        <v>759</v>
      </c>
      <c r="D4" s="156" t="s">
        <v>760</v>
      </c>
      <c r="E4" s="156" t="s">
        <v>761</v>
      </c>
      <c r="F4" s="156" t="s">
        <v>765</v>
      </c>
      <c r="G4" s="156" t="s">
        <v>762</v>
      </c>
      <c r="H4" s="156"/>
      <c r="I4" s="156" t="s">
        <v>766</v>
      </c>
      <c r="J4" s="156" t="s">
        <v>658</v>
      </c>
      <c r="K4" s="156" t="s">
        <v>755</v>
      </c>
      <c r="L4" s="156" t="s">
        <v>763</v>
      </c>
      <c r="M4" s="156" t="s">
        <v>764</v>
      </c>
    </row>
    <row r="5" spans="1:13" x14ac:dyDescent="0.25">
      <c r="A5" s="121" t="s">
        <v>182</v>
      </c>
      <c r="B5" s="122" t="s">
        <v>183</v>
      </c>
      <c r="C5" s="159">
        <v>30</v>
      </c>
      <c r="D5" s="159">
        <v>14</v>
      </c>
      <c r="E5" s="159">
        <v>16</v>
      </c>
      <c r="F5" s="159">
        <v>19</v>
      </c>
      <c r="G5" s="159">
        <v>49</v>
      </c>
      <c r="H5" s="159"/>
      <c r="I5" s="159">
        <v>0</v>
      </c>
      <c r="J5" s="159">
        <v>17</v>
      </c>
      <c r="K5" s="159">
        <v>0</v>
      </c>
      <c r="L5" s="159">
        <v>0</v>
      </c>
      <c r="M5" s="159">
        <v>17</v>
      </c>
    </row>
    <row r="6" spans="1:13" x14ac:dyDescent="0.25">
      <c r="A6" s="123" t="s">
        <v>182</v>
      </c>
      <c r="B6" s="124" t="s">
        <v>186</v>
      </c>
      <c r="C6" s="161">
        <v>30</v>
      </c>
      <c r="D6" s="161">
        <v>30</v>
      </c>
      <c r="E6" s="161">
        <v>27</v>
      </c>
      <c r="F6" s="161">
        <v>0</v>
      </c>
      <c r="G6" s="161">
        <v>57</v>
      </c>
      <c r="H6" s="161"/>
      <c r="I6" s="161">
        <v>0</v>
      </c>
      <c r="J6" s="161">
        <v>27</v>
      </c>
      <c r="K6" s="161">
        <v>0</v>
      </c>
      <c r="L6" s="161">
        <v>0</v>
      </c>
      <c r="M6" s="161">
        <v>27</v>
      </c>
    </row>
    <row r="7" spans="1:13" x14ac:dyDescent="0.25">
      <c r="A7" s="121" t="s">
        <v>187</v>
      </c>
      <c r="B7" s="122" t="s">
        <v>188</v>
      </c>
      <c r="C7" s="159">
        <v>14</v>
      </c>
      <c r="D7" s="159">
        <v>0</v>
      </c>
      <c r="E7" s="159">
        <v>13</v>
      </c>
      <c r="F7" s="159">
        <v>0</v>
      </c>
      <c r="G7" s="159">
        <v>13</v>
      </c>
      <c r="H7" s="159"/>
      <c r="I7" s="159">
        <v>0</v>
      </c>
      <c r="J7" s="159">
        <v>16</v>
      </c>
      <c r="K7" s="159">
        <v>0</v>
      </c>
      <c r="L7" s="159">
        <v>0</v>
      </c>
      <c r="M7" s="159">
        <v>16</v>
      </c>
    </row>
    <row r="8" spans="1:13" x14ac:dyDescent="0.25">
      <c r="A8" s="123" t="s">
        <v>189</v>
      </c>
      <c r="B8" s="124" t="s">
        <v>190</v>
      </c>
      <c r="C8" s="161">
        <v>90</v>
      </c>
      <c r="D8" s="161">
        <v>30</v>
      </c>
      <c r="E8" s="161">
        <v>59</v>
      </c>
      <c r="F8" s="161">
        <v>0</v>
      </c>
      <c r="G8" s="161">
        <v>89</v>
      </c>
      <c r="H8" s="161"/>
      <c r="I8" s="161">
        <v>0</v>
      </c>
      <c r="J8" s="161">
        <v>30</v>
      </c>
      <c r="K8" s="161">
        <v>0</v>
      </c>
      <c r="L8" s="161">
        <v>0</v>
      </c>
      <c r="M8" s="161">
        <v>30</v>
      </c>
    </row>
    <row r="9" spans="1:13" x14ac:dyDescent="0.25">
      <c r="A9" s="121" t="s">
        <v>189</v>
      </c>
      <c r="B9" s="122" t="s">
        <v>191</v>
      </c>
      <c r="C9" s="159">
        <v>34</v>
      </c>
      <c r="D9" s="159">
        <v>0</v>
      </c>
      <c r="E9" s="159">
        <v>31</v>
      </c>
      <c r="F9" s="159">
        <v>16</v>
      </c>
      <c r="G9" s="159">
        <v>47</v>
      </c>
      <c r="H9" s="159"/>
      <c r="I9" s="159">
        <v>0</v>
      </c>
      <c r="J9" s="159">
        <v>30</v>
      </c>
      <c r="K9" s="159">
        <v>0</v>
      </c>
      <c r="L9" s="159">
        <v>0</v>
      </c>
      <c r="M9" s="159">
        <v>30</v>
      </c>
    </row>
    <row r="10" spans="1:13" x14ac:dyDescent="0.25">
      <c r="A10" s="123" t="s">
        <v>189</v>
      </c>
      <c r="B10" s="124" t="s">
        <v>192</v>
      </c>
      <c r="C10" s="161">
        <v>20</v>
      </c>
      <c r="D10" s="161">
        <v>20</v>
      </c>
      <c r="E10" s="161">
        <v>14</v>
      </c>
      <c r="F10" s="161">
        <v>0</v>
      </c>
      <c r="G10" s="161">
        <v>34</v>
      </c>
      <c r="H10" s="161"/>
      <c r="I10" s="161">
        <v>0</v>
      </c>
      <c r="J10" s="161">
        <v>16</v>
      </c>
      <c r="K10" s="161">
        <v>0</v>
      </c>
      <c r="L10" s="161">
        <v>0</v>
      </c>
      <c r="M10" s="161">
        <v>16</v>
      </c>
    </row>
    <row r="11" spans="1:13" x14ac:dyDescent="0.25">
      <c r="A11" s="121" t="s">
        <v>189</v>
      </c>
      <c r="B11" s="122" t="s">
        <v>193</v>
      </c>
      <c r="C11" s="159">
        <v>18</v>
      </c>
      <c r="D11" s="159">
        <v>16</v>
      </c>
      <c r="E11" s="159">
        <v>14</v>
      </c>
      <c r="F11" s="159">
        <v>0</v>
      </c>
      <c r="G11" s="159">
        <v>30</v>
      </c>
      <c r="H11" s="159"/>
      <c r="I11" s="159">
        <v>0</v>
      </c>
      <c r="J11" s="159">
        <v>17</v>
      </c>
      <c r="K11" s="159">
        <v>0</v>
      </c>
      <c r="L11" s="159">
        <v>0</v>
      </c>
      <c r="M11" s="159">
        <v>17</v>
      </c>
    </row>
    <row r="12" spans="1:13" x14ac:dyDescent="0.25">
      <c r="A12" s="123" t="s">
        <v>189</v>
      </c>
      <c r="B12" s="124" t="s">
        <v>194</v>
      </c>
      <c r="C12" s="161">
        <v>33</v>
      </c>
      <c r="D12" s="161">
        <v>33</v>
      </c>
      <c r="E12" s="161">
        <v>30</v>
      </c>
      <c r="F12" s="161">
        <v>0</v>
      </c>
      <c r="G12" s="161">
        <v>63</v>
      </c>
      <c r="H12" s="161"/>
      <c r="I12" s="161">
        <v>0</v>
      </c>
      <c r="J12" s="161">
        <v>0</v>
      </c>
      <c r="K12" s="161">
        <v>27</v>
      </c>
      <c r="L12" s="161">
        <v>0</v>
      </c>
      <c r="M12" s="161">
        <v>27</v>
      </c>
    </row>
    <row r="13" spans="1:13" x14ac:dyDescent="0.25">
      <c r="A13" s="121" t="s">
        <v>189</v>
      </c>
      <c r="B13" s="122" t="s">
        <v>195</v>
      </c>
      <c r="C13" s="159">
        <v>22</v>
      </c>
      <c r="D13" s="159">
        <v>21</v>
      </c>
      <c r="E13" s="159">
        <v>20</v>
      </c>
      <c r="F13" s="159">
        <v>0</v>
      </c>
      <c r="G13" s="159">
        <v>41</v>
      </c>
      <c r="H13" s="159"/>
      <c r="I13" s="159">
        <v>0</v>
      </c>
      <c r="J13" s="159">
        <v>20</v>
      </c>
      <c r="K13" s="159">
        <v>0</v>
      </c>
      <c r="L13" s="159">
        <v>0</v>
      </c>
      <c r="M13" s="159">
        <v>20</v>
      </c>
    </row>
    <row r="14" spans="1:13" x14ac:dyDescent="0.25">
      <c r="A14" s="123" t="s">
        <v>189</v>
      </c>
      <c r="B14" s="124" t="s">
        <v>196</v>
      </c>
      <c r="C14" s="161">
        <v>30</v>
      </c>
      <c r="D14" s="161">
        <v>29</v>
      </c>
      <c r="E14" s="161">
        <v>27</v>
      </c>
      <c r="F14" s="161">
        <v>0</v>
      </c>
      <c r="G14" s="161">
        <v>56</v>
      </c>
      <c r="H14" s="161"/>
      <c r="I14" s="161">
        <v>0</v>
      </c>
      <c r="J14" s="161">
        <v>23</v>
      </c>
      <c r="K14" s="161">
        <v>0</v>
      </c>
      <c r="L14" s="161">
        <v>0</v>
      </c>
      <c r="M14" s="161">
        <v>23</v>
      </c>
    </row>
    <row r="15" spans="1:13" x14ac:dyDescent="0.25">
      <c r="A15" s="121" t="s">
        <v>189</v>
      </c>
      <c r="B15" s="122" t="s">
        <v>197</v>
      </c>
      <c r="C15" s="159">
        <v>22</v>
      </c>
      <c r="D15" s="159">
        <v>22</v>
      </c>
      <c r="E15" s="159">
        <v>21</v>
      </c>
      <c r="F15" s="159">
        <v>0</v>
      </c>
      <c r="G15" s="159">
        <v>43</v>
      </c>
      <c r="H15" s="159"/>
      <c r="I15" s="159">
        <v>0</v>
      </c>
      <c r="J15" s="159">
        <v>22</v>
      </c>
      <c r="K15" s="159">
        <v>0</v>
      </c>
      <c r="L15" s="159">
        <v>0</v>
      </c>
      <c r="M15" s="159">
        <v>22</v>
      </c>
    </row>
    <row r="16" spans="1:13" x14ac:dyDescent="0.25">
      <c r="A16" s="123" t="s">
        <v>198</v>
      </c>
      <c r="B16" s="124" t="s">
        <v>199</v>
      </c>
      <c r="C16" s="161">
        <v>16</v>
      </c>
      <c r="D16" s="161">
        <v>16</v>
      </c>
      <c r="E16" s="161">
        <v>15</v>
      </c>
      <c r="F16" s="161">
        <v>0</v>
      </c>
      <c r="G16" s="161">
        <v>31</v>
      </c>
      <c r="H16" s="161"/>
      <c r="I16" s="161">
        <v>0</v>
      </c>
      <c r="J16" s="161">
        <v>0</v>
      </c>
      <c r="K16" s="161">
        <v>11</v>
      </c>
      <c r="L16" s="161">
        <v>0</v>
      </c>
      <c r="M16" s="161">
        <v>11</v>
      </c>
    </row>
    <row r="17" spans="1:13" x14ac:dyDescent="0.25">
      <c r="A17" s="121" t="s">
        <v>198</v>
      </c>
      <c r="B17" s="122" t="s">
        <v>200</v>
      </c>
      <c r="C17" s="159">
        <v>34</v>
      </c>
      <c r="D17" s="159">
        <v>34</v>
      </c>
      <c r="E17" s="159">
        <v>33</v>
      </c>
      <c r="F17" s="159">
        <v>0</v>
      </c>
      <c r="G17" s="159">
        <v>67</v>
      </c>
      <c r="H17" s="159"/>
      <c r="I17" s="159">
        <v>0</v>
      </c>
      <c r="J17" s="159">
        <v>0</v>
      </c>
      <c r="K17" s="159">
        <v>32</v>
      </c>
      <c r="L17" s="159">
        <v>0</v>
      </c>
      <c r="M17" s="159">
        <v>32</v>
      </c>
    </row>
    <row r="18" spans="1:13" x14ac:dyDescent="0.25">
      <c r="A18" s="123" t="s">
        <v>201</v>
      </c>
      <c r="B18" s="124" t="s">
        <v>202</v>
      </c>
      <c r="C18" s="161">
        <v>22</v>
      </c>
      <c r="D18" s="161">
        <v>19</v>
      </c>
      <c r="E18" s="161">
        <v>19</v>
      </c>
      <c r="F18" s="161">
        <v>0</v>
      </c>
      <c r="G18" s="161">
        <v>38</v>
      </c>
      <c r="H18" s="161"/>
      <c r="I18" s="161">
        <v>0</v>
      </c>
      <c r="J18" s="161">
        <v>22</v>
      </c>
      <c r="K18" s="161">
        <v>0</v>
      </c>
      <c r="L18" s="161">
        <v>0</v>
      </c>
      <c r="M18" s="161">
        <v>22</v>
      </c>
    </row>
    <row r="19" spans="1:13" x14ac:dyDescent="0.25">
      <c r="A19" s="121" t="s">
        <v>201</v>
      </c>
      <c r="B19" s="122" t="s">
        <v>203</v>
      </c>
      <c r="C19" s="159">
        <v>90</v>
      </c>
      <c r="D19" s="159">
        <v>30</v>
      </c>
      <c r="E19" s="159">
        <v>29</v>
      </c>
      <c r="F19" s="159">
        <v>0</v>
      </c>
      <c r="G19" s="159">
        <v>59</v>
      </c>
      <c r="H19" s="159"/>
      <c r="I19" s="159">
        <v>0</v>
      </c>
      <c r="J19" s="159">
        <v>28</v>
      </c>
      <c r="K19" s="159">
        <v>0</v>
      </c>
      <c r="L19" s="159">
        <v>0</v>
      </c>
      <c r="M19" s="159">
        <v>28</v>
      </c>
    </row>
    <row r="20" spans="1:13" x14ac:dyDescent="0.25">
      <c r="A20" s="123" t="s">
        <v>201</v>
      </c>
      <c r="B20" s="124" t="s">
        <v>204</v>
      </c>
      <c r="C20" s="161">
        <v>90</v>
      </c>
      <c r="D20" s="161">
        <v>29</v>
      </c>
      <c r="E20" s="161">
        <v>27</v>
      </c>
      <c r="F20" s="161">
        <v>0</v>
      </c>
      <c r="G20" s="161">
        <v>56</v>
      </c>
      <c r="H20" s="161"/>
      <c r="I20" s="161">
        <v>0</v>
      </c>
      <c r="J20" s="161">
        <v>56</v>
      </c>
      <c r="K20" s="161">
        <v>0</v>
      </c>
      <c r="L20" s="161">
        <v>0</v>
      </c>
      <c r="M20" s="161">
        <v>56</v>
      </c>
    </row>
    <row r="21" spans="1:13" x14ac:dyDescent="0.25">
      <c r="A21" s="121" t="s">
        <v>201</v>
      </c>
      <c r="B21" s="122" t="s">
        <v>205</v>
      </c>
      <c r="C21" s="159">
        <v>24</v>
      </c>
      <c r="D21" s="159">
        <v>24</v>
      </c>
      <c r="E21" s="159">
        <v>20</v>
      </c>
      <c r="F21" s="159">
        <v>0</v>
      </c>
      <c r="G21" s="159">
        <v>44</v>
      </c>
      <c r="H21" s="159"/>
      <c r="I21" s="159">
        <v>0</v>
      </c>
      <c r="J21" s="159">
        <v>24</v>
      </c>
      <c r="K21" s="159">
        <v>0</v>
      </c>
      <c r="L21" s="159">
        <v>0</v>
      </c>
      <c r="M21" s="159">
        <v>24</v>
      </c>
    </row>
    <row r="22" spans="1:13" x14ac:dyDescent="0.25">
      <c r="A22" s="123" t="s">
        <v>201</v>
      </c>
      <c r="B22" s="124" t="s">
        <v>206</v>
      </c>
      <c r="C22" s="161">
        <v>20</v>
      </c>
      <c r="D22" s="161">
        <v>20</v>
      </c>
      <c r="E22" s="161">
        <v>16</v>
      </c>
      <c r="F22" s="161">
        <v>0</v>
      </c>
      <c r="G22" s="161">
        <v>36</v>
      </c>
      <c r="H22" s="161"/>
      <c r="I22" s="161">
        <v>0</v>
      </c>
      <c r="J22" s="161">
        <v>19</v>
      </c>
      <c r="K22" s="161">
        <v>0</v>
      </c>
      <c r="L22" s="161">
        <v>0</v>
      </c>
      <c r="M22" s="161">
        <v>19</v>
      </c>
    </row>
    <row r="23" spans="1:13" x14ac:dyDescent="0.25">
      <c r="A23" s="121" t="s">
        <v>201</v>
      </c>
      <c r="B23" s="122" t="s">
        <v>207</v>
      </c>
      <c r="C23" s="159">
        <v>24</v>
      </c>
      <c r="D23" s="159">
        <v>47</v>
      </c>
      <c r="E23" s="159">
        <v>0</v>
      </c>
      <c r="F23" s="159">
        <v>0</v>
      </c>
      <c r="G23" s="159">
        <v>47</v>
      </c>
      <c r="H23" s="159"/>
      <c r="I23" s="159">
        <v>0</v>
      </c>
      <c r="J23" s="159">
        <v>24</v>
      </c>
      <c r="K23" s="159">
        <v>0</v>
      </c>
      <c r="L23" s="159">
        <v>0</v>
      </c>
      <c r="M23" s="159">
        <v>24</v>
      </c>
    </row>
    <row r="24" spans="1:13" x14ac:dyDescent="0.25">
      <c r="A24" s="123" t="s">
        <v>201</v>
      </c>
      <c r="B24" s="124" t="s">
        <v>208</v>
      </c>
      <c r="C24" s="161">
        <v>48</v>
      </c>
      <c r="D24" s="161">
        <v>48</v>
      </c>
      <c r="E24" s="161">
        <v>0</v>
      </c>
      <c r="F24" s="161">
        <v>0</v>
      </c>
      <c r="G24" s="161">
        <v>48</v>
      </c>
      <c r="H24" s="161"/>
      <c r="I24" s="161">
        <v>0</v>
      </c>
      <c r="J24" s="161">
        <v>23</v>
      </c>
      <c r="K24" s="161">
        <v>0</v>
      </c>
      <c r="L24" s="161">
        <v>0</v>
      </c>
      <c r="M24" s="161">
        <v>23</v>
      </c>
    </row>
    <row r="25" spans="1:13" x14ac:dyDescent="0.25">
      <c r="A25" s="121" t="s">
        <v>201</v>
      </c>
      <c r="B25" s="122" t="s">
        <v>209</v>
      </c>
      <c r="C25" s="159">
        <v>24</v>
      </c>
      <c r="D25" s="159">
        <v>47</v>
      </c>
      <c r="E25" s="159">
        <v>23</v>
      </c>
      <c r="F25" s="159">
        <v>0</v>
      </c>
      <c r="G25" s="159">
        <v>70</v>
      </c>
      <c r="H25" s="159"/>
      <c r="I25" s="159">
        <v>0</v>
      </c>
      <c r="J25" s="159">
        <v>24</v>
      </c>
      <c r="K25" s="159">
        <v>0</v>
      </c>
      <c r="L25" s="159">
        <v>0</v>
      </c>
      <c r="M25" s="159">
        <v>24</v>
      </c>
    </row>
    <row r="26" spans="1:13" x14ac:dyDescent="0.25">
      <c r="A26" s="123" t="s">
        <v>201</v>
      </c>
      <c r="B26" s="124" t="s">
        <v>210</v>
      </c>
      <c r="C26" s="161">
        <v>20</v>
      </c>
      <c r="D26" s="161">
        <v>20</v>
      </c>
      <c r="E26" s="161">
        <v>15</v>
      </c>
      <c r="F26" s="161">
        <v>0</v>
      </c>
      <c r="G26" s="161">
        <v>35</v>
      </c>
      <c r="H26" s="161"/>
      <c r="I26" s="161">
        <v>0</v>
      </c>
      <c r="J26" s="161">
        <v>11</v>
      </c>
      <c r="K26" s="161">
        <v>0</v>
      </c>
      <c r="L26" s="161">
        <v>0</v>
      </c>
      <c r="M26" s="161">
        <v>11</v>
      </c>
    </row>
    <row r="27" spans="1:13" x14ac:dyDescent="0.25">
      <c r="A27" s="121" t="s">
        <v>201</v>
      </c>
      <c r="B27" s="122" t="s">
        <v>211</v>
      </c>
      <c r="C27" s="159">
        <v>20</v>
      </c>
      <c r="D27" s="159">
        <v>19</v>
      </c>
      <c r="E27" s="159">
        <v>20</v>
      </c>
      <c r="F27" s="159">
        <v>0</v>
      </c>
      <c r="G27" s="159">
        <v>39</v>
      </c>
      <c r="H27" s="159"/>
      <c r="I27" s="159">
        <v>0</v>
      </c>
      <c r="J27" s="159">
        <v>20</v>
      </c>
      <c r="K27" s="159">
        <v>0</v>
      </c>
      <c r="L27" s="159">
        <v>0</v>
      </c>
      <c r="M27" s="159">
        <v>20</v>
      </c>
    </row>
    <row r="28" spans="1:13" x14ac:dyDescent="0.25">
      <c r="A28" s="123" t="s">
        <v>201</v>
      </c>
      <c r="B28" s="124" t="s">
        <v>212</v>
      </c>
      <c r="C28" s="161">
        <v>24</v>
      </c>
      <c r="D28" s="161">
        <v>24</v>
      </c>
      <c r="E28" s="161">
        <v>24</v>
      </c>
      <c r="F28" s="161">
        <v>0</v>
      </c>
      <c r="G28" s="161">
        <v>48</v>
      </c>
      <c r="H28" s="161"/>
      <c r="I28" s="161">
        <v>0</v>
      </c>
      <c r="J28" s="161">
        <v>0</v>
      </c>
      <c r="K28" s="161">
        <v>23</v>
      </c>
      <c r="L28" s="161">
        <v>0</v>
      </c>
      <c r="M28" s="161">
        <v>23</v>
      </c>
    </row>
    <row r="29" spans="1:13" x14ac:dyDescent="0.25">
      <c r="A29" s="121" t="s">
        <v>201</v>
      </c>
      <c r="B29" s="122" t="s">
        <v>213</v>
      </c>
      <c r="C29" s="159">
        <v>30</v>
      </c>
      <c r="D29" s="159">
        <v>28</v>
      </c>
      <c r="E29" s="159">
        <v>30</v>
      </c>
      <c r="F29" s="159">
        <v>0</v>
      </c>
      <c r="G29" s="159">
        <v>58</v>
      </c>
      <c r="H29" s="159"/>
      <c r="I29" s="159">
        <v>0</v>
      </c>
      <c r="J29" s="159">
        <v>28</v>
      </c>
      <c r="K29" s="159">
        <v>0</v>
      </c>
      <c r="L29" s="159">
        <v>0</v>
      </c>
      <c r="M29" s="159">
        <v>28</v>
      </c>
    </row>
    <row r="30" spans="1:13" x14ac:dyDescent="0.25">
      <c r="A30" s="123" t="s">
        <v>201</v>
      </c>
      <c r="B30" s="124" t="s">
        <v>214</v>
      </c>
      <c r="C30" s="161">
        <v>45</v>
      </c>
      <c r="D30" s="161">
        <v>32</v>
      </c>
      <c r="E30" s="161">
        <v>42</v>
      </c>
      <c r="F30" s="161">
        <v>0</v>
      </c>
      <c r="G30" s="161">
        <v>74</v>
      </c>
      <c r="H30" s="161"/>
      <c r="I30" s="161">
        <v>0</v>
      </c>
      <c r="J30" s="161">
        <v>0</v>
      </c>
      <c r="K30" s="161">
        <v>35</v>
      </c>
      <c r="L30" s="161">
        <v>0</v>
      </c>
      <c r="M30" s="161">
        <v>35</v>
      </c>
    </row>
    <row r="31" spans="1:13" x14ac:dyDescent="0.25">
      <c r="A31" s="121" t="s">
        <v>201</v>
      </c>
      <c r="B31" s="122" t="s">
        <v>215</v>
      </c>
      <c r="C31" s="159">
        <v>42</v>
      </c>
      <c r="D31" s="159">
        <v>42</v>
      </c>
      <c r="E31" s="159">
        <v>36</v>
      </c>
      <c r="F31" s="159">
        <v>0</v>
      </c>
      <c r="G31" s="159">
        <v>78</v>
      </c>
      <c r="H31" s="159"/>
      <c r="I31" s="159">
        <v>0</v>
      </c>
      <c r="J31" s="159">
        <v>0</v>
      </c>
      <c r="K31" s="159">
        <v>36</v>
      </c>
      <c r="L31" s="159">
        <v>0</v>
      </c>
      <c r="M31" s="159">
        <v>36</v>
      </c>
    </row>
    <row r="32" spans="1:13" x14ac:dyDescent="0.25">
      <c r="A32" s="123" t="s">
        <v>201</v>
      </c>
      <c r="B32" s="124" t="s">
        <v>216</v>
      </c>
      <c r="C32" s="161">
        <v>20</v>
      </c>
      <c r="D32" s="161">
        <v>20</v>
      </c>
      <c r="E32" s="161">
        <v>18</v>
      </c>
      <c r="F32" s="161">
        <v>0</v>
      </c>
      <c r="G32" s="161">
        <v>38</v>
      </c>
      <c r="H32" s="161"/>
      <c r="I32" s="161">
        <v>0</v>
      </c>
      <c r="J32" s="161">
        <v>11</v>
      </c>
      <c r="K32" s="161">
        <v>0</v>
      </c>
      <c r="L32" s="161">
        <v>0</v>
      </c>
      <c r="M32" s="161">
        <v>11</v>
      </c>
    </row>
    <row r="33" spans="1:13" x14ac:dyDescent="0.25">
      <c r="A33" s="121" t="s">
        <v>201</v>
      </c>
      <c r="B33" s="122" t="s">
        <v>217</v>
      </c>
      <c r="C33" s="159">
        <v>20</v>
      </c>
      <c r="D33" s="159">
        <v>20</v>
      </c>
      <c r="E33" s="159">
        <v>19</v>
      </c>
      <c r="F33" s="159">
        <v>0</v>
      </c>
      <c r="G33" s="159">
        <v>39</v>
      </c>
      <c r="H33" s="159"/>
      <c r="I33" s="159">
        <v>0</v>
      </c>
      <c r="J33" s="159">
        <v>16</v>
      </c>
      <c r="K33" s="159">
        <v>0</v>
      </c>
      <c r="L33" s="159">
        <v>0</v>
      </c>
      <c r="M33" s="159">
        <v>16</v>
      </c>
    </row>
    <row r="34" spans="1:13" x14ac:dyDescent="0.25">
      <c r="A34" s="123" t="s">
        <v>201</v>
      </c>
      <c r="B34" s="124" t="s">
        <v>218</v>
      </c>
      <c r="C34" s="161">
        <v>16</v>
      </c>
      <c r="D34" s="161">
        <v>15</v>
      </c>
      <c r="E34" s="161">
        <v>11</v>
      </c>
      <c r="F34" s="161">
        <v>0</v>
      </c>
      <c r="G34" s="161">
        <v>26</v>
      </c>
      <c r="H34" s="161"/>
      <c r="I34" s="161">
        <v>0</v>
      </c>
      <c r="J34" s="161">
        <v>0</v>
      </c>
      <c r="K34" s="161">
        <v>0</v>
      </c>
      <c r="L34" s="161">
        <v>6</v>
      </c>
      <c r="M34" s="161">
        <v>6</v>
      </c>
    </row>
    <row r="35" spans="1:13" x14ac:dyDescent="0.25">
      <c r="A35" s="121" t="s">
        <v>201</v>
      </c>
      <c r="B35" s="122" t="s">
        <v>219</v>
      </c>
      <c r="C35" s="159">
        <v>24</v>
      </c>
      <c r="D35" s="159">
        <v>24</v>
      </c>
      <c r="E35" s="159">
        <v>24</v>
      </c>
      <c r="F35" s="159">
        <v>0</v>
      </c>
      <c r="G35" s="159">
        <v>48</v>
      </c>
      <c r="H35" s="159"/>
      <c r="I35" s="159">
        <v>0</v>
      </c>
      <c r="J35" s="159">
        <v>21</v>
      </c>
      <c r="K35" s="159">
        <v>0</v>
      </c>
      <c r="L35" s="159">
        <v>0</v>
      </c>
      <c r="M35" s="159">
        <v>21</v>
      </c>
    </row>
    <row r="36" spans="1:13" x14ac:dyDescent="0.25">
      <c r="A36" s="123" t="s">
        <v>201</v>
      </c>
      <c r="B36" s="124" t="s">
        <v>220</v>
      </c>
      <c r="C36" s="161">
        <v>90</v>
      </c>
      <c r="D36" s="161">
        <v>59</v>
      </c>
      <c r="E36" s="161">
        <v>50</v>
      </c>
      <c r="F36" s="161">
        <v>0</v>
      </c>
      <c r="G36" s="161">
        <v>109</v>
      </c>
      <c r="H36" s="161"/>
      <c r="I36" s="161">
        <v>0</v>
      </c>
      <c r="J36" s="161">
        <v>53</v>
      </c>
      <c r="K36" s="161">
        <v>0</v>
      </c>
      <c r="L36" s="161">
        <v>0</v>
      </c>
      <c r="M36" s="161">
        <v>53</v>
      </c>
    </row>
    <row r="37" spans="1:13" x14ac:dyDescent="0.25">
      <c r="A37" s="121" t="s">
        <v>201</v>
      </c>
      <c r="B37" s="122" t="s">
        <v>221</v>
      </c>
      <c r="C37" s="159">
        <v>24</v>
      </c>
      <c r="D37" s="159">
        <v>24</v>
      </c>
      <c r="E37" s="159">
        <v>23</v>
      </c>
      <c r="F37" s="159">
        <v>0</v>
      </c>
      <c r="G37" s="159">
        <v>47</v>
      </c>
      <c r="H37" s="159"/>
      <c r="I37" s="159">
        <v>0</v>
      </c>
      <c r="J37" s="159">
        <v>23</v>
      </c>
      <c r="K37" s="159">
        <v>0</v>
      </c>
      <c r="L37" s="159">
        <v>0</v>
      </c>
      <c r="M37" s="159">
        <v>23</v>
      </c>
    </row>
    <row r="38" spans="1:13" x14ac:dyDescent="0.25">
      <c r="A38" s="123" t="s">
        <v>201</v>
      </c>
      <c r="B38" s="124" t="s">
        <v>222</v>
      </c>
      <c r="C38" s="161">
        <v>14</v>
      </c>
      <c r="D38" s="161">
        <v>12</v>
      </c>
      <c r="E38" s="161">
        <v>13</v>
      </c>
      <c r="F38" s="161">
        <v>0</v>
      </c>
      <c r="G38" s="161">
        <v>25</v>
      </c>
      <c r="H38" s="161"/>
      <c r="I38" s="161">
        <v>0</v>
      </c>
      <c r="J38" s="161">
        <v>14</v>
      </c>
      <c r="K38" s="161">
        <v>0</v>
      </c>
      <c r="L38" s="161">
        <v>0</v>
      </c>
      <c r="M38" s="161">
        <v>14</v>
      </c>
    </row>
    <row r="39" spans="1:13" x14ac:dyDescent="0.25">
      <c r="A39" s="121" t="s">
        <v>201</v>
      </c>
      <c r="B39" s="122" t="s">
        <v>223</v>
      </c>
      <c r="C39" s="159">
        <v>36</v>
      </c>
      <c r="D39" s="159">
        <v>35</v>
      </c>
      <c r="E39" s="159">
        <v>29</v>
      </c>
      <c r="F39" s="159">
        <v>0</v>
      </c>
      <c r="G39" s="159">
        <v>64</v>
      </c>
      <c r="H39" s="159"/>
      <c r="I39" s="159">
        <v>0</v>
      </c>
      <c r="J39" s="159">
        <v>32</v>
      </c>
      <c r="K39" s="159">
        <v>0</v>
      </c>
      <c r="L39" s="159">
        <v>0</v>
      </c>
      <c r="M39" s="159">
        <v>32</v>
      </c>
    </row>
    <row r="40" spans="1:13" x14ac:dyDescent="0.25">
      <c r="A40" s="123" t="s">
        <v>201</v>
      </c>
      <c r="B40" s="124" t="s">
        <v>224</v>
      </c>
      <c r="C40" s="161">
        <v>20</v>
      </c>
      <c r="D40" s="161">
        <v>20</v>
      </c>
      <c r="E40" s="161">
        <v>20</v>
      </c>
      <c r="F40" s="161">
        <v>0</v>
      </c>
      <c r="G40" s="161">
        <v>40</v>
      </c>
      <c r="H40" s="161"/>
      <c r="I40" s="161">
        <v>0</v>
      </c>
      <c r="J40" s="161">
        <v>19</v>
      </c>
      <c r="K40" s="161">
        <v>0</v>
      </c>
      <c r="L40" s="161">
        <v>0</v>
      </c>
      <c r="M40" s="161">
        <v>19</v>
      </c>
    </row>
    <row r="41" spans="1:13" x14ac:dyDescent="0.25">
      <c r="A41" s="121" t="s">
        <v>201</v>
      </c>
      <c r="B41" s="122" t="s">
        <v>225</v>
      </c>
      <c r="C41" s="159">
        <v>20</v>
      </c>
      <c r="D41" s="159">
        <v>17</v>
      </c>
      <c r="E41" s="159">
        <v>0</v>
      </c>
      <c r="F41" s="159">
        <v>0</v>
      </c>
      <c r="G41" s="159">
        <v>17</v>
      </c>
      <c r="H41" s="159"/>
      <c r="I41" s="159">
        <v>0</v>
      </c>
      <c r="J41" s="159">
        <v>0</v>
      </c>
      <c r="K41" s="159">
        <v>20</v>
      </c>
      <c r="L41" s="159">
        <v>0</v>
      </c>
      <c r="M41" s="159">
        <v>20</v>
      </c>
    </row>
    <row r="42" spans="1:13" x14ac:dyDescent="0.25">
      <c r="A42" s="123" t="s">
        <v>201</v>
      </c>
      <c r="B42" s="124" t="s">
        <v>226</v>
      </c>
      <c r="C42" s="161">
        <v>75</v>
      </c>
      <c r="D42" s="161">
        <v>70</v>
      </c>
      <c r="E42" s="161">
        <v>17</v>
      </c>
      <c r="F42" s="161">
        <v>0</v>
      </c>
      <c r="G42" s="161">
        <v>87</v>
      </c>
      <c r="H42" s="161"/>
      <c r="I42" s="161">
        <v>0</v>
      </c>
      <c r="J42" s="161">
        <v>0</v>
      </c>
      <c r="K42" s="161">
        <v>70</v>
      </c>
      <c r="L42" s="161">
        <v>0</v>
      </c>
      <c r="M42" s="161">
        <v>70</v>
      </c>
    </row>
    <row r="43" spans="1:13" x14ac:dyDescent="0.25">
      <c r="A43" s="121" t="s">
        <v>201</v>
      </c>
      <c r="B43" s="122" t="s">
        <v>227</v>
      </c>
      <c r="C43" s="159">
        <v>42</v>
      </c>
      <c r="D43" s="159">
        <v>43</v>
      </c>
      <c r="E43" s="159">
        <v>43</v>
      </c>
      <c r="F43" s="159">
        <v>0</v>
      </c>
      <c r="G43" s="159">
        <v>86</v>
      </c>
      <c r="H43" s="159"/>
      <c r="I43" s="159">
        <v>0</v>
      </c>
      <c r="J43" s="159">
        <v>0</v>
      </c>
      <c r="K43" s="159">
        <v>29</v>
      </c>
      <c r="L43" s="159">
        <v>0</v>
      </c>
      <c r="M43" s="159">
        <v>29</v>
      </c>
    </row>
    <row r="44" spans="1:13" x14ac:dyDescent="0.25">
      <c r="A44" s="123" t="s">
        <v>228</v>
      </c>
      <c r="B44" s="124" t="s">
        <v>229</v>
      </c>
      <c r="C44" s="161">
        <v>24</v>
      </c>
      <c r="D44" s="161">
        <v>24</v>
      </c>
      <c r="E44" s="161">
        <v>27</v>
      </c>
      <c r="F44" s="161">
        <v>0</v>
      </c>
      <c r="G44" s="161">
        <v>51</v>
      </c>
      <c r="H44" s="161"/>
      <c r="I44" s="161">
        <v>0</v>
      </c>
      <c r="J44" s="161">
        <v>25</v>
      </c>
      <c r="K44" s="161">
        <v>0</v>
      </c>
      <c r="L44" s="161">
        <v>0</v>
      </c>
      <c r="M44" s="161">
        <v>25</v>
      </c>
    </row>
    <row r="45" spans="1:13" x14ac:dyDescent="0.25">
      <c r="A45" s="121" t="s">
        <v>228</v>
      </c>
      <c r="B45" s="122" t="s">
        <v>230</v>
      </c>
      <c r="C45" s="159">
        <v>26</v>
      </c>
      <c r="D45" s="159">
        <v>26</v>
      </c>
      <c r="E45" s="159">
        <v>24</v>
      </c>
      <c r="F45" s="159">
        <v>0</v>
      </c>
      <c r="G45" s="159">
        <v>50</v>
      </c>
      <c r="H45" s="159"/>
      <c r="I45" s="159">
        <v>0</v>
      </c>
      <c r="J45" s="159">
        <v>26</v>
      </c>
      <c r="K45" s="159">
        <v>0</v>
      </c>
      <c r="L45" s="159">
        <v>0</v>
      </c>
      <c r="M45" s="159">
        <v>26</v>
      </c>
    </row>
    <row r="46" spans="1:13" x14ac:dyDescent="0.25">
      <c r="A46" s="123" t="s">
        <v>228</v>
      </c>
      <c r="B46" s="124" t="s">
        <v>231</v>
      </c>
      <c r="C46" s="161">
        <v>72</v>
      </c>
      <c r="D46" s="161">
        <v>48</v>
      </c>
      <c r="E46" s="161">
        <v>0</v>
      </c>
      <c r="F46" s="161">
        <v>0</v>
      </c>
      <c r="G46" s="161">
        <v>48</v>
      </c>
      <c r="H46" s="161"/>
      <c r="I46" s="161">
        <v>0</v>
      </c>
      <c r="J46" s="161">
        <v>46</v>
      </c>
      <c r="K46" s="161">
        <v>0</v>
      </c>
      <c r="L46" s="161">
        <v>0</v>
      </c>
      <c r="M46" s="161">
        <v>46</v>
      </c>
    </row>
    <row r="47" spans="1:13" x14ac:dyDescent="0.25">
      <c r="A47" s="121" t="s">
        <v>228</v>
      </c>
      <c r="B47" s="122" t="s">
        <v>232</v>
      </c>
      <c r="C47" s="159">
        <v>26</v>
      </c>
      <c r="D47" s="159">
        <v>25</v>
      </c>
      <c r="E47" s="159">
        <v>23</v>
      </c>
      <c r="F47" s="159">
        <v>0</v>
      </c>
      <c r="G47" s="159">
        <v>48</v>
      </c>
      <c r="H47" s="159"/>
      <c r="I47" s="159">
        <v>0</v>
      </c>
      <c r="J47" s="159">
        <v>12</v>
      </c>
      <c r="K47" s="159">
        <v>0</v>
      </c>
      <c r="L47" s="159">
        <v>0</v>
      </c>
      <c r="M47" s="159">
        <v>12</v>
      </c>
    </row>
    <row r="48" spans="1:13" x14ac:dyDescent="0.25">
      <c r="A48" s="123" t="s">
        <v>233</v>
      </c>
      <c r="B48" s="124" t="s">
        <v>234</v>
      </c>
      <c r="C48" s="161">
        <v>28</v>
      </c>
      <c r="D48" s="161">
        <v>20</v>
      </c>
      <c r="E48" s="161">
        <v>18</v>
      </c>
      <c r="F48" s="161">
        <v>0</v>
      </c>
      <c r="G48" s="161">
        <v>38</v>
      </c>
      <c r="H48" s="161"/>
      <c r="I48" s="161">
        <v>0</v>
      </c>
      <c r="J48" s="161">
        <v>14</v>
      </c>
      <c r="K48" s="161">
        <v>0</v>
      </c>
      <c r="L48" s="161">
        <v>0</v>
      </c>
      <c r="M48" s="161">
        <v>14</v>
      </c>
    </row>
    <row r="49" spans="1:13" x14ac:dyDescent="0.25">
      <c r="A49" s="121" t="s">
        <v>233</v>
      </c>
      <c r="B49" s="122" t="s">
        <v>235</v>
      </c>
      <c r="C49" s="159">
        <v>30</v>
      </c>
      <c r="D49" s="159">
        <v>29</v>
      </c>
      <c r="E49" s="159">
        <v>25</v>
      </c>
      <c r="F49" s="159">
        <v>0</v>
      </c>
      <c r="G49" s="159">
        <v>54</v>
      </c>
      <c r="H49" s="159"/>
      <c r="I49" s="159">
        <v>0</v>
      </c>
      <c r="J49" s="159">
        <v>24</v>
      </c>
      <c r="K49" s="159">
        <v>0</v>
      </c>
      <c r="L49" s="159">
        <v>0</v>
      </c>
      <c r="M49" s="159">
        <v>24</v>
      </c>
    </row>
    <row r="50" spans="1:13" x14ac:dyDescent="0.25">
      <c r="A50" s="123" t="s">
        <v>233</v>
      </c>
      <c r="B50" s="124" t="s">
        <v>236</v>
      </c>
      <c r="C50" s="161">
        <v>30</v>
      </c>
      <c r="D50" s="161">
        <v>25</v>
      </c>
      <c r="E50" s="161">
        <v>28</v>
      </c>
      <c r="F50" s="161">
        <v>0</v>
      </c>
      <c r="G50" s="161">
        <v>53</v>
      </c>
      <c r="H50" s="161"/>
      <c r="I50" s="161">
        <v>0</v>
      </c>
      <c r="J50" s="161">
        <v>17</v>
      </c>
      <c r="K50" s="161">
        <v>0</v>
      </c>
      <c r="L50" s="161">
        <v>0</v>
      </c>
      <c r="M50" s="161">
        <v>17</v>
      </c>
    </row>
    <row r="51" spans="1:13" x14ac:dyDescent="0.25">
      <c r="A51" s="121" t="s">
        <v>233</v>
      </c>
      <c r="B51" s="122" t="s">
        <v>237</v>
      </c>
      <c r="C51" s="159">
        <v>54</v>
      </c>
      <c r="D51" s="159">
        <v>52</v>
      </c>
      <c r="E51" s="159">
        <v>37</v>
      </c>
      <c r="F51" s="159">
        <v>0</v>
      </c>
      <c r="G51" s="159">
        <v>89</v>
      </c>
      <c r="H51" s="159"/>
      <c r="I51" s="159">
        <v>0</v>
      </c>
      <c r="J51" s="159">
        <v>43</v>
      </c>
      <c r="K51" s="159">
        <v>0</v>
      </c>
      <c r="L51" s="159">
        <v>0</v>
      </c>
      <c r="M51" s="159">
        <v>43</v>
      </c>
    </row>
    <row r="52" spans="1:13" x14ac:dyDescent="0.25">
      <c r="A52" s="123" t="s">
        <v>233</v>
      </c>
      <c r="B52" s="124" t="s">
        <v>238</v>
      </c>
      <c r="C52" s="161">
        <v>50</v>
      </c>
      <c r="D52" s="161">
        <v>34</v>
      </c>
      <c r="E52" s="161">
        <v>47</v>
      </c>
      <c r="F52" s="161">
        <v>38</v>
      </c>
      <c r="G52" s="161">
        <v>119</v>
      </c>
      <c r="H52" s="161"/>
      <c r="I52" s="161">
        <v>0</v>
      </c>
      <c r="J52" s="161">
        <v>32</v>
      </c>
      <c r="K52" s="161">
        <v>0</v>
      </c>
      <c r="L52" s="161">
        <v>0</v>
      </c>
      <c r="M52" s="161">
        <v>32</v>
      </c>
    </row>
    <row r="53" spans="1:13" x14ac:dyDescent="0.25">
      <c r="A53" s="121" t="s">
        <v>239</v>
      </c>
      <c r="B53" s="122" t="s">
        <v>240</v>
      </c>
      <c r="C53" s="159">
        <v>23</v>
      </c>
      <c r="D53" s="159">
        <v>24</v>
      </c>
      <c r="E53" s="159">
        <v>24</v>
      </c>
      <c r="F53" s="159">
        <v>0</v>
      </c>
      <c r="G53" s="159">
        <v>48</v>
      </c>
      <c r="H53" s="159"/>
      <c r="I53" s="159">
        <v>0</v>
      </c>
      <c r="J53" s="159">
        <v>22</v>
      </c>
      <c r="K53" s="159">
        <v>0</v>
      </c>
      <c r="L53" s="159">
        <v>0</v>
      </c>
      <c r="M53" s="159">
        <v>22</v>
      </c>
    </row>
    <row r="54" spans="1:13" x14ac:dyDescent="0.25">
      <c r="A54" s="123" t="s">
        <v>241</v>
      </c>
      <c r="B54" s="124" t="s">
        <v>242</v>
      </c>
      <c r="C54" s="161">
        <v>10</v>
      </c>
      <c r="D54" s="161">
        <v>9</v>
      </c>
      <c r="E54" s="161">
        <v>8</v>
      </c>
      <c r="F54" s="161">
        <v>0</v>
      </c>
      <c r="G54" s="161">
        <v>17</v>
      </c>
      <c r="H54" s="161"/>
      <c r="I54" s="161">
        <v>7</v>
      </c>
      <c r="J54" s="161">
        <v>0</v>
      </c>
      <c r="K54" s="161">
        <v>0</v>
      </c>
      <c r="L54" s="161">
        <v>0</v>
      </c>
      <c r="M54" s="161">
        <v>7</v>
      </c>
    </row>
    <row r="55" spans="1:13" x14ac:dyDescent="0.25">
      <c r="A55" s="121" t="s">
        <v>243</v>
      </c>
      <c r="B55" s="122" t="s">
        <v>244</v>
      </c>
      <c r="C55" s="159">
        <v>20</v>
      </c>
      <c r="D55" s="159">
        <v>20</v>
      </c>
      <c r="E55" s="159">
        <v>0</v>
      </c>
      <c r="F55" s="159">
        <v>0</v>
      </c>
      <c r="G55" s="159">
        <v>20</v>
      </c>
      <c r="H55" s="159"/>
      <c r="I55" s="159">
        <v>0</v>
      </c>
      <c r="J55" s="159">
        <v>19</v>
      </c>
      <c r="K55" s="159">
        <v>0</v>
      </c>
      <c r="L55" s="159">
        <v>0</v>
      </c>
      <c r="M55" s="159">
        <v>19</v>
      </c>
    </row>
    <row r="56" spans="1:13" x14ac:dyDescent="0.25">
      <c r="A56" s="123" t="s">
        <v>243</v>
      </c>
      <c r="B56" s="124" t="s">
        <v>245</v>
      </c>
      <c r="C56" s="161">
        <v>16</v>
      </c>
      <c r="D56" s="161">
        <v>15</v>
      </c>
      <c r="E56" s="161">
        <v>12</v>
      </c>
      <c r="F56" s="161">
        <v>0</v>
      </c>
      <c r="G56" s="161">
        <v>27</v>
      </c>
      <c r="H56" s="161"/>
      <c r="I56" s="161">
        <v>0</v>
      </c>
      <c r="J56" s="161">
        <v>15</v>
      </c>
      <c r="K56" s="161">
        <v>0</v>
      </c>
      <c r="L56" s="161">
        <v>0</v>
      </c>
      <c r="M56" s="161">
        <v>15</v>
      </c>
    </row>
    <row r="57" spans="1:13" x14ac:dyDescent="0.25">
      <c r="A57" s="121" t="s">
        <v>243</v>
      </c>
      <c r="B57" s="122" t="s">
        <v>246</v>
      </c>
      <c r="C57" s="159">
        <v>12</v>
      </c>
      <c r="D57" s="159">
        <v>12</v>
      </c>
      <c r="E57" s="159">
        <v>10</v>
      </c>
      <c r="F57" s="159">
        <v>0</v>
      </c>
      <c r="G57" s="159">
        <v>22</v>
      </c>
      <c r="H57" s="159"/>
      <c r="I57" s="159">
        <v>0</v>
      </c>
      <c r="J57" s="159">
        <v>11</v>
      </c>
      <c r="K57" s="159">
        <v>0</v>
      </c>
      <c r="L57" s="159">
        <v>0</v>
      </c>
      <c r="M57" s="159">
        <v>11</v>
      </c>
    </row>
    <row r="58" spans="1:13" x14ac:dyDescent="0.25">
      <c r="A58" s="123" t="s">
        <v>243</v>
      </c>
      <c r="B58" s="124" t="s">
        <v>247</v>
      </c>
      <c r="C58" s="161">
        <v>18</v>
      </c>
      <c r="D58" s="161">
        <v>18</v>
      </c>
      <c r="E58" s="161">
        <v>16</v>
      </c>
      <c r="F58" s="161">
        <v>0</v>
      </c>
      <c r="G58" s="161">
        <v>34</v>
      </c>
      <c r="H58" s="161"/>
      <c r="I58" s="161">
        <v>0</v>
      </c>
      <c r="J58" s="161">
        <v>18</v>
      </c>
      <c r="K58" s="161">
        <v>0</v>
      </c>
      <c r="L58" s="161">
        <v>0</v>
      </c>
      <c r="M58" s="161">
        <v>18</v>
      </c>
    </row>
    <row r="59" spans="1:13" x14ac:dyDescent="0.25">
      <c r="A59" s="121" t="s">
        <v>243</v>
      </c>
      <c r="B59" s="122" t="s">
        <v>248</v>
      </c>
      <c r="C59" s="159">
        <v>24</v>
      </c>
      <c r="D59" s="159">
        <v>23</v>
      </c>
      <c r="E59" s="159">
        <v>20</v>
      </c>
      <c r="F59" s="159">
        <v>0</v>
      </c>
      <c r="G59" s="159">
        <v>43</v>
      </c>
      <c r="H59" s="159"/>
      <c r="I59" s="159">
        <v>0</v>
      </c>
      <c r="J59" s="159">
        <v>23</v>
      </c>
      <c r="K59" s="159">
        <v>0</v>
      </c>
      <c r="L59" s="159">
        <v>0</v>
      </c>
      <c r="M59" s="159">
        <v>23</v>
      </c>
    </row>
    <row r="60" spans="1:13" x14ac:dyDescent="0.25">
      <c r="A60" s="123" t="s">
        <v>243</v>
      </c>
      <c r="B60" s="124" t="s">
        <v>249</v>
      </c>
      <c r="C60" s="161">
        <v>16</v>
      </c>
      <c r="D60" s="161">
        <v>16</v>
      </c>
      <c r="E60" s="161">
        <v>16</v>
      </c>
      <c r="F60" s="161">
        <v>0</v>
      </c>
      <c r="G60" s="161">
        <v>32</v>
      </c>
      <c r="H60" s="161"/>
      <c r="I60" s="161">
        <v>0</v>
      </c>
      <c r="J60" s="161">
        <v>16</v>
      </c>
      <c r="K60" s="161">
        <v>0</v>
      </c>
      <c r="L60" s="161">
        <v>0</v>
      </c>
      <c r="M60" s="161">
        <v>16</v>
      </c>
    </row>
    <row r="61" spans="1:13" x14ac:dyDescent="0.25">
      <c r="A61" s="121" t="s">
        <v>243</v>
      </c>
      <c r="B61" s="122" t="s">
        <v>250</v>
      </c>
      <c r="C61" s="159">
        <v>15</v>
      </c>
      <c r="D61" s="159">
        <v>14</v>
      </c>
      <c r="E61" s="159">
        <v>13</v>
      </c>
      <c r="F61" s="159">
        <v>0</v>
      </c>
      <c r="G61" s="159">
        <v>27</v>
      </c>
      <c r="H61" s="159"/>
      <c r="I61" s="159">
        <v>0</v>
      </c>
      <c r="J61" s="159">
        <v>15</v>
      </c>
      <c r="K61" s="159">
        <v>0</v>
      </c>
      <c r="L61" s="159">
        <v>0</v>
      </c>
      <c r="M61" s="159">
        <v>15</v>
      </c>
    </row>
    <row r="62" spans="1:13" x14ac:dyDescent="0.25">
      <c r="A62" s="123" t="s">
        <v>243</v>
      </c>
      <c r="B62" s="124" t="s">
        <v>251</v>
      </c>
      <c r="C62" s="161">
        <v>10</v>
      </c>
      <c r="D62" s="161">
        <v>10</v>
      </c>
      <c r="E62" s="161">
        <v>9</v>
      </c>
      <c r="F62" s="161">
        <v>0</v>
      </c>
      <c r="G62" s="161">
        <v>19</v>
      </c>
      <c r="H62" s="161"/>
      <c r="I62" s="161">
        <v>0</v>
      </c>
      <c r="J62" s="161">
        <v>10</v>
      </c>
      <c r="K62" s="161">
        <v>0</v>
      </c>
      <c r="L62" s="161">
        <v>0</v>
      </c>
      <c r="M62" s="161">
        <v>10</v>
      </c>
    </row>
    <row r="63" spans="1:13" x14ac:dyDescent="0.25">
      <c r="A63" s="121" t="s">
        <v>243</v>
      </c>
      <c r="B63" s="122" t="s">
        <v>252</v>
      </c>
      <c r="C63" s="159">
        <v>49</v>
      </c>
      <c r="D63" s="159">
        <v>49</v>
      </c>
      <c r="E63" s="159">
        <v>44</v>
      </c>
      <c r="F63" s="159">
        <v>0</v>
      </c>
      <c r="G63" s="159">
        <v>93</v>
      </c>
      <c r="H63" s="159"/>
      <c r="I63" s="159">
        <v>0</v>
      </c>
      <c r="J63" s="159">
        <v>42</v>
      </c>
      <c r="K63" s="159">
        <v>0</v>
      </c>
      <c r="L63" s="159">
        <v>0</v>
      </c>
      <c r="M63" s="159">
        <v>42</v>
      </c>
    </row>
    <row r="64" spans="1:13" x14ac:dyDescent="0.25">
      <c r="A64" s="123" t="s">
        <v>243</v>
      </c>
      <c r="B64" s="124" t="s">
        <v>253</v>
      </c>
      <c r="C64" s="161">
        <v>24</v>
      </c>
      <c r="D64" s="161">
        <v>29</v>
      </c>
      <c r="E64" s="161">
        <v>21</v>
      </c>
      <c r="F64" s="161">
        <v>0</v>
      </c>
      <c r="G64" s="161">
        <v>50</v>
      </c>
      <c r="H64" s="161"/>
      <c r="I64" s="161">
        <v>0</v>
      </c>
      <c r="J64" s="161">
        <v>22</v>
      </c>
      <c r="K64" s="161">
        <v>0</v>
      </c>
      <c r="L64" s="161">
        <v>0</v>
      </c>
      <c r="M64" s="161">
        <v>22</v>
      </c>
    </row>
    <row r="65" spans="1:13" x14ac:dyDescent="0.25">
      <c r="A65" s="121" t="s">
        <v>243</v>
      </c>
      <c r="B65" s="122" t="s">
        <v>254</v>
      </c>
      <c r="C65" s="159">
        <v>12</v>
      </c>
      <c r="D65" s="159">
        <v>12</v>
      </c>
      <c r="E65" s="159">
        <v>10</v>
      </c>
      <c r="F65" s="159">
        <v>0</v>
      </c>
      <c r="G65" s="159">
        <v>22</v>
      </c>
      <c r="H65" s="159"/>
      <c r="I65" s="159">
        <v>0</v>
      </c>
      <c r="J65" s="159">
        <v>12</v>
      </c>
      <c r="K65" s="159">
        <v>0</v>
      </c>
      <c r="L65" s="159">
        <v>0</v>
      </c>
      <c r="M65" s="159">
        <v>12</v>
      </c>
    </row>
    <row r="66" spans="1:13" x14ac:dyDescent="0.25">
      <c r="A66" s="123" t="s">
        <v>243</v>
      </c>
      <c r="B66" s="124" t="s">
        <v>255</v>
      </c>
      <c r="C66" s="161">
        <v>32</v>
      </c>
      <c r="D66" s="161">
        <v>32</v>
      </c>
      <c r="E66" s="161">
        <v>31</v>
      </c>
      <c r="F66" s="161">
        <v>0</v>
      </c>
      <c r="G66" s="161">
        <v>63</v>
      </c>
      <c r="H66" s="161"/>
      <c r="I66" s="161">
        <v>0</v>
      </c>
      <c r="J66" s="161">
        <v>28</v>
      </c>
      <c r="K66" s="161">
        <v>0</v>
      </c>
      <c r="L66" s="161">
        <v>0</v>
      </c>
      <c r="M66" s="161">
        <v>28</v>
      </c>
    </row>
    <row r="67" spans="1:13" x14ac:dyDescent="0.25">
      <c r="A67" s="121" t="s">
        <v>243</v>
      </c>
      <c r="B67" s="122" t="s">
        <v>256</v>
      </c>
      <c r="C67" s="159">
        <v>24</v>
      </c>
      <c r="D67" s="159">
        <v>24</v>
      </c>
      <c r="E67" s="159">
        <v>25</v>
      </c>
      <c r="F67" s="159">
        <v>0</v>
      </c>
      <c r="G67" s="159">
        <v>49</v>
      </c>
      <c r="H67" s="159"/>
      <c r="I67" s="159">
        <v>0</v>
      </c>
      <c r="J67" s="159">
        <v>21</v>
      </c>
      <c r="K67" s="159">
        <v>0</v>
      </c>
      <c r="L67" s="159">
        <v>0</v>
      </c>
      <c r="M67" s="159">
        <v>21</v>
      </c>
    </row>
    <row r="68" spans="1:13" x14ac:dyDescent="0.25">
      <c r="A68" s="123" t="s">
        <v>243</v>
      </c>
      <c r="B68" s="124" t="s">
        <v>257</v>
      </c>
      <c r="C68" s="161">
        <v>12</v>
      </c>
      <c r="D68" s="161">
        <v>13</v>
      </c>
      <c r="E68" s="161">
        <v>10</v>
      </c>
      <c r="F68" s="161">
        <v>0</v>
      </c>
      <c r="G68" s="161">
        <v>23</v>
      </c>
      <c r="H68" s="161"/>
      <c r="I68" s="161">
        <v>0</v>
      </c>
      <c r="J68" s="161">
        <v>11</v>
      </c>
      <c r="K68" s="161">
        <v>0</v>
      </c>
      <c r="L68" s="161">
        <v>0</v>
      </c>
      <c r="M68" s="161">
        <v>11</v>
      </c>
    </row>
    <row r="69" spans="1:13" x14ac:dyDescent="0.25">
      <c r="A69" s="121" t="s">
        <v>243</v>
      </c>
      <c r="B69" s="122" t="s">
        <v>258</v>
      </c>
      <c r="C69" s="159">
        <v>36</v>
      </c>
      <c r="D69" s="159">
        <v>34</v>
      </c>
      <c r="E69" s="159">
        <v>34</v>
      </c>
      <c r="F69" s="159">
        <v>0</v>
      </c>
      <c r="G69" s="159">
        <v>68</v>
      </c>
      <c r="H69" s="159"/>
      <c r="I69" s="159">
        <v>0</v>
      </c>
      <c r="J69" s="159">
        <v>32</v>
      </c>
      <c r="K69" s="159">
        <v>0</v>
      </c>
      <c r="L69" s="159">
        <v>0</v>
      </c>
      <c r="M69" s="159">
        <v>32</v>
      </c>
    </row>
    <row r="70" spans="1:13" x14ac:dyDescent="0.25">
      <c r="A70" s="123" t="s">
        <v>243</v>
      </c>
      <c r="B70" s="124" t="s">
        <v>259</v>
      </c>
      <c r="C70" s="161">
        <v>16</v>
      </c>
      <c r="D70" s="161">
        <v>16</v>
      </c>
      <c r="E70" s="161">
        <v>10</v>
      </c>
      <c r="F70" s="161">
        <v>0</v>
      </c>
      <c r="G70" s="161">
        <v>26</v>
      </c>
      <c r="H70" s="161"/>
      <c r="I70" s="161">
        <v>0</v>
      </c>
      <c r="J70" s="161">
        <v>10</v>
      </c>
      <c r="K70" s="161">
        <v>0</v>
      </c>
      <c r="L70" s="161">
        <v>0</v>
      </c>
      <c r="M70" s="161">
        <v>10</v>
      </c>
    </row>
    <row r="71" spans="1:13" x14ac:dyDescent="0.25">
      <c r="A71" s="121" t="s">
        <v>243</v>
      </c>
      <c r="B71" s="122" t="s">
        <v>260</v>
      </c>
      <c r="C71" s="159">
        <v>30</v>
      </c>
      <c r="D71" s="159">
        <v>26</v>
      </c>
      <c r="E71" s="159">
        <v>29</v>
      </c>
      <c r="F71" s="159">
        <v>0</v>
      </c>
      <c r="G71" s="159">
        <v>55</v>
      </c>
      <c r="H71" s="159"/>
      <c r="I71" s="159">
        <v>23</v>
      </c>
      <c r="J71" s="159">
        <v>0</v>
      </c>
      <c r="K71" s="159">
        <v>0</v>
      </c>
      <c r="L71" s="159">
        <v>0</v>
      </c>
      <c r="M71" s="159">
        <v>23</v>
      </c>
    </row>
    <row r="72" spans="1:13" x14ac:dyDescent="0.25">
      <c r="A72" s="123" t="s">
        <v>243</v>
      </c>
      <c r="B72" s="124" t="s">
        <v>261</v>
      </c>
      <c r="C72" s="161">
        <v>25</v>
      </c>
      <c r="D72" s="161">
        <v>21</v>
      </c>
      <c r="E72" s="161">
        <v>18</v>
      </c>
      <c r="F72" s="161">
        <v>0</v>
      </c>
      <c r="G72" s="161">
        <v>39</v>
      </c>
      <c r="H72" s="161"/>
      <c r="I72" s="161">
        <v>0</v>
      </c>
      <c r="J72" s="161">
        <v>17</v>
      </c>
      <c r="K72" s="161">
        <v>0</v>
      </c>
      <c r="L72" s="161">
        <v>0</v>
      </c>
      <c r="M72" s="161">
        <v>17</v>
      </c>
    </row>
    <row r="73" spans="1:13" x14ac:dyDescent="0.25">
      <c r="A73" s="121" t="s">
        <v>262</v>
      </c>
      <c r="B73" s="122" t="s">
        <v>263</v>
      </c>
      <c r="C73" s="159">
        <v>24</v>
      </c>
      <c r="D73" s="159">
        <v>16</v>
      </c>
      <c r="E73" s="159">
        <v>12</v>
      </c>
      <c r="F73" s="159">
        <v>0</v>
      </c>
      <c r="G73" s="159">
        <v>28</v>
      </c>
      <c r="H73" s="159"/>
      <c r="I73" s="159">
        <v>0</v>
      </c>
      <c r="J73" s="159">
        <v>9</v>
      </c>
      <c r="K73" s="159">
        <v>0</v>
      </c>
      <c r="L73" s="159">
        <v>0</v>
      </c>
      <c r="M73" s="159">
        <v>9</v>
      </c>
    </row>
    <row r="74" spans="1:13" x14ac:dyDescent="0.25">
      <c r="A74" s="123" t="s">
        <v>262</v>
      </c>
      <c r="B74" s="124" t="s">
        <v>264</v>
      </c>
      <c r="C74" s="161">
        <v>16</v>
      </c>
      <c r="D74" s="161">
        <v>15</v>
      </c>
      <c r="E74" s="161">
        <v>12</v>
      </c>
      <c r="F74" s="161">
        <v>0</v>
      </c>
      <c r="G74" s="161">
        <v>27</v>
      </c>
      <c r="H74" s="161"/>
      <c r="I74" s="161">
        <v>0</v>
      </c>
      <c r="J74" s="161">
        <v>12</v>
      </c>
      <c r="K74" s="161">
        <v>0</v>
      </c>
      <c r="L74" s="161">
        <v>0</v>
      </c>
      <c r="M74" s="161">
        <v>12</v>
      </c>
    </row>
    <row r="75" spans="1:13" x14ac:dyDescent="0.25">
      <c r="A75" s="121" t="s">
        <v>262</v>
      </c>
      <c r="B75" s="122" t="s">
        <v>265</v>
      </c>
      <c r="C75" s="159">
        <v>15</v>
      </c>
      <c r="D75" s="159">
        <v>14</v>
      </c>
      <c r="E75" s="159">
        <v>14</v>
      </c>
      <c r="F75" s="159">
        <v>0</v>
      </c>
      <c r="G75" s="159">
        <v>28</v>
      </c>
      <c r="H75" s="159"/>
      <c r="I75" s="159">
        <v>0</v>
      </c>
      <c r="J75" s="159">
        <v>12</v>
      </c>
      <c r="K75" s="159">
        <v>0</v>
      </c>
      <c r="L75" s="159">
        <v>0</v>
      </c>
      <c r="M75" s="159">
        <v>12</v>
      </c>
    </row>
    <row r="76" spans="1:13" x14ac:dyDescent="0.25">
      <c r="A76" s="123" t="s">
        <v>262</v>
      </c>
      <c r="B76" s="124" t="s">
        <v>266</v>
      </c>
      <c r="C76" s="161">
        <v>30</v>
      </c>
      <c r="D76" s="161">
        <v>30</v>
      </c>
      <c r="E76" s="161">
        <v>29</v>
      </c>
      <c r="F76" s="161">
        <v>0</v>
      </c>
      <c r="G76" s="161">
        <v>59</v>
      </c>
      <c r="H76" s="161"/>
      <c r="I76" s="161">
        <v>0</v>
      </c>
      <c r="J76" s="161">
        <v>0</v>
      </c>
      <c r="K76" s="161">
        <v>29</v>
      </c>
      <c r="L76" s="161">
        <v>0</v>
      </c>
      <c r="M76" s="161">
        <v>29</v>
      </c>
    </row>
    <row r="77" spans="1:13" x14ac:dyDescent="0.25">
      <c r="A77" s="121" t="s">
        <v>262</v>
      </c>
      <c r="B77" s="122" t="s">
        <v>267</v>
      </c>
      <c r="C77" s="159">
        <v>32</v>
      </c>
      <c r="D77" s="159">
        <v>32</v>
      </c>
      <c r="E77" s="159">
        <v>32</v>
      </c>
      <c r="F77" s="159">
        <v>0</v>
      </c>
      <c r="G77" s="159">
        <v>64</v>
      </c>
      <c r="H77" s="159"/>
      <c r="I77" s="159">
        <v>0</v>
      </c>
      <c r="J77" s="159">
        <v>31</v>
      </c>
      <c r="K77" s="159">
        <v>0</v>
      </c>
      <c r="L77" s="159">
        <v>0</v>
      </c>
      <c r="M77" s="159">
        <v>31</v>
      </c>
    </row>
    <row r="78" spans="1:13" x14ac:dyDescent="0.25">
      <c r="A78" s="123" t="s">
        <v>262</v>
      </c>
      <c r="B78" s="124" t="s">
        <v>268</v>
      </c>
      <c r="C78" s="161">
        <v>28</v>
      </c>
      <c r="D78" s="161">
        <v>27</v>
      </c>
      <c r="E78" s="161">
        <v>25</v>
      </c>
      <c r="F78" s="161">
        <v>0</v>
      </c>
      <c r="G78" s="161">
        <v>52</v>
      </c>
      <c r="H78" s="161"/>
      <c r="I78" s="161">
        <v>0</v>
      </c>
      <c r="J78" s="161">
        <v>0</v>
      </c>
      <c r="K78" s="161">
        <v>27</v>
      </c>
      <c r="L78" s="161">
        <v>0</v>
      </c>
      <c r="M78" s="161">
        <v>27</v>
      </c>
    </row>
    <row r="79" spans="1:13" x14ac:dyDescent="0.25">
      <c r="A79" s="121" t="s">
        <v>262</v>
      </c>
      <c r="B79" s="122" t="s">
        <v>269</v>
      </c>
      <c r="C79" s="159">
        <v>30</v>
      </c>
      <c r="D79" s="159">
        <v>15</v>
      </c>
      <c r="E79" s="159">
        <v>14</v>
      </c>
      <c r="F79" s="159">
        <v>0</v>
      </c>
      <c r="G79" s="159">
        <v>29</v>
      </c>
      <c r="H79" s="159"/>
      <c r="I79" s="159">
        <v>0</v>
      </c>
      <c r="J79" s="159">
        <v>15</v>
      </c>
      <c r="K79" s="159">
        <v>0</v>
      </c>
      <c r="L79" s="159">
        <v>0</v>
      </c>
      <c r="M79" s="159">
        <v>15</v>
      </c>
    </row>
    <row r="80" spans="1:13" x14ac:dyDescent="0.25">
      <c r="A80" s="123" t="s">
        <v>262</v>
      </c>
      <c r="B80" s="124" t="s">
        <v>270</v>
      </c>
      <c r="C80" s="161">
        <v>40</v>
      </c>
      <c r="D80" s="161">
        <v>35</v>
      </c>
      <c r="E80" s="161">
        <v>28</v>
      </c>
      <c r="F80" s="161">
        <v>35</v>
      </c>
      <c r="G80" s="161">
        <v>98</v>
      </c>
      <c r="H80" s="161"/>
      <c r="I80" s="161">
        <v>0</v>
      </c>
      <c r="J80" s="161">
        <v>26</v>
      </c>
      <c r="K80" s="161">
        <v>0</v>
      </c>
      <c r="L80" s="161">
        <v>0</v>
      </c>
      <c r="M80" s="161">
        <v>26</v>
      </c>
    </row>
    <row r="81" spans="1:13" x14ac:dyDescent="0.25">
      <c r="A81" s="121" t="s">
        <v>262</v>
      </c>
      <c r="B81" s="122" t="s">
        <v>271</v>
      </c>
      <c r="C81" s="159">
        <v>14</v>
      </c>
      <c r="D81" s="159">
        <v>14</v>
      </c>
      <c r="E81" s="159">
        <v>14</v>
      </c>
      <c r="F81" s="159">
        <v>0</v>
      </c>
      <c r="G81" s="159">
        <v>28</v>
      </c>
      <c r="H81" s="159"/>
      <c r="I81" s="159">
        <v>0</v>
      </c>
      <c r="J81" s="159">
        <v>8</v>
      </c>
      <c r="K81" s="159">
        <v>0</v>
      </c>
      <c r="L81" s="159">
        <v>0</v>
      </c>
      <c r="M81" s="159">
        <v>8</v>
      </c>
    </row>
    <row r="82" spans="1:13" x14ac:dyDescent="0.25">
      <c r="A82" s="123" t="s">
        <v>262</v>
      </c>
      <c r="B82" s="124" t="s">
        <v>272</v>
      </c>
      <c r="C82" s="161">
        <v>15</v>
      </c>
      <c r="D82" s="161">
        <v>14</v>
      </c>
      <c r="E82" s="161">
        <v>12</v>
      </c>
      <c r="F82" s="161">
        <v>0</v>
      </c>
      <c r="G82" s="161">
        <v>26</v>
      </c>
      <c r="H82" s="161"/>
      <c r="I82" s="161">
        <v>0</v>
      </c>
      <c r="J82" s="161">
        <v>14</v>
      </c>
      <c r="K82" s="161">
        <v>0</v>
      </c>
      <c r="L82" s="161">
        <v>0</v>
      </c>
      <c r="M82" s="161">
        <v>14</v>
      </c>
    </row>
    <row r="83" spans="1:13" x14ac:dyDescent="0.25">
      <c r="A83" s="121" t="s">
        <v>262</v>
      </c>
      <c r="B83" s="122" t="s">
        <v>273</v>
      </c>
      <c r="C83" s="159">
        <v>32</v>
      </c>
      <c r="D83" s="159">
        <v>19</v>
      </c>
      <c r="E83" s="159">
        <v>25</v>
      </c>
      <c r="F83" s="159">
        <v>0</v>
      </c>
      <c r="G83" s="159">
        <v>44</v>
      </c>
      <c r="H83" s="159"/>
      <c r="I83" s="159">
        <v>0</v>
      </c>
      <c r="J83" s="159">
        <v>30</v>
      </c>
      <c r="K83" s="159">
        <v>0</v>
      </c>
      <c r="L83" s="159">
        <v>0</v>
      </c>
      <c r="M83" s="159">
        <v>30</v>
      </c>
    </row>
    <row r="84" spans="1:13" x14ac:dyDescent="0.25">
      <c r="A84" s="123" t="s">
        <v>262</v>
      </c>
      <c r="B84" s="124" t="s">
        <v>274</v>
      </c>
      <c r="C84" s="161">
        <v>26</v>
      </c>
      <c r="D84" s="161">
        <v>26</v>
      </c>
      <c r="E84" s="161">
        <v>24</v>
      </c>
      <c r="F84" s="161">
        <v>0</v>
      </c>
      <c r="G84" s="161">
        <v>50</v>
      </c>
      <c r="H84" s="161"/>
      <c r="I84" s="161">
        <v>0</v>
      </c>
      <c r="J84" s="161">
        <v>22</v>
      </c>
      <c r="K84" s="161">
        <v>0</v>
      </c>
      <c r="L84" s="161">
        <v>0</v>
      </c>
      <c r="M84" s="161">
        <v>22</v>
      </c>
    </row>
    <row r="85" spans="1:13" x14ac:dyDescent="0.25">
      <c r="A85" s="121" t="s">
        <v>262</v>
      </c>
      <c r="B85" s="122" t="s">
        <v>275</v>
      </c>
      <c r="C85" s="159">
        <v>12</v>
      </c>
      <c r="D85" s="159">
        <v>12</v>
      </c>
      <c r="E85" s="159">
        <v>8</v>
      </c>
      <c r="F85" s="159">
        <v>0</v>
      </c>
      <c r="G85" s="159">
        <v>20</v>
      </c>
      <c r="H85" s="159"/>
      <c r="I85" s="159">
        <v>0</v>
      </c>
      <c r="J85" s="159">
        <v>5</v>
      </c>
      <c r="K85" s="159">
        <v>0</v>
      </c>
      <c r="L85" s="159">
        <v>0</v>
      </c>
      <c r="M85" s="159">
        <v>5</v>
      </c>
    </row>
    <row r="86" spans="1:13" x14ac:dyDescent="0.25">
      <c r="A86" s="123" t="s">
        <v>262</v>
      </c>
      <c r="B86" s="124" t="s">
        <v>276</v>
      </c>
      <c r="C86" s="161">
        <v>14</v>
      </c>
      <c r="D86" s="161">
        <v>15</v>
      </c>
      <c r="E86" s="161">
        <v>12</v>
      </c>
      <c r="F86" s="161">
        <v>0</v>
      </c>
      <c r="G86" s="161">
        <v>27</v>
      </c>
      <c r="H86" s="161"/>
      <c r="I86" s="161">
        <v>0</v>
      </c>
      <c r="J86" s="161">
        <v>13</v>
      </c>
      <c r="K86" s="161">
        <v>0</v>
      </c>
      <c r="L86" s="161">
        <v>0</v>
      </c>
      <c r="M86" s="161">
        <v>13</v>
      </c>
    </row>
    <row r="87" spans="1:13" x14ac:dyDescent="0.25">
      <c r="A87" s="121" t="s">
        <v>262</v>
      </c>
      <c r="B87" s="122" t="s">
        <v>277</v>
      </c>
      <c r="C87" s="159">
        <v>14</v>
      </c>
      <c r="D87" s="159">
        <v>14</v>
      </c>
      <c r="E87" s="159">
        <v>0</v>
      </c>
      <c r="F87" s="159">
        <v>0</v>
      </c>
      <c r="G87" s="159">
        <v>14</v>
      </c>
      <c r="H87" s="159"/>
      <c r="I87" s="159">
        <v>0</v>
      </c>
      <c r="J87" s="159">
        <v>11</v>
      </c>
      <c r="K87" s="159">
        <v>1</v>
      </c>
      <c r="L87" s="159">
        <v>0</v>
      </c>
      <c r="M87" s="159">
        <v>12</v>
      </c>
    </row>
    <row r="88" spans="1:13" x14ac:dyDescent="0.25">
      <c r="A88" s="123" t="s">
        <v>278</v>
      </c>
      <c r="B88" s="124" t="s">
        <v>279</v>
      </c>
      <c r="C88" s="161">
        <v>20</v>
      </c>
      <c r="D88" s="161">
        <v>20</v>
      </c>
      <c r="E88" s="161">
        <v>19</v>
      </c>
      <c r="F88" s="161">
        <v>18</v>
      </c>
      <c r="G88" s="161">
        <v>57</v>
      </c>
      <c r="H88" s="161"/>
      <c r="I88" s="161">
        <v>0</v>
      </c>
      <c r="J88" s="161">
        <v>0</v>
      </c>
      <c r="K88" s="161">
        <v>20</v>
      </c>
      <c r="L88" s="161">
        <v>0</v>
      </c>
      <c r="M88" s="161">
        <v>20</v>
      </c>
    </row>
    <row r="89" spans="1:13" x14ac:dyDescent="0.25">
      <c r="A89" s="121" t="s">
        <v>278</v>
      </c>
      <c r="B89" s="122" t="s">
        <v>280</v>
      </c>
      <c r="C89" s="159">
        <v>15</v>
      </c>
      <c r="D89" s="159">
        <v>0</v>
      </c>
      <c r="E89" s="159">
        <v>15</v>
      </c>
      <c r="F89" s="159">
        <v>0</v>
      </c>
      <c r="G89" s="159">
        <v>15</v>
      </c>
      <c r="H89" s="159"/>
      <c r="I89" s="159">
        <v>0</v>
      </c>
      <c r="J89" s="159">
        <v>0</v>
      </c>
      <c r="K89" s="159">
        <v>0</v>
      </c>
      <c r="L89" s="159">
        <v>0</v>
      </c>
      <c r="M89" s="159">
        <v>0</v>
      </c>
    </row>
    <row r="90" spans="1:13" x14ac:dyDescent="0.25">
      <c r="A90" s="123" t="s">
        <v>281</v>
      </c>
      <c r="B90" s="124" t="s">
        <v>282</v>
      </c>
      <c r="C90" s="161">
        <v>60</v>
      </c>
      <c r="D90" s="161">
        <v>51</v>
      </c>
      <c r="E90" s="161">
        <v>54</v>
      </c>
      <c r="F90" s="161">
        <v>0</v>
      </c>
      <c r="G90" s="161">
        <v>105</v>
      </c>
      <c r="H90" s="161"/>
      <c r="I90" s="161">
        <v>0</v>
      </c>
      <c r="J90" s="161">
        <v>45</v>
      </c>
      <c r="K90" s="161">
        <v>0</v>
      </c>
      <c r="L90" s="161">
        <v>0</v>
      </c>
      <c r="M90" s="161">
        <v>45</v>
      </c>
    </row>
    <row r="91" spans="1:13" x14ac:dyDescent="0.25">
      <c r="A91" s="121" t="s">
        <v>281</v>
      </c>
      <c r="B91" s="122" t="s">
        <v>283</v>
      </c>
      <c r="C91" s="159">
        <v>10</v>
      </c>
      <c r="D91" s="159">
        <v>10</v>
      </c>
      <c r="E91" s="159">
        <v>10</v>
      </c>
      <c r="F91" s="159">
        <v>0</v>
      </c>
      <c r="G91" s="159">
        <v>20</v>
      </c>
      <c r="H91" s="159"/>
      <c r="I91" s="159">
        <v>0</v>
      </c>
      <c r="J91" s="159">
        <v>10</v>
      </c>
      <c r="K91" s="159">
        <v>0</v>
      </c>
      <c r="L91" s="159">
        <v>0</v>
      </c>
      <c r="M91" s="159">
        <v>10</v>
      </c>
    </row>
    <row r="92" spans="1:13" x14ac:dyDescent="0.25">
      <c r="A92" s="123" t="s">
        <v>281</v>
      </c>
      <c r="B92" s="124" t="s">
        <v>284</v>
      </c>
      <c r="C92" s="161">
        <v>32</v>
      </c>
      <c r="D92" s="161">
        <v>32</v>
      </c>
      <c r="E92" s="161">
        <v>32</v>
      </c>
      <c r="F92" s="161">
        <v>0</v>
      </c>
      <c r="G92" s="161">
        <v>64</v>
      </c>
      <c r="H92" s="161"/>
      <c r="I92" s="161">
        <v>0</v>
      </c>
      <c r="J92" s="161">
        <v>0</v>
      </c>
      <c r="K92" s="161">
        <v>25</v>
      </c>
      <c r="L92" s="161">
        <v>0</v>
      </c>
      <c r="M92" s="161">
        <v>25</v>
      </c>
    </row>
    <row r="93" spans="1:13" x14ac:dyDescent="0.25">
      <c r="A93" s="121" t="s">
        <v>285</v>
      </c>
      <c r="B93" s="122" t="s">
        <v>286</v>
      </c>
      <c r="C93" s="159">
        <v>30</v>
      </c>
      <c r="D93" s="159">
        <v>29</v>
      </c>
      <c r="E93" s="159">
        <v>27</v>
      </c>
      <c r="F93" s="159">
        <v>0</v>
      </c>
      <c r="G93" s="159">
        <v>56</v>
      </c>
      <c r="H93" s="159"/>
      <c r="I93" s="159">
        <v>0</v>
      </c>
      <c r="J93" s="159">
        <v>18</v>
      </c>
      <c r="K93" s="159">
        <v>0</v>
      </c>
      <c r="L93" s="159">
        <v>0</v>
      </c>
      <c r="M93" s="159">
        <v>18</v>
      </c>
    </row>
    <row r="94" spans="1:13" x14ac:dyDescent="0.25">
      <c r="A94" s="123" t="s">
        <v>285</v>
      </c>
      <c r="B94" s="124" t="s">
        <v>287</v>
      </c>
      <c r="C94" s="161">
        <v>30</v>
      </c>
      <c r="D94" s="161">
        <v>30</v>
      </c>
      <c r="E94" s="161">
        <v>28</v>
      </c>
      <c r="F94" s="161">
        <v>0</v>
      </c>
      <c r="G94" s="161">
        <v>58</v>
      </c>
      <c r="H94" s="161"/>
      <c r="I94" s="161">
        <v>0</v>
      </c>
      <c r="J94" s="161">
        <v>27</v>
      </c>
      <c r="K94" s="161">
        <v>0</v>
      </c>
      <c r="L94" s="161">
        <v>0</v>
      </c>
      <c r="M94" s="161">
        <v>27</v>
      </c>
    </row>
    <row r="95" spans="1:13" x14ac:dyDescent="0.25">
      <c r="A95" s="121" t="s">
        <v>285</v>
      </c>
      <c r="B95" s="122" t="s">
        <v>288</v>
      </c>
      <c r="C95" s="159">
        <v>24</v>
      </c>
      <c r="D95" s="159">
        <v>24</v>
      </c>
      <c r="E95" s="159">
        <v>18</v>
      </c>
      <c r="F95" s="159">
        <v>0</v>
      </c>
      <c r="G95" s="159">
        <v>42</v>
      </c>
      <c r="H95" s="159"/>
      <c r="I95" s="159">
        <v>0</v>
      </c>
      <c r="J95" s="159">
        <v>19</v>
      </c>
      <c r="K95" s="159">
        <v>0</v>
      </c>
      <c r="L95" s="159">
        <v>0</v>
      </c>
      <c r="M95" s="159">
        <v>19</v>
      </c>
    </row>
    <row r="96" spans="1:13" x14ac:dyDescent="0.25">
      <c r="A96" s="123" t="s">
        <v>285</v>
      </c>
      <c r="B96" s="124" t="s">
        <v>289</v>
      </c>
      <c r="C96" s="161">
        <v>60</v>
      </c>
      <c r="D96" s="161">
        <v>50</v>
      </c>
      <c r="E96" s="161">
        <v>19</v>
      </c>
      <c r="F96" s="161">
        <v>0</v>
      </c>
      <c r="G96" s="161">
        <v>69</v>
      </c>
      <c r="H96" s="161"/>
      <c r="I96" s="161">
        <v>0</v>
      </c>
      <c r="J96" s="161">
        <v>47</v>
      </c>
      <c r="K96" s="161">
        <v>0</v>
      </c>
      <c r="L96" s="161">
        <v>0</v>
      </c>
      <c r="M96" s="161">
        <v>47</v>
      </c>
    </row>
    <row r="97" spans="1:13" x14ac:dyDescent="0.25">
      <c r="A97" s="121" t="s">
        <v>285</v>
      </c>
      <c r="B97" s="122" t="s">
        <v>290</v>
      </c>
      <c r="C97" s="159">
        <v>24</v>
      </c>
      <c r="D97" s="159">
        <v>24</v>
      </c>
      <c r="E97" s="159">
        <v>20</v>
      </c>
      <c r="F97" s="159">
        <v>0</v>
      </c>
      <c r="G97" s="159">
        <v>44</v>
      </c>
      <c r="H97" s="159"/>
      <c r="I97" s="159">
        <v>0</v>
      </c>
      <c r="J97" s="159">
        <v>23</v>
      </c>
      <c r="K97" s="159">
        <v>0</v>
      </c>
      <c r="L97" s="159">
        <v>0</v>
      </c>
      <c r="M97" s="159">
        <v>23</v>
      </c>
    </row>
    <row r="98" spans="1:13" x14ac:dyDescent="0.25">
      <c r="A98" s="123" t="s">
        <v>285</v>
      </c>
      <c r="B98" s="124" t="s">
        <v>291</v>
      </c>
      <c r="C98" s="161">
        <v>30</v>
      </c>
      <c r="D98" s="161">
        <v>29</v>
      </c>
      <c r="E98" s="161">
        <v>26</v>
      </c>
      <c r="F98" s="161">
        <v>0</v>
      </c>
      <c r="G98" s="161">
        <v>55</v>
      </c>
      <c r="H98" s="161"/>
      <c r="I98" s="161">
        <v>0</v>
      </c>
      <c r="J98" s="161">
        <v>21</v>
      </c>
      <c r="K98" s="161">
        <v>0</v>
      </c>
      <c r="L98" s="161">
        <v>0</v>
      </c>
      <c r="M98" s="161">
        <v>21</v>
      </c>
    </row>
    <row r="99" spans="1:13" x14ac:dyDescent="0.25">
      <c r="A99" s="121" t="s">
        <v>285</v>
      </c>
      <c r="B99" s="122" t="s">
        <v>292</v>
      </c>
      <c r="C99" s="159">
        <v>28</v>
      </c>
      <c r="D99" s="159">
        <v>25</v>
      </c>
      <c r="E99" s="159">
        <v>13</v>
      </c>
      <c r="F99" s="159">
        <v>0</v>
      </c>
      <c r="G99" s="159">
        <v>38</v>
      </c>
      <c r="H99" s="159"/>
      <c r="I99" s="159">
        <v>0</v>
      </c>
      <c r="J99" s="159">
        <v>22</v>
      </c>
      <c r="K99" s="159">
        <v>0</v>
      </c>
      <c r="L99" s="159">
        <v>0</v>
      </c>
      <c r="M99" s="159">
        <v>22</v>
      </c>
    </row>
    <row r="100" spans="1:13" x14ac:dyDescent="0.25">
      <c r="A100" s="123" t="s">
        <v>285</v>
      </c>
      <c r="B100" s="124" t="s">
        <v>293</v>
      </c>
      <c r="C100" s="161">
        <v>30</v>
      </c>
      <c r="D100" s="161">
        <v>34</v>
      </c>
      <c r="E100" s="161">
        <v>19</v>
      </c>
      <c r="F100" s="161">
        <v>0</v>
      </c>
      <c r="G100" s="161">
        <v>53</v>
      </c>
      <c r="H100" s="161"/>
      <c r="I100" s="161">
        <v>0</v>
      </c>
      <c r="J100" s="161">
        <v>23</v>
      </c>
      <c r="K100" s="161">
        <v>0</v>
      </c>
      <c r="L100" s="161">
        <v>0</v>
      </c>
      <c r="M100" s="161">
        <v>23</v>
      </c>
    </row>
    <row r="101" spans="1:13" x14ac:dyDescent="0.25">
      <c r="A101" s="121" t="s">
        <v>285</v>
      </c>
      <c r="B101" s="122" t="s">
        <v>294</v>
      </c>
      <c r="C101" s="159">
        <v>36</v>
      </c>
      <c r="D101" s="159">
        <v>36</v>
      </c>
      <c r="E101" s="159">
        <v>32</v>
      </c>
      <c r="F101" s="159">
        <v>0</v>
      </c>
      <c r="G101" s="159">
        <v>68</v>
      </c>
      <c r="H101" s="159"/>
      <c r="I101" s="159">
        <v>0</v>
      </c>
      <c r="J101" s="159">
        <v>35</v>
      </c>
      <c r="K101" s="159">
        <v>0</v>
      </c>
      <c r="L101" s="159">
        <v>0</v>
      </c>
      <c r="M101" s="159">
        <v>35</v>
      </c>
    </row>
    <row r="102" spans="1:13" x14ac:dyDescent="0.25">
      <c r="A102" s="123" t="s">
        <v>285</v>
      </c>
      <c r="B102" s="124" t="s">
        <v>295</v>
      </c>
      <c r="C102" s="161">
        <v>38</v>
      </c>
      <c r="D102" s="161">
        <v>30</v>
      </c>
      <c r="E102" s="161">
        <v>29</v>
      </c>
      <c r="F102" s="161">
        <v>0</v>
      </c>
      <c r="G102" s="161">
        <v>59</v>
      </c>
      <c r="H102" s="161"/>
      <c r="I102" s="161">
        <v>0</v>
      </c>
      <c r="J102" s="161">
        <v>28</v>
      </c>
      <c r="K102" s="161">
        <v>0</v>
      </c>
      <c r="L102" s="161">
        <v>0</v>
      </c>
      <c r="M102" s="161">
        <v>28</v>
      </c>
    </row>
    <row r="103" spans="1:13" x14ac:dyDescent="0.25">
      <c r="A103" s="121" t="s">
        <v>285</v>
      </c>
      <c r="B103" s="122" t="s">
        <v>296</v>
      </c>
      <c r="C103" s="159">
        <v>20</v>
      </c>
      <c r="D103" s="159">
        <v>20</v>
      </c>
      <c r="E103" s="159">
        <v>17</v>
      </c>
      <c r="F103" s="159">
        <v>0</v>
      </c>
      <c r="G103" s="159">
        <v>37</v>
      </c>
      <c r="H103" s="159"/>
      <c r="I103" s="159">
        <v>0</v>
      </c>
      <c r="J103" s="159">
        <v>18</v>
      </c>
      <c r="K103" s="159">
        <v>0</v>
      </c>
      <c r="L103" s="159">
        <v>0</v>
      </c>
      <c r="M103" s="159">
        <v>18</v>
      </c>
    </row>
    <row r="104" spans="1:13" x14ac:dyDescent="0.25">
      <c r="A104" s="123" t="s">
        <v>285</v>
      </c>
      <c r="B104" s="124" t="s">
        <v>297</v>
      </c>
      <c r="C104" s="161">
        <v>56</v>
      </c>
      <c r="D104" s="161">
        <v>14</v>
      </c>
      <c r="E104" s="161">
        <v>34</v>
      </c>
      <c r="F104" s="161">
        <v>65</v>
      </c>
      <c r="G104" s="161">
        <v>113</v>
      </c>
      <c r="H104" s="161"/>
      <c r="I104" s="161">
        <v>0</v>
      </c>
      <c r="J104" s="161">
        <v>0</v>
      </c>
      <c r="K104" s="161">
        <v>32</v>
      </c>
      <c r="L104" s="161">
        <v>0</v>
      </c>
      <c r="M104" s="161">
        <v>32</v>
      </c>
    </row>
    <row r="105" spans="1:13" x14ac:dyDescent="0.25">
      <c r="A105" s="121" t="s">
        <v>285</v>
      </c>
      <c r="B105" s="122" t="s">
        <v>298</v>
      </c>
      <c r="C105" s="159">
        <v>36</v>
      </c>
      <c r="D105" s="159">
        <v>36</v>
      </c>
      <c r="E105" s="159">
        <v>27</v>
      </c>
      <c r="F105" s="159">
        <v>0</v>
      </c>
      <c r="G105" s="159">
        <v>63</v>
      </c>
      <c r="H105" s="159"/>
      <c r="I105" s="159">
        <v>0</v>
      </c>
      <c r="J105" s="159">
        <v>31</v>
      </c>
      <c r="K105" s="159">
        <v>0</v>
      </c>
      <c r="L105" s="159">
        <v>0</v>
      </c>
      <c r="M105" s="159">
        <v>31</v>
      </c>
    </row>
    <row r="106" spans="1:13" x14ac:dyDescent="0.25">
      <c r="A106" s="123" t="s">
        <v>299</v>
      </c>
      <c r="B106" s="124" t="s">
        <v>300</v>
      </c>
      <c r="C106" s="161">
        <v>24</v>
      </c>
      <c r="D106" s="161">
        <v>23</v>
      </c>
      <c r="E106" s="161">
        <v>20</v>
      </c>
      <c r="F106" s="161">
        <v>0</v>
      </c>
      <c r="G106" s="161">
        <v>43</v>
      </c>
      <c r="H106" s="161"/>
      <c r="I106" s="161">
        <v>0</v>
      </c>
      <c r="J106" s="161">
        <v>0</v>
      </c>
      <c r="K106" s="161">
        <v>24</v>
      </c>
      <c r="L106" s="161">
        <v>0</v>
      </c>
      <c r="M106" s="161">
        <v>24</v>
      </c>
    </row>
    <row r="107" spans="1:13" x14ac:dyDescent="0.25">
      <c r="A107" s="121" t="s">
        <v>299</v>
      </c>
      <c r="B107" s="122" t="s">
        <v>301</v>
      </c>
      <c r="C107" s="159">
        <v>20</v>
      </c>
      <c r="D107" s="159">
        <v>45</v>
      </c>
      <c r="E107" s="159">
        <v>45</v>
      </c>
      <c r="F107" s="159">
        <v>32</v>
      </c>
      <c r="G107" s="159">
        <v>122</v>
      </c>
      <c r="H107" s="159"/>
      <c r="I107" s="159">
        <v>0</v>
      </c>
      <c r="J107" s="159">
        <v>16</v>
      </c>
      <c r="K107" s="159">
        <v>27</v>
      </c>
      <c r="L107" s="159">
        <v>0</v>
      </c>
      <c r="M107" s="159">
        <v>43</v>
      </c>
    </row>
    <row r="108" spans="1:13" x14ac:dyDescent="0.25">
      <c r="A108" s="123" t="s">
        <v>299</v>
      </c>
      <c r="B108" s="124" t="s">
        <v>302</v>
      </c>
      <c r="C108" s="161">
        <v>20</v>
      </c>
      <c r="D108" s="161">
        <v>18</v>
      </c>
      <c r="E108" s="161">
        <v>19</v>
      </c>
      <c r="F108" s="161">
        <v>0</v>
      </c>
      <c r="G108" s="161">
        <v>37</v>
      </c>
      <c r="H108" s="161"/>
      <c r="I108" s="161">
        <v>0</v>
      </c>
      <c r="J108" s="161">
        <v>0</v>
      </c>
      <c r="K108" s="161">
        <v>18</v>
      </c>
      <c r="L108" s="161">
        <v>0</v>
      </c>
      <c r="M108" s="161">
        <v>18</v>
      </c>
    </row>
    <row r="109" spans="1:13" x14ac:dyDescent="0.25">
      <c r="A109" s="121" t="s">
        <v>299</v>
      </c>
      <c r="B109" s="122" t="s">
        <v>303</v>
      </c>
      <c r="C109" s="159">
        <v>18</v>
      </c>
      <c r="D109" s="159">
        <v>18</v>
      </c>
      <c r="E109" s="159">
        <v>16</v>
      </c>
      <c r="F109" s="159">
        <v>0</v>
      </c>
      <c r="G109" s="159">
        <v>34</v>
      </c>
      <c r="H109" s="159"/>
      <c r="I109" s="159">
        <v>0</v>
      </c>
      <c r="J109" s="159">
        <v>19</v>
      </c>
      <c r="K109" s="159">
        <v>0</v>
      </c>
      <c r="L109" s="159">
        <v>0</v>
      </c>
      <c r="M109" s="159">
        <v>19</v>
      </c>
    </row>
    <row r="110" spans="1:13" x14ac:dyDescent="0.25">
      <c r="A110" s="123" t="s">
        <v>299</v>
      </c>
      <c r="B110" s="124" t="s">
        <v>304</v>
      </c>
      <c r="C110" s="161">
        <v>16</v>
      </c>
      <c r="D110" s="161">
        <v>15</v>
      </c>
      <c r="E110" s="161">
        <v>12</v>
      </c>
      <c r="F110" s="161">
        <v>0</v>
      </c>
      <c r="G110" s="161">
        <v>27</v>
      </c>
      <c r="H110" s="161"/>
      <c r="I110" s="161">
        <v>0</v>
      </c>
      <c r="J110" s="161">
        <v>11</v>
      </c>
      <c r="K110" s="161">
        <v>0</v>
      </c>
      <c r="L110" s="161">
        <v>0</v>
      </c>
      <c r="M110" s="161">
        <v>11</v>
      </c>
    </row>
    <row r="111" spans="1:13" x14ac:dyDescent="0.25">
      <c r="A111" s="121" t="s">
        <v>299</v>
      </c>
      <c r="B111" s="122" t="s">
        <v>305</v>
      </c>
      <c r="C111" s="159">
        <v>24</v>
      </c>
      <c r="D111" s="159">
        <v>23</v>
      </c>
      <c r="E111" s="159">
        <v>23</v>
      </c>
      <c r="F111" s="159">
        <v>0</v>
      </c>
      <c r="G111" s="159">
        <v>46</v>
      </c>
      <c r="H111" s="159"/>
      <c r="I111" s="159">
        <v>0</v>
      </c>
      <c r="J111" s="159">
        <v>0</v>
      </c>
      <c r="K111" s="159">
        <v>23</v>
      </c>
      <c r="L111" s="159">
        <v>0</v>
      </c>
      <c r="M111" s="159">
        <v>23</v>
      </c>
    </row>
    <row r="112" spans="1:13" x14ac:dyDescent="0.25">
      <c r="A112" s="123" t="s">
        <v>306</v>
      </c>
      <c r="B112" s="124" t="s">
        <v>307</v>
      </c>
      <c r="C112" s="161">
        <v>24</v>
      </c>
      <c r="D112" s="161">
        <v>24</v>
      </c>
      <c r="E112" s="161">
        <v>20</v>
      </c>
      <c r="F112" s="161">
        <v>0</v>
      </c>
      <c r="G112" s="161">
        <v>44</v>
      </c>
      <c r="H112" s="161"/>
      <c r="I112" s="161">
        <v>0</v>
      </c>
      <c r="J112" s="161">
        <v>24</v>
      </c>
      <c r="K112" s="161">
        <v>0</v>
      </c>
      <c r="L112" s="161">
        <v>0</v>
      </c>
      <c r="M112" s="161">
        <v>24</v>
      </c>
    </row>
    <row r="113" spans="1:13" x14ac:dyDescent="0.25">
      <c r="A113" s="121" t="s">
        <v>306</v>
      </c>
      <c r="B113" s="122" t="s">
        <v>308</v>
      </c>
      <c r="C113" s="159">
        <v>20</v>
      </c>
      <c r="D113" s="159">
        <v>20</v>
      </c>
      <c r="E113" s="159">
        <v>17</v>
      </c>
      <c r="F113" s="159">
        <v>0</v>
      </c>
      <c r="G113" s="159">
        <v>37</v>
      </c>
      <c r="H113" s="159"/>
      <c r="I113" s="159">
        <v>0</v>
      </c>
      <c r="J113" s="159">
        <v>19</v>
      </c>
      <c r="K113" s="159">
        <v>0</v>
      </c>
      <c r="L113" s="159">
        <v>0</v>
      </c>
      <c r="M113" s="159">
        <v>19</v>
      </c>
    </row>
    <row r="114" spans="1:13" x14ac:dyDescent="0.25">
      <c r="A114" s="123" t="s">
        <v>306</v>
      </c>
      <c r="B114" s="124" t="s">
        <v>309</v>
      </c>
      <c r="C114" s="161">
        <v>20</v>
      </c>
      <c r="D114" s="161">
        <v>12</v>
      </c>
      <c r="E114" s="161">
        <v>14</v>
      </c>
      <c r="F114" s="161">
        <v>0</v>
      </c>
      <c r="G114" s="161">
        <v>26</v>
      </c>
      <c r="H114" s="161"/>
      <c r="I114" s="161">
        <v>0</v>
      </c>
      <c r="J114" s="161">
        <v>17</v>
      </c>
      <c r="K114" s="161">
        <v>0</v>
      </c>
      <c r="L114" s="161">
        <v>0</v>
      </c>
      <c r="M114" s="161">
        <v>17</v>
      </c>
    </row>
    <row r="115" spans="1:13" x14ac:dyDescent="0.25">
      <c r="A115" s="121" t="s">
        <v>306</v>
      </c>
      <c r="B115" s="122" t="s">
        <v>310</v>
      </c>
      <c r="C115" s="159">
        <v>15</v>
      </c>
      <c r="D115" s="159">
        <v>15</v>
      </c>
      <c r="E115" s="159">
        <v>13</v>
      </c>
      <c r="F115" s="159">
        <v>0</v>
      </c>
      <c r="G115" s="159">
        <v>28</v>
      </c>
      <c r="H115" s="159"/>
      <c r="I115" s="159">
        <v>0</v>
      </c>
      <c r="J115" s="159">
        <v>15</v>
      </c>
      <c r="K115" s="159">
        <v>0</v>
      </c>
      <c r="L115" s="159">
        <v>0</v>
      </c>
      <c r="M115" s="159">
        <v>15</v>
      </c>
    </row>
    <row r="116" spans="1:13" x14ac:dyDescent="0.25">
      <c r="A116" s="123" t="s">
        <v>306</v>
      </c>
      <c r="B116" s="124" t="s">
        <v>311</v>
      </c>
      <c r="C116" s="161">
        <v>20</v>
      </c>
      <c r="D116" s="161">
        <v>15</v>
      </c>
      <c r="E116" s="161">
        <v>13</v>
      </c>
      <c r="F116" s="161">
        <v>0</v>
      </c>
      <c r="G116" s="161">
        <v>28</v>
      </c>
      <c r="H116" s="161"/>
      <c r="I116" s="161">
        <v>0</v>
      </c>
      <c r="J116" s="161">
        <v>18</v>
      </c>
      <c r="K116" s="161">
        <v>0</v>
      </c>
      <c r="L116" s="161">
        <v>0</v>
      </c>
      <c r="M116" s="161">
        <v>18</v>
      </c>
    </row>
    <row r="117" spans="1:13" x14ac:dyDescent="0.25">
      <c r="A117" s="121" t="s">
        <v>306</v>
      </c>
      <c r="B117" s="122" t="s">
        <v>312</v>
      </c>
      <c r="C117" s="159">
        <v>24</v>
      </c>
      <c r="D117" s="159">
        <v>24</v>
      </c>
      <c r="E117" s="159">
        <v>19</v>
      </c>
      <c r="F117" s="159">
        <v>0</v>
      </c>
      <c r="G117" s="159">
        <v>43</v>
      </c>
      <c r="H117" s="159"/>
      <c r="I117" s="159">
        <v>0</v>
      </c>
      <c r="J117" s="159">
        <v>18</v>
      </c>
      <c r="K117" s="159">
        <v>0</v>
      </c>
      <c r="L117" s="159">
        <v>0</v>
      </c>
      <c r="M117" s="159">
        <v>18</v>
      </c>
    </row>
    <row r="118" spans="1:13" x14ac:dyDescent="0.25">
      <c r="A118" s="123" t="s">
        <v>313</v>
      </c>
      <c r="B118" s="124" t="s">
        <v>314</v>
      </c>
      <c r="C118" s="161">
        <v>16</v>
      </c>
      <c r="D118" s="161">
        <v>16</v>
      </c>
      <c r="E118" s="161">
        <v>16</v>
      </c>
      <c r="F118" s="161">
        <v>0</v>
      </c>
      <c r="G118" s="161">
        <v>32</v>
      </c>
      <c r="H118" s="161"/>
      <c r="I118" s="161">
        <v>0</v>
      </c>
      <c r="J118" s="161">
        <v>16</v>
      </c>
      <c r="K118" s="161">
        <v>0</v>
      </c>
      <c r="L118" s="161">
        <v>0</v>
      </c>
      <c r="M118" s="161">
        <v>16</v>
      </c>
    </row>
    <row r="119" spans="1:13" x14ac:dyDescent="0.25">
      <c r="A119" s="121" t="s">
        <v>313</v>
      </c>
      <c r="B119" s="122" t="s">
        <v>315</v>
      </c>
      <c r="C119" s="159">
        <v>30</v>
      </c>
      <c r="D119" s="159">
        <v>28</v>
      </c>
      <c r="E119" s="159">
        <v>25</v>
      </c>
      <c r="F119" s="159">
        <v>0</v>
      </c>
      <c r="G119" s="159">
        <v>53</v>
      </c>
      <c r="H119" s="159"/>
      <c r="I119" s="159">
        <v>0</v>
      </c>
      <c r="J119" s="159">
        <v>24</v>
      </c>
      <c r="K119" s="159">
        <v>0</v>
      </c>
      <c r="L119" s="159">
        <v>0</v>
      </c>
      <c r="M119" s="159">
        <v>24</v>
      </c>
    </row>
    <row r="120" spans="1:13" x14ac:dyDescent="0.25">
      <c r="A120" s="123" t="s">
        <v>313</v>
      </c>
      <c r="B120" s="124" t="s">
        <v>316</v>
      </c>
      <c r="C120" s="161">
        <v>14</v>
      </c>
      <c r="D120" s="161">
        <v>15</v>
      </c>
      <c r="E120" s="161">
        <v>7</v>
      </c>
      <c r="F120" s="161">
        <v>0</v>
      </c>
      <c r="G120" s="161">
        <v>22</v>
      </c>
      <c r="H120" s="161"/>
      <c r="I120" s="161">
        <v>0</v>
      </c>
      <c r="J120" s="161">
        <v>8</v>
      </c>
      <c r="K120" s="161">
        <v>0</v>
      </c>
      <c r="L120" s="161">
        <v>0</v>
      </c>
      <c r="M120" s="161">
        <v>8</v>
      </c>
    </row>
    <row r="121" spans="1:13" x14ac:dyDescent="0.25">
      <c r="A121" s="121" t="s">
        <v>313</v>
      </c>
      <c r="B121" s="122" t="s">
        <v>317</v>
      </c>
      <c r="C121" s="159">
        <v>36</v>
      </c>
      <c r="D121" s="159">
        <v>36</v>
      </c>
      <c r="E121" s="159">
        <v>35</v>
      </c>
      <c r="F121" s="159">
        <v>0</v>
      </c>
      <c r="G121" s="159">
        <v>71</v>
      </c>
      <c r="H121" s="159"/>
      <c r="I121" s="159">
        <v>0</v>
      </c>
      <c r="J121" s="159">
        <v>0</v>
      </c>
      <c r="K121" s="159">
        <v>34</v>
      </c>
      <c r="L121" s="159">
        <v>0</v>
      </c>
      <c r="M121" s="159">
        <v>34</v>
      </c>
    </row>
    <row r="122" spans="1:13" x14ac:dyDescent="0.25">
      <c r="A122" s="123" t="s">
        <v>318</v>
      </c>
      <c r="B122" s="124" t="s">
        <v>319</v>
      </c>
      <c r="C122" s="161">
        <v>14</v>
      </c>
      <c r="D122" s="161">
        <v>14</v>
      </c>
      <c r="E122" s="161">
        <v>12</v>
      </c>
      <c r="F122" s="161">
        <v>0</v>
      </c>
      <c r="G122" s="161">
        <v>26</v>
      </c>
      <c r="H122" s="161"/>
      <c r="I122" s="161">
        <v>0</v>
      </c>
      <c r="J122" s="161">
        <v>13</v>
      </c>
      <c r="K122" s="161">
        <v>0</v>
      </c>
      <c r="L122" s="161">
        <v>0</v>
      </c>
      <c r="M122" s="161">
        <v>13</v>
      </c>
    </row>
    <row r="123" spans="1:13" x14ac:dyDescent="0.25">
      <c r="A123" s="121" t="s">
        <v>318</v>
      </c>
      <c r="B123" s="122" t="s">
        <v>320</v>
      </c>
      <c r="C123" s="159">
        <v>24</v>
      </c>
      <c r="D123" s="159">
        <v>24</v>
      </c>
      <c r="E123" s="159">
        <v>24</v>
      </c>
      <c r="F123" s="159">
        <v>0</v>
      </c>
      <c r="G123" s="159">
        <v>48</v>
      </c>
      <c r="H123" s="159"/>
      <c r="I123" s="159">
        <v>0</v>
      </c>
      <c r="J123" s="159">
        <v>22</v>
      </c>
      <c r="K123" s="159">
        <v>0</v>
      </c>
      <c r="L123" s="159">
        <v>0</v>
      </c>
      <c r="M123" s="159">
        <v>22</v>
      </c>
    </row>
    <row r="124" spans="1:13" x14ac:dyDescent="0.25">
      <c r="A124" s="123" t="s">
        <v>318</v>
      </c>
      <c r="B124" s="124" t="s">
        <v>321</v>
      </c>
      <c r="C124" s="161">
        <v>10</v>
      </c>
      <c r="D124" s="161">
        <v>0</v>
      </c>
      <c r="E124" s="161">
        <v>10</v>
      </c>
      <c r="F124" s="161">
        <v>0</v>
      </c>
      <c r="G124" s="161">
        <v>10</v>
      </c>
      <c r="H124" s="161"/>
      <c r="I124" s="161">
        <v>0</v>
      </c>
      <c r="J124" s="161">
        <v>12</v>
      </c>
      <c r="K124" s="161">
        <v>0</v>
      </c>
      <c r="L124" s="161">
        <v>0</v>
      </c>
      <c r="M124" s="161">
        <v>12</v>
      </c>
    </row>
    <row r="125" spans="1:13" x14ac:dyDescent="0.25">
      <c r="A125" s="121" t="s">
        <v>318</v>
      </c>
      <c r="B125" s="122" t="s">
        <v>322</v>
      </c>
      <c r="C125" s="159">
        <v>30</v>
      </c>
      <c r="D125" s="159">
        <v>30</v>
      </c>
      <c r="E125" s="159">
        <v>28</v>
      </c>
      <c r="F125" s="159">
        <v>0</v>
      </c>
      <c r="G125" s="159">
        <v>58</v>
      </c>
      <c r="H125" s="159"/>
      <c r="I125" s="159">
        <v>0</v>
      </c>
      <c r="J125" s="159">
        <v>0</v>
      </c>
      <c r="K125" s="159">
        <v>29</v>
      </c>
      <c r="L125" s="159">
        <v>0</v>
      </c>
      <c r="M125" s="159">
        <v>29</v>
      </c>
    </row>
    <row r="126" spans="1:13" x14ac:dyDescent="0.25">
      <c r="A126" s="123" t="s">
        <v>318</v>
      </c>
      <c r="B126" s="124" t="s">
        <v>323</v>
      </c>
      <c r="C126" s="161">
        <v>28</v>
      </c>
      <c r="D126" s="161">
        <v>28</v>
      </c>
      <c r="E126" s="161">
        <v>26</v>
      </c>
      <c r="F126" s="161">
        <v>0</v>
      </c>
      <c r="G126" s="161">
        <v>54</v>
      </c>
      <c r="H126" s="161"/>
      <c r="I126" s="161">
        <v>0</v>
      </c>
      <c r="J126" s="161">
        <v>3</v>
      </c>
      <c r="K126" s="161">
        <v>24</v>
      </c>
      <c r="L126" s="161">
        <v>0</v>
      </c>
      <c r="M126" s="161">
        <v>27</v>
      </c>
    </row>
    <row r="127" spans="1:13" x14ac:dyDescent="0.25">
      <c r="A127" s="121" t="s">
        <v>324</v>
      </c>
      <c r="B127" s="122" t="s">
        <v>325</v>
      </c>
      <c r="C127" s="159">
        <v>38</v>
      </c>
      <c r="D127" s="159">
        <v>38</v>
      </c>
      <c r="E127" s="159">
        <v>37</v>
      </c>
      <c r="F127" s="159">
        <v>0</v>
      </c>
      <c r="G127" s="159">
        <v>75</v>
      </c>
      <c r="H127" s="159"/>
      <c r="I127" s="159">
        <v>0</v>
      </c>
      <c r="J127" s="159">
        <v>0</v>
      </c>
      <c r="K127" s="159">
        <v>37</v>
      </c>
      <c r="L127" s="159">
        <v>0</v>
      </c>
      <c r="M127" s="159">
        <v>37</v>
      </c>
    </row>
    <row r="128" spans="1:13" x14ac:dyDescent="0.25">
      <c r="A128" s="123" t="s">
        <v>324</v>
      </c>
      <c r="B128" s="124" t="s">
        <v>326</v>
      </c>
      <c r="C128" s="161">
        <v>12</v>
      </c>
      <c r="D128" s="161">
        <v>12</v>
      </c>
      <c r="E128" s="161">
        <v>12</v>
      </c>
      <c r="F128" s="161">
        <v>0</v>
      </c>
      <c r="G128" s="161">
        <v>24</v>
      </c>
      <c r="H128" s="161"/>
      <c r="I128" s="161">
        <v>0</v>
      </c>
      <c r="J128" s="161">
        <v>7</v>
      </c>
      <c r="K128" s="161">
        <v>0</v>
      </c>
      <c r="L128" s="161">
        <v>0</v>
      </c>
      <c r="M128" s="161">
        <v>7</v>
      </c>
    </row>
    <row r="129" spans="1:13" x14ac:dyDescent="0.25">
      <c r="A129" s="121" t="s">
        <v>324</v>
      </c>
      <c r="B129" s="122" t="s">
        <v>327</v>
      </c>
      <c r="C129" s="159">
        <v>30</v>
      </c>
      <c r="D129" s="159">
        <v>29</v>
      </c>
      <c r="E129" s="159">
        <v>27</v>
      </c>
      <c r="F129" s="159">
        <v>0</v>
      </c>
      <c r="G129" s="159">
        <v>56</v>
      </c>
      <c r="H129" s="159"/>
      <c r="I129" s="159">
        <v>0</v>
      </c>
      <c r="J129" s="159">
        <v>0</v>
      </c>
      <c r="K129" s="159">
        <v>29</v>
      </c>
      <c r="L129" s="159">
        <v>0</v>
      </c>
      <c r="M129" s="159">
        <v>29</v>
      </c>
    </row>
    <row r="130" spans="1:13" x14ac:dyDescent="0.25">
      <c r="A130" s="123" t="s">
        <v>328</v>
      </c>
      <c r="B130" s="124" t="s">
        <v>329</v>
      </c>
      <c r="C130" s="161">
        <v>20</v>
      </c>
      <c r="D130" s="161">
        <v>19</v>
      </c>
      <c r="E130" s="161">
        <v>20</v>
      </c>
      <c r="F130" s="161">
        <v>13</v>
      </c>
      <c r="G130" s="161">
        <v>52</v>
      </c>
      <c r="H130" s="161"/>
      <c r="I130" s="161">
        <v>0</v>
      </c>
      <c r="J130" s="161">
        <v>18</v>
      </c>
      <c r="K130" s="161">
        <v>4</v>
      </c>
      <c r="L130" s="161">
        <v>0</v>
      </c>
      <c r="M130" s="161">
        <v>22</v>
      </c>
    </row>
    <row r="131" spans="1:13" x14ac:dyDescent="0.25">
      <c r="A131" s="121" t="s">
        <v>328</v>
      </c>
      <c r="B131" s="122" t="s">
        <v>330</v>
      </c>
      <c r="C131" s="159">
        <v>50</v>
      </c>
      <c r="D131" s="159">
        <v>54</v>
      </c>
      <c r="E131" s="159">
        <v>42</v>
      </c>
      <c r="F131" s="159">
        <v>88</v>
      </c>
      <c r="G131" s="159">
        <v>184</v>
      </c>
      <c r="H131" s="159"/>
      <c r="I131" s="159">
        <v>0</v>
      </c>
      <c r="J131" s="159">
        <v>0</v>
      </c>
      <c r="K131" s="159">
        <v>20</v>
      </c>
      <c r="L131" s="159">
        <v>0</v>
      </c>
      <c r="M131" s="159">
        <v>20</v>
      </c>
    </row>
    <row r="132" spans="1:13" x14ac:dyDescent="0.25">
      <c r="A132" s="123" t="s">
        <v>331</v>
      </c>
      <c r="B132" s="124" t="s">
        <v>332</v>
      </c>
      <c r="C132" s="161">
        <v>20</v>
      </c>
      <c r="D132" s="161">
        <v>20</v>
      </c>
      <c r="E132" s="161">
        <v>20</v>
      </c>
      <c r="F132" s="161">
        <v>0</v>
      </c>
      <c r="G132" s="161">
        <v>40</v>
      </c>
      <c r="H132" s="161"/>
      <c r="I132" s="161">
        <v>0</v>
      </c>
      <c r="J132" s="161">
        <v>19</v>
      </c>
      <c r="K132" s="161">
        <v>0</v>
      </c>
      <c r="L132" s="161">
        <v>0</v>
      </c>
      <c r="M132" s="161">
        <v>19</v>
      </c>
    </row>
    <row r="133" spans="1:13" x14ac:dyDescent="0.25">
      <c r="A133" s="121" t="s">
        <v>331</v>
      </c>
      <c r="B133" s="122" t="s">
        <v>333</v>
      </c>
      <c r="C133" s="159">
        <v>20</v>
      </c>
      <c r="D133" s="159">
        <v>20</v>
      </c>
      <c r="E133" s="159">
        <v>13</v>
      </c>
      <c r="F133" s="159">
        <v>0</v>
      </c>
      <c r="G133" s="159">
        <v>33</v>
      </c>
      <c r="H133" s="159"/>
      <c r="I133" s="159">
        <v>0</v>
      </c>
      <c r="J133" s="159">
        <v>15</v>
      </c>
      <c r="K133" s="159">
        <v>0</v>
      </c>
      <c r="L133" s="159">
        <v>0</v>
      </c>
      <c r="M133" s="159">
        <v>15</v>
      </c>
    </row>
    <row r="134" spans="1:13" x14ac:dyDescent="0.25">
      <c r="A134" s="123" t="s">
        <v>331</v>
      </c>
      <c r="B134" s="124" t="s">
        <v>334</v>
      </c>
      <c r="C134" s="161">
        <v>34</v>
      </c>
      <c r="D134" s="161">
        <v>27</v>
      </c>
      <c r="E134" s="161">
        <v>21</v>
      </c>
      <c r="F134" s="161">
        <v>0</v>
      </c>
      <c r="G134" s="161">
        <v>48</v>
      </c>
      <c r="H134" s="161"/>
      <c r="I134" s="161">
        <v>0</v>
      </c>
      <c r="J134" s="161">
        <v>19</v>
      </c>
      <c r="K134" s="161">
        <v>0</v>
      </c>
      <c r="L134" s="161">
        <v>0</v>
      </c>
      <c r="M134" s="161">
        <v>19</v>
      </c>
    </row>
    <row r="135" spans="1:13" x14ac:dyDescent="0.25">
      <c r="A135" s="121" t="s">
        <v>331</v>
      </c>
      <c r="B135" s="122" t="s">
        <v>335</v>
      </c>
      <c r="C135" s="159">
        <v>20</v>
      </c>
      <c r="D135" s="159">
        <v>20</v>
      </c>
      <c r="E135" s="159">
        <v>19</v>
      </c>
      <c r="F135" s="159">
        <v>0</v>
      </c>
      <c r="G135" s="159">
        <v>39</v>
      </c>
      <c r="H135" s="159"/>
      <c r="I135" s="159">
        <v>0</v>
      </c>
      <c r="J135" s="159">
        <v>19</v>
      </c>
      <c r="K135" s="159">
        <v>0</v>
      </c>
      <c r="L135" s="159">
        <v>0</v>
      </c>
      <c r="M135" s="159">
        <v>19</v>
      </c>
    </row>
    <row r="136" spans="1:13" x14ac:dyDescent="0.25">
      <c r="A136" s="123" t="s">
        <v>331</v>
      </c>
      <c r="B136" s="124" t="s">
        <v>336</v>
      </c>
      <c r="C136" s="161">
        <v>16</v>
      </c>
      <c r="D136" s="161">
        <v>16</v>
      </c>
      <c r="E136" s="161">
        <v>13</v>
      </c>
      <c r="F136" s="161">
        <v>0</v>
      </c>
      <c r="G136" s="161">
        <v>29</v>
      </c>
      <c r="H136" s="161"/>
      <c r="I136" s="161">
        <v>0</v>
      </c>
      <c r="J136" s="161">
        <v>13</v>
      </c>
      <c r="K136" s="161">
        <v>0</v>
      </c>
      <c r="L136" s="161">
        <v>0</v>
      </c>
      <c r="M136" s="161">
        <v>13</v>
      </c>
    </row>
    <row r="137" spans="1:13" x14ac:dyDescent="0.25">
      <c r="A137" s="121" t="s">
        <v>331</v>
      </c>
      <c r="B137" s="122" t="s">
        <v>337</v>
      </c>
      <c r="C137" s="159">
        <v>40</v>
      </c>
      <c r="D137" s="159">
        <v>39</v>
      </c>
      <c r="E137" s="159">
        <v>19</v>
      </c>
      <c r="F137" s="159">
        <v>0</v>
      </c>
      <c r="G137" s="159">
        <v>58</v>
      </c>
      <c r="H137" s="159"/>
      <c r="I137" s="159">
        <v>0</v>
      </c>
      <c r="J137" s="159">
        <v>35</v>
      </c>
      <c r="K137" s="159">
        <v>0</v>
      </c>
      <c r="L137" s="159">
        <v>0</v>
      </c>
      <c r="M137" s="159">
        <v>35</v>
      </c>
    </row>
    <row r="138" spans="1:13" x14ac:dyDescent="0.25">
      <c r="A138" s="123" t="s">
        <v>331</v>
      </c>
      <c r="B138" s="124" t="s">
        <v>338</v>
      </c>
      <c r="C138" s="161">
        <v>16</v>
      </c>
      <c r="D138" s="161">
        <v>15</v>
      </c>
      <c r="E138" s="161">
        <v>15</v>
      </c>
      <c r="F138" s="161">
        <v>0</v>
      </c>
      <c r="G138" s="161">
        <v>30</v>
      </c>
      <c r="H138" s="161"/>
      <c r="I138" s="161">
        <v>0</v>
      </c>
      <c r="J138" s="161">
        <v>0</v>
      </c>
      <c r="K138" s="161">
        <v>15</v>
      </c>
      <c r="L138" s="161">
        <v>0</v>
      </c>
      <c r="M138" s="161">
        <v>15</v>
      </c>
    </row>
    <row r="139" spans="1:13" x14ac:dyDescent="0.25">
      <c r="A139" s="121" t="s">
        <v>339</v>
      </c>
      <c r="B139" s="122" t="s">
        <v>340</v>
      </c>
      <c r="C139" s="159">
        <v>20</v>
      </c>
      <c r="D139" s="159">
        <v>20</v>
      </c>
      <c r="E139" s="159">
        <v>16</v>
      </c>
      <c r="F139" s="159">
        <v>0</v>
      </c>
      <c r="G139" s="159">
        <v>36</v>
      </c>
      <c r="H139" s="159"/>
      <c r="I139" s="159">
        <v>0</v>
      </c>
      <c r="J139" s="159">
        <v>15</v>
      </c>
      <c r="K139" s="159">
        <v>0</v>
      </c>
      <c r="L139" s="159">
        <v>0</v>
      </c>
      <c r="M139" s="159">
        <v>15</v>
      </c>
    </row>
    <row r="140" spans="1:13" x14ac:dyDescent="0.25">
      <c r="A140" s="123" t="s">
        <v>339</v>
      </c>
      <c r="B140" s="124" t="s">
        <v>341</v>
      </c>
      <c r="C140" s="161">
        <v>24</v>
      </c>
      <c r="D140" s="161">
        <v>24</v>
      </c>
      <c r="E140" s="161">
        <v>25</v>
      </c>
      <c r="F140" s="161">
        <v>0</v>
      </c>
      <c r="G140" s="161">
        <v>49</v>
      </c>
      <c r="H140" s="161"/>
      <c r="I140" s="161">
        <v>0</v>
      </c>
      <c r="J140" s="161">
        <v>22</v>
      </c>
      <c r="K140" s="161">
        <v>0</v>
      </c>
      <c r="L140" s="161">
        <v>0</v>
      </c>
      <c r="M140" s="161">
        <v>22</v>
      </c>
    </row>
    <row r="141" spans="1:13" x14ac:dyDescent="0.25">
      <c r="A141" s="121" t="s">
        <v>339</v>
      </c>
      <c r="B141" s="122" t="s">
        <v>342</v>
      </c>
      <c r="C141" s="159">
        <v>104</v>
      </c>
      <c r="D141" s="159">
        <v>73</v>
      </c>
      <c r="E141" s="159">
        <v>79</v>
      </c>
      <c r="F141" s="159">
        <v>56</v>
      </c>
      <c r="G141" s="159">
        <v>208</v>
      </c>
      <c r="H141" s="159"/>
      <c r="I141" s="159">
        <v>0</v>
      </c>
      <c r="J141" s="159">
        <v>0</v>
      </c>
      <c r="K141" s="159">
        <v>72</v>
      </c>
      <c r="L141" s="159">
        <v>0</v>
      </c>
      <c r="M141" s="159">
        <v>72</v>
      </c>
    </row>
    <row r="142" spans="1:13" x14ac:dyDescent="0.25">
      <c r="A142" s="123" t="s">
        <v>339</v>
      </c>
      <c r="B142" s="124" t="s">
        <v>343</v>
      </c>
      <c r="C142" s="161">
        <v>28</v>
      </c>
      <c r="D142" s="161">
        <v>27</v>
      </c>
      <c r="E142" s="161">
        <v>25</v>
      </c>
      <c r="F142" s="161">
        <v>0</v>
      </c>
      <c r="G142" s="161">
        <v>52</v>
      </c>
      <c r="H142" s="161"/>
      <c r="I142" s="161">
        <v>0</v>
      </c>
      <c r="J142" s="161">
        <v>26</v>
      </c>
      <c r="K142" s="161">
        <v>0</v>
      </c>
      <c r="L142" s="161">
        <v>0</v>
      </c>
      <c r="M142" s="161">
        <v>26</v>
      </c>
    </row>
    <row r="143" spans="1:13" x14ac:dyDescent="0.25">
      <c r="A143" s="121" t="s">
        <v>339</v>
      </c>
      <c r="B143" s="122" t="s">
        <v>344</v>
      </c>
      <c r="C143" s="159">
        <v>14</v>
      </c>
      <c r="D143" s="159">
        <v>12</v>
      </c>
      <c r="E143" s="159">
        <v>12</v>
      </c>
      <c r="F143" s="159">
        <v>0</v>
      </c>
      <c r="G143" s="159">
        <v>24</v>
      </c>
      <c r="H143" s="159"/>
      <c r="I143" s="159">
        <v>0</v>
      </c>
      <c r="J143" s="159">
        <v>12</v>
      </c>
      <c r="K143" s="159">
        <v>0</v>
      </c>
      <c r="L143" s="159">
        <v>0</v>
      </c>
      <c r="M143" s="159">
        <v>12</v>
      </c>
    </row>
    <row r="144" spans="1:13" x14ac:dyDescent="0.25">
      <c r="A144" s="123" t="s">
        <v>339</v>
      </c>
      <c r="B144" s="124" t="s">
        <v>345</v>
      </c>
      <c r="C144" s="161">
        <v>24</v>
      </c>
      <c r="D144" s="161">
        <v>21</v>
      </c>
      <c r="E144" s="161">
        <v>22</v>
      </c>
      <c r="F144" s="161">
        <v>0</v>
      </c>
      <c r="G144" s="161">
        <v>43</v>
      </c>
      <c r="H144" s="161"/>
      <c r="I144" s="161">
        <v>0</v>
      </c>
      <c r="J144" s="161">
        <v>15</v>
      </c>
      <c r="K144" s="161">
        <v>0</v>
      </c>
      <c r="L144" s="161">
        <v>0</v>
      </c>
      <c r="M144" s="161">
        <v>15</v>
      </c>
    </row>
    <row r="145" spans="1:13" x14ac:dyDescent="0.25">
      <c r="A145" s="121" t="s">
        <v>339</v>
      </c>
      <c r="B145" s="122" t="s">
        <v>346</v>
      </c>
      <c r="C145" s="159">
        <v>36</v>
      </c>
      <c r="D145" s="159">
        <v>7</v>
      </c>
      <c r="E145" s="159">
        <v>30</v>
      </c>
      <c r="F145" s="159">
        <v>49</v>
      </c>
      <c r="G145" s="159">
        <v>86</v>
      </c>
      <c r="H145" s="159"/>
      <c r="I145" s="159">
        <v>0</v>
      </c>
      <c r="J145" s="159">
        <v>29</v>
      </c>
      <c r="K145" s="159">
        <v>4</v>
      </c>
      <c r="L145" s="159">
        <v>0</v>
      </c>
      <c r="M145" s="159">
        <v>33</v>
      </c>
    </row>
    <row r="146" spans="1:13" x14ac:dyDescent="0.25">
      <c r="A146" s="123" t="s">
        <v>339</v>
      </c>
      <c r="B146" s="124" t="s">
        <v>347</v>
      </c>
      <c r="C146" s="161">
        <v>20</v>
      </c>
      <c r="D146" s="161">
        <v>20</v>
      </c>
      <c r="E146" s="161">
        <v>21</v>
      </c>
      <c r="F146" s="161">
        <v>0</v>
      </c>
      <c r="G146" s="161">
        <v>41</v>
      </c>
      <c r="H146" s="161"/>
      <c r="I146" s="161">
        <v>0</v>
      </c>
      <c r="J146" s="161">
        <v>19</v>
      </c>
      <c r="K146" s="161">
        <v>0</v>
      </c>
      <c r="L146" s="161">
        <v>0</v>
      </c>
      <c r="M146" s="161">
        <v>19</v>
      </c>
    </row>
    <row r="147" spans="1:13" x14ac:dyDescent="0.25">
      <c r="A147" s="121" t="s">
        <v>348</v>
      </c>
      <c r="B147" s="122" t="s">
        <v>349</v>
      </c>
      <c r="C147" s="159">
        <v>32</v>
      </c>
      <c r="D147" s="159">
        <v>31</v>
      </c>
      <c r="E147" s="159">
        <v>27</v>
      </c>
      <c r="F147" s="159">
        <v>0</v>
      </c>
      <c r="G147" s="159">
        <v>58</v>
      </c>
      <c r="H147" s="159"/>
      <c r="I147" s="159">
        <v>0</v>
      </c>
      <c r="J147" s="159">
        <v>33</v>
      </c>
      <c r="K147" s="159">
        <v>0</v>
      </c>
      <c r="L147" s="159">
        <v>0</v>
      </c>
      <c r="M147" s="159">
        <v>33</v>
      </c>
    </row>
    <row r="148" spans="1:13" x14ac:dyDescent="0.25">
      <c r="A148" s="123" t="s">
        <v>348</v>
      </c>
      <c r="B148" s="124" t="s">
        <v>350</v>
      </c>
      <c r="C148" s="161">
        <v>20</v>
      </c>
      <c r="D148" s="161">
        <v>20</v>
      </c>
      <c r="E148" s="161">
        <v>17</v>
      </c>
      <c r="F148" s="161">
        <v>0</v>
      </c>
      <c r="G148" s="161">
        <v>37</v>
      </c>
      <c r="H148" s="161"/>
      <c r="I148" s="161">
        <v>0</v>
      </c>
      <c r="J148" s="161">
        <v>19</v>
      </c>
      <c r="K148" s="161">
        <v>0</v>
      </c>
      <c r="L148" s="161">
        <v>0</v>
      </c>
      <c r="M148" s="161">
        <v>19</v>
      </c>
    </row>
    <row r="149" spans="1:13" x14ac:dyDescent="0.25">
      <c r="A149" s="121" t="s">
        <v>348</v>
      </c>
      <c r="B149" s="122" t="s">
        <v>351</v>
      </c>
      <c r="C149" s="159">
        <v>44</v>
      </c>
      <c r="D149" s="159">
        <v>44</v>
      </c>
      <c r="E149" s="159">
        <v>42</v>
      </c>
      <c r="F149" s="159">
        <v>0</v>
      </c>
      <c r="G149" s="159">
        <v>86</v>
      </c>
      <c r="H149" s="159"/>
      <c r="I149" s="159">
        <v>0</v>
      </c>
      <c r="J149" s="159">
        <v>27</v>
      </c>
      <c r="K149" s="159">
        <v>12</v>
      </c>
      <c r="L149" s="159">
        <v>0</v>
      </c>
      <c r="M149" s="159">
        <v>39</v>
      </c>
    </row>
    <row r="150" spans="1:13" x14ac:dyDescent="0.25">
      <c r="A150" s="123" t="s">
        <v>348</v>
      </c>
      <c r="B150" s="124" t="s">
        <v>352</v>
      </c>
      <c r="C150" s="161">
        <v>32</v>
      </c>
      <c r="D150" s="161">
        <v>32</v>
      </c>
      <c r="E150" s="161">
        <v>28</v>
      </c>
      <c r="F150" s="161">
        <v>0</v>
      </c>
      <c r="G150" s="161">
        <v>60</v>
      </c>
      <c r="H150" s="161"/>
      <c r="I150" s="161">
        <v>0</v>
      </c>
      <c r="J150" s="161">
        <v>33</v>
      </c>
      <c r="K150" s="161">
        <v>0</v>
      </c>
      <c r="L150" s="161">
        <v>0</v>
      </c>
      <c r="M150" s="161">
        <v>33</v>
      </c>
    </row>
    <row r="151" spans="1:13" x14ac:dyDescent="0.25">
      <c r="A151" s="121" t="s">
        <v>348</v>
      </c>
      <c r="B151" s="122" t="s">
        <v>353</v>
      </c>
      <c r="C151" s="159">
        <v>10</v>
      </c>
      <c r="D151" s="159">
        <v>10</v>
      </c>
      <c r="E151" s="159">
        <v>0</v>
      </c>
      <c r="F151" s="159">
        <v>0</v>
      </c>
      <c r="G151" s="159">
        <v>10</v>
      </c>
      <c r="H151" s="159"/>
      <c r="I151" s="159">
        <v>0</v>
      </c>
      <c r="J151" s="159">
        <v>0</v>
      </c>
      <c r="K151" s="159">
        <v>0</v>
      </c>
      <c r="L151" s="159">
        <v>0</v>
      </c>
      <c r="M151" s="159">
        <v>0</v>
      </c>
    </row>
    <row r="152" spans="1:13" x14ac:dyDescent="0.25">
      <c r="A152" s="123" t="s">
        <v>348</v>
      </c>
      <c r="B152" s="124" t="s">
        <v>354</v>
      </c>
      <c r="C152" s="161">
        <v>24</v>
      </c>
      <c r="D152" s="161">
        <v>24</v>
      </c>
      <c r="E152" s="161">
        <v>16</v>
      </c>
      <c r="F152" s="161">
        <v>0</v>
      </c>
      <c r="G152" s="161">
        <v>40</v>
      </c>
      <c r="H152" s="161"/>
      <c r="I152" s="161">
        <v>0</v>
      </c>
      <c r="J152" s="161">
        <v>20</v>
      </c>
      <c r="K152" s="161">
        <v>0</v>
      </c>
      <c r="L152" s="161">
        <v>0</v>
      </c>
      <c r="M152" s="161">
        <v>20</v>
      </c>
    </row>
    <row r="153" spans="1:13" x14ac:dyDescent="0.25">
      <c r="A153" s="121" t="s">
        <v>348</v>
      </c>
      <c r="B153" s="122" t="s">
        <v>355</v>
      </c>
      <c r="C153" s="159">
        <v>20</v>
      </c>
      <c r="D153" s="159">
        <v>20</v>
      </c>
      <c r="E153" s="159">
        <v>17</v>
      </c>
      <c r="F153" s="159">
        <v>0</v>
      </c>
      <c r="G153" s="159">
        <v>37</v>
      </c>
      <c r="H153" s="159"/>
      <c r="I153" s="159">
        <v>0</v>
      </c>
      <c r="J153" s="159">
        <v>17</v>
      </c>
      <c r="K153" s="159">
        <v>0</v>
      </c>
      <c r="L153" s="159">
        <v>0</v>
      </c>
      <c r="M153" s="159">
        <v>17</v>
      </c>
    </row>
    <row r="154" spans="1:13" x14ac:dyDescent="0.25">
      <c r="A154" s="123" t="s">
        <v>348</v>
      </c>
      <c r="B154" s="124" t="s">
        <v>356</v>
      </c>
      <c r="C154" s="161">
        <v>24</v>
      </c>
      <c r="D154" s="161">
        <v>24</v>
      </c>
      <c r="E154" s="161">
        <v>22</v>
      </c>
      <c r="F154" s="161">
        <v>0</v>
      </c>
      <c r="G154" s="161">
        <v>46</v>
      </c>
      <c r="H154" s="161"/>
      <c r="I154" s="161">
        <v>0</v>
      </c>
      <c r="J154" s="161">
        <v>23</v>
      </c>
      <c r="K154" s="161">
        <v>0</v>
      </c>
      <c r="L154" s="161">
        <v>0</v>
      </c>
      <c r="M154" s="161">
        <v>23</v>
      </c>
    </row>
    <row r="155" spans="1:13" x14ac:dyDescent="0.25">
      <c r="A155" s="121" t="s">
        <v>348</v>
      </c>
      <c r="B155" s="122" t="s">
        <v>357</v>
      </c>
      <c r="C155" s="159">
        <v>30</v>
      </c>
      <c r="D155" s="159">
        <v>29</v>
      </c>
      <c r="E155" s="159">
        <v>27</v>
      </c>
      <c r="F155" s="159">
        <v>0</v>
      </c>
      <c r="G155" s="159">
        <v>56</v>
      </c>
      <c r="H155" s="159"/>
      <c r="I155" s="159">
        <v>0</v>
      </c>
      <c r="J155" s="159">
        <v>26</v>
      </c>
      <c r="K155" s="159">
        <v>0</v>
      </c>
      <c r="L155" s="159">
        <v>0</v>
      </c>
      <c r="M155" s="159">
        <v>26</v>
      </c>
    </row>
    <row r="156" spans="1:13" x14ac:dyDescent="0.25">
      <c r="A156" s="123" t="s">
        <v>348</v>
      </c>
      <c r="B156" s="124" t="s">
        <v>358</v>
      </c>
      <c r="C156" s="161">
        <v>30</v>
      </c>
      <c r="D156" s="161">
        <v>29</v>
      </c>
      <c r="E156" s="161">
        <v>25</v>
      </c>
      <c r="F156" s="161">
        <v>0</v>
      </c>
      <c r="G156" s="161">
        <v>54</v>
      </c>
      <c r="H156" s="161"/>
      <c r="I156" s="161">
        <v>0</v>
      </c>
      <c r="J156" s="161">
        <v>0</v>
      </c>
      <c r="K156" s="161">
        <v>0</v>
      </c>
      <c r="L156" s="161">
        <v>24</v>
      </c>
      <c r="M156" s="161">
        <v>24</v>
      </c>
    </row>
    <row r="157" spans="1:13" x14ac:dyDescent="0.25">
      <c r="A157" s="121" t="s">
        <v>348</v>
      </c>
      <c r="B157" s="122" t="s">
        <v>359</v>
      </c>
      <c r="C157" s="159">
        <v>26</v>
      </c>
      <c r="D157" s="159">
        <v>26</v>
      </c>
      <c r="E157" s="159">
        <v>25</v>
      </c>
      <c r="F157" s="159">
        <v>0</v>
      </c>
      <c r="G157" s="159">
        <v>51</v>
      </c>
      <c r="H157" s="159"/>
      <c r="I157" s="159">
        <v>0</v>
      </c>
      <c r="J157" s="159">
        <v>0</v>
      </c>
      <c r="K157" s="159">
        <v>25</v>
      </c>
      <c r="L157" s="159">
        <v>0</v>
      </c>
      <c r="M157" s="159">
        <v>25</v>
      </c>
    </row>
    <row r="158" spans="1:13" x14ac:dyDescent="0.25">
      <c r="A158" s="123" t="s">
        <v>348</v>
      </c>
      <c r="B158" s="124" t="s">
        <v>360</v>
      </c>
      <c r="C158" s="161">
        <v>32</v>
      </c>
      <c r="D158" s="161">
        <v>22</v>
      </c>
      <c r="E158" s="161">
        <v>32</v>
      </c>
      <c r="F158" s="161">
        <v>31</v>
      </c>
      <c r="G158" s="161">
        <v>85</v>
      </c>
      <c r="H158" s="161"/>
      <c r="I158" s="161">
        <v>0</v>
      </c>
      <c r="J158" s="161">
        <v>0</v>
      </c>
      <c r="K158" s="161">
        <v>31</v>
      </c>
      <c r="L158" s="161">
        <v>0</v>
      </c>
      <c r="M158" s="161">
        <v>31</v>
      </c>
    </row>
    <row r="159" spans="1:13" x14ac:dyDescent="0.25">
      <c r="A159" s="121" t="s">
        <v>348</v>
      </c>
      <c r="B159" s="122" t="s">
        <v>361</v>
      </c>
      <c r="C159" s="159">
        <v>24</v>
      </c>
      <c r="D159" s="159">
        <v>17</v>
      </c>
      <c r="E159" s="159">
        <v>24</v>
      </c>
      <c r="F159" s="159">
        <v>0</v>
      </c>
      <c r="G159" s="159">
        <v>41</v>
      </c>
      <c r="H159" s="159"/>
      <c r="I159" s="159">
        <v>0</v>
      </c>
      <c r="J159" s="159">
        <v>14</v>
      </c>
      <c r="K159" s="159">
        <v>0</v>
      </c>
      <c r="L159" s="159">
        <v>0</v>
      </c>
      <c r="M159" s="159">
        <v>14</v>
      </c>
    </row>
    <row r="160" spans="1:13" x14ac:dyDescent="0.25">
      <c r="A160" s="123" t="s">
        <v>362</v>
      </c>
      <c r="B160" s="124" t="s">
        <v>363</v>
      </c>
      <c r="C160" s="161">
        <v>48</v>
      </c>
      <c r="D160" s="161">
        <v>41</v>
      </c>
      <c r="E160" s="161">
        <v>35</v>
      </c>
      <c r="F160" s="161">
        <v>0</v>
      </c>
      <c r="G160" s="161">
        <v>76</v>
      </c>
      <c r="H160" s="161"/>
      <c r="I160" s="161">
        <v>0</v>
      </c>
      <c r="J160" s="161">
        <v>36</v>
      </c>
      <c r="K160" s="161">
        <v>0</v>
      </c>
      <c r="L160" s="161">
        <v>0</v>
      </c>
      <c r="M160" s="161">
        <v>36</v>
      </c>
    </row>
    <row r="161" spans="1:13" x14ac:dyDescent="0.25">
      <c r="A161" s="121" t="s">
        <v>362</v>
      </c>
      <c r="B161" s="122" t="s">
        <v>364</v>
      </c>
      <c r="C161" s="159">
        <v>12</v>
      </c>
      <c r="D161" s="159">
        <v>12</v>
      </c>
      <c r="E161" s="159">
        <v>12</v>
      </c>
      <c r="F161" s="159">
        <v>0</v>
      </c>
      <c r="G161" s="159">
        <v>24</v>
      </c>
      <c r="H161" s="159"/>
      <c r="I161" s="159">
        <v>0</v>
      </c>
      <c r="J161" s="159">
        <v>12</v>
      </c>
      <c r="K161" s="159">
        <v>0</v>
      </c>
      <c r="L161" s="159">
        <v>0</v>
      </c>
      <c r="M161" s="159">
        <v>12</v>
      </c>
    </row>
    <row r="162" spans="1:13" x14ac:dyDescent="0.25">
      <c r="A162" s="123" t="s">
        <v>362</v>
      </c>
      <c r="B162" s="124" t="s">
        <v>365</v>
      </c>
      <c r="C162" s="161">
        <v>36</v>
      </c>
      <c r="D162" s="161">
        <v>31</v>
      </c>
      <c r="E162" s="161">
        <v>29</v>
      </c>
      <c r="F162" s="161">
        <v>31</v>
      </c>
      <c r="G162" s="161">
        <v>91</v>
      </c>
      <c r="H162" s="161"/>
      <c r="I162" s="161">
        <v>0</v>
      </c>
      <c r="J162" s="161">
        <v>0</v>
      </c>
      <c r="K162" s="161">
        <v>28</v>
      </c>
      <c r="L162" s="161">
        <v>0</v>
      </c>
      <c r="M162" s="161">
        <v>28</v>
      </c>
    </row>
    <row r="163" spans="1:13" x14ac:dyDescent="0.25">
      <c r="A163" s="121" t="s">
        <v>362</v>
      </c>
      <c r="B163" s="122" t="s">
        <v>366</v>
      </c>
      <c r="C163" s="159">
        <v>20</v>
      </c>
      <c r="D163" s="159">
        <v>20</v>
      </c>
      <c r="E163" s="159">
        <v>18</v>
      </c>
      <c r="F163" s="159">
        <v>0</v>
      </c>
      <c r="G163" s="159">
        <v>38</v>
      </c>
      <c r="H163" s="159"/>
      <c r="I163" s="159">
        <v>0</v>
      </c>
      <c r="J163" s="159">
        <v>15</v>
      </c>
      <c r="K163" s="159">
        <v>0</v>
      </c>
      <c r="L163" s="159">
        <v>0</v>
      </c>
      <c r="M163" s="159">
        <v>15</v>
      </c>
    </row>
    <row r="164" spans="1:13" x14ac:dyDescent="0.25">
      <c r="A164" s="123" t="s">
        <v>362</v>
      </c>
      <c r="B164" s="124" t="s">
        <v>367</v>
      </c>
      <c r="C164" s="161">
        <v>20</v>
      </c>
      <c r="D164" s="161">
        <v>20</v>
      </c>
      <c r="E164" s="161">
        <v>17</v>
      </c>
      <c r="F164" s="161">
        <v>0</v>
      </c>
      <c r="G164" s="161">
        <v>37</v>
      </c>
      <c r="H164" s="161"/>
      <c r="I164" s="161">
        <v>0</v>
      </c>
      <c r="J164" s="161">
        <v>20</v>
      </c>
      <c r="K164" s="161">
        <v>0</v>
      </c>
      <c r="L164" s="161">
        <v>0</v>
      </c>
      <c r="M164" s="161">
        <v>20</v>
      </c>
    </row>
    <row r="165" spans="1:13" x14ac:dyDescent="0.25">
      <c r="A165" s="121" t="s">
        <v>362</v>
      </c>
      <c r="B165" s="122" t="s">
        <v>368</v>
      </c>
      <c r="C165" s="159">
        <v>20</v>
      </c>
      <c r="D165" s="159">
        <v>20</v>
      </c>
      <c r="E165" s="159">
        <v>20</v>
      </c>
      <c r="F165" s="159">
        <v>40</v>
      </c>
      <c r="G165" s="159">
        <v>80</v>
      </c>
      <c r="H165" s="159"/>
      <c r="I165" s="159">
        <v>0</v>
      </c>
      <c r="J165" s="159">
        <v>0</v>
      </c>
      <c r="K165" s="159">
        <v>20</v>
      </c>
      <c r="L165" s="159">
        <v>0</v>
      </c>
      <c r="M165" s="159">
        <v>20</v>
      </c>
    </row>
    <row r="166" spans="1:13" x14ac:dyDescent="0.25">
      <c r="A166" s="123" t="s">
        <v>362</v>
      </c>
      <c r="B166" s="124" t="s">
        <v>369</v>
      </c>
      <c r="C166" s="161">
        <v>20</v>
      </c>
      <c r="D166" s="161">
        <v>20</v>
      </c>
      <c r="E166" s="161">
        <v>18</v>
      </c>
      <c r="F166" s="161">
        <v>0</v>
      </c>
      <c r="G166" s="161">
        <v>38</v>
      </c>
      <c r="H166" s="161"/>
      <c r="I166" s="161">
        <v>0</v>
      </c>
      <c r="J166" s="161">
        <v>19</v>
      </c>
      <c r="K166" s="161">
        <v>0</v>
      </c>
      <c r="L166" s="161">
        <v>0</v>
      </c>
      <c r="M166" s="161">
        <v>19</v>
      </c>
    </row>
    <row r="167" spans="1:13" x14ac:dyDescent="0.25">
      <c r="A167" s="121" t="s">
        <v>362</v>
      </c>
      <c r="B167" s="122" t="s">
        <v>370</v>
      </c>
      <c r="C167" s="159">
        <v>16</v>
      </c>
      <c r="D167" s="159">
        <v>16</v>
      </c>
      <c r="E167" s="159">
        <v>15</v>
      </c>
      <c r="F167" s="159">
        <v>0</v>
      </c>
      <c r="G167" s="159">
        <v>31</v>
      </c>
      <c r="H167" s="159"/>
      <c r="I167" s="159">
        <v>0</v>
      </c>
      <c r="J167" s="159">
        <v>15</v>
      </c>
      <c r="K167" s="159">
        <v>0</v>
      </c>
      <c r="L167" s="159">
        <v>0</v>
      </c>
      <c r="M167" s="159">
        <v>15</v>
      </c>
    </row>
    <row r="168" spans="1:13" x14ac:dyDescent="0.25">
      <c r="A168" s="123" t="s">
        <v>362</v>
      </c>
      <c r="B168" s="124" t="s">
        <v>371</v>
      </c>
      <c r="C168" s="161">
        <v>14</v>
      </c>
      <c r="D168" s="161">
        <v>14</v>
      </c>
      <c r="E168" s="161">
        <v>14</v>
      </c>
      <c r="F168" s="161">
        <v>0</v>
      </c>
      <c r="G168" s="161">
        <v>28</v>
      </c>
      <c r="H168" s="161"/>
      <c r="I168" s="161">
        <v>0</v>
      </c>
      <c r="J168" s="161">
        <v>13</v>
      </c>
      <c r="K168" s="161">
        <v>0</v>
      </c>
      <c r="L168" s="161">
        <v>0</v>
      </c>
      <c r="M168" s="161">
        <v>13</v>
      </c>
    </row>
    <row r="169" spans="1:13" x14ac:dyDescent="0.25">
      <c r="A169" s="121" t="s">
        <v>362</v>
      </c>
      <c r="B169" s="122" t="s">
        <v>372</v>
      </c>
      <c r="C169" s="159">
        <v>32</v>
      </c>
      <c r="D169" s="159">
        <v>32</v>
      </c>
      <c r="E169" s="159">
        <v>26</v>
      </c>
      <c r="F169" s="159">
        <v>0</v>
      </c>
      <c r="G169" s="159">
        <v>58</v>
      </c>
      <c r="H169" s="159"/>
      <c r="I169" s="159">
        <v>0</v>
      </c>
      <c r="J169" s="159">
        <v>0</v>
      </c>
      <c r="K169" s="159">
        <v>28</v>
      </c>
      <c r="L169" s="159">
        <v>0</v>
      </c>
      <c r="M169" s="159">
        <v>28</v>
      </c>
    </row>
    <row r="170" spans="1:13" x14ac:dyDescent="0.25">
      <c r="A170" s="123" t="s">
        <v>373</v>
      </c>
      <c r="B170" s="124" t="s">
        <v>374</v>
      </c>
      <c r="C170" s="161">
        <v>14</v>
      </c>
      <c r="D170" s="161">
        <v>14</v>
      </c>
      <c r="E170" s="161">
        <v>10</v>
      </c>
      <c r="F170" s="161">
        <v>0</v>
      </c>
      <c r="G170" s="161">
        <v>24</v>
      </c>
      <c r="H170" s="161"/>
      <c r="I170" s="161">
        <v>0</v>
      </c>
      <c r="J170" s="161">
        <v>11</v>
      </c>
      <c r="K170" s="161">
        <v>0</v>
      </c>
      <c r="L170" s="161">
        <v>0</v>
      </c>
      <c r="M170" s="161">
        <v>11</v>
      </c>
    </row>
    <row r="171" spans="1:13" x14ac:dyDescent="0.25">
      <c r="A171" s="121" t="s">
        <v>373</v>
      </c>
      <c r="B171" s="122" t="s">
        <v>375</v>
      </c>
      <c r="C171" s="159">
        <v>12</v>
      </c>
      <c r="D171" s="159">
        <v>12</v>
      </c>
      <c r="E171" s="159">
        <v>9</v>
      </c>
      <c r="F171" s="159">
        <v>0</v>
      </c>
      <c r="G171" s="159">
        <v>21</v>
      </c>
      <c r="H171" s="159"/>
      <c r="I171" s="159">
        <v>0</v>
      </c>
      <c r="J171" s="159">
        <v>11</v>
      </c>
      <c r="K171" s="159">
        <v>0</v>
      </c>
      <c r="L171" s="159">
        <v>0</v>
      </c>
      <c r="M171" s="159">
        <v>11</v>
      </c>
    </row>
    <row r="172" spans="1:13" x14ac:dyDescent="0.25">
      <c r="A172" s="123" t="s">
        <v>373</v>
      </c>
      <c r="B172" s="124" t="s">
        <v>376</v>
      </c>
      <c r="C172" s="161">
        <v>20</v>
      </c>
      <c r="D172" s="161">
        <v>20</v>
      </c>
      <c r="E172" s="161">
        <v>20</v>
      </c>
      <c r="F172" s="161">
        <v>0</v>
      </c>
      <c r="G172" s="161">
        <v>40</v>
      </c>
      <c r="H172" s="161"/>
      <c r="I172" s="161">
        <v>0</v>
      </c>
      <c r="J172" s="161">
        <v>18</v>
      </c>
      <c r="K172" s="161">
        <v>0</v>
      </c>
      <c r="L172" s="161">
        <v>0</v>
      </c>
      <c r="M172" s="161">
        <v>18</v>
      </c>
    </row>
    <row r="173" spans="1:13" x14ac:dyDescent="0.25">
      <c r="A173" s="121" t="s">
        <v>373</v>
      </c>
      <c r="B173" s="122" t="s">
        <v>377</v>
      </c>
      <c r="C173" s="159">
        <v>15</v>
      </c>
      <c r="D173" s="159">
        <v>14</v>
      </c>
      <c r="E173" s="159">
        <v>14</v>
      </c>
      <c r="F173" s="159">
        <v>0</v>
      </c>
      <c r="G173" s="159">
        <v>28</v>
      </c>
      <c r="H173" s="159"/>
      <c r="I173" s="159">
        <v>0</v>
      </c>
      <c r="J173" s="159">
        <v>16</v>
      </c>
      <c r="K173" s="159">
        <v>0</v>
      </c>
      <c r="L173" s="159">
        <v>0</v>
      </c>
      <c r="M173" s="159">
        <v>16</v>
      </c>
    </row>
    <row r="174" spans="1:13" x14ac:dyDescent="0.25">
      <c r="A174" s="123" t="s">
        <v>373</v>
      </c>
      <c r="B174" s="124" t="s">
        <v>378</v>
      </c>
      <c r="C174" s="161">
        <v>20</v>
      </c>
      <c r="D174" s="161">
        <v>20</v>
      </c>
      <c r="E174" s="161">
        <v>20</v>
      </c>
      <c r="F174" s="161">
        <v>0</v>
      </c>
      <c r="G174" s="161">
        <v>40</v>
      </c>
      <c r="H174" s="161"/>
      <c r="I174" s="161">
        <v>0</v>
      </c>
      <c r="J174" s="161">
        <v>0</v>
      </c>
      <c r="K174" s="161">
        <v>15</v>
      </c>
      <c r="L174" s="161">
        <v>0</v>
      </c>
      <c r="M174" s="161">
        <v>15</v>
      </c>
    </row>
    <row r="175" spans="1:13" x14ac:dyDescent="0.25">
      <c r="A175" s="121" t="s">
        <v>379</v>
      </c>
      <c r="B175" s="122" t="s">
        <v>380</v>
      </c>
      <c r="C175" s="159">
        <v>48</v>
      </c>
      <c r="D175" s="159">
        <v>24</v>
      </c>
      <c r="E175" s="159">
        <v>23</v>
      </c>
      <c r="F175" s="159">
        <v>0</v>
      </c>
      <c r="G175" s="159">
        <v>47</v>
      </c>
      <c r="H175" s="159"/>
      <c r="I175" s="159">
        <v>0</v>
      </c>
      <c r="J175" s="159">
        <v>47</v>
      </c>
      <c r="K175" s="159">
        <v>0</v>
      </c>
      <c r="L175" s="159">
        <v>0</v>
      </c>
      <c r="M175" s="159">
        <v>47</v>
      </c>
    </row>
    <row r="176" spans="1:13" x14ac:dyDescent="0.25">
      <c r="A176" s="123" t="s">
        <v>379</v>
      </c>
      <c r="B176" s="124" t="s">
        <v>381</v>
      </c>
      <c r="C176" s="161">
        <v>30</v>
      </c>
      <c r="D176" s="161">
        <v>29</v>
      </c>
      <c r="E176" s="161">
        <v>26</v>
      </c>
      <c r="F176" s="161">
        <v>0</v>
      </c>
      <c r="G176" s="161">
        <v>55</v>
      </c>
      <c r="H176" s="161"/>
      <c r="I176" s="161">
        <v>0</v>
      </c>
      <c r="J176" s="161">
        <v>39</v>
      </c>
      <c r="K176" s="161">
        <v>0</v>
      </c>
      <c r="L176" s="161">
        <v>0</v>
      </c>
      <c r="M176" s="161">
        <v>39</v>
      </c>
    </row>
    <row r="177" spans="1:13" x14ac:dyDescent="0.25">
      <c r="A177" s="121" t="s">
        <v>379</v>
      </c>
      <c r="B177" s="122" t="s">
        <v>382</v>
      </c>
      <c r="C177" s="159">
        <v>10</v>
      </c>
      <c r="D177" s="159">
        <v>9</v>
      </c>
      <c r="E177" s="159">
        <v>9</v>
      </c>
      <c r="F177" s="159">
        <v>0</v>
      </c>
      <c r="G177" s="159">
        <v>18</v>
      </c>
      <c r="H177" s="159"/>
      <c r="I177" s="159">
        <v>0</v>
      </c>
      <c r="J177" s="159">
        <v>0</v>
      </c>
      <c r="K177" s="159">
        <v>0</v>
      </c>
      <c r="L177" s="159">
        <v>8</v>
      </c>
      <c r="M177" s="159">
        <v>8</v>
      </c>
    </row>
    <row r="178" spans="1:13" x14ac:dyDescent="0.25">
      <c r="A178" s="123" t="s">
        <v>379</v>
      </c>
      <c r="B178" s="124" t="s">
        <v>383</v>
      </c>
      <c r="C178" s="161">
        <v>20</v>
      </c>
      <c r="D178" s="161">
        <v>20</v>
      </c>
      <c r="E178" s="161">
        <v>16</v>
      </c>
      <c r="F178" s="161">
        <v>0</v>
      </c>
      <c r="G178" s="161">
        <v>36</v>
      </c>
      <c r="H178" s="161"/>
      <c r="I178" s="161">
        <v>0</v>
      </c>
      <c r="J178" s="161">
        <v>19</v>
      </c>
      <c r="K178" s="161">
        <v>0</v>
      </c>
      <c r="L178" s="161">
        <v>0</v>
      </c>
      <c r="M178" s="161">
        <v>19</v>
      </c>
    </row>
    <row r="179" spans="1:13" x14ac:dyDescent="0.25">
      <c r="A179" s="121" t="s">
        <v>379</v>
      </c>
      <c r="B179" s="122" t="s">
        <v>384</v>
      </c>
      <c r="C179" s="159">
        <v>32</v>
      </c>
      <c r="D179" s="159">
        <v>32</v>
      </c>
      <c r="E179" s="159">
        <v>26</v>
      </c>
      <c r="F179" s="159">
        <v>0</v>
      </c>
      <c r="G179" s="159">
        <v>58</v>
      </c>
      <c r="H179" s="159"/>
      <c r="I179" s="159">
        <v>0</v>
      </c>
      <c r="J179" s="159">
        <v>29</v>
      </c>
      <c r="K179" s="159">
        <v>0</v>
      </c>
      <c r="L179" s="159">
        <v>0</v>
      </c>
      <c r="M179" s="159">
        <v>29</v>
      </c>
    </row>
    <row r="180" spans="1:13" x14ac:dyDescent="0.25">
      <c r="A180" s="123" t="s">
        <v>379</v>
      </c>
      <c r="B180" s="124" t="s">
        <v>385</v>
      </c>
      <c r="C180" s="161">
        <v>10</v>
      </c>
      <c r="D180" s="161">
        <v>10</v>
      </c>
      <c r="E180" s="161">
        <v>10</v>
      </c>
      <c r="F180" s="161">
        <v>0</v>
      </c>
      <c r="G180" s="161">
        <v>20</v>
      </c>
      <c r="H180" s="161"/>
      <c r="I180" s="161">
        <v>0</v>
      </c>
      <c r="J180" s="161">
        <v>10</v>
      </c>
      <c r="K180" s="161">
        <v>0</v>
      </c>
      <c r="L180" s="161">
        <v>0</v>
      </c>
      <c r="M180" s="161">
        <v>10</v>
      </c>
    </row>
    <row r="181" spans="1:13" x14ac:dyDescent="0.25">
      <c r="A181" s="121" t="s">
        <v>379</v>
      </c>
      <c r="B181" s="122" t="s">
        <v>386</v>
      </c>
      <c r="C181" s="159">
        <v>30</v>
      </c>
      <c r="D181" s="159">
        <v>31</v>
      </c>
      <c r="E181" s="159">
        <v>28</v>
      </c>
      <c r="F181" s="159">
        <v>0</v>
      </c>
      <c r="G181" s="159">
        <v>59</v>
      </c>
      <c r="H181" s="159"/>
      <c r="I181" s="159">
        <v>0</v>
      </c>
      <c r="J181" s="159">
        <v>0</v>
      </c>
      <c r="K181" s="159">
        <v>29</v>
      </c>
      <c r="L181" s="159">
        <v>0</v>
      </c>
      <c r="M181" s="159">
        <v>29</v>
      </c>
    </row>
    <row r="182" spans="1:13" x14ac:dyDescent="0.25">
      <c r="A182" s="123" t="s">
        <v>387</v>
      </c>
      <c r="B182" s="124" t="s">
        <v>388</v>
      </c>
      <c r="C182" s="161">
        <v>18</v>
      </c>
      <c r="D182" s="161">
        <v>18</v>
      </c>
      <c r="E182" s="161">
        <v>16</v>
      </c>
      <c r="F182" s="161">
        <v>0</v>
      </c>
      <c r="G182" s="161">
        <v>34</v>
      </c>
      <c r="H182" s="161"/>
      <c r="I182" s="161">
        <v>0</v>
      </c>
      <c r="J182" s="161">
        <v>15</v>
      </c>
      <c r="K182" s="161">
        <v>0</v>
      </c>
      <c r="L182" s="161">
        <v>0</v>
      </c>
      <c r="M182" s="161">
        <v>15</v>
      </c>
    </row>
    <row r="183" spans="1:13" x14ac:dyDescent="0.25">
      <c r="A183" s="121" t="s">
        <v>389</v>
      </c>
      <c r="B183" s="122" t="s">
        <v>390</v>
      </c>
      <c r="C183" s="159">
        <v>15</v>
      </c>
      <c r="D183" s="159">
        <v>15</v>
      </c>
      <c r="E183" s="159">
        <v>11</v>
      </c>
      <c r="F183" s="159">
        <v>0</v>
      </c>
      <c r="G183" s="159">
        <v>26</v>
      </c>
      <c r="H183" s="159"/>
      <c r="I183" s="159">
        <v>0</v>
      </c>
      <c r="J183" s="159">
        <v>14</v>
      </c>
      <c r="K183" s="159">
        <v>0</v>
      </c>
      <c r="L183" s="159">
        <v>0</v>
      </c>
      <c r="M183" s="159">
        <v>14</v>
      </c>
    </row>
    <row r="184" spans="1:13" x14ac:dyDescent="0.25">
      <c r="A184" s="123" t="s">
        <v>389</v>
      </c>
      <c r="B184" s="124" t="s">
        <v>391</v>
      </c>
      <c r="C184" s="161">
        <v>24</v>
      </c>
      <c r="D184" s="161">
        <v>24</v>
      </c>
      <c r="E184" s="161">
        <v>24</v>
      </c>
      <c r="F184" s="161">
        <v>0</v>
      </c>
      <c r="G184" s="161">
        <v>48</v>
      </c>
      <c r="H184" s="161"/>
      <c r="I184" s="161">
        <v>0</v>
      </c>
      <c r="J184" s="161">
        <v>0</v>
      </c>
      <c r="K184" s="161">
        <v>23</v>
      </c>
      <c r="L184" s="161">
        <v>0</v>
      </c>
      <c r="M184" s="161">
        <v>23</v>
      </c>
    </row>
    <row r="185" spans="1:13" x14ac:dyDescent="0.25">
      <c r="A185" s="121" t="s">
        <v>392</v>
      </c>
      <c r="B185" s="122" t="s">
        <v>393</v>
      </c>
      <c r="C185" s="159">
        <v>20</v>
      </c>
      <c r="D185" s="159">
        <v>18</v>
      </c>
      <c r="E185" s="159">
        <v>17</v>
      </c>
      <c r="F185" s="159">
        <v>0</v>
      </c>
      <c r="G185" s="159">
        <v>35</v>
      </c>
      <c r="H185" s="159"/>
      <c r="I185" s="159">
        <v>0</v>
      </c>
      <c r="J185" s="159">
        <v>12</v>
      </c>
      <c r="K185" s="159">
        <v>0</v>
      </c>
      <c r="L185" s="159">
        <v>0</v>
      </c>
      <c r="M185" s="159">
        <v>12</v>
      </c>
    </row>
    <row r="186" spans="1:13" x14ac:dyDescent="0.25">
      <c r="A186" s="123" t="s">
        <v>392</v>
      </c>
      <c r="B186" s="124" t="s">
        <v>394</v>
      </c>
      <c r="C186" s="161">
        <v>14</v>
      </c>
      <c r="D186" s="161">
        <v>14</v>
      </c>
      <c r="E186" s="161">
        <v>12</v>
      </c>
      <c r="F186" s="161">
        <v>0</v>
      </c>
      <c r="G186" s="161">
        <v>26</v>
      </c>
      <c r="H186" s="161"/>
      <c r="I186" s="161">
        <v>0</v>
      </c>
      <c r="J186" s="161">
        <v>10</v>
      </c>
      <c r="K186" s="161">
        <v>0</v>
      </c>
      <c r="L186" s="161">
        <v>0</v>
      </c>
      <c r="M186" s="161">
        <v>10</v>
      </c>
    </row>
    <row r="187" spans="1:13" x14ac:dyDescent="0.25">
      <c r="A187" s="121" t="s">
        <v>395</v>
      </c>
      <c r="B187" s="122" t="s">
        <v>396</v>
      </c>
      <c r="C187" s="159">
        <v>46</v>
      </c>
      <c r="D187" s="159">
        <v>42</v>
      </c>
      <c r="E187" s="159">
        <v>30</v>
      </c>
      <c r="F187" s="159">
        <v>0</v>
      </c>
      <c r="G187" s="159">
        <v>72</v>
      </c>
      <c r="H187" s="159"/>
      <c r="I187" s="159">
        <v>0</v>
      </c>
      <c r="J187" s="159">
        <v>24</v>
      </c>
      <c r="K187" s="159">
        <v>0</v>
      </c>
      <c r="L187" s="159">
        <v>0</v>
      </c>
      <c r="M187" s="159">
        <v>24</v>
      </c>
    </row>
    <row r="188" spans="1:13" x14ac:dyDescent="0.25">
      <c r="A188" s="123" t="s">
        <v>397</v>
      </c>
      <c r="B188" s="124" t="s">
        <v>398</v>
      </c>
      <c r="C188" s="161">
        <v>48</v>
      </c>
      <c r="D188" s="161">
        <v>47</v>
      </c>
      <c r="E188" s="161">
        <v>38</v>
      </c>
      <c r="F188" s="161">
        <v>0</v>
      </c>
      <c r="G188" s="161">
        <v>85</v>
      </c>
      <c r="H188" s="161"/>
      <c r="I188" s="161">
        <v>0</v>
      </c>
      <c r="J188" s="161">
        <v>40</v>
      </c>
      <c r="K188" s="161">
        <v>0</v>
      </c>
      <c r="L188" s="161">
        <v>0</v>
      </c>
      <c r="M188" s="161">
        <v>40</v>
      </c>
    </row>
    <row r="189" spans="1:13" x14ac:dyDescent="0.25">
      <c r="A189" s="121" t="s">
        <v>397</v>
      </c>
      <c r="B189" s="122" t="s">
        <v>399</v>
      </c>
      <c r="C189" s="159">
        <v>22</v>
      </c>
      <c r="D189" s="159">
        <v>20</v>
      </c>
      <c r="E189" s="159">
        <v>20</v>
      </c>
      <c r="F189" s="159">
        <v>0</v>
      </c>
      <c r="G189" s="159">
        <v>40</v>
      </c>
      <c r="H189" s="159"/>
      <c r="I189" s="159">
        <v>0</v>
      </c>
      <c r="J189" s="159">
        <v>16</v>
      </c>
      <c r="K189" s="159">
        <v>0</v>
      </c>
      <c r="L189" s="159">
        <v>0</v>
      </c>
      <c r="M189" s="159">
        <v>16</v>
      </c>
    </row>
    <row r="190" spans="1:13" x14ac:dyDescent="0.25">
      <c r="A190" s="123" t="s">
        <v>397</v>
      </c>
      <c r="B190" s="124" t="s">
        <v>400</v>
      </c>
      <c r="C190" s="161">
        <v>80</v>
      </c>
      <c r="D190" s="161">
        <v>75</v>
      </c>
      <c r="E190" s="161">
        <v>38</v>
      </c>
      <c r="F190" s="161">
        <v>0</v>
      </c>
      <c r="G190" s="161">
        <v>113</v>
      </c>
      <c r="H190" s="161"/>
      <c r="I190" s="161">
        <v>0</v>
      </c>
      <c r="J190" s="161">
        <v>32</v>
      </c>
      <c r="K190" s="161">
        <v>0</v>
      </c>
      <c r="L190" s="161">
        <v>0</v>
      </c>
      <c r="M190" s="161">
        <v>32</v>
      </c>
    </row>
    <row r="191" spans="1:13" x14ac:dyDescent="0.25">
      <c r="A191" s="121" t="s">
        <v>397</v>
      </c>
      <c r="B191" s="122" t="s">
        <v>401</v>
      </c>
      <c r="C191" s="159">
        <v>30</v>
      </c>
      <c r="D191" s="159">
        <v>30</v>
      </c>
      <c r="E191" s="159">
        <v>29</v>
      </c>
      <c r="F191" s="159">
        <v>0</v>
      </c>
      <c r="G191" s="159">
        <v>59</v>
      </c>
      <c r="H191" s="159"/>
      <c r="I191" s="159">
        <v>0</v>
      </c>
      <c r="J191" s="159">
        <v>29</v>
      </c>
      <c r="K191" s="159">
        <v>0</v>
      </c>
      <c r="L191" s="159">
        <v>0</v>
      </c>
      <c r="M191" s="159">
        <v>29</v>
      </c>
    </row>
    <row r="192" spans="1:13" x14ac:dyDescent="0.25">
      <c r="A192" s="123" t="s">
        <v>397</v>
      </c>
      <c r="B192" s="124" t="s">
        <v>402</v>
      </c>
      <c r="C192" s="161">
        <v>24</v>
      </c>
      <c r="D192" s="161">
        <v>24</v>
      </c>
      <c r="E192" s="161">
        <v>17</v>
      </c>
      <c r="F192" s="161">
        <v>0</v>
      </c>
      <c r="G192" s="161">
        <v>41</v>
      </c>
      <c r="H192" s="161"/>
      <c r="I192" s="161">
        <v>0</v>
      </c>
      <c r="J192" s="161">
        <v>22</v>
      </c>
      <c r="K192" s="161">
        <v>0</v>
      </c>
      <c r="L192" s="161">
        <v>0</v>
      </c>
      <c r="M192" s="161">
        <v>22</v>
      </c>
    </row>
    <row r="193" spans="1:13" x14ac:dyDescent="0.25">
      <c r="A193" s="121" t="s">
        <v>403</v>
      </c>
      <c r="B193" s="122" t="s">
        <v>404</v>
      </c>
      <c r="C193" s="159">
        <v>12</v>
      </c>
      <c r="D193" s="159">
        <v>12</v>
      </c>
      <c r="E193" s="159">
        <v>11</v>
      </c>
      <c r="F193" s="159">
        <v>0</v>
      </c>
      <c r="G193" s="159">
        <v>23</v>
      </c>
      <c r="H193" s="159"/>
      <c r="I193" s="159">
        <v>0</v>
      </c>
      <c r="J193" s="159">
        <v>12</v>
      </c>
      <c r="K193" s="159">
        <v>0</v>
      </c>
      <c r="L193" s="159">
        <v>0</v>
      </c>
      <c r="M193" s="159">
        <v>12</v>
      </c>
    </row>
    <row r="194" spans="1:13" x14ac:dyDescent="0.25">
      <c r="A194" s="123" t="s">
        <v>403</v>
      </c>
      <c r="B194" s="124" t="s">
        <v>405</v>
      </c>
      <c r="C194" s="161">
        <v>30</v>
      </c>
      <c r="D194" s="161">
        <v>20</v>
      </c>
      <c r="E194" s="161">
        <v>22</v>
      </c>
      <c r="F194" s="161">
        <v>0</v>
      </c>
      <c r="G194" s="161">
        <v>42</v>
      </c>
      <c r="H194" s="161"/>
      <c r="I194" s="161">
        <v>0</v>
      </c>
      <c r="J194" s="161">
        <v>21</v>
      </c>
      <c r="K194" s="161">
        <v>0</v>
      </c>
      <c r="L194" s="161">
        <v>0</v>
      </c>
      <c r="M194" s="161">
        <v>21</v>
      </c>
    </row>
    <row r="195" spans="1:13" x14ac:dyDescent="0.25">
      <c r="A195" s="121" t="s">
        <v>403</v>
      </c>
      <c r="B195" s="122" t="s">
        <v>406</v>
      </c>
      <c r="C195" s="159">
        <v>12</v>
      </c>
      <c r="D195" s="159">
        <v>12</v>
      </c>
      <c r="E195" s="159">
        <v>10</v>
      </c>
      <c r="F195" s="159">
        <v>0</v>
      </c>
      <c r="G195" s="159">
        <v>22</v>
      </c>
      <c r="H195" s="159"/>
      <c r="I195" s="159">
        <v>0</v>
      </c>
      <c r="J195" s="159">
        <v>11</v>
      </c>
      <c r="K195" s="159">
        <v>0</v>
      </c>
      <c r="L195" s="159">
        <v>0</v>
      </c>
      <c r="M195" s="159">
        <v>11</v>
      </c>
    </row>
    <row r="196" spans="1:13" x14ac:dyDescent="0.25">
      <c r="A196" s="123" t="s">
        <v>403</v>
      </c>
      <c r="B196" s="124" t="s">
        <v>407</v>
      </c>
      <c r="C196" s="161">
        <v>24</v>
      </c>
      <c r="D196" s="161">
        <v>25</v>
      </c>
      <c r="E196" s="161">
        <v>24</v>
      </c>
      <c r="F196" s="161">
        <v>0</v>
      </c>
      <c r="G196" s="161">
        <v>49</v>
      </c>
      <c r="H196" s="161"/>
      <c r="I196" s="161">
        <v>0</v>
      </c>
      <c r="J196" s="161">
        <v>0</v>
      </c>
      <c r="K196" s="161">
        <v>23</v>
      </c>
      <c r="L196" s="161">
        <v>0</v>
      </c>
      <c r="M196" s="161">
        <v>23</v>
      </c>
    </row>
    <row r="197" spans="1:13" x14ac:dyDescent="0.25">
      <c r="A197" s="121" t="s">
        <v>408</v>
      </c>
      <c r="B197" s="122" t="s">
        <v>409</v>
      </c>
      <c r="C197" s="159">
        <v>40</v>
      </c>
      <c r="D197" s="159">
        <v>42</v>
      </c>
      <c r="E197" s="159">
        <v>28</v>
      </c>
      <c r="F197" s="159">
        <v>0</v>
      </c>
      <c r="G197" s="159">
        <v>70</v>
      </c>
      <c r="H197" s="159"/>
      <c r="I197" s="159">
        <v>0</v>
      </c>
      <c r="J197" s="159">
        <v>33</v>
      </c>
      <c r="K197" s="159">
        <v>0</v>
      </c>
      <c r="L197" s="159">
        <v>0</v>
      </c>
      <c r="M197" s="159">
        <v>33</v>
      </c>
    </row>
    <row r="198" spans="1:13" x14ac:dyDescent="0.25">
      <c r="A198" s="123" t="s">
        <v>408</v>
      </c>
      <c r="B198" s="124" t="s">
        <v>410</v>
      </c>
      <c r="C198" s="161">
        <v>60</v>
      </c>
      <c r="D198" s="161">
        <v>60</v>
      </c>
      <c r="E198" s="161">
        <v>48</v>
      </c>
      <c r="F198" s="161">
        <v>0</v>
      </c>
      <c r="G198" s="161">
        <v>108</v>
      </c>
      <c r="H198" s="161"/>
      <c r="I198" s="161">
        <v>0</v>
      </c>
      <c r="J198" s="161">
        <v>47</v>
      </c>
      <c r="K198" s="161">
        <v>0</v>
      </c>
      <c r="L198" s="161">
        <v>0</v>
      </c>
      <c r="M198" s="161">
        <v>47</v>
      </c>
    </row>
    <row r="199" spans="1:13" x14ac:dyDescent="0.25">
      <c r="A199" s="121" t="s">
        <v>408</v>
      </c>
      <c r="B199" s="122" t="s">
        <v>411</v>
      </c>
      <c r="C199" s="159">
        <v>50</v>
      </c>
      <c r="D199" s="159">
        <v>50</v>
      </c>
      <c r="E199" s="159">
        <v>31</v>
      </c>
      <c r="F199" s="159">
        <v>6</v>
      </c>
      <c r="G199" s="159">
        <v>87</v>
      </c>
      <c r="H199" s="159"/>
      <c r="I199" s="159">
        <v>0</v>
      </c>
      <c r="J199" s="159">
        <v>38</v>
      </c>
      <c r="K199" s="159">
        <v>0</v>
      </c>
      <c r="L199" s="159">
        <v>0</v>
      </c>
      <c r="M199" s="159">
        <v>38</v>
      </c>
    </row>
    <row r="200" spans="1:13" x14ac:dyDescent="0.25">
      <c r="A200" s="123" t="s">
        <v>408</v>
      </c>
      <c r="B200" s="124" t="s">
        <v>412</v>
      </c>
      <c r="C200" s="161">
        <v>54</v>
      </c>
      <c r="D200" s="161">
        <v>60</v>
      </c>
      <c r="E200" s="161">
        <v>46</v>
      </c>
      <c r="F200" s="161">
        <v>0</v>
      </c>
      <c r="G200" s="161">
        <v>106</v>
      </c>
      <c r="H200" s="161"/>
      <c r="I200" s="161">
        <v>0</v>
      </c>
      <c r="J200" s="161">
        <v>36</v>
      </c>
      <c r="K200" s="161">
        <v>0</v>
      </c>
      <c r="L200" s="161">
        <v>0</v>
      </c>
      <c r="M200" s="161">
        <v>36</v>
      </c>
    </row>
    <row r="201" spans="1:13" x14ac:dyDescent="0.25">
      <c r="A201" s="121" t="s">
        <v>408</v>
      </c>
      <c r="B201" s="122" t="s">
        <v>413</v>
      </c>
      <c r="C201" s="159">
        <v>48</v>
      </c>
      <c r="D201" s="159">
        <v>47</v>
      </c>
      <c r="E201" s="159">
        <v>37</v>
      </c>
      <c r="F201" s="159">
        <v>0</v>
      </c>
      <c r="G201" s="159">
        <v>84</v>
      </c>
      <c r="H201" s="159"/>
      <c r="I201" s="159">
        <v>0</v>
      </c>
      <c r="J201" s="159">
        <v>39</v>
      </c>
      <c r="K201" s="159">
        <v>0</v>
      </c>
      <c r="L201" s="159">
        <v>0</v>
      </c>
      <c r="M201" s="159">
        <v>39</v>
      </c>
    </row>
    <row r="202" spans="1:13" x14ac:dyDescent="0.25">
      <c r="A202" s="123" t="s">
        <v>408</v>
      </c>
      <c r="B202" s="124" t="s">
        <v>414</v>
      </c>
      <c r="C202" s="161">
        <v>38</v>
      </c>
      <c r="D202" s="161">
        <v>37</v>
      </c>
      <c r="E202" s="161">
        <v>29</v>
      </c>
      <c r="F202" s="161">
        <v>0</v>
      </c>
      <c r="G202" s="161">
        <v>66</v>
      </c>
      <c r="H202" s="161"/>
      <c r="I202" s="161">
        <v>0</v>
      </c>
      <c r="J202" s="161">
        <v>27</v>
      </c>
      <c r="K202" s="161">
        <v>0</v>
      </c>
      <c r="L202" s="161">
        <v>0</v>
      </c>
      <c r="M202" s="161">
        <v>27</v>
      </c>
    </row>
    <row r="203" spans="1:13" x14ac:dyDescent="0.25">
      <c r="A203" s="121" t="s">
        <v>408</v>
      </c>
      <c r="B203" s="122" t="s">
        <v>415</v>
      </c>
      <c r="C203" s="159">
        <v>84</v>
      </c>
      <c r="D203" s="159">
        <v>81</v>
      </c>
      <c r="E203" s="159">
        <v>63</v>
      </c>
      <c r="F203" s="159">
        <v>0</v>
      </c>
      <c r="G203" s="159">
        <v>144</v>
      </c>
      <c r="H203" s="159"/>
      <c r="I203" s="159">
        <v>0</v>
      </c>
      <c r="J203" s="159">
        <v>72</v>
      </c>
      <c r="K203" s="159">
        <v>0</v>
      </c>
      <c r="L203" s="159">
        <v>0</v>
      </c>
      <c r="M203" s="159">
        <v>72</v>
      </c>
    </row>
    <row r="204" spans="1:13" x14ac:dyDescent="0.25">
      <c r="A204" s="123" t="s">
        <v>408</v>
      </c>
      <c r="B204" s="124" t="s">
        <v>416</v>
      </c>
      <c r="C204" s="161">
        <v>144</v>
      </c>
      <c r="D204" s="161">
        <v>68</v>
      </c>
      <c r="E204" s="161">
        <v>84</v>
      </c>
      <c r="F204" s="161">
        <v>26</v>
      </c>
      <c r="G204" s="161">
        <v>178</v>
      </c>
      <c r="H204" s="161"/>
      <c r="I204" s="161">
        <v>0</v>
      </c>
      <c r="J204" s="161">
        <v>60</v>
      </c>
      <c r="K204" s="161">
        <v>13</v>
      </c>
      <c r="L204" s="161">
        <v>0</v>
      </c>
      <c r="M204" s="161">
        <v>73</v>
      </c>
    </row>
    <row r="205" spans="1:13" x14ac:dyDescent="0.25">
      <c r="A205" s="121" t="s">
        <v>408</v>
      </c>
      <c r="B205" s="122" t="s">
        <v>417</v>
      </c>
      <c r="C205" s="159">
        <v>20</v>
      </c>
      <c r="D205" s="159">
        <v>20</v>
      </c>
      <c r="E205" s="159">
        <v>16</v>
      </c>
      <c r="F205" s="159">
        <v>0</v>
      </c>
      <c r="G205" s="159">
        <v>36</v>
      </c>
      <c r="H205" s="159"/>
      <c r="I205" s="159">
        <v>0</v>
      </c>
      <c r="J205" s="159">
        <v>17</v>
      </c>
      <c r="K205" s="159">
        <v>0</v>
      </c>
      <c r="L205" s="159">
        <v>0</v>
      </c>
      <c r="M205" s="159">
        <v>17</v>
      </c>
    </row>
    <row r="206" spans="1:13" x14ac:dyDescent="0.25">
      <c r="A206" s="123" t="s">
        <v>408</v>
      </c>
      <c r="B206" s="124" t="s">
        <v>418</v>
      </c>
      <c r="C206" s="161">
        <v>80</v>
      </c>
      <c r="D206" s="161">
        <v>79</v>
      </c>
      <c r="E206" s="161">
        <v>0</v>
      </c>
      <c r="F206" s="161">
        <v>0</v>
      </c>
      <c r="G206" s="161">
        <v>79</v>
      </c>
      <c r="H206" s="161"/>
      <c r="I206" s="161">
        <v>0</v>
      </c>
      <c r="J206" s="161">
        <v>0</v>
      </c>
      <c r="K206" s="161">
        <v>0</v>
      </c>
      <c r="L206" s="161">
        <v>0</v>
      </c>
      <c r="M206" s="161">
        <v>0</v>
      </c>
    </row>
    <row r="207" spans="1:13" x14ac:dyDescent="0.25">
      <c r="A207" s="121" t="s">
        <v>408</v>
      </c>
      <c r="B207" s="122" t="s">
        <v>419</v>
      </c>
      <c r="C207" s="159">
        <v>25</v>
      </c>
      <c r="D207" s="159">
        <v>0</v>
      </c>
      <c r="E207" s="159">
        <v>21</v>
      </c>
      <c r="F207" s="159">
        <v>0</v>
      </c>
      <c r="G207" s="159">
        <v>21</v>
      </c>
      <c r="H207" s="159"/>
      <c r="I207" s="159">
        <v>0</v>
      </c>
      <c r="J207" s="159">
        <v>17</v>
      </c>
      <c r="K207" s="159">
        <v>0</v>
      </c>
      <c r="L207" s="159">
        <v>0</v>
      </c>
      <c r="M207" s="159">
        <v>17</v>
      </c>
    </row>
    <row r="208" spans="1:13" x14ac:dyDescent="0.25">
      <c r="A208" s="123" t="s">
        <v>420</v>
      </c>
      <c r="B208" s="124" t="s">
        <v>421</v>
      </c>
      <c r="C208" s="161">
        <v>20</v>
      </c>
      <c r="D208" s="161">
        <v>20</v>
      </c>
      <c r="E208" s="161">
        <v>20</v>
      </c>
      <c r="F208" s="161">
        <v>0</v>
      </c>
      <c r="G208" s="161">
        <v>40</v>
      </c>
      <c r="H208" s="161"/>
      <c r="I208" s="161">
        <v>0</v>
      </c>
      <c r="J208" s="161">
        <v>17</v>
      </c>
      <c r="K208" s="161">
        <v>0</v>
      </c>
      <c r="L208" s="161">
        <v>0</v>
      </c>
      <c r="M208" s="161">
        <v>17</v>
      </c>
    </row>
    <row r="209" spans="1:13" x14ac:dyDescent="0.25">
      <c r="A209" s="121" t="s">
        <v>420</v>
      </c>
      <c r="B209" s="122" t="s">
        <v>422</v>
      </c>
      <c r="C209" s="159">
        <v>12</v>
      </c>
      <c r="D209" s="159">
        <v>12</v>
      </c>
      <c r="E209" s="159">
        <v>10</v>
      </c>
      <c r="F209" s="159">
        <v>0</v>
      </c>
      <c r="G209" s="159">
        <v>22</v>
      </c>
      <c r="H209" s="159"/>
      <c r="I209" s="159">
        <v>0</v>
      </c>
      <c r="J209" s="159">
        <v>7</v>
      </c>
      <c r="K209" s="159">
        <v>0</v>
      </c>
      <c r="L209" s="159">
        <v>0</v>
      </c>
      <c r="M209" s="159">
        <v>7</v>
      </c>
    </row>
    <row r="210" spans="1:13" x14ac:dyDescent="0.25">
      <c r="A210" s="123" t="s">
        <v>420</v>
      </c>
      <c r="B210" s="124" t="s">
        <v>423</v>
      </c>
      <c r="C210" s="161">
        <v>20</v>
      </c>
      <c r="D210" s="161">
        <v>20</v>
      </c>
      <c r="E210" s="161">
        <v>15</v>
      </c>
      <c r="F210" s="161">
        <v>0</v>
      </c>
      <c r="G210" s="161">
        <v>35</v>
      </c>
      <c r="H210" s="161"/>
      <c r="I210" s="161">
        <v>0</v>
      </c>
      <c r="J210" s="161">
        <v>16</v>
      </c>
      <c r="K210" s="161">
        <v>0</v>
      </c>
      <c r="L210" s="161">
        <v>0</v>
      </c>
      <c r="M210" s="161">
        <v>16</v>
      </c>
    </row>
    <row r="211" spans="1:13" x14ac:dyDescent="0.25">
      <c r="A211" s="121" t="s">
        <v>420</v>
      </c>
      <c r="B211" s="122" t="s">
        <v>424</v>
      </c>
      <c r="C211" s="159">
        <v>18</v>
      </c>
      <c r="D211" s="159">
        <v>18</v>
      </c>
      <c r="E211" s="159">
        <v>18</v>
      </c>
      <c r="F211" s="159">
        <v>0</v>
      </c>
      <c r="G211" s="159">
        <v>36</v>
      </c>
      <c r="H211" s="159"/>
      <c r="I211" s="159">
        <v>0</v>
      </c>
      <c r="J211" s="159">
        <v>15</v>
      </c>
      <c r="K211" s="159">
        <v>0</v>
      </c>
      <c r="L211" s="159">
        <v>0</v>
      </c>
      <c r="M211" s="159">
        <v>15</v>
      </c>
    </row>
    <row r="212" spans="1:13" x14ac:dyDescent="0.25">
      <c r="A212" s="123" t="s">
        <v>420</v>
      </c>
      <c r="B212" s="124" t="s">
        <v>425</v>
      </c>
      <c r="C212" s="161">
        <v>30</v>
      </c>
      <c r="D212" s="161">
        <v>30</v>
      </c>
      <c r="E212" s="161">
        <v>26</v>
      </c>
      <c r="F212" s="161">
        <v>0</v>
      </c>
      <c r="G212" s="161">
        <v>56</v>
      </c>
      <c r="H212" s="161"/>
      <c r="I212" s="161">
        <v>0</v>
      </c>
      <c r="J212" s="161">
        <v>24</v>
      </c>
      <c r="K212" s="161">
        <v>0</v>
      </c>
      <c r="L212" s="161">
        <v>0</v>
      </c>
      <c r="M212" s="161">
        <v>24</v>
      </c>
    </row>
    <row r="213" spans="1:13" x14ac:dyDescent="0.25">
      <c r="A213" s="121" t="s">
        <v>420</v>
      </c>
      <c r="B213" s="122" t="s">
        <v>426</v>
      </c>
      <c r="C213" s="159">
        <v>22</v>
      </c>
      <c r="D213" s="159">
        <v>22</v>
      </c>
      <c r="E213" s="159">
        <v>18</v>
      </c>
      <c r="F213" s="159">
        <v>0</v>
      </c>
      <c r="G213" s="159">
        <v>40</v>
      </c>
      <c r="H213" s="159"/>
      <c r="I213" s="159">
        <v>0</v>
      </c>
      <c r="J213" s="159">
        <v>20</v>
      </c>
      <c r="K213" s="159">
        <v>0</v>
      </c>
      <c r="L213" s="159">
        <v>0</v>
      </c>
      <c r="M213" s="159">
        <v>20</v>
      </c>
    </row>
    <row r="214" spans="1:13" x14ac:dyDescent="0.25">
      <c r="A214" s="123" t="s">
        <v>420</v>
      </c>
      <c r="B214" s="124" t="s">
        <v>427</v>
      </c>
      <c r="C214" s="161">
        <v>34</v>
      </c>
      <c r="D214" s="161">
        <v>34</v>
      </c>
      <c r="E214" s="161">
        <v>20</v>
      </c>
      <c r="F214" s="161">
        <v>0</v>
      </c>
      <c r="G214" s="161">
        <v>54</v>
      </c>
      <c r="H214" s="161"/>
      <c r="I214" s="161">
        <v>0</v>
      </c>
      <c r="J214" s="161">
        <v>23</v>
      </c>
      <c r="K214" s="161">
        <v>0</v>
      </c>
      <c r="L214" s="161">
        <v>0</v>
      </c>
      <c r="M214" s="161">
        <v>23</v>
      </c>
    </row>
    <row r="215" spans="1:13" x14ac:dyDescent="0.25">
      <c r="A215" s="121" t="s">
        <v>420</v>
      </c>
      <c r="B215" s="122" t="s">
        <v>428</v>
      </c>
      <c r="C215" s="159">
        <v>14</v>
      </c>
      <c r="D215" s="159">
        <v>14</v>
      </c>
      <c r="E215" s="159">
        <v>11</v>
      </c>
      <c r="F215" s="159">
        <v>0</v>
      </c>
      <c r="G215" s="159">
        <v>25</v>
      </c>
      <c r="H215" s="159"/>
      <c r="I215" s="159">
        <v>0</v>
      </c>
      <c r="J215" s="159">
        <v>12</v>
      </c>
      <c r="K215" s="159">
        <v>0</v>
      </c>
      <c r="L215" s="159">
        <v>0</v>
      </c>
      <c r="M215" s="159">
        <v>12</v>
      </c>
    </row>
    <row r="216" spans="1:13" x14ac:dyDescent="0.25">
      <c r="A216" s="123" t="s">
        <v>420</v>
      </c>
      <c r="B216" s="124" t="s">
        <v>429</v>
      </c>
      <c r="C216" s="161">
        <v>32</v>
      </c>
      <c r="D216" s="161">
        <v>31</v>
      </c>
      <c r="E216" s="161">
        <v>28</v>
      </c>
      <c r="F216" s="161">
        <v>0</v>
      </c>
      <c r="G216" s="161">
        <v>59</v>
      </c>
      <c r="H216" s="161"/>
      <c r="I216" s="161">
        <v>0</v>
      </c>
      <c r="J216" s="161">
        <v>27</v>
      </c>
      <c r="K216" s="161">
        <v>0</v>
      </c>
      <c r="L216" s="161">
        <v>0</v>
      </c>
      <c r="M216" s="161">
        <v>27</v>
      </c>
    </row>
    <row r="217" spans="1:13" x14ac:dyDescent="0.25">
      <c r="A217" s="121" t="s">
        <v>420</v>
      </c>
      <c r="B217" s="122" t="s">
        <v>430</v>
      </c>
      <c r="C217" s="159">
        <v>18</v>
      </c>
      <c r="D217" s="159">
        <v>18</v>
      </c>
      <c r="E217" s="159">
        <v>15</v>
      </c>
      <c r="F217" s="159">
        <v>0</v>
      </c>
      <c r="G217" s="159">
        <v>33</v>
      </c>
      <c r="H217" s="159"/>
      <c r="I217" s="159">
        <v>0</v>
      </c>
      <c r="J217" s="159">
        <v>16</v>
      </c>
      <c r="K217" s="159">
        <v>0</v>
      </c>
      <c r="L217" s="159">
        <v>0</v>
      </c>
      <c r="M217" s="159">
        <v>16</v>
      </c>
    </row>
    <row r="218" spans="1:13" x14ac:dyDescent="0.25">
      <c r="A218" s="123" t="s">
        <v>420</v>
      </c>
      <c r="B218" s="124" t="s">
        <v>431</v>
      </c>
      <c r="C218" s="161">
        <v>35</v>
      </c>
      <c r="D218" s="161">
        <v>35</v>
      </c>
      <c r="E218" s="161">
        <v>36</v>
      </c>
      <c r="F218" s="161">
        <v>0</v>
      </c>
      <c r="G218" s="161">
        <v>71</v>
      </c>
      <c r="H218" s="161"/>
      <c r="I218" s="161">
        <v>0</v>
      </c>
      <c r="J218" s="161">
        <v>0</v>
      </c>
      <c r="K218" s="161">
        <v>32</v>
      </c>
      <c r="L218" s="161">
        <v>2</v>
      </c>
      <c r="M218" s="161">
        <v>34</v>
      </c>
    </row>
    <row r="219" spans="1:13" x14ac:dyDescent="0.25">
      <c r="A219" s="121" t="s">
        <v>420</v>
      </c>
      <c r="B219" s="122" t="s">
        <v>432</v>
      </c>
      <c r="C219" s="159">
        <v>24</v>
      </c>
      <c r="D219" s="159">
        <v>23</v>
      </c>
      <c r="E219" s="159">
        <v>18</v>
      </c>
      <c r="F219" s="159">
        <v>0</v>
      </c>
      <c r="G219" s="159">
        <v>41</v>
      </c>
      <c r="H219" s="159"/>
      <c r="I219" s="159">
        <v>0</v>
      </c>
      <c r="J219" s="159">
        <v>13</v>
      </c>
      <c r="K219" s="159">
        <v>0</v>
      </c>
      <c r="L219" s="159">
        <v>0</v>
      </c>
      <c r="M219" s="159">
        <v>13</v>
      </c>
    </row>
    <row r="220" spans="1:13" x14ac:dyDescent="0.25">
      <c r="A220" s="123" t="s">
        <v>420</v>
      </c>
      <c r="B220" s="124" t="s">
        <v>433</v>
      </c>
      <c r="C220" s="161">
        <v>30</v>
      </c>
      <c r="D220" s="161">
        <v>30</v>
      </c>
      <c r="E220" s="161">
        <v>28</v>
      </c>
      <c r="F220" s="161">
        <v>0</v>
      </c>
      <c r="G220" s="161">
        <v>58</v>
      </c>
      <c r="H220" s="161"/>
      <c r="I220" s="161">
        <v>0</v>
      </c>
      <c r="J220" s="161">
        <v>17</v>
      </c>
      <c r="K220" s="161">
        <v>0</v>
      </c>
      <c r="L220" s="161">
        <v>0</v>
      </c>
      <c r="M220" s="161">
        <v>17</v>
      </c>
    </row>
    <row r="221" spans="1:13" x14ac:dyDescent="0.25">
      <c r="A221" s="121" t="s">
        <v>434</v>
      </c>
      <c r="B221" s="122" t="s">
        <v>435</v>
      </c>
      <c r="C221" s="159">
        <v>20</v>
      </c>
      <c r="D221" s="159">
        <v>20</v>
      </c>
      <c r="E221" s="159">
        <v>21</v>
      </c>
      <c r="F221" s="159">
        <v>0</v>
      </c>
      <c r="G221" s="159">
        <v>41</v>
      </c>
      <c r="H221" s="159"/>
      <c r="I221" s="159">
        <v>0</v>
      </c>
      <c r="J221" s="159">
        <v>20</v>
      </c>
      <c r="K221" s="159">
        <v>0</v>
      </c>
      <c r="L221" s="159">
        <v>0</v>
      </c>
      <c r="M221" s="159">
        <v>20</v>
      </c>
    </row>
    <row r="222" spans="1:13" x14ac:dyDescent="0.25">
      <c r="A222" s="123" t="s">
        <v>436</v>
      </c>
      <c r="B222" s="124" t="s">
        <v>437</v>
      </c>
      <c r="C222" s="161">
        <v>20</v>
      </c>
      <c r="D222" s="161">
        <v>20</v>
      </c>
      <c r="E222" s="161">
        <v>19</v>
      </c>
      <c r="F222" s="161">
        <v>0</v>
      </c>
      <c r="G222" s="161">
        <v>39</v>
      </c>
      <c r="H222" s="161"/>
      <c r="I222" s="161">
        <v>0</v>
      </c>
      <c r="J222" s="161">
        <v>20</v>
      </c>
      <c r="K222" s="161">
        <v>0</v>
      </c>
      <c r="L222" s="161">
        <v>0</v>
      </c>
      <c r="M222" s="161">
        <v>20</v>
      </c>
    </row>
    <row r="223" spans="1:13" x14ac:dyDescent="0.25">
      <c r="A223" s="121" t="s">
        <v>436</v>
      </c>
      <c r="B223" s="122" t="s">
        <v>438</v>
      </c>
      <c r="C223" s="159">
        <v>22</v>
      </c>
      <c r="D223" s="159">
        <v>22</v>
      </c>
      <c r="E223" s="159">
        <v>15</v>
      </c>
      <c r="F223" s="159">
        <v>0</v>
      </c>
      <c r="G223" s="159">
        <v>37</v>
      </c>
      <c r="H223" s="159"/>
      <c r="I223" s="159">
        <v>0</v>
      </c>
      <c r="J223" s="159">
        <v>21</v>
      </c>
      <c r="K223" s="159">
        <v>0</v>
      </c>
      <c r="L223" s="159">
        <v>0</v>
      </c>
      <c r="M223" s="159">
        <v>21</v>
      </c>
    </row>
    <row r="224" spans="1:13" x14ac:dyDescent="0.25">
      <c r="A224" s="123" t="s">
        <v>436</v>
      </c>
      <c r="B224" s="124" t="s">
        <v>439</v>
      </c>
      <c r="C224" s="161">
        <v>24</v>
      </c>
      <c r="D224" s="161">
        <v>22</v>
      </c>
      <c r="E224" s="161">
        <v>16</v>
      </c>
      <c r="F224" s="161">
        <v>0</v>
      </c>
      <c r="G224" s="161">
        <v>38</v>
      </c>
      <c r="H224" s="161"/>
      <c r="I224" s="161">
        <v>0</v>
      </c>
      <c r="J224" s="161">
        <v>22</v>
      </c>
      <c r="K224" s="161">
        <v>0</v>
      </c>
      <c r="L224" s="161">
        <v>0</v>
      </c>
      <c r="M224" s="161">
        <v>22</v>
      </c>
    </row>
    <row r="225" spans="1:13" x14ac:dyDescent="0.25">
      <c r="A225" s="121" t="s">
        <v>436</v>
      </c>
      <c r="B225" s="122" t="s">
        <v>440</v>
      </c>
      <c r="C225" s="159">
        <v>20</v>
      </c>
      <c r="D225" s="159">
        <v>19</v>
      </c>
      <c r="E225" s="159">
        <v>18</v>
      </c>
      <c r="F225" s="159">
        <v>0</v>
      </c>
      <c r="G225" s="159">
        <v>37</v>
      </c>
      <c r="H225" s="159"/>
      <c r="I225" s="159">
        <v>0</v>
      </c>
      <c r="J225" s="159">
        <v>14</v>
      </c>
      <c r="K225" s="159">
        <v>0</v>
      </c>
      <c r="L225" s="159">
        <v>0</v>
      </c>
      <c r="M225" s="159">
        <v>14</v>
      </c>
    </row>
    <row r="226" spans="1:13" x14ac:dyDescent="0.25">
      <c r="A226" s="123" t="s">
        <v>436</v>
      </c>
      <c r="B226" s="124" t="s">
        <v>441</v>
      </c>
      <c r="C226" s="161">
        <v>15</v>
      </c>
      <c r="D226" s="161">
        <v>15</v>
      </c>
      <c r="E226" s="161">
        <v>14</v>
      </c>
      <c r="F226" s="161">
        <v>0</v>
      </c>
      <c r="G226" s="161">
        <v>29</v>
      </c>
      <c r="H226" s="161"/>
      <c r="I226" s="161">
        <v>0</v>
      </c>
      <c r="J226" s="161">
        <v>13</v>
      </c>
      <c r="K226" s="161">
        <v>0</v>
      </c>
      <c r="L226" s="161">
        <v>0</v>
      </c>
      <c r="M226" s="161">
        <v>13</v>
      </c>
    </row>
    <row r="227" spans="1:13" x14ac:dyDescent="0.25">
      <c r="A227" s="121" t="s">
        <v>436</v>
      </c>
      <c r="B227" s="122" t="s">
        <v>442</v>
      </c>
      <c r="C227" s="159">
        <v>32</v>
      </c>
      <c r="D227" s="159">
        <v>31</v>
      </c>
      <c r="E227" s="159">
        <v>30</v>
      </c>
      <c r="F227" s="159">
        <v>0</v>
      </c>
      <c r="G227" s="159">
        <v>61</v>
      </c>
      <c r="H227" s="159"/>
      <c r="I227" s="159">
        <v>0</v>
      </c>
      <c r="J227" s="159">
        <v>0</v>
      </c>
      <c r="K227" s="159">
        <v>32</v>
      </c>
      <c r="L227" s="159">
        <v>0</v>
      </c>
      <c r="M227" s="159">
        <v>32</v>
      </c>
    </row>
    <row r="228" spans="1:13" x14ac:dyDescent="0.25">
      <c r="A228" s="123" t="s">
        <v>436</v>
      </c>
      <c r="B228" s="124" t="s">
        <v>443</v>
      </c>
      <c r="C228" s="161">
        <v>25</v>
      </c>
      <c r="D228" s="161">
        <v>23</v>
      </c>
      <c r="E228" s="161">
        <v>20</v>
      </c>
      <c r="F228" s="161">
        <v>0</v>
      </c>
      <c r="G228" s="161">
        <v>43</v>
      </c>
      <c r="H228" s="161"/>
      <c r="I228" s="161">
        <v>0</v>
      </c>
      <c r="J228" s="161">
        <v>17</v>
      </c>
      <c r="K228" s="161">
        <v>0</v>
      </c>
      <c r="L228" s="161">
        <v>0</v>
      </c>
      <c r="M228" s="161">
        <v>17</v>
      </c>
    </row>
    <row r="229" spans="1:13" x14ac:dyDescent="0.25">
      <c r="A229" s="121" t="s">
        <v>436</v>
      </c>
      <c r="B229" s="122" t="s">
        <v>444</v>
      </c>
      <c r="C229" s="159">
        <v>25</v>
      </c>
      <c r="D229" s="159">
        <v>25</v>
      </c>
      <c r="E229" s="159">
        <v>21</v>
      </c>
      <c r="F229" s="159">
        <v>0</v>
      </c>
      <c r="G229" s="159">
        <v>46</v>
      </c>
      <c r="H229" s="159"/>
      <c r="I229" s="159">
        <v>0</v>
      </c>
      <c r="J229" s="159">
        <v>23</v>
      </c>
      <c r="K229" s="159">
        <v>0</v>
      </c>
      <c r="L229" s="159">
        <v>0</v>
      </c>
      <c r="M229" s="159">
        <v>23</v>
      </c>
    </row>
    <row r="230" spans="1:13" x14ac:dyDescent="0.25">
      <c r="A230" s="123" t="s">
        <v>436</v>
      </c>
      <c r="B230" s="124" t="s">
        <v>445</v>
      </c>
      <c r="C230" s="161">
        <v>35</v>
      </c>
      <c r="D230" s="161">
        <v>35</v>
      </c>
      <c r="E230" s="161">
        <v>20</v>
      </c>
      <c r="F230" s="161">
        <v>0</v>
      </c>
      <c r="G230" s="161">
        <v>55</v>
      </c>
      <c r="H230" s="161"/>
      <c r="I230" s="161">
        <v>0</v>
      </c>
      <c r="J230" s="161">
        <v>21</v>
      </c>
      <c r="K230" s="161">
        <v>0</v>
      </c>
      <c r="L230" s="161">
        <v>0</v>
      </c>
      <c r="M230" s="161">
        <v>21</v>
      </c>
    </row>
    <row r="231" spans="1:13" x14ac:dyDescent="0.25">
      <c r="A231" s="121" t="s">
        <v>436</v>
      </c>
      <c r="B231" s="122" t="s">
        <v>446</v>
      </c>
      <c r="C231" s="159">
        <v>24</v>
      </c>
      <c r="D231" s="159">
        <v>21</v>
      </c>
      <c r="E231" s="159">
        <v>19</v>
      </c>
      <c r="F231" s="159">
        <v>0</v>
      </c>
      <c r="G231" s="159">
        <v>40</v>
      </c>
      <c r="H231" s="159"/>
      <c r="I231" s="159">
        <v>0</v>
      </c>
      <c r="J231" s="159">
        <v>19</v>
      </c>
      <c r="K231" s="159">
        <v>0</v>
      </c>
      <c r="L231" s="159">
        <v>0</v>
      </c>
      <c r="M231" s="159">
        <v>19</v>
      </c>
    </row>
    <row r="232" spans="1:13" x14ac:dyDescent="0.25">
      <c r="A232" s="123" t="s">
        <v>436</v>
      </c>
      <c r="B232" s="124" t="s">
        <v>447</v>
      </c>
      <c r="C232" s="161">
        <v>41</v>
      </c>
      <c r="D232" s="161">
        <v>40</v>
      </c>
      <c r="E232" s="161">
        <v>37</v>
      </c>
      <c r="F232" s="161">
        <v>0</v>
      </c>
      <c r="G232" s="161">
        <v>77</v>
      </c>
      <c r="H232" s="161"/>
      <c r="I232" s="161">
        <v>0</v>
      </c>
      <c r="J232" s="161">
        <v>31</v>
      </c>
      <c r="K232" s="161">
        <v>0</v>
      </c>
      <c r="L232" s="161">
        <v>0</v>
      </c>
      <c r="M232" s="161">
        <v>31</v>
      </c>
    </row>
    <row r="233" spans="1:13" x14ac:dyDescent="0.25">
      <c r="A233" s="121" t="s">
        <v>436</v>
      </c>
      <c r="B233" s="122" t="s">
        <v>448</v>
      </c>
      <c r="C233" s="159">
        <v>24</v>
      </c>
      <c r="D233" s="159">
        <v>24</v>
      </c>
      <c r="E233" s="159">
        <v>24</v>
      </c>
      <c r="F233" s="159">
        <v>0</v>
      </c>
      <c r="G233" s="159">
        <v>48</v>
      </c>
      <c r="H233" s="159"/>
      <c r="I233" s="159">
        <v>0</v>
      </c>
      <c r="J233" s="159">
        <v>0</v>
      </c>
      <c r="K233" s="159">
        <v>22</v>
      </c>
      <c r="L233" s="159">
        <v>0</v>
      </c>
      <c r="M233" s="159">
        <v>22</v>
      </c>
    </row>
    <row r="234" spans="1:13" x14ac:dyDescent="0.25">
      <c r="A234" s="123" t="s">
        <v>449</v>
      </c>
      <c r="B234" s="124" t="s">
        <v>450</v>
      </c>
      <c r="C234" s="161">
        <v>12</v>
      </c>
      <c r="D234" s="161">
        <v>12</v>
      </c>
      <c r="E234" s="161">
        <v>12</v>
      </c>
      <c r="F234" s="161">
        <v>0</v>
      </c>
      <c r="G234" s="161">
        <v>24</v>
      </c>
      <c r="H234" s="161"/>
      <c r="I234" s="161">
        <v>0</v>
      </c>
      <c r="J234" s="161">
        <v>12</v>
      </c>
      <c r="K234" s="161">
        <v>0</v>
      </c>
      <c r="L234" s="161">
        <v>0</v>
      </c>
      <c r="M234" s="161">
        <v>12</v>
      </c>
    </row>
    <row r="235" spans="1:13" x14ac:dyDescent="0.25">
      <c r="A235" s="121" t="s">
        <v>449</v>
      </c>
      <c r="B235" s="122" t="s">
        <v>451</v>
      </c>
      <c r="C235" s="159">
        <v>14</v>
      </c>
      <c r="D235" s="159">
        <v>14</v>
      </c>
      <c r="E235" s="159">
        <v>14</v>
      </c>
      <c r="F235" s="159">
        <v>0</v>
      </c>
      <c r="G235" s="159">
        <v>28</v>
      </c>
      <c r="H235" s="159"/>
      <c r="I235" s="159">
        <v>0</v>
      </c>
      <c r="J235" s="159">
        <v>13</v>
      </c>
      <c r="K235" s="159">
        <v>0</v>
      </c>
      <c r="L235" s="159">
        <v>0</v>
      </c>
      <c r="M235" s="159">
        <v>13</v>
      </c>
    </row>
    <row r="236" spans="1:13" x14ac:dyDescent="0.25">
      <c r="A236" s="123" t="s">
        <v>449</v>
      </c>
      <c r="B236" s="124" t="s">
        <v>452</v>
      </c>
      <c r="C236" s="161">
        <v>46</v>
      </c>
      <c r="D236" s="161">
        <v>46</v>
      </c>
      <c r="E236" s="161">
        <v>46</v>
      </c>
      <c r="F236" s="161">
        <v>0</v>
      </c>
      <c r="G236" s="161">
        <v>92</v>
      </c>
      <c r="H236" s="161"/>
      <c r="I236" s="161">
        <v>0</v>
      </c>
      <c r="J236" s="161">
        <v>0</v>
      </c>
      <c r="K236" s="161">
        <v>46</v>
      </c>
      <c r="L236" s="161">
        <v>0</v>
      </c>
      <c r="M236" s="161">
        <v>46</v>
      </c>
    </row>
    <row r="237" spans="1:13" x14ac:dyDescent="0.25">
      <c r="A237" s="121" t="s">
        <v>453</v>
      </c>
      <c r="B237" s="122" t="s">
        <v>454</v>
      </c>
      <c r="C237" s="159">
        <v>20</v>
      </c>
      <c r="D237" s="159">
        <v>20</v>
      </c>
      <c r="E237" s="159">
        <v>18</v>
      </c>
      <c r="F237" s="159">
        <v>0</v>
      </c>
      <c r="G237" s="159">
        <v>38</v>
      </c>
      <c r="H237" s="159"/>
      <c r="I237" s="159">
        <v>0</v>
      </c>
      <c r="J237" s="159">
        <v>24</v>
      </c>
      <c r="K237" s="159">
        <v>0</v>
      </c>
      <c r="L237" s="159">
        <v>0</v>
      </c>
      <c r="M237" s="159">
        <v>24</v>
      </c>
    </row>
    <row r="238" spans="1:13" x14ac:dyDescent="0.25">
      <c r="A238" s="123" t="s">
        <v>453</v>
      </c>
      <c r="B238" s="124" t="s">
        <v>455</v>
      </c>
      <c r="C238" s="161">
        <v>18</v>
      </c>
      <c r="D238" s="161">
        <v>18</v>
      </c>
      <c r="E238" s="161">
        <v>18</v>
      </c>
      <c r="F238" s="161">
        <v>0</v>
      </c>
      <c r="G238" s="161">
        <v>36</v>
      </c>
      <c r="H238" s="161"/>
      <c r="I238" s="161">
        <v>0</v>
      </c>
      <c r="J238" s="161">
        <v>15</v>
      </c>
      <c r="K238" s="161">
        <v>0</v>
      </c>
      <c r="L238" s="161">
        <v>0</v>
      </c>
      <c r="M238" s="161">
        <v>15</v>
      </c>
    </row>
    <row r="239" spans="1:13" x14ac:dyDescent="0.25">
      <c r="A239" s="121" t="s">
        <v>453</v>
      </c>
      <c r="B239" s="122" t="s">
        <v>456</v>
      </c>
      <c r="C239" s="159">
        <v>42</v>
      </c>
      <c r="D239" s="159">
        <v>40</v>
      </c>
      <c r="E239" s="159">
        <v>42</v>
      </c>
      <c r="F239" s="159">
        <v>37</v>
      </c>
      <c r="G239" s="159">
        <v>119</v>
      </c>
      <c r="H239" s="159"/>
      <c r="I239" s="159">
        <v>0</v>
      </c>
      <c r="J239" s="159">
        <v>0</v>
      </c>
      <c r="K239" s="159">
        <v>39</v>
      </c>
      <c r="L239" s="159">
        <v>0</v>
      </c>
      <c r="M239" s="159">
        <v>39</v>
      </c>
    </row>
    <row r="240" spans="1:13" x14ac:dyDescent="0.25">
      <c r="A240" s="123" t="s">
        <v>453</v>
      </c>
      <c r="B240" s="124" t="s">
        <v>457</v>
      </c>
      <c r="C240" s="161">
        <v>32</v>
      </c>
      <c r="D240" s="161">
        <v>32</v>
      </c>
      <c r="E240" s="161">
        <v>30</v>
      </c>
      <c r="F240" s="161">
        <v>0</v>
      </c>
      <c r="G240" s="161">
        <v>62</v>
      </c>
      <c r="H240" s="161"/>
      <c r="I240" s="161">
        <v>0</v>
      </c>
      <c r="J240" s="161">
        <v>0</v>
      </c>
      <c r="K240" s="161">
        <v>30</v>
      </c>
      <c r="L240" s="161">
        <v>0</v>
      </c>
      <c r="M240" s="161">
        <v>30</v>
      </c>
    </row>
    <row r="241" spans="1:13" x14ac:dyDescent="0.25">
      <c r="A241" s="121" t="s">
        <v>453</v>
      </c>
      <c r="B241" s="122" t="s">
        <v>458</v>
      </c>
      <c r="C241" s="159">
        <v>20</v>
      </c>
      <c r="D241" s="159">
        <v>20</v>
      </c>
      <c r="E241" s="159">
        <v>19</v>
      </c>
      <c r="F241" s="159">
        <v>1</v>
      </c>
      <c r="G241" s="159">
        <v>40</v>
      </c>
      <c r="H241" s="159"/>
      <c r="I241" s="159">
        <v>0</v>
      </c>
      <c r="J241" s="159">
        <v>20</v>
      </c>
      <c r="K241" s="159">
        <v>0</v>
      </c>
      <c r="L241" s="159">
        <v>0</v>
      </c>
      <c r="M241" s="159">
        <v>20</v>
      </c>
    </row>
    <row r="242" spans="1:13" x14ac:dyDescent="0.25">
      <c r="A242" s="123" t="s">
        <v>459</v>
      </c>
      <c r="B242" s="124" t="s">
        <v>460</v>
      </c>
      <c r="C242" s="161">
        <v>36</v>
      </c>
      <c r="D242" s="161">
        <v>35</v>
      </c>
      <c r="E242" s="161">
        <v>29</v>
      </c>
      <c r="F242" s="161">
        <v>0</v>
      </c>
      <c r="G242" s="161">
        <v>64</v>
      </c>
      <c r="H242" s="161"/>
      <c r="I242" s="161">
        <v>0</v>
      </c>
      <c r="J242" s="161">
        <v>28</v>
      </c>
      <c r="K242" s="161">
        <v>0</v>
      </c>
      <c r="L242" s="161">
        <v>0</v>
      </c>
      <c r="M242" s="161">
        <v>28</v>
      </c>
    </row>
    <row r="243" spans="1:13" x14ac:dyDescent="0.25">
      <c r="A243" s="121" t="s">
        <v>459</v>
      </c>
      <c r="B243" s="122" t="s">
        <v>461</v>
      </c>
      <c r="C243" s="159">
        <v>28</v>
      </c>
      <c r="D243" s="159">
        <v>21</v>
      </c>
      <c r="E243" s="159">
        <v>21</v>
      </c>
      <c r="F243" s="159">
        <v>4</v>
      </c>
      <c r="G243" s="159">
        <v>46</v>
      </c>
      <c r="H243" s="159"/>
      <c r="I243" s="159">
        <v>0</v>
      </c>
      <c r="J243" s="159">
        <v>21</v>
      </c>
      <c r="K243" s="159">
        <v>0</v>
      </c>
      <c r="L243" s="159">
        <v>0</v>
      </c>
      <c r="M243" s="159">
        <v>21</v>
      </c>
    </row>
    <row r="244" spans="1:13" x14ac:dyDescent="0.25">
      <c r="A244" s="123" t="s">
        <v>459</v>
      </c>
      <c r="B244" s="124" t="s">
        <v>462</v>
      </c>
      <c r="C244" s="161">
        <v>24</v>
      </c>
      <c r="D244" s="161">
        <v>0</v>
      </c>
      <c r="E244" s="161">
        <v>19</v>
      </c>
      <c r="F244" s="161">
        <v>0</v>
      </c>
      <c r="G244" s="161">
        <v>19</v>
      </c>
      <c r="H244" s="161"/>
      <c r="I244" s="161">
        <v>0</v>
      </c>
      <c r="J244" s="161">
        <v>15</v>
      </c>
      <c r="K244" s="161">
        <v>0</v>
      </c>
      <c r="L244" s="161">
        <v>0</v>
      </c>
      <c r="M244" s="161">
        <v>15</v>
      </c>
    </row>
    <row r="245" spans="1:13" x14ac:dyDescent="0.25">
      <c r="A245" s="121" t="s">
        <v>459</v>
      </c>
      <c r="B245" s="122" t="s">
        <v>463</v>
      </c>
      <c r="C245" s="159">
        <v>32</v>
      </c>
      <c r="D245" s="159">
        <v>32</v>
      </c>
      <c r="E245" s="159">
        <v>28</v>
      </c>
      <c r="F245" s="159">
        <v>0</v>
      </c>
      <c r="G245" s="159">
        <v>60</v>
      </c>
      <c r="H245" s="159"/>
      <c r="I245" s="159">
        <v>0</v>
      </c>
      <c r="J245" s="159">
        <v>24</v>
      </c>
      <c r="K245" s="159">
        <v>0</v>
      </c>
      <c r="L245" s="159">
        <v>0</v>
      </c>
      <c r="M245" s="159">
        <v>24</v>
      </c>
    </row>
    <row r="246" spans="1:13" x14ac:dyDescent="0.25">
      <c r="A246" s="123" t="s">
        <v>459</v>
      </c>
      <c r="B246" s="124" t="s">
        <v>464</v>
      </c>
      <c r="C246" s="161">
        <v>25</v>
      </c>
      <c r="D246" s="161">
        <v>23</v>
      </c>
      <c r="E246" s="161">
        <v>21</v>
      </c>
      <c r="F246" s="161">
        <v>0</v>
      </c>
      <c r="G246" s="161">
        <v>44</v>
      </c>
      <c r="H246" s="161"/>
      <c r="I246" s="161">
        <v>0</v>
      </c>
      <c r="J246" s="161">
        <v>17</v>
      </c>
      <c r="K246" s="161">
        <v>0</v>
      </c>
      <c r="L246" s="161">
        <v>0</v>
      </c>
      <c r="M246" s="161">
        <v>17</v>
      </c>
    </row>
    <row r="247" spans="1:13" x14ac:dyDescent="0.25">
      <c r="A247" s="121" t="s">
        <v>459</v>
      </c>
      <c r="B247" s="122" t="s">
        <v>465</v>
      </c>
      <c r="C247" s="159">
        <v>30</v>
      </c>
      <c r="D247" s="159">
        <v>0</v>
      </c>
      <c r="E247" s="159">
        <v>0</v>
      </c>
      <c r="F247" s="159">
        <v>0</v>
      </c>
      <c r="G247" s="159">
        <v>0</v>
      </c>
      <c r="H247" s="159"/>
      <c r="I247" s="159">
        <v>0</v>
      </c>
      <c r="J247" s="159">
        <v>0</v>
      </c>
      <c r="K247" s="159">
        <v>0</v>
      </c>
      <c r="L247" s="159">
        <v>0</v>
      </c>
      <c r="M247" s="159">
        <v>0</v>
      </c>
    </row>
    <row r="248" spans="1:13" x14ac:dyDescent="0.25">
      <c r="A248" s="123" t="s">
        <v>459</v>
      </c>
      <c r="B248" s="124" t="s">
        <v>466</v>
      </c>
      <c r="C248" s="161">
        <v>27</v>
      </c>
      <c r="D248" s="161">
        <v>24</v>
      </c>
      <c r="E248" s="161">
        <v>19</v>
      </c>
      <c r="F248" s="161">
        <v>0</v>
      </c>
      <c r="G248" s="161">
        <v>43</v>
      </c>
      <c r="H248" s="161"/>
      <c r="I248" s="161">
        <v>0</v>
      </c>
      <c r="J248" s="161">
        <v>25</v>
      </c>
      <c r="K248" s="161">
        <v>0</v>
      </c>
      <c r="L248" s="161">
        <v>0</v>
      </c>
      <c r="M248" s="161">
        <v>25</v>
      </c>
    </row>
    <row r="249" spans="1:13" x14ac:dyDescent="0.25">
      <c r="A249" s="121" t="s">
        <v>459</v>
      </c>
      <c r="B249" s="122" t="s">
        <v>467</v>
      </c>
      <c r="C249" s="159">
        <v>14</v>
      </c>
      <c r="D249" s="159">
        <v>13</v>
      </c>
      <c r="E249" s="159">
        <v>12</v>
      </c>
      <c r="F249" s="159">
        <v>0</v>
      </c>
      <c r="G249" s="159">
        <v>25</v>
      </c>
      <c r="H249" s="159"/>
      <c r="I249" s="159">
        <v>0</v>
      </c>
      <c r="J249" s="159">
        <v>12</v>
      </c>
      <c r="K249" s="159">
        <v>0</v>
      </c>
      <c r="L249" s="159">
        <v>0</v>
      </c>
      <c r="M249" s="159">
        <v>12</v>
      </c>
    </row>
    <row r="250" spans="1:13" x14ac:dyDescent="0.25">
      <c r="A250" s="123" t="s">
        <v>459</v>
      </c>
      <c r="B250" s="124" t="s">
        <v>468</v>
      </c>
      <c r="C250" s="161">
        <v>50</v>
      </c>
      <c r="D250" s="161">
        <v>41</v>
      </c>
      <c r="E250" s="161">
        <v>41</v>
      </c>
      <c r="F250" s="161">
        <v>0</v>
      </c>
      <c r="G250" s="161">
        <v>82</v>
      </c>
      <c r="H250" s="161"/>
      <c r="I250" s="161">
        <v>0</v>
      </c>
      <c r="J250" s="161">
        <v>17</v>
      </c>
      <c r="K250" s="161">
        <v>0</v>
      </c>
      <c r="L250" s="161">
        <v>0</v>
      </c>
      <c r="M250" s="161">
        <v>17</v>
      </c>
    </row>
    <row r="251" spans="1:13" x14ac:dyDescent="0.25">
      <c r="A251" s="121" t="s">
        <v>459</v>
      </c>
      <c r="B251" s="122" t="s">
        <v>469</v>
      </c>
      <c r="C251" s="159">
        <v>40</v>
      </c>
      <c r="D251" s="159">
        <v>39</v>
      </c>
      <c r="E251" s="159">
        <v>32</v>
      </c>
      <c r="F251" s="159">
        <v>0</v>
      </c>
      <c r="G251" s="159">
        <v>71</v>
      </c>
      <c r="H251" s="159"/>
      <c r="I251" s="159">
        <v>0</v>
      </c>
      <c r="J251" s="159">
        <v>25</v>
      </c>
      <c r="K251" s="159">
        <v>0</v>
      </c>
      <c r="L251" s="159">
        <v>0</v>
      </c>
      <c r="M251" s="159">
        <v>25</v>
      </c>
    </row>
    <row r="252" spans="1:13" x14ac:dyDescent="0.25">
      <c r="A252" s="123" t="s">
        <v>459</v>
      </c>
      <c r="B252" s="124" t="s">
        <v>470</v>
      </c>
      <c r="C252" s="161">
        <v>40</v>
      </c>
      <c r="D252" s="161">
        <v>39</v>
      </c>
      <c r="E252" s="161">
        <v>39</v>
      </c>
      <c r="F252" s="161">
        <v>0</v>
      </c>
      <c r="G252" s="161">
        <v>78</v>
      </c>
      <c r="H252" s="161"/>
      <c r="I252" s="161">
        <v>0</v>
      </c>
      <c r="J252" s="161">
        <v>36</v>
      </c>
      <c r="K252" s="161">
        <v>0</v>
      </c>
      <c r="L252" s="161">
        <v>0</v>
      </c>
      <c r="M252" s="161">
        <v>36</v>
      </c>
    </row>
    <row r="253" spans="1:13" x14ac:dyDescent="0.25">
      <c r="A253" s="121" t="s">
        <v>459</v>
      </c>
      <c r="B253" s="122" t="s">
        <v>471</v>
      </c>
      <c r="C253" s="159">
        <v>36</v>
      </c>
      <c r="D253" s="159">
        <v>23</v>
      </c>
      <c r="E253" s="159">
        <v>23</v>
      </c>
      <c r="F253" s="159">
        <v>0</v>
      </c>
      <c r="G253" s="159">
        <v>46</v>
      </c>
      <c r="H253" s="159"/>
      <c r="I253" s="159">
        <v>0</v>
      </c>
      <c r="J253" s="159">
        <v>31</v>
      </c>
      <c r="K253" s="159">
        <v>0</v>
      </c>
      <c r="L253" s="159">
        <v>0</v>
      </c>
      <c r="M253" s="159">
        <v>31</v>
      </c>
    </row>
    <row r="254" spans="1:13" x14ac:dyDescent="0.25">
      <c r="A254" s="123" t="s">
        <v>459</v>
      </c>
      <c r="B254" s="124" t="s">
        <v>472</v>
      </c>
      <c r="C254" s="161">
        <v>22</v>
      </c>
      <c r="D254" s="161">
        <v>22</v>
      </c>
      <c r="E254" s="161">
        <v>18</v>
      </c>
      <c r="F254" s="161">
        <v>0</v>
      </c>
      <c r="G254" s="161">
        <v>40</v>
      </c>
      <c r="H254" s="161"/>
      <c r="I254" s="161">
        <v>0</v>
      </c>
      <c r="J254" s="161">
        <v>22</v>
      </c>
      <c r="K254" s="161">
        <v>0</v>
      </c>
      <c r="L254" s="161">
        <v>0</v>
      </c>
      <c r="M254" s="161">
        <v>22</v>
      </c>
    </row>
    <row r="255" spans="1:13" x14ac:dyDescent="0.25">
      <c r="A255" s="121" t="s">
        <v>473</v>
      </c>
      <c r="B255" s="122" t="s">
        <v>474</v>
      </c>
      <c r="C255" s="159">
        <v>28</v>
      </c>
      <c r="D255" s="159">
        <v>28</v>
      </c>
      <c r="E255" s="159">
        <v>20</v>
      </c>
      <c r="F255" s="159">
        <v>0</v>
      </c>
      <c r="G255" s="159">
        <v>48</v>
      </c>
      <c r="H255" s="159"/>
      <c r="I255" s="159">
        <v>0</v>
      </c>
      <c r="J255" s="159">
        <v>20</v>
      </c>
      <c r="K255" s="159">
        <v>0</v>
      </c>
      <c r="L255" s="159">
        <v>0</v>
      </c>
      <c r="M255" s="159">
        <v>20</v>
      </c>
    </row>
    <row r="256" spans="1:13" x14ac:dyDescent="0.25">
      <c r="A256" s="123" t="s">
        <v>475</v>
      </c>
      <c r="B256" s="124" t="s">
        <v>476</v>
      </c>
      <c r="C256" s="161">
        <v>15</v>
      </c>
      <c r="D256" s="161">
        <v>15</v>
      </c>
      <c r="E256" s="161">
        <v>12</v>
      </c>
      <c r="F256" s="161">
        <v>0</v>
      </c>
      <c r="G256" s="161">
        <v>27</v>
      </c>
      <c r="H256" s="161"/>
      <c r="I256" s="161">
        <v>0</v>
      </c>
      <c r="J256" s="161">
        <v>11</v>
      </c>
      <c r="K256" s="161">
        <v>0</v>
      </c>
      <c r="L256" s="161">
        <v>0</v>
      </c>
      <c r="M256" s="161">
        <v>11</v>
      </c>
    </row>
    <row r="257" spans="1:13" x14ac:dyDescent="0.25">
      <c r="A257" s="121" t="s">
        <v>475</v>
      </c>
      <c r="B257" s="122" t="s">
        <v>477</v>
      </c>
      <c r="C257" s="159">
        <v>28</v>
      </c>
      <c r="D257" s="159">
        <v>26</v>
      </c>
      <c r="E257" s="159">
        <v>29</v>
      </c>
      <c r="F257" s="159">
        <v>0</v>
      </c>
      <c r="G257" s="159">
        <v>55</v>
      </c>
      <c r="H257" s="159"/>
      <c r="I257" s="159">
        <v>0</v>
      </c>
      <c r="J257" s="159">
        <v>24</v>
      </c>
      <c r="K257" s="159">
        <v>0</v>
      </c>
      <c r="L257" s="159">
        <v>0</v>
      </c>
      <c r="M257" s="159">
        <v>24</v>
      </c>
    </row>
    <row r="258" spans="1:13" x14ac:dyDescent="0.25">
      <c r="A258" s="123" t="s">
        <v>475</v>
      </c>
      <c r="B258" s="124" t="s">
        <v>478</v>
      </c>
      <c r="C258" s="161">
        <v>20</v>
      </c>
      <c r="D258" s="161">
        <v>20</v>
      </c>
      <c r="E258" s="161">
        <v>19</v>
      </c>
      <c r="F258" s="161">
        <v>0</v>
      </c>
      <c r="G258" s="161">
        <v>39</v>
      </c>
      <c r="H258" s="161"/>
      <c r="I258" s="161">
        <v>0</v>
      </c>
      <c r="J258" s="161">
        <v>17</v>
      </c>
      <c r="K258" s="161">
        <v>0</v>
      </c>
      <c r="L258" s="161">
        <v>0</v>
      </c>
      <c r="M258" s="161">
        <v>17</v>
      </c>
    </row>
    <row r="259" spans="1:13" x14ac:dyDescent="0.25">
      <c r="A259" s="121" t="s">
        <v>475</v>
      </c>
      <c r="B259" s="122" t="s">
        <v>479</v>
      </c>
      <c r="C259" s="159">
        <v>20</v>
      </c>
      <c r="D259" s="159">
        <v>20</v>
      </c>
      <c r="E259" s="159">
        <v>20</v>
      </c>
      <c r="F259" s="159">
        <v>0</v>
      </c>
      <c r="G259" s="159">
        <v>40</v>
      </c>
      <c r="H259" s="159"/>
      <c r="I259" s="159">
        <v>0</v>
      </c>
      <c r="J259" s="159">
        <v>20</v>
      </c>
      <c r="K259" s="159">
        <v>0</v>
      </c>
      <c r="L259" s="159">
        <v>0</v>
      </c>
      <c r="M259" s="159">
        <v>20</v>
      </c>
    </row>
    <row r="260" spans="1:13" x14ac:dyDescent="0.25">
      <c r="A260" s="123" t="s">
        <v>475</v>
      </c>
      <c r="B260" s="124" t="s">
        <v>480</v>
      </c>
      <c r="C260" s="161">
        <v>24</v>
      </c>
      <c r="D260" s="161">
        <v>48</v>
      </c>
      <c r="E260" s="161">
        <v>0</v>
      </c>
      <c r="F260" s="161">
        <v>0</v>
      </c>
      <c r="G260" s="161">
        <v>48</v>
      </c>
      <c r="H260" s="161"/>
      <c r="I260" s="161">
        <v>0</v>
      </c>
      <c r="J260" s="161">
        <v>17</v>
      </c>
      <c r="K260" s="161">
        <v>0</v>
      </c>
      <c r="L260" s="161">
        <v>0</v>
      </c>
      <c r="M260" s="161">
        <v>17</v>
      </c>
    </row>
    <row r="261" spans="1:13" x14ac:dyDescent="0.25">
      <c r="A261" s="121" t="s">
        <v>475</v>
      </c>
      <c r="B261" s="122" t="s">
        <v>481</v>
      </c>
      <c r="C261" s="159">
        <v>20</v>
      </c>
      <c r="D261" s="159">
        <v>20</v>
      </c>
      <c r="E261" s="159">
        <v>2</v>
      </c>
      <c r="F261" s="159">
        <v>0</v>
      </c>
      <c r="G261" s="159">
        <v>22</v>
      </c>
      <c r="H261" s="159"/>
      <c r="I261" s="159">
        <v>0</v>
      </c>
      <c r="J261" s="159">
        <v>8</v>
      </c>
      <c r="K261" s="159">
        <v>0</v>
      </c>
      <c r="L261" s="159">
        <v>0</v>
      </c>
      <c r="M261" s="159">
        <v>8</v>
      </c>
    </row>
    <row r="262" spans="1:13" x14ac:dyDescent="0.25">
      <c r="A262" s="123" t="s">
        <v>482</v>
      </c>
      <c r="B262" s="124" t="s">
        <v>483</v>
      </c>
      <c r="C262" s="161">
        <v>32</v>
      </c>
      <c r="D262" s="161">
        <v>32</v>
      </c>
      <c r="E262" s="161">
        <v>32</v>
      </c>
      <c r="F262" s="161">
        <v>0</v>
      </c>
      <c r="G262" s="161">
        <v>64</v>
      </c>
      <c r="H262" s="161"/>
      <c r="I262" s="161">
        <v>0</v>
      </c>
      <c r="J262" s="161">
        <v>0</v>
      </c>
      <c r="K262" s="161">
        <v>32</v>
      </c>
      <c r="L262" s="161">
        <v>0</v>
      </c>
      <c r="M262" s="161">
        <v>32</v>
      </c>
    </row>
    <row r="263" spans="1:13" x14ac:dyDescent="0.25">
      <c r="A263" s="121" t="s">
        <v>484</v>
      </c>
      <c r="B263" s="122" t="s">
        <v>485</v>
      </c>
      <c r="C263" s="159">
        <v>20</v>
      </c>
      <c r="D263" s="159">
        <v>20</v>
      </c>
      <c r="E263" s="159">
        <v>18</v>
      </c>
      <c r="F263" s="159">
        <v>0</v>
      </c>
      <c r="G263" s="159">
        <v>38</v>
      </c>
      <c r="H263" s="159"/>
      <c r="I263" s="159">
        <v>0</v>
      </c>
      <c r="J263" s="159">
        <v>16</v>
      </c>
      <c r="K263" s="159">
        <v>0</v>
      </c>
      <c r="L263" s="159">
        <v>0</v>
      </c>
      <c r="M263" s="159">
        <v>16</v>
      </c>
    </row>
    <row r="264" spans="1:13" x14ac:dyDescent="0.25">
      <c r="A264" s="123" t="s">
        <v>484</v>
      </c>
      <c r="B264" s="124" t="s">
        <v>486</v>
      </c>
      <c r="C264" s="161">
        <v>24</v>
      </c>
      <c r="D264" s="161">
        <v>39</v>
      </c>
      <c r="E264" s="161">
        <v>0</v>
      </c>
      <c r="F264" s="161">
        <v>0</v>
      </c>
      <c r="G264" s="161">
        <v>39</v>
      </c>
      <c r="H264" s="161"/>
      <c r="I264" s="161">
        <v>0</v>
      </c>
      <c r="J264" s="161">
        <v>36</v>
      </c>
      <c r="K264" s="161">
        <v>0</v>
      </c>
      <c r="L264" s="161">
        <v>0</v>
      </c>
      <c r="M264" s="161">
        <v>36</v>
      </c>
    </row>
    <row r="265" spans="1:13" x14ac:dyDescent="0.25">
      <c r="A265" s="121" t="s">
        <v>484</v>
      </c>
      <c r="B265" s="122" t="s">
        <v>487</v>
      </c>
      <c r="C265" s="159">
        <v>24</v>
      </c>
      <c r="D265" s="159">
        <v>24</v>
      </c>
      <c r="E265" s="159">
        <v>24</v>
      </c>
      <c r="F265" s="159">
        <v>0</v>
      </c>
      <c r="G265" s="159">
        <v>48</v>
      </c>
      <c r="H265" s="159"/>
      <c r="I265" s="159">
        <v>0</v>
      </c>
      <c r="J265" s="159">
        <v>0</v>
      </c>
      <c r="K265" s="159">
        <v>24</v>
      </c>
      <c r="L265" s="159">
        <v>0</v>
      </c>
      <c r="M265" s="159">
        <v>24</v>
      </c>
    </row>
    <row r="266" spans="1:13" x14ac:dyDescent="0.25">
      <c r="A266" s="123" t="s">
        <v>484</v>
      </c>
      <c r="B266" s="124" t="s">
        <v>488</v>
      </c>
      <c r="C266" s="161">
        <v>20</v>
      </c>
      <c r="D266" s="161">
        <v>17</v>
      </c>
      <c r="E266" s="161">
        <v>13</v>
      </c>
      <c r="F266" s="161">
        <v>0</v>
      </c>
      <c r="G266" s="161">
        <v>30</v>
      </c>
      <c r="H266" s="161"/>
      <c r="I266" s="161">
        <v>0</v>
      </c>
      <c r="J266" s="161">
        <v>0</v>
      </c>
      <c r="K266" s="161">
        <v>18</v>
      </c>
      <c r="L266" s="161">
        <v>0</v>
      </c>
      <c r="M266" s="161">
        <v>18</v>
      </c>
    </row>
    <row r="267" spans="1:13" x14ac:dyDescent="0.25">
      <c r="A267" s="121" t="s">
        <v>484</v>
      </c>
      <c r="B267" s="122" t="s">
        <v>489</v>
      </c>
      <c r="C267" s="159">
        <v>48</v>
      </c>
      <c r="D267" s="159">
        <v>43</v>
      </c>
      <c r="E267" s="159">
        <v>39</v>
      </c>
      <c r="F267" s="159">
        <v>0</v>
      </c>
      <c r="G267" s="159">
        <v>82</v>
      </c>
      <c r="H267" s="159"/>
      <c r="I267" s="159">
        <v>0</v>
      </c>
      <c r="J267" s="159">
        <v>43</v>
      </c>
      <c r="K267" s="159">
        <v>0</v>
      </c>
      <c r="L267" s="159">
        <v>0</v>
      </c>
      <c r="M267" s="159">
        <v>43</v>
      </c>
    </row>
    <row r="268" spans="1:13" x14ac:dyDescent="0.25">
      <c r="A268" s="123" t="s">
        <v>484</v>
      </c>
      <c r="B268" s="124" t="s">
        <v>490</v>
      </c>
      <c r="C268" s="161">
        <v>12</v>
      </c>
      <c r="D268" s="161">
        <v>11</v>
      </c>
      <c r="E268" s="161">
        <v>11</v>
      </c>
      <c r="F268" s="161">
        <v>0</v>
      </c>
      <c r="G268" s="161">
        <v>22</v>
      </c>
      <c r="H268" s="161"/>
      <c r="I268" s="161">
        <v>0</v>
      </c>
      <c r="J268" s="161">
        <v>11</v>
      </c>
      <c r="K268" s="161">
        <v>0</v>
      </c>
      <c r="L268" s="161">
        <v>0</v>
      </c>
      <c r="M268" s="161">
        <v>11</v>
      </c>
    </row>
    <row r="269" spans="1:13" x14ac:dyDescent="0.25">
      <c r="A269" s="121" t="s">
        <v>484</v>
      </c>
      <c r="B269" s="122" t="s">
        <v>491</v>
      </c>
      <c r="C269" s="159">
        <v>34</v>
      </c>
      <c r="D269" s="159">
        <v>27</v>
      </c>
      <c r="E269" s="159">
        <v>26</v>
      </c>
      <c r="F269" s="159">
        <v>0</v>
      </c>
      <c r="G269" s="159">
        <v>53</v>
      </c>
      <c r="H269" s="159"/>
      <c r="I269" s="159">
        <v>0</v>
      </c>
      <c r="J269" s="159">
        <v>26</v>
      </c>
      <c r="K269" s="159">
        <v>0</v>
      </c>
      <c r="L269" s="159">
        <v>0</v>
      </c>
      <c r="M269" s="159">
        <v>26</v>
      </c>
    </row>
    <row r="270" spans="1:13" x14ac:dyDescent="0.25">
      <c r="A270" s="123" t="s">
        <v>484</v>
      </c>
      <c r="B270" s="124" t="s">
        <v>492</v>
      </c>
      <c r="C270" s="161">
        <v>30</v>
      </c>
      <c r="D270" s="161">
        <v>25</v>
      </c>
      <c r="E270" s="161">
        <v>28</v>
      </c>
      <c r="F270" s="161">
        <v>0</v>
      </c>
      <c r="G270" s="161">
        <v>53</v>
      </c>
      <c r="H270" s="161"/>
      <c r="I270" s="161">
        <v>0</v>
      </c>
      <c r="J270" s="161">
        <v>0</v>
      </c>
      <c r="K270" s="161">
        <v>24</v>
      </c>
      <c r="L270" s="161">
        <v>0</v>
      </c>
      <c r="M270" s="161">
        <v>24</v>
      </c>
    </row>
    <row r="271" spans="1:13" x14ac:dyDescent="0.25">
      <c r="A271" s="121" t="s">
        <v>493</v>
      </c>
      <c r="B271" s="122" t="s">
        <v>494</v>
      </c>
      <c r="C271" s="159">
        <v>28</v>
      </c>
      <c r="D271" s="159">
        <v>28</v>
      </c>
      <c r="E271" s="159">
        <v>24</v>
      </c>
      <c r="F271" s="159">
        <v>0</v>
      </c>
      <c r="G271" s="159">
        <v>52</v>
      </c>
      <c r="H271" s="159"/>
      <c r="I271" s="159">
        <v>0</v>
      </c>
      <c r="J271" s="159">
        <v>28</v>
      </c>
      <c r="K271" s="159">
        <v>0</v>
      </c>
      <c r="L271" s="159">
        <v>0</v>
      </c>
      <c r="M271" s="159">
        <v>28</v>
      </c>
    </row>
    <row r="272" spans="1:13" x14ac:dyDescent="0.25">
      <c r="A272" s="123" t="s">
        <v>493</v>
      </c>
      <c r="B272" s="124" t="s">
        <v>495</v>
      </c>
      <c r="C272" s="161">
        <v>18</v>
      </c>
      <c r="D272" s="161">
        <v>18</v>
      </c>
      <c r="E272" s="161">
        <v>16</v>
      </c>
      <c r="F272" s="161">
        <v>0</v>
      </c>
      <c r="G272" s="161">
        <v>34</v>
      </c>
      <c r="H272" s="161"/>
      <c r="I272" s="161">
        <v>0</v>
      </c>
      <c r="J272" s="161">
        <v>16</v>
      </c>
      <c r="K272" s="161">
        <v>0</v>
      </c>
      <c r="L272" s="161">
        <v>0</v>
      </c>
      <c r="M272" s="161">
        <v>16</v>
      </c>
    </row>
    <row r="273" spans="1:13" x14ac:dyDescent="0.25">
      <c r="A273" s="121" t="s">
        <v>493</v>
      </c>
      <c r="B273" s="122" t="s">
        <v>496</v>
      </c>
      <c r="C273" s="159">
        <v>14</v>
      </c>
      <c r="D273" s="159">
        <v>14</v>
      </c>
      <c r="E273" s="159">
        <v>14</v>
      </c>
      <c r="F273" s="159">
        <v>0</v>
      </c>
      <c r="G273" s="159">
        <v>28</v>
      </c>
      <c r="H273" s="159"/>
      <c r="I273" s="159">
        <v>0</v>
      </c>
      <c r="J273" s="159">
        <v>15</v>
      </c>
      <c r="K273" s="159">
        <v>0</v>
      </c>
      <c r="L273" s="159">
        <v>0</v>
      </c>
      <c r="M273" s="159">
        <v>15</v>
      </c>
    </row>
    <row r="274" spans="1:13" x14ac:dyDescent="0.25">
      <c r="A274" s="123" t="s">
        <v>493</v>
      </c>
      <c r="B274" s="124" t="s">
        <v>497</v>
      </c>
      <c r="C274" s="161">
        <v>30</v>
      </c>
      <c r="D274" s="161">
        <v>29</v>
      </c>
      <c r="E274" s="161">
        <v>28</v>
      </c>
      <c r="F274" s="161">
        <v>0</v>
      </c>
      <c r="G274" s="161">
        <v>57</v>
      </c>
      <c r="H274" s="161"/>
      <c r="I274" s="161">
        <v>0</v>
      </c>
      <c r="J274" s="161">
        <v>26</v>
      </c>
      <c r="K274" s="161">
        <v>0</v>
      </c>
      <c r="L274" s="161">
        <v>0</v>
      </c>
      <c r="M274" s="161">
        <v>26</v>
      </c>
    </row>
    <row r="275" spans="1:13" x14ac:dyDescent="0.25">
      <c r="A275" s="121" t="s">
        <v>493</v>
      </c>
      <c r="B275" s="122" t="s">
        <v>498</v>
      </c>
      <c r="C275" s="159">
        <v>18</v>
      </c>
      <c r="D275" s="159">
        <v>18</v>
      </c>
      <c r="E275" s="159">
        <v>13</v>
      </c>
      <c r="F275" s="159">
        <v>0</v>
      </c>
      <c r="G275" s="159">
        <v>31</v>
      </c>
      <c r="H275" s="159"/>
      <c r="I275" s="159">
        <v>0</v>
      </c>
      <c r="J275" s="159">
        <v>12</v>
      </c>
      <c r="K275" s="159">
        <v>0</v>
      </c>
      <c r="L275" s="159">
        <v>0</v>
      </c>
      <c r="M275" s="159">
        <v>12</v>
      </c>
    </row>
    <row r="276" spans="1:13" x14ac:dyDescent="0.25">
      <c r="A276" s="123" t="s">
        <v>493</v>
      </c>
      <c r="B276" s="124" t="s">
        <v>499</v>
      </c>
      <c r="C276" s="161">
        <v>16</v>
      </c>
      <c r="D276" s="161">
        <v>16</v>
      </c>
      <c r="E276" s="161">
        <v>15</v>
      </c>
      <c r="F276" s="161">
        <v>0</v>
      </c>
      <c r="G276" s="161">
        <v>31</v>
      </c>
      <c r="H276" s="161"/>
      <c r="I276" s="161">
        <v>0</v>
      </c>
      <c r="J276" s="161">
        <v>15</v>
      </c>
      <c r="K276" s="161">
        <v>0</v>
      </c>
      <c r="L276" s="161">
        <v>0</v>
      </c>
      <c r="M276" s="161">
        <v>15</v>
      </c>
    </row>
    <row r="277" spans="1:13" x14ac:dyDescent="0.25">
      <c r="A277" s="121" t="s">
        <v>493</v>
      </c>
      <c r="B277" s="122" t="s">
        <v>500</v>
      </c>
      <c r="C277" s="159">
        <v>48</v>
      </c>
      <c r="D277" s="159">
        <v>47</v>
      </c>
      <c r="E277" s="159">
        <v>0</v>
      </c>
      <c r="F277" s="159">
        <v>0</v>
      </c>
      <c r="G277" s="159">
        <v>47</v>
      </c>
      <c r="H277" s="159"/>
      <c r="I277" s="159">
        <v>0</v>
      </c>
      <c r="J277" s="159">
        <v>43</v>
      </c>
      <c r="K277" s="159">
        <v>0</v>
      </c>
      <c r="L277" s="159">
        <v>0</v>
      </c>
      <c r="M277" s="159">
        <v>43</v>
      </c>
    </row>
    <row r="278" spans="1:13" x14ac:dyDescent="0.25">
      <c r="A278" s="123" t="s">
        <v>493</v>
      </c>
      <c r="B278" s="124" t="s">
        <v>501</v>
      </c>
      <c r="C278" s="161">
        <v>48</v>
      </c>
      <c r="D278" s="161">
        <v>45</v>
      </c>
      <c r="E278" s="161">
        <v>0</v>
      </c>
      <c r="F278" s="161">
        <v>0</v>
      </c>
      <c r="G278" s="161">
        <v>45</v>
      </c>
      <c r="H278" s="161"/>
      <c r="I278" s="161">
        <v>0</v>
      </c>
      <c r="J278" s="161">
        <v>42</v>
      </c>
      <c r="K278" s="161">
        <v>0</v>
      </c>
      <c r="L278" s="161">
        <v>0</v>
      </c>
      <c r="M278" s="161">
        <v>42</v>
      </c>
    </row>
    <row r="279" spans="1:13" x14ac:dyDescent="0.25">
      <c r="A279" s="121" t="s">
        <v>493</v>
      </c>
      <c r="B279" s="122" t="s">
        <v>502</v>
      </c>
      <c r="C279" s="159">
        <v>24</v>
      </c>
      <c r="D279" s="159">
        <v>24</v>
      </c>
      <c r="E279" s="159">
        <v>24</v>
      </c>
      <c r="F279" s="159">
        <v>0</v>
      </c>
      <c r="G279" s="159">
        <v>48</v>
      </c>
      <c r="H279" s="159"/>
      <c r="I279" s="159">
        <v>0</v>
      </c>
      <c r="J279" s="159">
        <v>24</v>
      </c>
      <c r="K279" s="159">
        <v>0</v>
      </c>
      <c r="L279" s="159">
        <v>0</v>
      </c>
      <c r="M279" s="159">
        <v>24</v>
      </c>
    </row>
    <row r="280" spans="1:13" x14ac:dyDescent="0.25">
      <c r="A280" s="123" t="s">
        <v>493</v>
      </c>
      <c r="B280" s="124" t="s">
        <v>503</v>
      </c>
      <c r="C280" s="161">
        <v>24</v>
      </c>
      <c r="D280" s="161">
        <v>21</v>
      </c>
      <c r="E280" s="161">
        <v>13</v>
      </c>
      <c r="F280" s="161">
        <v>0</v>
      </c>
      <c r="G280" s="161">
        <v>34</v>
      </c>
      <c r="H280" s="161"/>
      <c r="I280" s="161">
        <v>0</v>
      </c>
      <c r="J280" s="161">
        <v>13</v>
      </c>
      <c r="K280" s="161">
        <v>0</v>
      </c>
      <c r="L280" s="161">
        <v>0</v>
      </c>
      <c r="M280" s="161">
        <v>13</v>
      </c>
    </row>
    <row r="281" spans="1:13" x14ac:dyDescent="0.25">
      <c r="A281" s="121" t="s">
        <v>493</v>
      </c>
      <c r="B281" s="122" t="s">
        <v>504</v>
      </c>
      <c r="C281" s="159">
        <v>18</v>
      </c>
      <c r="D281" s="159">
        <v>18</v>
      </c>
      <c r="E281" s="159">
        <v>17</v>
      </c>
      <c r="F281" s="159">
        <v>0</v>
      </c>
      <c r="G281" s="159">
        <v>35</v>
      </c>
      <c r="H281" s="159"/>
      <c r="I281" s="159">
        <v>0</v>
      </c>
      <c r="J281" s="159">
        <v>18</v>
      </c>
      <c r="K281" s="159">
        <v>0</v>
      </c>
      <c r="L281" s="159">
        <v>0</v>
      </c>
      <c r="M281" s="159">
        <v>18</v>
      </c>
    </row>
    <row r="282" spans="1:13" x14ac:dyDescent="0.25">
      <c r="A282" s="123" t="s">
        <v>493</v>
      </c>
      <c r="B282" s="124" t="s">
        <v>505</v>
      </c>
      <c r="C282" s="161">
        <v>16</v>
      </c>
      <c r="D282" s="161">
        <v>15</v>
      </c>
      <c r="E282" s="161">
        <v>16</v>
      </c>
      <c r="F282" s="161">
        <v>0</v>
      </c>
      <c r="G282" s="161">
        <v>31</v>
      </c>
      <c r="H282" s="161"/>
      <c r="I282" s="161">
        <v>0</v>
      </c>
      <c r="J282" s="161">
        <v>14</v>
      </c>
      <c r="K282" s="161">
        <v>0</v>
      </c>
      <c r="L282" s="161">
        <v>0</v>
      </c>
      <c r="M282" s="161">
        <v>14</v>
      </c>
    </row>
    <row r="283" spans="1:13" x14ac:dyDescent="0.25">
      <c r="A283" s="121" t="s">
        <v>493</v>
      </c>
      <c r="B283" s="122" t="s">
        <v>506</v>
      </c>
      <c r="C283" s="159">
        <v>30</v>
      </c>
      <c r="D283" s="159">
        <v>30</v>
      </c>
      <c r="E283" s="159">
        <v>26</v>
      </c>
      <c r="F283" s="159">
        <v>0</v>
      </c>
      <c r="G283" s="159">
        <v>56</v>
      </c>
      <c r="H283" s="159"/>
      <c r="I283" s="159">
        <v>0</v>
      </c>
      <c r="J283" s="159">
        <v>27</v>
      </c>
      <c r="K283" s="159">
        <v>0</v>
      </c>
      <c r="L283" s="159">
        <v>0</v>
      </c>
      <c r="M283" s="159">
        <v>27</v>
      </c>
    </row>
    <row r="284" spans="1:13" x14ac:dyDescent="0.25">
      <c r="A284" s="123" t="s">
        <v>493</v>
      </c>
      <c r="B284" s="124" t="s">
        <v>507</v>
      </c>
      <c r="C284" s="161">
        <v>15</v>
      </c>
      <c r="D284" s="161">
        <v>15</v>
      </c>
      <c r="E284" s="161">
        <v>14</v>
      </c>
      <c r="F284" s="161">
        <v>0</v>
      </c>
      <c r="G284" s="161">
        <v>29</v>
      </c>
      <c r="H284" s="161"/>
      <c r="I284" s="161">
        <v>0</v>
      </c>
      <c r="J284" s="161">
        <v>15</v>
      </c>
      <c r="K284" s="161">
        <v>0</v>
      </c>
      <c r="L284" s="161">
        <v>0</v>
      </c>
      <c r="M284" s="161">
        <v>15</v>
      </c>
    </row>
    <row r="285" spans="1:13" x14ac:dyDescent="0.25">
      <c r="A285" s="121" t="s">
        <v>493</v>
      </c>
      <c r="B285" s="122" t="s">
        <v>508</v>
      </c>
      <c r="C285" s="159">
        <v>1</v>
      </c>
      <c r="D285" s="159">
        <v>18</v>
      </c>
      <c r="E285" s="159">
        <v>18</v>
      </c>
      <c r="F285" s="159">
        <v>0</v>
      </c>
      <c r="G285" s="159">
        <v>36</v>
      </c>
      <c r="H285" s="159"/>
      <c r="I285" s="159">
        <v>0</v>
      </c>
      <c r="J285" s="159">
        <v>0</v>
      </c>
      <c r="K285" s="159">
        <v>16</v>
      </c>
      <c r="L285" s="159">
        <v>0</v>
      </c>
      <c r="M285" s="159">
        <v>16</v>
      </c>
    </row>
    <row r="286" spans="1:13" x14ac:dyDescent="0.25">
      <c r="A286" s="123" t="s">
        <v>493</v>
      </c>
      <c r="B286" s="124" t="s">
        <v>509</v>
      </c>
      <c r="C286" s="161">
        <v>40</v>
      </c>
      <c r="D286" s="161">
        <v>16</v>
      </c>
      <c r="E286" s="161">
        <v>24</v>
      </c>
      <c r="F286" s="161">
        <v>0</v>
      </c>
      <c r="G286" s="161">
        <v>40</v>
      </c>
      <c r="H286" s="161"/>
      <c r="I286" s="161">
        <v>0</v>
      </c>
      <c r="J286" s="161">
        <v>25</v>
      </c>
      <c r="K286" s="161">
        <v>0</v>
      </c>
      <c r="L286" s="161">
        <v>0</v>
      </c>
      <c r="M286" s="161">
        <v>25</v>
      </c>
    </row>
    <row r="287" spans="1:13" x14ac:dyDescent="0.25">
      <c r="A287" s="121" t="s">
        <v>493</v>
      </c>
      <c r="B287" s="122" t="s">
        <v>510</v>
      </c>
      <c r="C287" s="159">
        <v>24</v>
      </c>
      <c r="D287" s="159">
        <v>23</v>
      </c>
      <c r="E287" s="159">
        <v>18</v>
      </c>
      <c r="F287" s="159">
        <v>0</v>
      </c>
      <c r="G287" s="159">
        <v>41</v>
      </c>
      <c r="H287" s="159"/>
      <c r="I287" s="159">
        <v>0</v>
      </c>
      <c r="J287" s="159">
        <v>20</v>
      </c>
      <c r="K287" s="159">
        <v>0</v>
      </c>
      <c r="L287" s="159">
        <v>0</v>
      </c>
      <c r="M287" s="159">
        <v>20</v>
      </c>
    </row>
    <row r="288" spans="1:13" x14ac:dyDescent="0.25">
      <c r="A288" s="123" t="s">
        <v>493</v>
      </c>
      <c r="B288" s="124" t="s">
        <v>511</v>
      </c>
      <c r="C288" s="161">
        <v>12</v>
      </c>
      <c r="D288" s="161">
        <v>12</v>
      </c>
      <c r="E288" s="161">
        <v>12</v>
      </c>
      <c r="F288" s="161">
        <v>0</v>
      </c>
      <c r="G288" s="161">
        <v>24</v>
      </c>
      <c r="H288" s="161"/>
      <c r="I288" s="161">
        <v>0</v>
      </c>
      <c r="J288" s="161">
        <v>12</v>
      </c>
      <c r="K288" s="161">
        <v>0</v>
      </c>
      <c r="L288" s="161">
        <v>0</v>
      </c>
      <c r="M288" s="161">
        <v>12</v>
      </c>
    </row>
    <row r="289" spans="1:13" x14ac:dyDescent="0.25">
      <c r="A289" s="121" t="s">
        <v>493</v>
      </c>
      <c r="B289" s="122" t="s">
        <v>512</v>
      </c>
      <c r="C289" s="159">
        <v>30</v>
      </c>
      <c r="D289" s="159">
        <v>33</v>
      </c>
      <c r="E289" s="159">
        <v>28</v>
      </c>
      <c r="F289" s="159">
        <v>0</v>
      </c>
      <c r="G289" s="159">
        <v>61</v>
      </c>
      <c r="H289" s="159"/>
      <c r="I289" s="159">
        <v>0</v>
      </c>
      <c r="J289" s="159">
        <v>0</v>
      </c>
      <c r="K289" s="159">
        <v>30</v>
      </c>
      <c r="L289" s="159">
        <v>0</v>
      </c>
      <c r="M289" s="159">
        <v>30</v>
      </c>
    </row>
    <row r="290" spans="1:13" x14ac:dyDescent="0.25">
      <c r="A290" s="123" t="s">
        <v>493</v>
      </c>
      <c r="B290" s="124" t="s">
        <v>513</v>
      </c>
      <c r="C290" s="161">
        <v>36</v>
      </c>
      <c r="D290" s="161">
        <v>29</v>
      </c>
      <c r="E290" s="161">
        <v>27</v>
      </c>
      <c r="F290" s="161">
        <v>0</v>
      </c>
      <c r="G290" s="161">
        <v>56</v>
      </c>
      <c r="H290" s="161"/>
      <c r="I290" s="161">
        <v>0</v>
      </c>
      <c r="J290" s="161">
        <v>25</v>
      </c>
      <c r="K290" s="161">
        <v>0</v>
      </c>
      <c r="L290" s="161">
        <v>0</v>
      </c>
      <c r="M290" s="161">
        <v>25</v>
      </c>
    </row>
    <row r="291" spans="1:13" x14ac:dyDescent="0.25">
      <c r="A291" s="121" t="s">
        <v>493</v>
      </c>
      <c r="B291" s="122" t="s">
        <v>514</v>
      </c>
      <c r="C291" s="159">
        <v>30</v>
      </c>
      <c r="D291" s="159">
        <v>23</v>
      </c>
      <c r="E291" s="159">
        <v>22</v>
      </c>
      <c r="F291" s="159">
        <v>0</v>
      </c>
      <c r="G291" s="159">
        <v>45</v>
      </c>
      <c r="H291" s="159"/>
      <c r="I291" s="159">
        <v>0</v>
      </c>
      <c r="J291" s="159">
        <v>0</v>
      </c>
      <c r="K291" s="159">
        <v>22</v>
      </c>
      <c r="L291" s="159">
        <v>0</v>
      </c>
      <c r="M291" s="159">
        <v>22</v>
      </c>
    </row>
    <row r="292" spans="1:13" x14ac:dyDescent="0.25">
      <c r="A292" s="123" t="s">
        <v>493</v>
      </c>
      <c r="B292" s="124" t="s">
        <v>515</v>
      </c>
      <c r="C292" s="161">
        <v>40</v>
      </c>
      <c r="D292" s="161">
        <v>39</v>
      </c>
      <c r="E292" s="161">
        <v>37</v>
      </c>
      <c r="F292" s="161">
        <v>0</v>
      </c>
      <c r="G292" s="161">
        <v>76</v>
      </c>
      <c r="H292" s="161"/>
      <c r="I292" s="161">
        <v>0</v>
      </c>
      <c r="J292" s="161">
        <v>0</v>
      </c>
      <c r="K292" s="161">
        <v>35</v>
      </c>
      <c r="L292" s="161">
        <v>2</v>
      </c>
      <c r="M292" s="161">
        <v>37</v>
      </c>
    </row>
    <row r="293" spans="1:13" x14ac:dyDescent="0.25">
      <c r="A293" s="121" t="s">
        <v>493</v>
      </c>
      <c r="B293" s="122" t="s">
        <v>516</v>
      </c>
      <c r="C293" s="159">
        <v>30</v>
      </c>
      <c r="D293" s="159">
        <v>29</v>
      </c>
      <c r="E293" s="159">
        <v>27</v>
      </c>
      <c r="F293" s="159">
        <v>0</v>
      </c>
      <c r="G293" s="159">
        <v>56</v>
      </c>
      <c r="H293" s="159"/>
      <c r="I293" s="159">
        <v>0</v>
      </c>
      <c r="J293" s="159">
        <v>27</v>
      </c>
      <c r="K293" s="159">
        <v>0</v>
      </c>
      <c r="L293" s="159">
        <v>0</v>
      </c>
      <c r="M293" s="159">
        <v>27</v>
      </c>
    </row>
    <row r="294" spans="1:13" x14ac:dyDescent="0.25">
      <c r="A294" s="123" t="s">
        <v>493</v>
      </c>
      <c r="B294" s="124" t="s">
        <v>517</v>
      </c>
      <c r="C294" s="161">
        <v>26</v>
      </c>
      <c r="D294" s="161">
        <v>26</v>
      </c>
      <c r="E294" s="161">
        <v>24</v>
      </c>
      <c r="F294" s="161">
        <v>0</v>
      </c>
      <c r="G294" s="161">
        <v>50</v>
      </c>
      <c r="H294" s="161"/>
      <c r="I294" s="161">
        <v>0</v>
      </c>
      <c r="J294" s="161">
        <v>0</v>
      </c>
      <c r="K294" s="161">
        <v>27</v>
      </c>
      <c r="L294" s="161">
        <v>0</v>
      </c>
      <c r="M294" s="161">
        <v>27</v>
      </c>
    </row>
    <row r="295" spans="1:13" x14ac:dyDescent="0.25">
      <c r="A295" s="121" t="s">
        <v>493</v>
      </c>
      <c r="B295" s="122" t="s">
        <v>518</v>
      </c>
      <c r="C295" s="159">
        <v>28</v>
      </c>
      <c r="D295" s="159">
        <v>28</v>
      </c>
      <c r="E295" s="159">
        <v>19</v>
      </c>
      <c r="F295" s="159">
        <v>5</v>
      </c>
      <c r="G295" s="159">
        <v>52</v>
      </c>
      <c r="H295" s="159"/>
      <c r="I295" s="159">
        <v>19</v>
      </c>
      <c r="J295" s="159">
        <v>0</v>
      </c>
      <c r="K295" s="159">
        <v>0</v>
      </c>
      <c r="L295" s="159">
        <v>0</v>
      </c>
      <c r="M295" s="159">
        <v>19</v>
      </c>
    </row>
    <row r="296" spans="1:13" x14ac:dyDescent="0.25">
      <c r="A296" s="123" t="s">
        <v>519</v>
      </c>
      <c r="B296" s="124" t="s">
        <v>520</v>
      </c>
      <c r="C296" s="161">
        <v>20</v>
      </c>
      <c r="D296" s="161">
        <v>20</v>
      </c>
      <c r="E296" s="161">
        <v>18</v>
      </c>
      <c r="F296" s="161">
        <v>0</v>
      </c>
      <c r="G296" s="161">
        <v>38</v>
      </c>
      <c r="H296" s="161"/>
      <c r="I296" s="161">
        <v>0</v>
      </c>
      <c r="J296" s="161">
        <v>0</v>
      </c>
      <c r="K296" s="161">
        <v>19</v>
      </c>
      <c r="L296" s="161">
        <v>0</v>
      </c>
      <c r="M296" s="161">
        <v>19</v>
      </c>
    </row>
    <row r="297" spans="1:13" x14ac:dyDescent="0.25">
      <c r="A297" s="121" t="s">
        <v>519</v>
      </c>
      <c r="B297" s="122" t="s">
        <v>521</v>
      </c>
      <c r="C297" s="159">
        <v>32</v>
      </c>
      <c r="D297" s="159">
        <v>32</v>
      </c>
      <c r="E297" s="159">
        <v>26</v>
      </c>
      <c r="F297" s="159">
        <v>23</v>
      </c>
      <c r="G297" s="159">
        <v>81</v>
      </c>
      <c r="H297" s="159"/>
      <c r="I297" s="159">
        <v>0</v>
      </c>
      <c r="J297" s="159">
        <v>25</v>
      </c>
      <c r="K297" s="159">
        <v>0</v>
      </c>
      <c r="L297" s="159">
        <v>0</v>
      </c>
      <c r="M297" s="159">
        <v>25</v>
      </c>
    </row>
    <row r="298" spans="1:13" x14ac:dyDescent="0.25">
      <c r="A298" s="123" t="s">
        <v>519</v>
      </c>
      <c r="B298" s="124" t="s">
        <v>522</v>
      </c>
      <c r="C298" s="161">
        <v>24</v>
      </c>
      <c r="D298" s="161">
        <v>13</v>
      </c>
      <c r="E298" s="161">
        <v>23</v>
      </c>
      <c r="F298" s="161">
        <v>0</v>
      </c>
      <c r="G298" s="161">
        <v>36</v>
      </c>
      <c r="H298" s="161"/>
      <c r="I298" s="161">
        <v>0</v>
      </c>
      <c r="J298" s="161">
        <v>19</v>
      </c>
      <c r="K298" s="161">
        <v>0</v>
      </c>
      <c r="L298" s="161">
        <v>0</v>
      </c>
      <c r="M298" s="161">
        <v>19</v>
      </c>
    </row>
    <row r="299" spans="1:13" x14ac:dyDescent="0.25">
      <c r="A299" s="121" t="s">
        <v>519</v>
      </c>
      <c r="B299" s="122" t="s">
        <v>523</v>
      </c>
      <c r="C299" s="159">
        <v>60</v>
      </c>
      <c r="D299" s="159">
        <v>60</v>
      </c>
      <c r="E299" s="159">
        <v>60</v>
      </c>
      <c r="F299" s="159">
        <v>0</v>
      </c>
      <c r="G299" s="159">
        <v>120</v>
      </c>
      <c r="H299" s="159"/>
      <c r="I299" s="159">
        <v>0</v>
      </c>
      <c r="J299" s="159">
        <v>0</v>
      </c>
      <c r="K299" s="159">
        <v>57</v>
      </c>
      <c r="L299" s="159">
        <v>0</v>
      </c>
      <c r="M299" s="159">
        <v>57</v>
      </c>
    </row>
    <row r="300" spans="1:13" x14ac:dyDescent="0.25">
      <c r="A300" s="123" t="s">
        <v>519</v>
      </c>
      <c r="B300" s="124" t="s">
        <v>524</v>
      </c>
      <c r="C300" s="161">
        <v>20</v>
      </c>
      <c r="D300" s="161">
        <v>20</v>
      </c>
      <c r="E300" s="161">
        <v>20</v>
      </c>
      <c r="F300" s="161">
        <v>0</v>
      </c>
      <c r="G300" s="161">
        <v>40</v>
      </c>
      <c r="H300" s="161"/>
      <c r="I300" s="161">
        <v>0</v>
      </c>
      <c r="J300" s="161">
        <v>6</v>
      </c>
      <c r="K300" s="161">
        <v>10</v>
      </c>
      <c r="L300" s="161">
        <v>0</v>
      </c>
      <c r="M300" s="161">
        <v>16</v>
      </c>
    </row>
    <row r="301" spans="1:13" x14ac:dyDescent="0.25">
      <c r="A301" s="121" t="s">
        <v>519</v>
      </c>
      <c r="B301" s="122" t="s">
        <v>525</v>
      </c>
      <c r="C301" s="159">
        <v>30</v>
      </c>
      <c r="D301" s="159">
        <v>30</v>
      </c>
      <c r="E301" s="159">
        <v>30</v>
      </c>
      <c r="F301" s="159">
        <v>0</v>
      </c>
      <c r="G301" s="159">
        <v>60</v>
      </c>
      <c r="H301" s="159"/>
      <c r="I301" s="159">
        <v>0</v>
      </c>
      <c r="J301" s="159">
        <v>0</v>
      </c>
      <c r="K301" s="159">
        <v>30</v>
      </c>
      <c r="L301" s="159">
        <v>0</v>
      </c>
      <c r="M301" s="159">
        <v>30</v>
      </c>
    </row>
    <row r="302" spans="1:13" x14ac:dyDescent="0.25">
      <c r="A302" s="123" t="s">
        <v>526</v>
      </c>
      <c r="B302" s="124" t="s">
        <v>527</v>
      </c>
      <c r="C302" s="161">
        <v>24</v>
      </c>
      <c r="D302" s="161">
        <v>21</v>
      </c>
      <c r="E302" s="161">
        <v>17</v>
      </c>
      <c r="F302" s="161">
        <v>15</v>
      </c>
      <c r="G302" s="161">
        <v>53</v>
      </c>
      <c r="H302" s="161"/>
      <c r="I302" s="161">
        <v>0</v>
      </c>
      <c r="J302" s="161">
        <v>18</v>
      </c>
      <c r="K302" s="161">
        <v>0</v>
      </c>
      <c r="L302" s="161">
        <v>0</v>
      </c>
      <c r="M302" s="161">
        <v>18</v>
      </c>
    </row>
    <row r="303" spans="1:13" x14ac:dyDescent="0.25">
      <c r="A303" s="121" t="s">
        <v>528</v>
      </c>
      <c r="B303" s="122" t="s">
        <v>529</v>
      </c>
      <c r="C303" s="159">
        <v>32</v>
      </c>
      <c r="D303" s="159">
        <v>28</v>
      </c>
      <c r="E303" s="159">
        <v>40</v>
      </c>
      <c r="F303" s="159">
        <v>0</v>
      </c>
      <c r="G303" s="159">
        <v>68</v>
      </c>
      <c r="H303" s="159"/>
      <c r="I303" s="159">
        <v>0</v>
      </c>
      <c r="J303" s="159">
        <v>31</v>
      </c>
      <c r="K303" s="159">
        <v>0</v>
      </c>
      <c r="L303" s="159">
        <v>0</v>
      </c>
      <c r="M303" s="159">
        <v>31</v>
      </c>
    </row>
    <row r="304" spans="1:13" x14ac:dyDescent="0.25">
      <c r="A304" s="123" t="s">
        <v>528</v>
      </c>
      <c r="B304" s="124" t="s">
        <v>530</v>
      </c>
      <c r="C304" s="161">
        <v>42</v>
      </c>
      <c r="D304" s="161">
        <v>42</v>
      </c>
      <c r="E304" s="161">
        <v>31</v>
      </c>
      <c r="F304" s="161">
        <v>0</v>
      </c>
      <c r="G304" s="161">
        <v>73</v>
      </c>
      <c r="H304" s="161"/>
      <c r="I304" s="161">
        <v>0</v>
      </c>
      <c r="J304" s="161">
        <v>0</v>
      </c>
      <c r="K304" s="161">
        <v>36</v>
      </c>
      <c r="L304" s="161">
        <v>0</v>
      </c>
      <c r="M304" s="161">
        <v>36</v>
      </c>
    </row>
    <row r="305" spans="1:13" x14ac:dyDescent="0.25">
      <c r="A305" s="121" t="s">
        <v>528</v>
      </c>
      <c r="B305" s="122" t="s">
        <v>531</v>
      </c>
      <c r="C305" s="159">
        <v>10</v>
      </c>
      <c r="D305" s="159">
        <v>10</v>
      </c>
      <c r="E305" s="159">
        <v>7</v>
      </c>
      <c r="F305" s="159">
        <v>0</v>
      </c>
      <c r="G305" s="159">
        <v>17</v>
      </c>
      <c r="H305" s="159"/>
      <c r="I305" s="159">
        <v>0</v>
      </c>
      <c r="J305" s="159">
        <v>9</v>
      </c>
      <c r="K305" s="159">
        <v>0</v>
      </c>
      <c r="L305" s="159">
        <v>0</v>
      </c>
      <c r="M305" s="159">
        <v>9</v>
      </c>
    </row>
    <row r="306" spans="1:13" x14ac:dyDescent="0.25">
      <c r="A306" s="123" t="s">
        <v>528</v>
      </c>
      <c r="B306" s="124" t="s">
        <v>532</v>
      </c>
      <c r="C306" s="161">
        <v>16</v>
      </c>
      <c r="D306" s="161">
        <v>16</v>
      </c>
      <c r="E306" s="161">
        <v>16</v>
      </c>
      <c r="F306" s="161">
        <v>0</v>
      </c>
      <c r="G306" s="161">
        <v>32</v>
      </c>
      <c r="H306" s="161"/>
      <c r="I306" s="161">
        <v>0</v>
      </c>
      <c r="J306" s="161">
        <v>0</v>
      </c>
      <c r="K306" s="161">
        <v>22</v>
      </c>
      <c r="L306" s="161">
        <v>0</v>
      </c>
      <c r="M306" s="161">
        <v>22</v>
      </c>
    </row>
    <row r="307" spans="1:13" x14ac:dyDescent="0.25">
      <c r="A307" s="121" t="s">
        <v>528</v>
      </c>
      <c r="B307" s="122" t="s">
        <v>533</v>
      </c>
      <c r="C307" s="159">
        <v>36</v>
      </c>
      <c r="D307" s="159">
        <v>36</v>
      </c>
      <c r="E307" s="159">
        <v>30</v>
      </c>
      <c r="F307" s="159">
        <v>0</v>
      </c>
      <c r="G307" s="159">
        <v>66</v>
      </c>
      <c r="H307" s="159"/>
      <c r="I307" s="159">
        <v>0</v>
      </c>
      <c r="J307" s="159">
        <v>33</v>
      </c>
      <c r="K307" s="159">
        <v>0</v>
      </c>
      <c r="L307" s="159">
        <v>0</v>
      </c>
      <c r="M307" s="159">
        <v>33</v>
      </c>
    </row>
    <row r="308" spans="1:13" x14ac:dyDescent="0.25">
      <c r="A308" s="123" t="s">
        <v>528</v>
      </c>
      <c r="B308" s="124" t="s">
        <v>534</v>
      </c>
      <c r="C308" s="161">
        <v>22</v>
      </c>
      <c r="D308" s="161">
        <v>19</v>
      </c>
      <c r="E308" s="161">
        <v>16</v>
      </c>
      <c r="F308" s="161">
        <v>0</v>
      </c>
      <c r="G308" s="161">
        <v>35</v>
      </c>
      <c r="H308" s="161"/>
      <c r="I308" s="161">
        <v>0</v>
      </c>
      <c r="J308" s="161">
        <v>13</v>
      </c>
      <c r="K308" s="161">
        <v>0</v>
      </c>
      <c r="L308" s="161">
        <v>0</v>
      </c>
      <c r="M308" s="161">
        <v>13</v>
      </c>
    </row>
    <row r="309" spans="1:13" x14ac:dyDescent="0.25">
      <c r="A309" s="121" t="s">
        <v>535</v>
      </c>
      <c r="B309" s="122" t="s">
        <v>536</v>
      </c>
      <c r="C309" s="159">
        <v>10</v>
      </c>
      <c r="D309" s="159">
        <v>10</v>
      </c>
      <c r="E309" s="159">
        <v>0</v>
      </c>
      <c r="F309" s="159">
        <v>0</v>
      </c>
      <c r="G309" s="159">
        <v>10</v>
      </c>
      <c r="H309" s="159"/>
      <c r="I309" s="159">
        <v>0</v>
      </c>
      <c r="J309" s="159">
        <v>12</v>
      </c>
      <c r="K309" s="159">
        <v>0</v>
      </c>
      <c r="L309" s="159">
        <v>0</v>
      </c>
      <c r="M309" s="159">
        <v>12</v>
      </c>
    </row>
    <row r="310" spans="1:13" x14ac:dyDescent="0.25">
      <c r="A310" s="123" t="s">
        <v>535</v>
      </c>
      <c r="B310" s="124" t="s">
        <v>537</v>
      </c>
      <c r="C310" s="161">
        <v>25</v>
      </c>
      <c r="D310" s="161">
        <v>25</v>
      </c>
      <c r="E310" s="161">
        <v>25</v>
      </c>
      <c r="F310" s="161">
        <v>0</v>
      </c>
      <c r="G310" s="161">
        <v>50</v>
      </c>
      <c r="H310" s="161"/>
      <c r="I310" s="161">
        <v>0</v>
      </c>
      <c r="J310" s="161">
        <v>0</v>
      </c>
      <c r="K310" s="161">
        <v>25</v>
      </c>
      <c r="L310" s="161">
        <v>0</v>
      </c>
      <c r="M310" s="161">
        <v>25</v>
      </c>
    </row>
    <row r="311" spans="1:13" x14ac:dyDescent="0.25">
      <c r="A311" s="121" t="s">
        <v>535</v>
      </c>
      <c r="B311" s="122" t="s">
        <v>538</v>
      </c>
      <c r="C311" s="159">
        <v>18</v>
      </c>
      <c r="D311" s="159">
        <v>18</v>
      </c>
      <c r="E311" s="159">
        <v>13</v>
      </c>
      <c r="F311" s="159">
        <v>0</v>
      </c>
      <c r="G311" s="159">
        <v>31</v>
      </c>
      <c r="H311" s="159"/>
      <c r="I311" s="159">
        <v>0</v>
      </c>
      <c r="J311" s="159">
        <v>15</v>
      </c>
      <c r="K311" s="159">
        <v>0</v>
      </c>
      <c r="L311" s="159">
        <v>0</v>
      </c>
      <c r="M311" s="159">
        <v>15</v>
      </c>
    </row>
    <row r="312" spans="1:13" x14ac:dyDescent="0.25">
      <c r="A312" s="123" t="s">
        <v>535</v>
      </c>
      <c r="B312" s="124" t="s">
        <v>539</v>
      </c>
      <c r="C312" s="161">
        <v>40</v>
      </c>
      <c r="D312" s="161">
        <v>40</v>
      </c>
      <c r="E312" s="161">
        <v>42</v>
      </c>
      <c r="F312" s="161">
        <v>0</v>
      </c>
      <c r="G312" s="161">
        <v>82</v>
      </c>
      <c r="H312" s="161"/>
      <c r="I312" s="161">
        <v>0</v>
      </c>
      <c r="J312" s="161">
        <v>0</v>
      </c>
      <c r="K312" s="161">
        <v>38</v>
      </c>
      <c r="L312" s="161">
        <v>0</v>
      </c>
      <c r="M312" s="161">
        <v>38</v>
      </c>
    </row>
    <row r="313" spans="1:13" x14ac:dyDescent="0.25">
      <c r="A313" s="121" t="s">
        <v>535</v>
      </c>
      <c r="B313" s="122" t="s">
        <v>540</v>
      </c>
      <c r="C313" s="159">
        <v>30</v>
      </c>
      <c r="D313" s="159">
        <v>30</v>
      </c>
      <c r="E313" s="159">
        <v>30</v>
      </c>
      <c r="F313" s="159">
        <v>0</v>
      </c>
      <c r="G313" s="159">
        <v>60</v>
      </c>
      <c r="H313" s="159"/>
      <c r="I313" s="159">
        <v>0</v>
      </c>
      <c r="J313" s="159">
        <v>0</v>
      </c>
      <c r="K313" s="159">
        <v>30</v>
      </c>
      <c r="L313" s="159">
        <v>0</v>
      </c>
      <c r="M313" s="159">
        <v>30</v>
      </c>
    </row>
    <row r="314" spans="1:13" x14ac:dyDescent="0.25">
      <c r="A314" s="123" t="s">
        <v>535</v>
      </c>
      <c r="B314" s="124" t="s">
        <v>541</v>
      </c>
      <c r="C314" s="161">
        <v>20</v>
      </c>
      <c r="D314" s="161">
        <v>20</v>
      </c>
      <c r="E314" s="161">
        <v>19</v>
      </c>
      <c r="F314" s="161">
        <v>0</v>
      </c>
      <c r="G314" s="161">
        <v>39</v>
      </c>
      <c r="H314" s="161"/>
      <c r="I314" s="161">
        <v>0</v>
      </c>
      <c r="J314" s="161">
        <v>0</v>
      </c>
      <c r="K314" s="161">
        <v>14</v>
      </c>
      <c r="L314" s="161">
        <v>0</v>
      </c>
      <c r="M314" s="161">
        <v>14</v>
      </c>
    </row>
    <row r="315" spans="1:13" x14ac:dyDescent="0.25">
      <c r="A315" s="121" t="s">
        <v>535</v>
      </c>
      <c r="B315" s="122" t="s">
        <v>542</v>
      </c>
      <c r="C315" s="159">
        <v>30</v>
      </c>
      <c r="D315" s="159">
        <v>30</v>
      </c>
      <c r="E315" s="159">
        <v>32</v>
      </c>
      <c r="F315" s="159">
        <v>0</v>
      </c>
      <c r="G315" s="159">
        <v>62</v>
      </c>
      <c r="H315" s="159"/>
      <c r="I315" s="159">
        <v>0</v>
      </c>
      <c r="J315" s="159">
        <v>23</v>
      </c>
      <c r="K315" s="159">
        <v>0</v>
      </c>
      <c r="L315" s="159">
        <v>0</v>
      </c>
      <c r="M315" s="159">
        <v>23</v>
      </c>
    </row>
    <row r="316" spans="1:13" x14ac:dyDescent="0.25">
      <c r="A316" s="123" t="s">
        <v>535</v>
      </c>
      <c r="B316" s="124" t="s">
        <v>543</v>
      </c>
      <c r="C316" s="161">
        <v>20</v>
      </c>
      <c r="D316" s="161">
        <v>20</v>
      </c>
      <c r="E316" s="161">
        <v>20</v>
      </c>
      <c r="F316" s="161">
        <v>0</v>
      </c>
      <c r="G316" s="161">
        <v>40</v>
      </c>
      <c r="H316" s="161"/>
      <c r="I316" s="161">
        <v>0</v>
      </c>
      <c r="J316" s="161">
        <v>0</v>
      </c>
      <c r="K316" s="161">
        <v>20</v>
      </c>
      <c r="L316" s="161">
        <v>0</v>
      </c>
      <c r="M316" s="161">
        <v>20</v>
      </c>
    </row>
    <row r="317" spans="1:13" x14ac:dyDescent="0.25">
      <c r="A317" s="121" t="s">
        <v>535</v>
      </c>
      <c r="B317" s="122" t="s">
        <v>544</v>
      </c>
      <c r="C317" s="159">
        <v>24</v>
      </c>
      <c r="D317" s="159">
        <v>24</v>
      </c>
      <c r="E317" s="159">
        <v>24</v>
      </c>
      <c r="F317" s="159">
        <v>0</v>
      </c>
      <c r="G317" s="159">
        <v>48</v>
      </c>
      <c r="H317" s="159"/>
      <c r="I317" s="159">
        <v>0</v>
      </c>
      <c r="J317" s="159">
        <v>24</v>
      </c>
      <c r="K317" s="159">
        <v>0</v>
      </c>
      <c r="L317" s="159">
        <v>0</v>
      </c>
      <c r="M317" s="159">
        <v>24</v>
      </c>
    </row>
    <row r="318" spans="1:13" x14ac:dyDescent="0.25">
      <c r="A318" s="123" t="s">
        <v>535</v>
      </c>
      <c r="B318" s="124" t="s">
        <v>545</v>
      </c>
      <c r="C318" s="161">
        <v>18</v>
      </c>
      <c r="D318" s="161">
        <v>18</v>
      </c>
      <c r="E318" s="161">
        <v>18</v>
      </c>
      <c r="F318" s="161">
        <v>0</v>
      </c>
      <c r="G318" s="161">
        <v>36</v>
      </c>
      <c r="H318" s="161"/>
      <c r="I318" s="161">
        <v>0</v>
      </c>
      <c r="J318" s="161">
        <v>0</v>
      </c>
      <c r="K318" s="161">
        <v>16</v>
      </c>
      <c r="L318" s="161">
        <v>0</v>
      </c>
      <c r="M318" s="161">
        <v>16</v>
      </c>
    </row>
    <row r="319" spans="1:13" x14ac:dyDescent="0.25">
      <c r="A319" s="121" t="s">
        <v>546</v>
      </c>
      <c r="B319" s="122" t="s">
        <v>547</v>
      </c>
      <c r="C319" s="159">
        <v>22</v>
      </c>
      <c r="D319" s="159">
        <v>22</v>
      </c>
      <c r="E319" s="159">
        <v>14</v>
      </c>
      <c r="F319" s="159">
        <v>0</v>
      </c>
      <c r="G319" s="159">
        <v>36</v>
      </c>
      <c r="H319" s="159"/>
      <c r="I319" s="159">
        <v>0</v>
      </c>
      <c r="J319" s="159">
        <v>16</v>
      </c>
      <c r="K319" s="159">
        <v>0</v>
      </c>
      <c r="L319" s="159">
        <v>0</v>
      </c>
      <c r="M319" s="159">
        <v>16</v>
      </c>
    </row>
    <row r="320" spans="1:13" x14ac:dyDescent="0.25">
      <c r="A320" s="123" t="s">
        <v>546</v>
      </c>
      <c r="B320" s="124" t="s">
        <v>548</v>
      </c>
      <c r="C320" s="161">
        <v>40</v>
      </c>
      <c r="D320" s="161">
        <v>40</v>
      </c>
      <c r="E320" s="161">
        <v>37</v>
      </c>
      <c r="F320" s="161">
        <v>0</v>
      </c>
      <c r="G320" s="161">
        <v>77</v>
      </c>
      <c r="H320" s="161"/>
      <c r="I320" s="161">
        <v>0</v>
      </c>
      <c r="J320" s="161">
        <v>3</v>
      </c>
      <c r="K320" s="161">
        <v>31</v>
      </c>
      <c r="L320" s="161">
        <v>0</v>
      </c>
      <c r="M320" s="161">
        <v>34</v>
      </c>
    </row>
    <row r="321" spans="1:13" x14ac:dyDescent="0.25">
      <c r="A321" s="121" t="s">
        <v>546</v>
      </c>
      <c r="B321" s="122" t="s">
        <v>549</v>
      </c>
      <c r="C321" s="159">
        <v>24</v>
      </c>
      <c r="D321" s="159">
        <v>20</v>
      </c>
      <c r="E321" s="159">
        <v>22</v>
      </c>
      <c r="F321" s="159">
        <v>40</v>
      </c>
      <c r="G321" s="159">
        <v>82</v>
      </c>
      <c r="H321" s="159"/>
      <c r="I321" s="159">
        <v>0</v>
      </c>
      <c r="J321" s="159">
        <v>0</v>
      </c>
      <c r="K321" s="159">
        <v>22</v>
      </c>
      <c r="L321" s="159">
        <v>0</v>
      </c>
      <c r="M321" s="159">
        <v>22</v>
      </c>
    </row>
    <row r="322" spans="1:13" x14ac:dyDescent="0.25">
      <c r="A322" s="123" t="s">
        <v>550</v>
      </c>
      <c r="B322" s="124" t="s">
        <v>551</v>
      </c>
      <c r="C322" s="161">
        <v>12</v>
      </c>
      <c r="D322" s="161">
        <v>13</v>
      </c>
      <c r="E322" s="161">
        <v>13</v>
      </c>
      <c r="F322" s="161">
        <v>0</v>
      </c>
      <c r="G322" s="161">
        <v>26</v>
      </c>
      <c r="H322" s="161"/>
      <c r="I322" s="161">
        <v>0</v>
      </c>
      <c r="J322" s="161">
        <v>12</v>
      </c>
      <c r="K322" s="161">
        <v>0</v>
      </c>
      <c r="L322" s="161">
        <v>0</v>
      </c>
      <c r="M322" s="161">
        <v>12</v>
      </c>
    </row>
    <row r="323" spans="1:13" x14ac:dyDescent="0.25">
      <c r="A323" s="121" t="s">
        <v>550</v>
      </c>
      <c r="B323" s="122" t="s">
        <v>552</v>
      </c>
      <c r="C323" s="159">
        <v>15</v>
      </c>
      <c r="D323" s="159">
        <v>15</v>
      </c>
      <c r="E323" s="159">
        <v>16</v>
      </c>
      <c r="F323" s="159">
        <v>14</v>
      </c>
      <c r="G323" s="159">
        <v>45</v>
      </c>
      <c r="H323" s="159"/>
      <c r="I323" s="159">
        <v>0</v>
      </c>
      <c r="J323" s="159">
        <v>15</v>
      </c>
      <c r="K323" s="159">
        <v>0</v>
      </c>
      <c r="L323" s="159">
        <v>0</v>
      </c>
      <c r="M323" s="159">
        <v>15</v>
      </c>
    </row>
    <row r="324" spans="1:13" x14ac:dyDescent="0.25">
      <c r="A324" s="123" t="s">
        <v>550</v>
      </c>
      <c r="B324" s="124" t="s">
        <v>553</v>
      </c>
      <c r="C324" s="161">
        <v>32</v>
      </c>
      <c r="D324" s="161">
        <v>32</v>
      </c>
      <c r="E324" s="161">
        <v>36</v>
      </c>
      <c r="F324" s="161">
        <v>0</v>
      </c>
      <c r="G324" s="161">
        <v>68</v>
      </c>
      <c r="H324" s="161"/>
      <c r="I324" s="161">
        <v>0</v>
      </c>
      <c r="J324" s="161">
        <v>36</v>
      </c>
      <c r="K324" s="161">
        <v>0</v>
      </c>
      <c r="L324" s="161">
        <v>0</v>
      </c>
      <c r="M324" s="161">
        <v>36</v>
      </c>
    </row>
    <row r="325" spans="1:13" x14ac:dyDescent="0.25">
      <c r="A325" s="121" t="s">
        <v>550</v>
      </c>
      <c r="B325" s="122" t="s">
        <v>554</v>
      </c>
      <c r="C325" s="159">
        <v>48</v>
      </c>
      <c r="D325" s="159">
        <v>43</v>
      </c>
      <c r="E325" s="159">
        <v>38</v>
      </c>
      <c r="F325" s="159">
        <v>0</v>
      </c>
      <c r="G325" s="159">
        <v>81</v>
      </c>
      <c r="H325" s="159"/>
      <c r="I325" s="159">
        <v>0</v>
      </c>
      <c r="J325" s="159">
        <v>31</v>
      </c>
      <c r="K325" s="159">
        <v>0</v>
      </c>
      <c r="L325" s="159">
        <v>0</v>
      </c>
      <c r="M325" s="159">
        <v>31</v>
      </c>
    </row>
    <row r="326" spans="1:13" x14ac:dyDescent="0.25">
      <c r="A326" s="123" t="s">
        <v>550</v>
      </c>
      <c r="B326" s="124" t="s">
        <v>555</v>
      </c>
      <c r="C326" s="161">
        <v>5</v>
      </c>
      <c r="D326" s="161">
        <v>0</v>
      </c>
      <c r="E326" s="161">
        <v>4</v>
      </c>
      <c r="F326" s="161">
        <v>0</v>
      </c>
      <c r="G326" s="161">
        <v>4</v>
      </c>
      <c r="H326" s="161"/>
      <c r="I326" s="161">
        <v>0</v>
      </c>
      <c r="J326" s="161">
        <v>4</v>
      </c>
      <c r="K326" s="161">
        <v>0</v>
      </c>
      <c r="L326" s="161">
        <v>0</v>
      </c>
      <c r="M326" s="161">
        <v>4</v>
      </c>
    </row>
    <row r="327" spans="1:13" x14ac:dyDescent="0.25">
      <c r="A327" s="121" t="s">
        <v>550</v>
      </c>
      <c r="B327" s="122" t="s">
        <v>556</v>
      </c>
      <c r="C327" s="159">
        <v>40</v>
      </c>
      <c r="D327" s="159">
        <v>40</v>
      </c>
      <c r="E327" s="159">
        <v>26</v>
      </c>
      <c r="F327" s="159">
        <v>0</v>
      </c>
      <c r="G327" s="159">
        <v>66</v>
      </c>
      <c r="H327" s="159"/>
      <c r="I327" s="159">
        <v>0</v>
      </c>
      <c r="J327" s="159">
        <v>30</v>
      </c>
      <c r="K327" s="159">
        <v>0</v>
      </c>
      <c r="L327" s="159">
        <v>0</v>
      </c>
      <c r="M327" s="159">
        <v>30</v>
      </c>
    </row>
    <row r="328" spans="1:13" x14ac:dyDescent="0.25">
      <c r="A328" s="123" t="s">
        <v>550</v>
      </c>
      <c r="B328" s="124" t="s">
        <v>557</v>
      </c>
      <c r="C328" s="161">
        <v>20</v>
      </c>
      <c r="D328" s="161">
        <v>20</v>
      </c>
      <c r="E328" s="161">
        <v>16</v>
      </c>
      <c r="F328" s="161">
        <v>0</v>
      </c>
      <c r="G328" s="161">
        <v>36</v>
      </c>
      <c r="H328" s="161"/>
      <c r="I328" s="161">
        <v>0</v>
      </c>
      <c r="J328" s="161">
        <v>15</v>
      </c>
      <c r="K328" s="161">
        <v>0</v>
      </c>
      <c r="L328" s="161">
        <v>0</v>
      </c>
      <c r="M328" s="161">
        <v>15</v>
      </c>
    </row>
    <row r="329" spans="1:13" x14ac:dyDescent="0.25">
      <c r="A329" s="121" t="s">
        <v>550</v>
      </c>
      <c r="B329" s="122" t="s">
        <v>558</v>
      </c>
      <c r="C329" s="159">
        <v>20</v>
      </c>
      <c r="D329" s="159">
        <v>20</v>
      </c>
      <c r="E329" s="159">
        <v>16</v>
      </c>
      <c r="F329" s="159">
        <v>0</v>
      </c>
      <c r="G329" s="159">
        <v>36</v>
      </c>
      <c r="H329" s="159"/>
      <c r="I329" s="159">
        <v>0</v>
      </c>
      <c r="J329" s="159">
        <v>11</v>
      </c>
      <c r="K329" s="159">
        <v>0</v>
      </c>
      <c r="L329" s="159">
        <v>0</v>
      </c>
      <c r="M329" s="159">
        <v>11</v>
      </c>
    </row>
    <row r="330" spans="1:13" x14ac:dyDescent="0.25">
      <c r="A330" s="123" t="s">
        <v>559</v>
      </c>
      <c r="B330" s="124" t="s">
        <v>560</v>
      </c>
      <c r="C330" s="161">
        <v>20</v>
      </c>
      <c r="D330" s="161">
        <v>20</v>
      </c>
      <c r="E330" s="161">
        <v>0</v>
      </c>
      <c r="F330" s="161">
        <v>0</v>
      </c>
      <c r="G330" s="161">
        <v>20</v>
      </c>
      <c r="H330" s="161"/>
      <c r="I330" s="161">
        <v>0</v>
      </c>
      <c r="J330" s="161">
        <v>19</v>
      </c>
      <c r="K330" s="161">
        <v>0</v>
      </c>
      <c r="L330" s="161">
        <v>0</v>
      </c>
      <c r="M330" s="161">
        <v>19</v>
      </c>
    </row>
    <row r="331" spans="1:13" ht="13" thickBot="1" x14ac:dyDescent="0.3">
      <c r="A331" s="121" t="s">
        <v>559</v>
      </c>
      <c r="B331" s="122" t="s">
        <v>561</v>
      </c>
      <c r="C331" s="159">
        <v>24</v>
      </c>
      <c r="D331" s="159">
        <v>24</v>
      </c>
      <c r="E331" s="159">
        <v>24</v>
      </c>
      <c r="F331" s="159">
        <v>0</v>
      </c>
      <c r="G331" s="159">
        <v>48</v>
      </c>
      <c r="H331" s="159"/>
      <c r="I331" s="159">
        <v>0</v>
      </c>
      <c r="J331" s="159">
        <v>24</v>
      </c>
      <c r="K331" s="159">
        <v>0</v>
      </c>
      <c r="L331" s="159">
        <v>0</v>
      </c>
      <c r="M331" s="159">
        <v>24</v>
      </c>
    </row>
    <row r="332" spans="1:13" ht="13.5" thickBot="1" x14ac:dyDescent="0.35">
      <c r="A332" s="137"/>
      <c r="B332" s="138" t="s">
        <v>618</v>
      </c>
      <c r="C332" s="250">
        <f>SUM(C5:C331)</f>
        <v>9156</v>
      </c>
      <c r="D332" s="250">
        <f t="shared" ref="D332:M332" si="0">SUM(D5:D331)</f>
        <v>8288</v>
      </c>
      <c r="E332" s="250">
        <f t="shared" si="0"/>
        <v>7144</v>
      </c>
      <c r="F332" s="250">
        <f t="shared" si="0"/>
        <v>702</v>
      </c>
      <c r="G332" s="250">
        <f t="shared" si="0"/>
        <v>16134</v>
      </c>
      <c r="H332" s="250"/>
      <c r="I332" s="250">
        <f t="shared" si="0"/>
        <v>49</v>
      </c>
      <c r="J332" s="250">
        <f t="shared" si="0"/>
        <v>5463</v>
      </c>
      <c r="K332" s="250">
        <f t="shared" si="0"/>
        <v>1823</v>
      </c>
      <c r="L332" s="250">
        <f t="shared" si="0"/>
        <v>42</v>
      </c>
      <c r="M332" s="250">
        <f t="shared" si="0"/>
        <v>7377</v>
      </c>
    </row>
    <row r="334" spans="1:13" x14ac:dyDescent="0.25">
      <c r="A334" s="227" t="s">
        <v>769</v>
      </c>
    </row>
    <row r="335" spans="1:13" x14ac:dyDescent="0.25">
      <c r="A335" s="41" t="s">
        <v>911</v>
      </c>
    </row>
  </sheetData>
  <mergeCells count="3">
    <mergeCell ref="A2:B2"/>
    <mergeCell ref="D3:G3"/>
    <mergeCell ref="I3:M3"/>
  </mergeCells>
  <hyperlinks>
    <hyperlink ref="A2:B2" location="TOC!A1" display="Return to Table of Contents"/>
  </hyperlinks>
  <pageMargins left="0.25" right="0.25" top="0.75" bottom="0.75" header="0.3" footer="0.3"/>
  <pageSetup scale="65" fitToWidth="0" fitToHeight="0" orientation="portrait" horizontalDpi="1200" verticalDpi="1200" r:id="rId1"/>
  <headerFooter>
    <oddHeader>&amp;L&amp;"Arial,Bold"2018-19 Survey of Allied Dental Education
Report 1 - Dental Hygiene Education Programs</oddHeader>
  </headerFooter>
  <rowBreaks count="4" manualBreakCount="4">
    <brk id="72" max="12" man="1"/>
    <brk id="146" max="12" man="1"/>
    <brk id="221" max="12" man="1"/>
    <brk id="295" max="1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Normal="100" workbookViewId="0"/>
  </sheetViews>
  <sheetFormatPr defaultColWidth="9.1796875" defaultRowHeight="12.5" x14ac:dyDescent="0.25"/>
  <cols>
    <col min="1" max="2" width="9.1796875" style="1"/>
    <col min="3" max="3" width="9.1796875" style="1" customWidth="1"/>
    <col min="4" max="4" width="9.1796875" style="1"/>
    <col min="5" max="5" width="9.1796875" style="1" bestFit="1" customWidth="1"/>
    <col min="6" max="15" width="9.1796875" style="1"/>
    <col min="16" max="16" width="4.81640625" style="1" customWidth="1"/>
    <col min="17" max="16384" width="9.1796875" style="1"/>
  </cols>
  <sheetData>
    <row r="1" spans="1:20" ht="13" x14ac:dyDescent="0.3">
      <c r="A1" s="2" t="s">
        <v>770</v>
      </c>
    </row>
    <row r="2" spans="1:20" x14ac:dyDescent="0.25">
      <c r="A2" s="366" t="s">
        <v>51</v>
      </c>
      <c r="B2" s="367"/>
      <c r="C2" s="367"/>
    </row>
    <row r="5" spans="1:20" s="43" customFormat="1" ht="13" x14ac:dyDescent="0.25">
      <c r="L5" s="220"/>
      <c r="M5" s="220"/>
      <c r="N5" s="220"/>
      <c r="O5" s="220"/>
      <c r="P5" s="220"/>
      <c r="Q5" s="220"/>
      <c r="R5" s="220"/>
      <c r="S5" s="220"/>
      <c r="T5" s="220"/>
    </row>
    <row r="7" spans="1:20" ht="13" thickBot="1" x14ac:dyDescent="0.3"/>
    <row r="8" spans="1:20" ht="13" x14ac:dyDescent="0.25">
      <c r="K8" s="220"/>
      <c r="L8" s="220"/>
      <c r="M8" s="221" t="s">
        <v>577</v>
      </c>
      <c r="N8" s="222" t="s">
        <v>578</v>
      </c>
    </row>
    <row r="9" spans="1:20" ht="13.5" thickBot="1" x14ac:dyDescent="0.3">
      <c r="B9" s="1" t="s">
        <v>771</v>
      </c>
      <c r="C9" s="1" t="s">
        <v>772</v>
      </c>
      <c r="D9" s="103">
        <f>I10/I24</f>
        <v>0.71560254846143423</v>
      </c>
      <c r="J9" s="1" t="s">
        <v>773</v>
      </c>
      <c r="K9" s="62"/>
      <c r="L9" s="63"/>
      <c r="M9" s="176" t="s">
        <v>774</v>
      </c>
      <c r="N9" s="129">
        <v>5279</v>
      </c>
    </row>
    <row r="10" spans="1:20" ht="13" x14ac:dyDescent="0.25">
      <c r="B10" s="1" t="s">
        <v>775</v>
      </c>
      <c r="C10" s="1" t="s">
        <v>709</v>
      </c>
      <c r="D10" s="103">
        <f>I22/I24</f>
        <v>0.13162532194659077</v>
      </c>
      <c r="E10" s="251"/>
      <c r="F10" s="252"/>
      <c r="G10" s="253"/>
      <c r="H10" s="1" t="s">
        <v>771</v>
      </c>
      <c r="I10" s="129">
        <v>5279</v>
      </c>
      <c r="K10" s="62"/>
      <c r="L10" s="63"/>
      <c r="M10" s="176" t="s">
        <v>776</v>
      </c>
      <c r="N10" s="129">
        <v>40</v>
      </c>
    </row>
    <row r="11" spans="1:20" ht="13" x14ac:dyDescent="0.25">
      <c r="B11" s="1" t="s">
        <v>777</v>
      </c>
      <c r="C11" s="1" t="s">
        <v>778</v>
      </c>
      <c r="D11" s="103">
        <f>I21/I24</f>
        <v>3.1720211468076451E-2</v>
      </c>
      <c r="E11" s="254"/>
      <c r="F11" s="255"/>
      <c r="G11" s="256"/>
      <c r="H11" s="1" t="s">
        <v>779</v>
      </c>
      <c r="I11" s="129">
        <v>40</v>
      </c>
      <c r="J11" s="1">
        <v>40</v>
      </c>
      <c r="K11" s="62"/>
      <c r="L11" s="63"/>
      <c r="M11" s="176" t="s">
        <v>780</v>
      </c>
      <c r="N11" s="129">
        <v>269</v>
      </c>
    </row>
    <row r="12" spans="1:20" ht="13" x14ac:dyDescent="0.25">
      <c r="B12" s="1" t="s">
        <v>781</v>
      </c>
      <c r="C12" s="1" t="s">
        <v>782</v>
      </c>
      <c r="D12" s="103">
        <f>I12/I24</f>
        <v>3.6464687542361394E-2</v>
      </c>
      <c r="E12" s="254"/>
      <c r="F12" s="255"/>
      <c r="G12" s="256"/>
      <c r="H12" s="1" t="s">
        <v>781</v>
      </c>
      <c r="I12" s="129">
        <v>269</v>
      </c>
      <c r="K12" s="62"/>
      <c r="L12" s="63"/>
      <c r="M12" s="176" t="s">
        <v>783</v>
      </c>
      <c r="N12" s="129">
        <v>0</v>
      </c>
    </row>
    <row r="13" spans="1:20" ht="13" x14ac:dyDescent="0.25">
      <c r="B13" s="1" t="s">
        <v>784</v>
      </c>
      <c r="C13" s="1" t="s">
        <v>806</v>
      </c>
      <c r="D13" s="103">
        <f>I20/I24</f>
        <v>1.938457367493561E-2</v>
      </c>
      <c r="E13" s="254"/>
      <c r="F13" s="255"/>
      <c r="G13" s="256"/>
      <c r="H13" s="1" t="s">
        <v>785</v>
      </c>
      <c r="I13" s="129">
        <v>0</v>
      </c>
      <c r="J13" s="1">
        <v>0</v>
      </c>
      <c r="K13" s="62"/>
      <c r="L13" s="63"/>
      <c r="M13" s="176" t="s">
        <v>786</v>
      </c>
      <c r="N13" s="129">
        <v>3</v>
      </c>
    </row>
    <row r="14" spans="1:20" ht="13" x14ac:dyDescent="0.25">
      <c r="B14" s="1" t="s">
        <v>787</v>
      </c>
      <c r="C14" s="1" t="s">
        <v>125</v>
      </c>
      <c r="D14" s="103">
        <f>J24/I24</f>
        <v>4.5818083231665988E-2</v>
      </c>
      <c r="E14" s="254"/>
      <c r="F14" s="255"/>
      <c r="G14" s="256"/>
      <c r="H14" s="1" t="s">
        <v>788</v>
      </c>
      <c r="I14" s="129">
        <v>3</v>
      </c>
      <c r="J14" s="1">
        <v>3</v>
      </c>
      <c r="K14" s="62"/>
      <c r="L14" s="63"/>
      <c r="M14" s="176" t="s">
        <v>789</v>
      </c>
      <c r="N14" s="129">
        <v>143</v>
      </c>
    </row>
    <row r="15" spans="1:20" ht="13" x14ac:dyDescent="0.25">
      <c r="B15" s="1" t="s">
        <v>790</v>
      </c>
      <c r="C15" s="1" t="s">
        <v>791</v>
      </c>
      <c r="D15" s="103">
        <f>I15/I24</f>
        <v>1.938457367493561E-2</v>
      </c>
      <c r="E15" s="254"/>
      <c r="F15" s="255"/>
      <c r="G15" s="256"/>
      <c r="H15" s="1" t="s">
        <v>790</v>
      </c>
      <c r="I15" s="129">
        <v>143</v>
      </c>
      <c r="K15" s="62"/>
      <c r="L15" s="63"/>
      <c r="M15" s="176" t="s">
        <v>792</v>
      </c>
      <c r="N15" s="129">
        <v>2</v>
      </c>
    </row>
    <row r="16" spans="1:20" ht="13" x14ac:dyDescent="0.25">
      <c r="D16" s="257">
        <f>SUM(D9:D15)</f>
        <v>1</v>
      </c>
      <c r="E16" s="254"/>
      <c r="F16" s="255"/>
      <c r="G16" s="256"/>
      <c r="H16" s="1" t="s">
        <v>793</v>
      </c>
      <c r="I16" s="129">
        <v>2</v>
      </c>
      <c r="J16" s="1">
        <v>2</v>
      </c>
      <c r="K16" s="62"/>
      <c r="L16" s="63"/>
      <c r="M16" s="176" t="s">
        <v>794</v>
      </c>
      <c r="N16" s="129">
        <v>35</v>
      </c>
    </row>
    <row r="17" spans="1:17" ht="13" x14ac:dyDescent="0.25">
      <c r="E17" s="254"/>
      <c r="F17" s="255"/>
      <c r="G17" s="256"/>
      <c r="H17" s="1" t="s">
        <v>795</v>
      </c>
      <c r="I17" s="129">
        <v>35</v>
      </c>
      <c r="J17" s="1">
        <v>35</v>
      </c>
      <c r="K17" s="62"/>
      <c r="L17" s="63"/>
      <c r="M17" s="176" t="s">
        <v>796</v>
      </c>
      <c r="N17" s="129">
        <v>4</v>
      </c>
      <c r="Q17" s="70"/>
    </row>
    <row r="18" spans="1:17" ht="13" x14ac:dyDescent="0.25">
      <c r="E18" s="254"/>
      <c r="F18" s="255"/>
      <c r="G18" s="256"/>
      <c r="H18" s="1" t="s">
        <v>797</v>
      </c>
      <c r="I18" s="129">
        <v>4</v>
      </c>
      <c r="J18" s="1">
        <v>4</v>
      </c>
      <c r="K18" s="62"/>
      <c r="L18" s="63"/>
      <c r="M18" s="176" t="s">
        <v>798</v>
      </c>
      <c r="N18" s="129">
        <v>36</v>
      </c>
    </row>
    <row r="19" spans="1:17" ht="13" x14ac:dyDescent="0.25">
      <c r="E19" s="254"/>
      <c r="F19" s="255"/>
      <c r="G19" s="256"/>
      <c r="H19" s="1" t="s">
        <v>799</v>
      </c>
      <c r="I19" s="129">
        <v>36</v>
      </c>
      <c r="J19" s="1">
        <v>36</v>
      </c>
      <c r="K19" s="62"/>
      <c r="L19" s="63"/>
      <c r="M19" s="176" t="s">
        <v>800</v>
      </c>
      <c r="N19" s="129">
        <v>143</v>
      </c>
    </row>
    <row r="20" spans="1:17" ht="13" x14ac:dyDescent="0.25">
      <c r="E20" s="254"/>
      <c r="F20" s="255"/>
      <c r="G20" s="256"/>
      <c r="H20" s="1" t="s">
        <v>784</v>
      </c>
      <c r="I20" s="129">
        <v>143</v>
      </c>
      <c r="K20" s="62"/>
      <c r="L20" s="63"/>
      <c r="M20" s="176" t="s">
        <v>801</v>
      </c>
      <c r="N20" s="129">
        <v>234</v>
      </c>
    </row>
    <row r="21" spans="1:17" ht="13" x14ac:dyDescent="0.25">
      <c r="E21" s="254"/>
      <c r="F21" s="255"/>
      <c r="G21" s="256"/>
      <c r="H21" s="1" t="s">
        <v>777</v>
      </c>
      <c r="I21" s="129">
        <v>234</v>
      </c>
      <c r="K21" s="62"/>
      <c r="L21" s="63"/>
      <c r="M21" s="176" t="s">
        <v>802</v>
      </c>
      <c r="N21" s="129">
        <v>971</v>
      </c>
    </row>
    <row r="22" spans="1:17" ht="13" x14ac:dyDescent="0.25">
      <c r="E22" s="254"/>
      <c r="F22" s="255"/>
      <c r="G22" s="256"/>
      <c r="H22" s="1" t="s">
        <v>775</v>
      </c>
      <c r="I22" s="129">
        <v>971</v>
      </c>
      <c r="K22" s="62"/>
      <c r="L22" s="63"/>
      <c r="M22" s="176" t="s">
        <v>803</v>
      </c>
      <c r="N22" s="129">
        <v>218</v>
      </c>
    </row>
    <row r="23" spans="1:17" ht="13" x14ac:dyDescent="0.25">
      <c r="E23" s="254"/>
      <c r="F23" s="255"/>
      <c r="G23" s="256"/>
      <c r="H23" s="1" t="s">
        <v>804</v>
      </c>
      <c r="I23" s="129">
        <v>218</v>
      </c>
      <c r="J23" s="1">
        <v>218</v>
      </c>
      <c r="N23" s="1">
        <f>SUM(N9:N22)</f>
        <v>7377</v>
      </c>
    </row>
    <row r="24" spans="1:17" x14ac:dyDescent="0.25">
      <c r="H24" s="1" t="s">
        <v>805</v>
      </c>
      <c r="I24" s="1">
        <f>SUM(I10:I23)</f>
        <v>7377</v>
      </c>
      <c r="J24" s="1">
        <f>SUM(J11:J23)</f>
        <v>338</v>
      </c>
    </row>
    <row r="30" spans="1:17" x14ac:dyDescent="0.25">
      <c r="A30" s="40" t="s">
        <v>173</v>
      </c>
    </row>
    <row r="31" spans="1:17" x14ac:dyDescent="0.25">
      <c r="A31" s="71" t="s">
        <v>911</v>
      </c>
    </row>
    <row r="33" spans="1:17" ht="13" x14ac:dyDescent="0.3">
      <c r="A33" s="2"/>
    </row>
    <row r="35" spans="1:17" x14ac:dyDescent="0.25">
      <c r="Q35" s="70"/>
    </row>
    <row r="39" spans="1:17" x14ac:dyDescent="0.25">
      <c r="L39" s="43"/>
      <c r="M39" s="43"/>
      <c r="N39" s="43"/>
      <c r="O39" s="43"/>
      <c r="P39" s="43"/>
    </row>
    <row r="40" spans="1:17" ht="13" x14ac:dyDescent="0.25">
      <c r="L40" s="43"/>
      <c r="M40" s="220"/>
      <c r="N40" s="220"/>
      <c r="O40" s="220"/>
      <c r="P40" s="43"/>
    </row>
    <row r="41" spans="1:17" ht="13" x14ac:dyDescent="0.25">
      <c r="L41" s="43"/>
      <c r="M41" s="62"/>
      <c r="N41" s="63"/>
      <c r="O41" s="63"/>
      <c r="P41" s="43"/>
    </row>
    <row r="42" spans="1:17" ht="13" x14ac:dyDescent="0.25">
      <c r="L42" s="43"/>
      <c r="M42" s="62"/>
      <c r="N42" s="63"/>
      <c r="O42" s="63"/>
      <c r="P42" s="43"/>
    </row>
    <row r="43" spans="1:17" ht="13" x14ac:dyDescent="0.25">
      <c r="L43" s="43"/>
      <c r="M43" s="62"/>
      <c r="N43" s="63"/>
      <c r="O43" s="63"/>
      <c r="P43" s="43"/>
    </row>
    <row r="44" spans="1:17" ht="13" x14ac:dyDescent="0.25">
      <c r="L44" s="43"/>
      <c r="M44" s="62"/>
      <c r="N44" s="63"/>
      <c r="O44" s="63"/>
      <c r="P44" s="43"/>
    </row>
    <row r="45" spans="1:17" ht="13" x14ac:dyDescent="0.25">
      <c r="L45" s="43"/>
      <c r="M45" s="62"/>
      <c r="N45" s="63"/>
      <c r="O45" s="63"/>
      <c r="P45" s="43"/>
    </row>
    <row r="46" spans="1:17" ht="13" x14ac:dyDescent="0.25">
      <c r="L46" s="43"/>
      <c r="M46" s="62"/>
      <c r="N46" s="63"/>
      <c r="O46" s="63"/>
      <c r="P46" s="43"/>
    </row>
    <row r="47" spans="1:17" ht="13" x14ac:dyDescent="0.25">
      <c r="L47" s="43"/>
      <c r="M47" s="62"/>
      <c r="N47" s="63"/>
      <c r="O47" s="63"/>
      <c r="P47" s="43"/>
    </row>
    <row r="48" spans="1:17" ht="13" x14ac:dyDescent="0.25">
      <c r="L48" s="43"/>
      <c r="M48" s="62"/>
      <c r="N48" s="63"/>
      <c r="O48" s="63"/>
      <c r="P48" s="43"/>
    </row>
    <row r="49" spans="12:16" ht="13" x14ac:dyDescent="0.25">
      <c r="L49" s="43"/>
      <c r="M49" s="62"/>
      <c r="N49" s="63"/>
      <c r="O49" s="63"/>
      <c r="P49" s="43"/>
    </row>
    <row r="50" spans="12:16" ht="13" x14ac:dyDescent="0.25">
      <c r="L50" s="43"/>
      <c r="M50" s="62"/>
      <c r="N50" s="63"/>
      <c r="O50" s="63"/>
      <c r="P50" s="43"/>
    </row>
    <row r="51" spans="12:16" ht="13" x14ac:dyDescent="0.25">
      <c r="L51" s="43"/>
      <c r="M51" s="62"/>
      <c r="N51" s="63"/>
      <c r="O51" s="63"/>
      <c r="P51" s="43"/>
    </row>
    <row r="52" spans="12:16" ht="13" x14ac:dyDescent="0.25">
      <c r="L52" s="43"/>
      <c r="M52" s="62"/>
      <c r="N52" s="63"/>
      <c r="O52" s="63"/>
      <c r="P52" s="43"/>
    </row>
    <row r="53" spans="12:16" x14ac:dyDescent="0.25">
      <c r="L53" s="43"/>
      <c r="M53" s="43"/>
      <c r="N53" s="43"/>
      <c r="O53" s="43"/>
      <c r="P53" s="43"/>
    </row>
  </sheetData>
  <mergeCells count="1">
    <mergeCell ref="A2:C2"/>
  </mergeCells>
  <hyperlinks>
    <hyperlink ref="A2" location="TOC!A1" display="Return to Table of Contents"/>
  </hyperlinks>
  <pageMargins left="0.25" right="0.25" top="0.75" bottom="0.75" header="0.3" footer="0.3"/>
  <pageSetup scale="75" fitToHeight="0" orientation="portrait" r:id="rId1"/>
  <headerFooter>
    <oddHeader>&amp;L&amp;"Arial,Bold"2018-19 Survey of Allied Dental Education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5"/>
  <sheetViews>
    <sheetView zoomScaleNormal="100" workbookViewId="0"/>
  </sheetViews>
  <sheetFormatPr defaultColWidth="9" defaultRowHeight="12.5" x14ac:dyDescent="0.25"/>
  <cols>
    <col min="1" max="1" width="24.54296875" style="43" customWidth="1"/>
    <col min="2" max="2" width="15.1796875" style="43" customWidth="1"/>
    <col min="3" max="3" width="9.81640625" style="43" bestFit="1" customWidth="1"/>
    <col min="4" max="5" width="9.26953125" style="43" bestFit="1" customWidth="1"/>
    <col min="6" max="9" width="9" style="43"/>
    <col min="10" max="10" width="19" style="43" customWidth="1"/>
    <col min="11" max="21" width="9" style="43"/>
    <col min="22" max="22" width="11.54296875" style="43" bestFit="1" customWidth="1"/>
    <col min="23" max="16384" width="9" style="43"/>
  </cols>
  <sheetData>
    <row r="1" spans="1:12" ht="13" x14ac:dyDescent="0.3">
      <c r="A1" s="91" t="s">
        <v>50</v>
      </c>
    </row>
    <row r="2" spans="1:12" ht="13" x14ac:dyDescent="0.3">
      <c r="A2" s="258" t="s">
        <v>51</v>
      </c>
      <c r="D2" s="259"/>
      <c r="G2" s="212"/>
      <c r="I2" s="212"/>
    </row>
    <row r="3" spans="1:12" ht="13" x14ac:dyDescent="0.3">
      <c r="D3" s="259"/>
    </row>
    <row r="5" spans="1:12" ht="13" x14ac:dyDescent="0.3">
      <c r="A5" s="91"/>
      <c r="D5" s="220"/>
      <c r="E5" s="220"/>
      <c r="F5" s="220"/>
      <c r="G5" s="220"/>
      <c r="H5" s="220"/>
      <c r="I5" s="220"/>
    </row>
    <row r="6" spans="1:12" ht="13" x14ac:dyDescent="0.25">
      <c r="G6" s="260"/>
      <c r="H6" s="260"/>
      <c r="I6" s="220"/>
      <c r="J6" s="220"/>
      <c r="K6" s="220"/>
    </row>
    <row r="7" spans="1:12" ht="13" x14ac:dyDescent="0.25">
      <c r="I7" s="62"/>
      <c r="J7" s="63"/>
      <c r="K7" s="63"/>
    </row>
    <row r="8" spans="1:12" ht="13" x14ac:dyDescent="0.25">
      <c r="I8" s="62"/>
      <c r="J8" s="63"/>
      <c r="K8" s="63"/>
    </row>
    <row r="9" spans="1:12" ht="13" x14ac:dyDescent="0.25">
      <c r="B9" s="43" t="s">
        <v>807</v>
      </c>
      <c r="C9" s="43" t="s">
        <v>808</v>
      </c>
      <c r="D9" s="43" t="s">
        <v>809</v>
      </c>
      <c r="E9" s="43" t="s">
        <v>810</v>
      </c>
      <c r="I9" s="62"/>
      <c r="J9" s="63"/>
      <c r="K9" s="63"/>
    </row>
    <row r="10" spans="1:12" ht="13" x14ac:dyDescent="0.25">
      <c r="B10" s="261"/>
      <c r="C10" s="261">
        <v>8144</v>
      </c>
      <c r="D10" s="261">
        <v>7105</v>
      </c>
      <c r="E10" s="261">
        <v>6179</v>
      </c>
      <c r="I10" s="62"/>
      <c r="J10" s="63"/>
      <c r="K10" s="63"/>
    </row>
    <row r="11" spans="1:12" ht="13" x14ac:dyDescent="0.25">
      <c r="C11" s="262"/>
      <c r="D11" s="260">
        <f>D10/C10</f>
        <v>0.87242141453831046</v>
      </c>
      <c r="E11" s="260">
        <f>E10/D10</f>
        <v>0.86966924700914849</v>
      </c>
      <c r="I11" s="62"/>
      <c r="J11" s="63"/>
      <c r="K11" s="63"/>
    </row>
    <row r="12" spans="1:12" ht="13" x14ac:dyDescent="0.25">
      <c r="I12" s="62"/>
      <c r="J12" s="63"/>
      <c r="K12" s="63"/>
    </row>
    <row r="13" spans="1:12" ht="13" x14ac:dyDescent="0.25">
      <c r="I13" s="62"/>
      <c r="J13" s="63"/>
      <c r="K13" s="63"/>
    </row>
    <row r="15" spans="1:12" ht="13" thickBot="1" x14ac:dyDescent="0.3"/>
    <row r="16" spans="1:12" ht="13" x14ac:dyDescent="0.25">
      <c r="B16" s="239" t="s">
        <v>577</v>
      </c>
      <c r="C16" s="240" t="s">
        <v>578</v>
      </c>
      <c r="D16" s="240" t="s">
        <v>143</v>
      </c>
      <c r="L16" s="212"/>
    </row>
    <row r="17" spans="1:13" ht="13" x14ac:dyDescent="0.25">
      <c r="B17" s="176" t="s">
        <v>815</v>
      </c>
      <c r="C17" s="129">
        <v>8144</v>
      </c>
      <c r="D17" s="129">
        <v>317</v>
      </c>
      <c r="L17" s="212"/>
    </row>
    <row r="18" spans="1:13" ht="13" x14ac:dyDescent="0.25">
      <c r="B18" s="176" t="s">
        <v>816</v>
      </c>
      <c r="C18" s="129">
        <v>7105</v>
      </c>
      <c r="D18" s="129">
        <v>317</v>
      </c>
      <c r="L18" s="212"/>
    </row>
    <row r="19" spans="1:13" ht="13" x14ac:dyDescent="0.25">
      <c r="B19" s="176" t="s">
        <v>826</v>
      </c>
      <c r="C19" s="129">
        <v>6179</v>
      </c>
      <c r="D19" s="129">
        <v>317</v>
      </c>
      <c r="K19" s="212"/>
    </row>
    <row r="20" spans="1:13" ht="13" x14ac:dyDescent="0.25">
      <c r="B20" s="176" t="s">
        <v>827</v>
      </c>
      <c r="C20" s="129">
        <v>111</v>
      </c>
      <c r="D20" s="129">
        <v>317</v>
      </c>
      <c r="K20" s="212"/>
    </row>
    <row r="21" spans="1:13" ht="13" x14ac:dyDescent="0.25">
      <c r="B21" s="176" t="s">
        <v>828</v>
      </c>
      <c r="C21" s="129">
        <v>732</v>
      </c>
      <c r="D21" s="129">
        <v>317</v>
      </c>
    </row>
    <row r="27" spans="1:13" ht="13.5" customHeight="1" x14ac:dyDescent="0.25">
      <c r="A27" s="263" t="s">
        <v>595</v>
      </c>
    </row>
    <row r="28" spans="1:13" x14ac:dyDescent="0.25">
      <c r="A28" s="264" t="s">
        <v>911</v>
      </c>
    </row>
    <row r="30" spans="1:13" ht="13" x14ac:dyDescent="0.3">
      <c r="A30" s="91" t="s">
        <v>825</v>
      </c>
    </row>
    <row r="31" spans="1:13" x14ac:dyDescent="0.25">
      <c r="A31" s="264"/>
      <c r="B31" s="63"/>
      <c r="C31" s="63"/>
      <c r="D31" s="260"/>
    </row>
    <row r="32" spans="1:13" ht="15.5" x14ac:dyDescent="0.35">
      <c r="A32" s="265" t="s">
        <v>909</v>
      </c>
      <c r="B32" s="265"/>
      <c r="C32" s="265"/>
      <c r="D32" s="265"/>
      <c r="E32" s="266"/>
      <c r="F32" s="266"/>
      <c r="G32" s="266"/>
      <c r="H32" s="266"/>
      <c r="I32" s="266"/>
      <c r="J32" s="266"/>
      <c r="K32" s="266"/>
      <c r="L32" s="266"/>
      <c r="M32" s="266"/>
    </row>
    <row r="35" spans="1:26" x14ac:dyDescent="0.25">
      <c r="A35" s="43" t="s">
        <v>709</v>
      </c>
      <c r="B35" s="260">
        <v>1E-3</v>
      </c>
      <c r="D35" s="260">
        <f>6/7234</f>
        <v>8.2941664362731543E-4</v>
      </c>
      <c r="N35" s="212"/>
    </row>
    <row r="36" spans="1:26" ht="13" x14ac:dyDescent="0.25">
      <c r="A36" s="43" t="s">
        <v>125</v>
      </c>
      <c r="B36" s="260">
        <v>0.999</v>
      </c>
      <c r="Y36" s="237"/>
      <c r="Z36" s="237"/>
    </row>
    <row r="37" spans="1:26" ht="13" x14ac:dyDescent="0.25">
      <c r="B37" s="260"/>
      <c r="T37" s="50"/>
      <c r="Y37" s="62"/>
      <c r="Z37" s="63"/>
    </row>
    <row r="38" spans="1:26" ht="13" x14ac:dyDescent="0.25">
      <c r="A38" s="43" t="s">
        <v>811</v>
      </c>
      <c r="B38" s="260">
        <v>8.0000000000000002E-3</v>
      </c>
      <c r="D38" s="260">
        <f>61/7234</f>
        <v>8.432402543544373E-3</v>
      </c>
      <c r="T38" s="54"/>
      <c r="Y38" s="62"/>
      <c r="Z38" s="63"/>
    </row>
    <row r="39" spans="1:26" ht="13" x14ac:dyDescent="0.25">
      <c r="A39" s="43" t="s">
        <v>125</v>
      </c>
      <c r="B39" s="260">
        <v>0.99199999999999999</v>
      </c>
      <c r="T39" s="220"/>
      <c r="U39" s="220"/>
      <c r="Y39" s="62"/>
      <c r="Z39" s="63"/>
    </row>
    <row r="40" spans="1:26" ht="13" x14ac:dyDescent="0.25">
      <c r="B40" s="267"/>
      <c r="T40" s="62"/>
      <c r="U40" s="63"/>
      <c r="Y40" s="62"/>
      <c r="Z40" s="63"/>
    </row>
    <row r="41" spans="1:26" ht="13" x14ac:dyDescent="0.25">
      <c r="A41" s="43" t="s">
        <v>812</v>
      </c>
      <c r="B41" s="260">
        <v>5.0000000000000001E-3</v>
      </c>
      <c r="D41" s="43">
        <f>37/7234</f>
        <v>5.1147359690351122E-3</v>
      </c>
      <c r="T41" s="62"/>
      <c r="U41" s="63"/>
      <c r="Y41" s="62"/>
      <c r="Z41" s="63"/>
    </row>
    <row r="42" spans="1:26" ht="13" x14ac:dyDescent="0.25">
      <c r="A42" s="43" t="s">
        <v>125</v>
      </c>
      <c r="B42" s="260">
        <v>0.995</v>
      </c>
      <c r="T42" s="62"/>
      <c r="U42" s="63"/>
      <c r="V42" s="211"/>
      <c r="Y42" s="62"/>
      <c r="Z42" s="63"/>
    </row>
    <row r="43" spans="1:26" ht="13" x14ac:dyDescent="0.25">
      <c r="B43" s="260"/>
      <c r="T43" s="62"/>
      <c r="U43" s="63"/>
      <c r="V43" s="268"/>
    </row>
    <row r="44" spans="1:26" ht="13" x14ac:dyDescent="0.25">
      <c r="A44" s="43" t="s">
        <v>813</v>
      </c>
      <c r="B44" s="260">
        <v>0.98599999999999999</v>
      </c>
      <c r="D44" s="43">
        <f>7130/7234</f>
        <v>0.98562344484379316</v>
      </c>
      <c r="T44" s="62"/>
      <c r="U44" s="63"/>
      <c r="V44" s="268"/>
    </row>
    <row r="45" spans="1:26" ht="13" x14ac:dyDescent="0.25">
      <c r="A45" s="43" t="s">
        <v>125</v>
      </c>
      <c r="B45" s="260">
        <v>1.4E-2</v>
      </c>
      <c r="T45" s="62"/>
      <c r="U45" s="63"/>
      <c r="V45" s="268"/>
    </row>
    <row r="46" spans="1:26" x14ac:dyDescent="0.25">
      <c r="T46" s="73"/>
    </row>
    <row r="47" spans="1:26" x14ac:dyDescent="0.25">
      <c r="T47" s="73"/>
    </row>
    <row r="49" spans="1:22" x14ac:dyDescent="0.25">
      <c r="T49" s="50"/>
    </row>
    <row r="50" spans="1:22" ht="18.75" customHeight="1" x14ac:dyDescent="0.25">
      <c r="A50" s="269" t="s">
        <v>910</v>
      </c>
      <c r="B50" s="266"/>
      <c r="C50" s="266"/>
      <c r="D50" s="266"/>
      <c r="E50" s="266"/>
      <c r="F50" s="266"/>
      <c r="G50" s="266"/>
      <c r="H50" s="266"/>
      <c r="I50" s="266"/>
      <c r="J50" s="266"/>
      <c r="K50" s="266"/>
      <c r="L50" s="266"/>
      <c r="M50" s="266"/>
      <c r="T50" s="72"/>
    </row>
    <row r="51" spans="1:22" x14ac:dyDescent="0.25">
      <c r="T51" s="73"/>
    </row>
    <row r="52" spans="1:22" x14ac:dyDescent="0.25">
      <c r="T52" s="50"/>
    </row>
    <row r="53" spans="1:22" ht="13" thickBot="1" x14ac:dyDescent="0.3">
      <c r="T53" s="54"/>
    </row>
    <row r="54" spans="1:22" ht="13" x14ac:dyDescent="0.25">
      <c r="A54" s="43" t="s">
        <v>709</v>
      </c>
      <c r="B54" s="260">
        <v>2E-3</v>
      </c>
      <c r="D54" s="270">
        <f>17/7234</f>
        <v>2.3500138236107271E-3</v>
      </c>
      <c r="F54" s="239" t="s">
        <v>577</v>
      </c>
      <c r="G54" s="240" t="s">
        <v>578</v>
      </c>
      <c r="T54" s="220"/>
      <c r="U54" s="220"/>
    </row>
    <row r="55" spans="1:22" ht="13" x14ac:dyDescent="0.25">
      <c r="A55" s="43" t="s">
        <v>125</v>
      </c>
      <c r="B55" s="260">
        <v>0.998</v>
      </c>
      <c r="F55" s="176" t="s">
        <v>816</v>
      </c>
      <c r="G55" s="129">
        <v>7234</v>
      </c>
      <c r="T55" s="62"/>
      <c r="U55" s="63"/>
    </row>
    <row r="56" spans="1:22" ht="13" x14ac:dyDescent="0.25">
      <c r="B56" s="260"/>
      <c r="F56" s="176" t="s">
        <v>829</v>
      </c>
      <c r="G56" s="129">
        <v>7234</v>
      </c>
      <c r="T56" s="62"/>
      <c r="U56" s="63"/>
    </row>
    <row r="57" spans="1:22" ht="13" x14ac:dyDescent="0.25">
      <c r="A57" s="43" t="s">
        <v>811</v>
      </c>
      <c r="B57" s="260">
        <v>1.6E-2</v>
      </c>
      <c r="D57" s="43">
        <f>115/7234</f>
        <v>1.5897152336190212E-2</v>
      </c>
      <c r="F57" s="176" t="s">
        <v>830</v>
      </c>
      <c r="G57" s="129">
        <v>7060</v>
      </c>
      <c r="T57" s="62"/>
      <c r="U57" s="63"/>
      <c r="V57" s="211"/>
    </row>
    <row r="58" spans="1:22" ht="13" x14ac:dyDescent="0.25">
      <c r="A58" s="43" t="s">
        <v>125</v>
      </c>
      <c r="B58" s="260">
        <v>0.98399999999999999</v>
      </c>
      <c r="F58" s="176" t="s">
        <v>818</v>
      </c>
      <c r="G58" s="129">
        <v>115</v>
      </c>
      <c r="T58" s="62"/>
      <c r="U58" s="63"/>
      <c r="V58" s="211"/>
    </row>
    <row r="59" spans="1:22" ht="13" x14ac:dyDescent="0.25">
      <c r="B59" s="267"/>
      <c r="F59" s="176" t="s">
        <v>819</v>
      </c>
      <c r="G59" s="129">
        <v>42</v>
      </c>
      <c r="T59" s="62"/>
      <c r="U59" s="63"/>
      <c r="V59" s="211"/>
    </row>
    <row r="60" spans="1:22" ht="13" x14ac:dyDescent="0.25">
      <c r="A60" s="43" t="s">
        <v>812</v>
      </c>
      <c r="B60" s="260">
        <v>5.0000000000000001E-3</v>
      </c>
      <c r="D60" s="43">
        <f>42/7234</f>
        <v>5.8059165053912084E-3</v>
      </c>
      <c r="F60" s="176" t="s">
        <v>820</v>
      </c>
      <c r="G60" s="129">
        <v>17</v>
      </c>
      <c r="T60" s="62"/>
      <c r="U60" s="63"/>
      <c r="V60" s="211"/>
    </row>
    <row r="61" spans="1:22" x14ac:dyDescent="0.25">
      <c r="A61" s="43" t="s">
        <v>125</v>
      </c>
      <c r="B61" s="260">
        <v>0.995</v>
      </c>
    </row>
    <row r="62" spans="1:22" x14ac:dyDescent="0.25">
      <c r="B62" s="260"/>
    </row>
    <row r="63" spans="1:22" x14ac:dyDescent="0.25">
      <c r="A63" s="43" t="s">
        <v>813</v>
      </c>
      <c r="B63" s="260">
        <v>0.97599999999999998</v>
      </c>
      <c r="D63" s="43">
        <f>7060/7234</f>
        <v>0.97594691733480787</v>
      </c>
    </row>
    <row r="64" spans="1:22" x14ac:dyDescent="0.25">
      <c r="A64" s="43" t="s">
        <v>125</v>
      </c>
      <c r="B64" s="260">
        <v>2.4E-2</v>
      </c>
    </row>
    <row r="68" spans="1:1" x14ac:dyDescent="0.25">
      <c r="A68" s="263" t="s">
        <v>595</v>
      </c>
    </row>
    <row r="69" spans="1:1" x14ac:dyDescent="0.25">
      <c r="A69" s="264" t="s">
        <v>911</v>
      </c>
    </row>
    <row r="83" spans="1:11" ht="13" x14ac:dyDescent="0.3">
      <c r="A83" s="271"/>
    </row>
    <row r="84" spans="1:11" x14ac:dyDescent="0.25">
      <c r="A84" s="272"/>
      <c r="B84" s="1"/>
      <c r="C84" s="1"/>
      <c r="H84" s="48"/>
      <c r="I84" s="48"/>
      <c r="J84" s="48"/>
      <c r="K84" s="48"/>
    </row>
    <row r="85" spans="1:11" x14ac:dyDescent="0.25">
      <c r="A85" s="25"/>
      <c r="B85" s="1"/>
      <c r="C85" s="1"/>
      <c r="H85" s="260"/>
      <c r="I85" s="260"/>
      <c r="J85" s="260"/>
      <c r="K85" s="273"/>
    </row>
    <row r="86" spans="1:11" x14ac:dyDescent="0.25">
      <c r="A86" s="274"/>
      <c r="B86" s="1"/>
      <c r="C86" s="1"/>
      <c r="H86" s="260"/>
      <c r="I86" s="260"/>
      <c r="J86" s="260"/>
      <c r="K86" s="260"/>
    </row>
    <row r="87" spans="1:11" x14ac:dyDescent="0.25">
      <c r="A87" s="275"/>
      <c r="B87" s="1"/>
      <c r="C87" s="1"/>
    </row>
    <row r="88" spans="1:11" ht="13" x14ac:dyDescent="0.25">
      <c r="A88" s="276"/>
      <c r="B88" s="276"/>
      <c r="C88" s="276"/>
    </row>
    <row r="89" spans="1:11" ht="13" x14ac:dyDescent="0.25">
      <c r="A89" s="277"/>
      <c r="B89" s="255"/>
      <c r="C89" s="255"/>
    </row>
    <row r="90" spans="1:11" ht="13" x14ac:dyDescent="0.25">
      <c r="A90" s="277"/>
      <c r="B90" s="255"/>
      <c r="C90" s="255"/>
      <c r="H90" s="48"/>
      <c r="I90" s="48"/>
      <c r="J90" s="48"/>
      <c r="K90" s="48"/>
    </row>
    <row r="91" spans="1:11" ht="13" x14ac:dyDescent="0.25">
      <c r="A91" s="277"/>
      <c r="B91" s="255"/>
      <c r="C91" s="255"/>
      <c r="D91" s="278"/>
      <c r="H91" s="260"/>
      <c r="I91" s="260"/>
      <c r="J91" s="260"/>
      <c r="K91" s="273"/>
    </row>
    <row r="92" spans="1:11" ht="13" x14ac:dyDescent="0.25">
      <c r="A92" s="277"/>
      <c r="B92" s="255"/>
      <c r="C92" s="255"/>
      <c r="D92" s="278"/>
      <c r="H92" s="260"/>
      <c r="I92" s="260"/>
      <c r="J92" s="260"/>
      <c r="K92" s="260"/>
    </row>
    <row r="93" spans="1:11" ht="13" x14ac:dyDescent="0.25">
      <c r="A93" s="277"/>
      <c r="B93" s="255"/>
      <c r="C93" s="255"/>
      <c r="D93" s="278"/>
    </row>
    <row r="94" spans="1:11" ht="13" x14ac:dyDescent="0.25">
      <c r="A94" s="277"/>
      <c r="B94" s="255"/>
      <c r="C94" s="255"/>
      <c r="D94" s="278"/>
    </row>
    <row r="95" spans="1:11" ht="13" x14ac:dyDescent="0.25">
      <c r="A95" s="277"/>
      <c r="B95" s="255"/>
      <c r="C95" s="255"/>
      <c r="D95" s="278"/>
    </row>
    <row r="96" spans="1:11" ht="13" x14ac:dyDescent="0.25">
      <c r="A96" s="277"/>
      <c r="B96" s="255"/>
      <c r="C96" s="255"/>
      <c r="D96" s="278"/>
    </row>
    <row r="97" spans="1:5" ht="13" x14ac:dyDescent="0.25">
      <c r="A97" s="277"/>
      <c r="B97" s="255"/>
      <c r="C97" s="255"/>
      <c r="D97" s="278"/>
    </row>
    <row r="98" spans="1:5" ht="13" x14ac:dyDescent="0.25">
      <c r="A98" s="277"/>
      <c r="B98" s="255"/>
      <c r="C98" s="255"/>
      <c r="D98" s="278"/>
    </row>
    <row r="99" spans="1:5" x14ac:dyDescent="0.25">
      <c r="A99" s="25"/>
      <c r="B99" s="1"/>
      <c r="C99" s="1"/>
    </row>
    <row r="100" spans="1:5" x14ac:dyDescent="0.25">
      <c r="A100" s="25"/>
      <c r="B100" s="1"/>
      <c r="C100" s="1"/>
    </row>
    <row r="101" spans="1:5" ht="25" x14ac:dyDescent="0.25">
      <c r="A101" s="279" t="s">
        <v>814</v>
      </c>
      <c r="B101" s="75"/>
      <c r="C101" s="75"/>
      <c r="D101" s="280"/>
      <c r="E101" s="280"/>
    </row>
    <row r="102" spans="1:5" x14ac:dyDescent="0.25">
      <c r="A102" s="281"/>
      <c r="B102" s="75"/>
      <c r="C102" s="75"/>
      <c r="D102" s="280"/>
      <c r="E102" s="280"/>
    </row>
    <row r="103" spans="1:5" x14ac:dyDescent="0.25">
      <c r="A103" s="281" t="s">
        <v>733</v>
      </c>
      <c r="B103" s="75"/>
      <c r="C103" s="75"/>
      <c r="D103" s="280"/>
      <c r="E103" s="280"/>
    </row>
    <row r="104" spans="1:5" x14ac:dyDescent="0.25">
      <c r="A104" s="282"/>
      <c r="B104" s="75"/>
      <c r="C104" s="75"/>
      <c r="D104" s="280"/>
      <c r="E104" s="280"/>
    </row>
    <row r="105" spans="1:5" ht="13" x14ac:dyDescent="0.25">
      <c r="A105" s="283" t="s">
        <v>577</v>
      </c>
      <c r="B105" s="283" t="s">
        <v>143</v>
      </c>
      <c r="C105" s="283" t="s">
        <v>578</v>
      </c>
      <c r="D105" s="280"/>
      <c r="E105" s="280"/>
    </row>
    <row r="106" spans="1:5" ht="13" x14ac:dyDescent="0.25">
      <c r="A106" s="283" t="s">
        <v>815</v>
      </c>
      <c r="B106" s="279">
        <v>170</v>
      </c>
      <c r="C106" s="279">
        <v>4599</v>
      </c>
      <c r="D106" s="280"/>
      <c r="E106" s="280"/>
    </row>
    <row r="107" spans="1:5" ht="13" x14ac:dyDescent="0.25">
      <c r="A107" s="283" t="s">
        <v>816</v>
      </c>
      <c r="B107" s="279">
        <v>170</v>
      </c>
      <c r="C107" s="279">
        <v>3599</v>
      </c>
      <c r="D107" s="280"/>
      <c r="E107" s="280"/>
    </row>
    <row r="108" spans="1:5" ht="13" x14ac:dyDescent="0.25">
      <c r="A108" s="283" t="s">
        <v>817</v>
      </c>
      <c r="B108" s="279">
        <v>170</v>
      </c>
      <c r="C108" s="279">
        <v>1159</v>
      </c>
      <c r="D108" s="284">
        <f>C108/$C$107</f>
        <v>0.32203389830508472</v>
      </c>
      <c r="E108" s="280"/>
    </row>
    <row r="109" spans="1:5" ht="13" x14ac:dyDescent="0.25">
      <c r="A109" s="283" t="s">
        <v>818</v>
      </c>
      <c r="B109" s="279">
        <v>170</v>
      </c>
      <c r="C109" s="279">
        <v>102</v>
      </c>
      <c r="D109" s="284">
        <f t="shared" ref="D109:D115" si="0">C109/$C$107</f>
        <v>2.8341205890525144E-2</v>
      </c>
      <c r="E109" s="280"/>
    </row>
    <row r="110" spans="1:5" ht="13" x14ac:dyDescent="0.25">
      <c r="A110" s="283" t="s">
        <v>819</v>
      </c>
      <c r="B110" s="279">
        <v>170</v>
      </c>
      <c r="C110" s="279">
        <v>1713</v>
      </c>
      <c r="D110" s="284">
        <f t="shared" si="0"/>
        <v>0.47596554598499585</v>
      </c>
      <c r="E110" s="280"/>
    </row>
    <row r="111" spans="1:5" ht="13" x14ac:dyDescent="0.25">
      <c r="A111" s="283" t="s">
        <v>820</v>
      </c>
      <c r="B111" s="279">
        <v>170</v>
      </c>
      <c r="C111" s="279">
        <v>625</v>
      </c>
      <c r="D111" s="284">
        <f t="shared" si="0"/>
        <v>0.17365934981939427</v>
      </c>
      <c r="E111" s="280"/>
    </row>
    <row r="112" spans="1:5" ht="13" x14ac:dyDescent="0.25">
      <c r="A112" s="283" t="s">
        <v>821</v>
      </c>
      <c r="B112" s="279">
        <v>170</v>
      </c>
      <c r="C112" s="279">
        <v>935</v>
      </c>
      <c r="D112" s="284">
        <f t="shared" si="0"/>
        <v>0.25979438732981386</v>
      </c>
      <c r="E112" s="280"/>
    </row>
    <row r="113" spans="1:5" ht="13" x14ac:dyDescent="0.25">
      <c r="A113" s="283" t="s">
        <v>822</v>
      </c>
      <c r="B113" s="279">
        <v>170</v>
      </c>
      <c r="C113" s="279">
        <v>42</v>
      </c>
      <c r="D113" s="284">
        <f t="shared" si="0"/>
        <v>1.1669908307863295E-2</v>
      </c>
      <c r="E113" s="280"/>
    </row>
    <row r="114" spans="1:5" ht="13" x14ac:dyDescent="0.25">
      <c r="A114" s="283" t="s">
        <v>823</v>
      </c>
      <c r="B114" s="279">
        <v>170</v>
      </c>
      <c r="C114" s="279">
        <v>2091</v>
      </c>
      <c r="D114" s="284">
        <f t="shared" si="0"/>
        <v>0.58099472075576553</v>
      </c>
      <c r="E114" s="280"/>
    </row>
    <row r="115" spans="1:5" ht="13" x14ac:dyDescent="0.25">
      <c r="A115" s="283" t="s">
        <v>824</v>
      </c>
      <c r="B115" s="279">
        <v>170</v>
      </c>
      <c r="C115" s="279">
        <v>531</v>
      </c>
      <c r="D115" s="284">
        <f t="shared" si="0"/>
        <v>0.14754098360655737</v>
      </c>
      <c r="E115" s="280"/>
    </row>
  </sheetData>
  <hyperlinks>
    <hyperlink ref="A2" location="TOC!A1" display="Return to Table of Contents"/>
  </hyperlinks>
  <pageMargins left="0.25" right="0.25" top="0.75" bottom="0.75" header="0.3" footer="0.3"/>
  <pageSetup scale="69" fitToHeight="0" orientation="portrait" r:id="rId1"/>
  <headerFooter>
    <oddHeader>&amp;L&amp;"Arial,Bold"2018-19 Survey of Allied Dental Education
Report 1 - Dental Hygiene Education Programs</oddHeader>
  </headerFooter>
  <rowBreaks count="1" manualBreakCount="1">
    <brk id="28" max="12"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zoomScaleNormal="100" workbookViewId="0"/>
  </sheetViews>
  <sheetFormatPr defaultColWidth="9" defaultRowHeight="12.5" x14ac:dyDescent="0.25"/>
  <cols>
    <col min="1" max="1" width="47.81640625" style="1" customWidth="1"/>
    <col min="2" max="3" width="9" style="1"/>
    <col min="4" max="4" width="9.7265625" style="1" customWidth="1"/>
    <col min="5" max="5" width="13.1796875" style="1" customWidth="1"/>
    <col min="6" max="16384" width="9" style="1"/>
  </cols>
  <sheetData>
    <row r="1" spans="1:4" ht="13" x14ac:dyDescent="0.3">
      <c r="A1" s="2" t="s">
        <v>843</v>
      </c>
    </row>
    <row r="2" spans="1:4" x14ac:dyDescent="0.25">
      <c r="A2" s="236" t="s">
        <v>51</v>
      </c>
    </row>
    <row r="3" spans="1:4" ht="13" thickBot="1" x14ac:dyDescent="0.3">
      <c r="A3" s="236"/>
    </row>
    <row r="4" spans="1:4" ht="39" x14ac:dyDescent="0.25">
      <c r="A4" s="251" t="s">
        <v>831</v>
      </c>
      <c r="B4" s="252" t="s">
        <v>832</v>
      </c>
      <c r="C4" s="252" t="s">
        <v>579</v>
      </c>
      <c r="D4" s="252"/>
    </row>
    <row r="5" spans="1:4" x14ac:dyDescent="0.25">
      <c r="A5" s="287" t="s">
        <v>833</v>
      </c>
      <c r="B5" s="288">
        <v>18.7</v>
      </c>
      <c r="C5" s="289">
        <v>21.3</v>
      </c>
      <c r="D5" s="255">
        <f>40-18.7</f>
        <v>21.3</v>
      </c>
    </row>
    <row r="6" spans="1:4" x14ac:dyDescent="0.25">
      <c r="A6" s="287" t="s">
        <v>834</v>
      </c>
      <c r="B6" s="288">
        <v>4.5999999999999996</v>
      </c>
      <c r="C6" s="289">
        <v>15.4</v>
      </c>
      <c r="D6" s="255">
        <f>20-4.6</f>
        <v>15.4</v>
      </c>
    </row>
    <row r="7" spans="1:4" x14ac:dyDescent="0.25">
      <c r="A7" s="287" t="s">
        <v>835</v>
      </c>
      <c r="B7" s="290">
        <v>3.3</v>
      </c>
      <c r="C7" s="289">
        <v>10.7</v>
      </c>
      <c r="D7" s="255">
        <f>14-3.3</f>
        <v>10.7</v>
      </c>
    </row>
    <row r="8" spans="1:4" x14ac:dyDescent="0.25">
      <c r="A8" s="287" t="s">
        <v>836</v>
      </c>
      <c r="B8" s="291">
        <v>2.2999999999999998</v>
      </c>
      <c r="C8" s="289">
        <v>8.6999999999999993</v>
      </c>
      <c r="D8" s="255">
        <f>11-2.3</f>
        <v>8.6999999999999993</v>
      </c>
    </row>
    <row r="9" spans="1:4" x14ac:dyDescent="0.25">
      <c r="A9" s="287" t="s">
        <v>837</v>
      </c>
      <c r="B9" s="290">
        <v>1.7</v>
      </c>
      <c r="C9" s="289">
        <v>8.3000000000000007</v>
      </c>
      <c r="D9" s="255">
        <f>10-1.7</f>
        <v>8.3000000000000007</v>
      </c>
    </row>
    <row r="10" spans="1:4" x14ac:dyDescent="0.25">
      <c r="A10" s="287" t="s">
        <v>838</v>
      </c>
      <c r="B10" s="291">
        <v>1.2</v>
      </c>
      <c r="C10" s="289">
        <v>6.8</v>
      </c>
      <c r="D10" s="255">
        <f>8-1.2</f>
        <v>6.8</v>
      </c>
    </row>
    <row r="11" spans="1:4" x14ac:dyDescent="0.25">
      <c r="A11" s="287" t="s">
        <v>839</v>
      </c>
      <c r="B11" s="288">
        <v>9.1999999999999993</v>
      </c>
      <c r="C11" s="289">
        <v>20.8</v>
      </c>
      <c r="D11" s="255">
        <f>30-9.2</f>
        <v>20.8</v>
      </c>
    </row>
    <row r="12" spans="1:4" ht="13" thickBot="1" x14ac:dyDescent="0.3">
      <c r="A12" s="287" t="s">
        <v>125</v>
      </c>
      <c r="B12" s="292">
        <v>1.3</v>
      </c>
      <c r="C12" s="293">
        <v>18.7</v>
      </c>
      <c r="D12" s="255">
        <f>20-1.3</f>
        <v>18.7</v>
      </c>
    </row>
    <row r="13" spans="1:4" x14ac:dyDescent="0.25">
      <c r="A13" s="236"/>
    </row>
    <row r="14" spans="1:4" x14ac:dyDescent="0.25">
      <c r="A14" s="236"/>
    </row>
    <row r="15" spans="1:4" x14ac:dyDescent="0.25">
      <c r="A15" s="236"/>
    </row>
    <row r="16" spans="1:4" x14ac:dyDescent="0.25">
      <c r="A16" s="236"/>
    </row>
    <row r="17" spans="1:23" x14ac:dyDescent="0.25">
      <c r="A17" s="236"/>
    </row>
    <row r="18" spans="1:23" x14ac:dyDescent="0.25">
      <c r="A18" s="236"/>
    </row>
    <row r="19" spans="1:23" x14ac:dyDescent="0.25">
      <c r="A19" s="236"/>
    </row>
    <row r="20" spans="1:23" x14ac:dyDescent="0.25">
      <c r="A20" s="236"/>
    </row>
    <row r="21" spans="1:23" x14ac:dyDescent="0.25">
      <c r="A21" s="236"/>
    </row>
    <row r="22" spans="1:23" x14ac:dyDescent="0.25">
      <c r="A22" s="236"/>
      <c r="O22" s="43"/>
      <c r="P22" s="43"/>
      <c r="Q22" s="43"/>
      <c r="R22" s="43"/>
      <c r="S22" s="43"/>
      <c r="T22" s="43"/>
      <c r="U22" s="43"/>
      <c r="V22" s="43"/>
      <c r="W22" s="43"/>
    </row>
    <row r="23" spans="1:23" x14ac:dyDescent="0.25">
      <c r="A23" s="236"/>
      <c r="O23" s="43"/>
      <c r="P23" s="43"/>
      <c r="Q23" s="43"/>
      <c r="R23" s="43"/>
      <c r="S23" s="43"/>
      <c r="T23" s="43"/>
      <c r="U23" s="43"/>
      <c r="V23" s="43"/>
      <c r="W23" s="43"/>
    </row>
    <row r="24" spans="1:23" ht="13" x14ac:dyDescent="0.25">
      <c r="A24" s="236"/>
      <c r="O24" s="43"/>
      <c r="P24" s="237"/>
      <c r="Q24" s="237"/>
      <c r="R24" s="237"/>
      <c r="S24" s="237"/>
      <c r="T24" s="237"/>
      <c r="U24" s="237"/>
      <c r="V24" s="43"/>
      <c r="W24" s="43"/>
    </row>
    <row r="25" spans="1:23" ht="13" x14ac:dyDescent="0.25">
      <c r="A25" s="40" t="s">
        <v>595</v>
      </c>
      <c r="O25" s="43"/>
      <c r="P25" s="62"/>
      <c r="Q25" s="63"/>
      <c r="R25" s="63"/>
      <c r="S25" s="63"/>
      <c r="T25" s="63"/>
      <c r="U25" s="63"/>
      <c r="V25" s="43"/>
      <c r="W25" s="43"/>
    </row>
    <row r="26" spans="1:23" ht="13" x14ac:dyDescent="0.25">
      <c r="A26" s="71" t="s">
        <v>911</v>
      </c>
      <c r="O26" s="43"/>
      <c r="P26" s="62"/>
      <c r="Q26" s="63"/>
      <c r="R26" s="63"/>
      <c r="S26" s="63"/>
      <c r="T26" s="63"/>
      <c r="U26" s="63"/>
      <c r="V26" s="43"/>
      <c r="W26" s="43"/>
    </row>
    <row r="27" spans="1:23" ht="13" x14ac:dyDescent="0.25">
      <c r="A27" s="236"/>
      <c r="O27" s="43"/>
      <c r="P27" s="62"/>
      <c r="Q27" s="63"/>
      <c r="R27" s="63"/>
      <c r="S27" s="63"/>
      <c r="T27" s="63"/>
      <c r="U27" s="63"/>
      <c r="V27" s="43"/>
      <c r="W27" s="43"/>
    </row>
    <row r="28" spans="1:23" ht="13" x14ac:dyDescent="0.3">
      <c r="A28" s="2" t="s">
        <v>844</v>
      </c>
      <c r="O28" s="43"/>
      <c r="P28" s="62"/>
      <c r="Q28" s="63"/>
      <c r="R28" s="63"/>
      <c r="S28" s="63"/>
      <c r="T28" s="63"/>
      <c r="U28" s="63"/>
      <c r="V28" s="43"/>
      <c r="W28" s="43"/>
    </row>
    <row r="29" spans="1:23" ht="15" customHeight="1" x14ac:dyDescent="0.3">
      <c r="A29" s="294" t="s">
        <v>831</v>
      </c>
      <c r="B29" s="238" t="s">
        <v>673</v>
      </c>
      <c r="C29" s="238" t="s">
        <v>840</v>
      </c>
      <c r="D29" s="238" t="s">
        <v>580</v>
      </c>
      <c r="E29" s="238" t="s">
        <v>579</v>
      </c>
      <c r="F29" s="238" t="s">
        <v>143</v>
      </c>
      <c r="O29" s="43"/>
      <c r="P29" s="62"/>
      <c r="Q29" s="63"/>
      <c r="R29" s="63"/>
      <c r="S29" s="63"/>
      <c r="T29" s="63"/>
      <c r="U29" s="63"/>
      <c r="V29" s="43"/>
      <c r="W29" s="43"/>
    </row>
    <row r="30" spans="1:23" ht="15" customHeight="1" x14ac:dyDescent="0.25">
      <c r="A30" s="287" t="s">
        <v>833</v>
      </c>
      <c r="B30" s="288">
        <v>18.7</v>
      </c>
      <c r="C30" s="288">
        <v>18</v>
      </c>
      <c r="D30" s="288">
        <v>2</v>
      </c>
      <c r="E30" s="288">
        <v>40</v>
      </c>
      <c r="F30" s="288">
        <v>327</v>
      </c>
      <c r="O30" s="43"/>
      <c r="P30" s="62"/>
      <c r="Q30" s="63"/>
      <c r="R30" s="63"/>
      <c r="S30" s="63"/>
      <c r="T30" s="63"/>
      <c r="U30" s="63"/>
      <c r="V30" s="43"/>
      <c r="W30" s="43"/>
    </row>
    <row r="31" spans="1:23" ht="15" customHeight="1" x14ac:dyDescent="0.25">
      <c r="A31" s="287" t="s">
        <v>834</v>
      </c>
      <c r="B31" s="288">
        <v>4.5999999999999996</v>
      </c>
      <c r="C31" s="288">
        <v>4</v>
      </c>
      <c r="D31" s="288">
        <v>0</v>
      </c>
      <c r="E31" s="288">
        <v>20</v>
      </c>
      <c r="F31" s="288">
        <v>327</v>
      </c>
      <c r="O31" s="43"/>
      <c r="P31" s="62"/>
      <c r="Q31" s="63"/>
      <c r="R31" s="63"/>
      <c r="S31" s="63"/>
      <c r="T31" s="63"/>
      <c r="U31" s="63"/>
      <c r="V31" s="43"/>
      <c r="W31" s="43"/>
    </row>
    <row r="32" spans="1:23" ht="15" customHeight="1" x14ac:dyDescent="0.25">
      <c r="A32" s="287" t="s">
        <v>835</v>
      </c>
      <c r="B32" s="290">
        <v>3.3</v>
      </c>
      <c r="C32" s="288">
        <v>3</v>
      </c>
      <c r="D32" s="288">
        <v>0</v>
      </c>
      <c r="E32" s="288">
        <v>14</v>
      </c>
      <c r="F32" s="288">
        <v>327</v>
      </c>
      <c r="O32" s="43"/>
      <c r="P32" s="62"/>
      <c r="Q32" s="63"/>
      <c r="R32" s="63"/>
      <c r="S32" s="63"/>
      <c r="T32" s="63"/>
      <c r="U32" s="63"/>
      <c r="V32" s="43"/>
      <c r="W32" s="43"/>
    </row>
    <row r="33" spans="1:23" ht="15" customHeight="1" x14ac:dyDescent="0.25">
      <c r="A33" s="287" t="s">
        <v>836</v>
      </c>
      <c r="B33" s="291">
        <v>2.2999999999999998</v>
      </c>
      <c r="C33" s="295">
        <v>2</v>
      </c>
      <c r="D33" s="295">
        <v>0</v>
      </c>
      <c r="E33" s="295">
        <v>11</v>
      </c>
      <c r="F33" s="295">
        <v>327</v>
      </c>
      <c r="O33" s="43"/>
      <c r="P33" s="62"/>
      <c r="Q33" s="63"/>
      <c r="R33" s="63"/>
      <c r="S33" s="63"/>
      <c r="T33" s="63"/>
      <c r="U33" s="63"/>
      <c r="V33" s="43"/>
      <c r="W33" s="43"/>
    </row>
    <row r="34" spans="1:23" ht="15" customHeight="1" x14ac:dyDescent="0.25">
      <c r="A34" s="287" t="s">
        <v>837</v>
      </c>
      <c r="B34" s="290">
        <v>1.7</v>
      </c>
      <c r="C34" s="288">
        <v>1</v>
      </c>
      <c r="D34" s="288">
        <v>0</v>
      </c>
      <c r="E34" s="288">
        <v>10</v>
      </c>
      <c r="F34" s="288">
        <v>327</v>
      </c>
      <c r="O34" s="43"/>
      <c r="P34" s="43"/>
      <c r="Q34" s="43"/>
      <c r="R34" s="43"/>
      <c r="S34" s="43"/>
      <c r="T34" s="43"/>
      <c r="U34" s="43"/>
      <c r="V34" s="43"/>
      <c r="W34" s="43"/>
    </row>
    <row r="35" spans="1:23" ht="15" customHeight="1" x14ac:dyDescent="0.25">
      <c r="A35" s="287" t="s">
        <v>838</v>
      </c>
      <c r="B35" s="291">
        <v>1.2</v>
      </c>
      <c r="C35" s="295">
        <v>1</v>
      </c>
      <c r="D35" s="295">
        <v>0</v>
      </c>
      <c r="E35" s="295">
        <v>8</v>
      </c>
      <c r="F35" s="295">
        <v>327</v>
      </c>
      <c r="O35" s="43"/>
      <c r="P35" s="43"/>
      <c r="Q35" s="43"/>
      <c r="R35" s="43"/>
      <c r="S35" s="43"/>
      <c r="T35" s="43"/>
      <c r="U35" s="43"/>
      <c r="V35" s="43"/>
      <c r="W35" s="43"/>
    </row>
    <row r="36" spans="1:23" ht="15" customHeight="1" x14ac:dyDescent="0.25">
      <c r="A36" s="287" t="s">
        <v>839</v>
      </c>
      <c r="B36" s="288">
        <v>9.1999999999999993</v>
      </c>
      <c r="C36" s="288">
        <v>9</v>
      </c>
      <c r="D36" s="288">
        <v>0</v>
      </c>
      <c r="E36" s="288">
        <v>30</v>
      </c>
      <c r="F36" s="288">
        <v>327</v>
      </c>
    </row>
    <row r="37" spans="1:23" ht="15" customHeight="1" thickBot="1" x14ac:dyDescent="0.3">
      <c r="A37" s="296" t="s">
        <v>125</v>
      </c>
      <c r="B37" s="292">
        <v>1.3</v>
      </c>
      <c r="C37" s="292">
        <v>0</v>
      </c>
      <c r="D37" s="292">
        <v>0</v>
      </c>
      <c r="E37" s="292">
        <v>20</v>
      </c>
      <c r="F37" s="292">
        <v>327</v>
      </c>
      <c r="G37" s="70"/>
    </row>
    <row r="38" spans="1:23" x14ac:dyDescent="0.25">
      <c r="G38" s="70"/>
    </row>
    <row r="39" spans="1:23" x14ac:dyDescent="0.25">
      <c r="A39" s="40" t="s">
        <v>595</v>
      </c>
    </row>
    <row r="40" spans="1:23" x14ac:dyDescent="0.25">
      <c r="A40" s="71" t="s">
        <v>911</v>
      </c>
    </row>
    <row r="59" spans="1:1" x14ac:dyDescent="0.25">
      <c r="A59" s="297"/>
    </row>
    <row r="61" spans="1:1" x14ac:dyDescent="0.25">
      <c r="A61" s="263" t="s">
        <v>841</v>
      </c>
    </row>
    <row r="62" spans="1:1" x14ac:dyDescent="0.25">
      <c r="A62" s="41" t="s">
        <v>842</v>
      </c>
    </row>
  </sheetData>
  <conditionalFormatting sqref="B30:F37">
    <cfRule type="expression" dxfId="6" priority="4">
      <formula>MOD(ROW(),2)=0</formula>
    </cfRule>
  </conditionalFormatting>
  <conditionalFormatting sqref="A30:A37">
    <cfRule type="expression" dxfId="5" priority="3">
      <formula>MOD(ROW(),2)=0</formula>
    </cfRule>
  </conditionalFormatting>
  <conditionalFormatting sqref="C5:C12">
    <cfRule type="expression" dxfId="4" priority="2">
      <formula>MOD(ROW(),2)=0</formula>
    </cfRule>
  </conditionalFormatting>
  <conditionalFormatting sqref="B5:B12">
    <cfRule type="expression" dxfId="3" priority="1">
      <formula>MOD(ROW(),2)=0</formula>
    </cfRule>
  </conditionalFormatting>
  <hyperlinks>
    <hyperlink ref="A2" location="TOC!A1" display="Return to Table of Contents"/>
  </hyperlinks>
  <pageMargins left="0.25" right="0.25" top="0.75" bottom="0.75" header="0.3" footer="0.3"/>
  <pageSetup scale="64" fitToHeight="0" orientation="portrait" r:id="rId1"/>
  <headerFooter>
    <oddHeader>&amp;L&amp;"Arial,Bold"2018-19 Survey of Allied Dental Education
Report 1 - Dental Hygiene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
  <sheetViews>
    <sheetView zoomScaleNormal="100" workbookViewId="0">
      <pane ySplit="2" topLeftCell="A3" activePane="bottomLeft" state="frozen"/>
      <selection activeCell="B27" sqref="B24:E27"/>
      <selection pane="bottomLeft"/>
    </sheetView>
  </sheetViews>
  <sheetFormatPr defaultColWidth="9.1796875" defaultRowHeight="13" x14ac:dyDescent="0.3"/>
  <cols>
    <col min="1" max="1" width="33.54296875" style="15" customWidth="1"/>
    <col min="2" max="2" width="91.81640625" style="16" customWidth="1"/>
    <col min="3" max="16384" width="9.1796875" style="1"/>
  </cols>
  <sheetData>
    <row r="1" spans="1:2" x14ac:dyDescent="0.3">
      <c r="A1" s="15" t="s">
        <v>3</v>
      </c>
    </row>
    <row r="2" spans="1:2" ht="12.5" x14ac:dyDescent="0.25">
      <c r="A2" s="17" t="s">
        <v>51</v>
      </c>
    </row>
    <row r="3" spans="1:2" x14ac:dyDescent="0.3">
      <c r="A3" s="15" t="s">
        <v>55</v>
      </c>
      <c r="B3" s="16" t="s">
        <v>56</v>
      </c>
    </row>
    <row r="5" spans="1:2" ht="70.900000000000006" customHeight="1" x14ac:dyDescent="0.25">
      <c r="A5" s="18" t="s">
        <v>57</v>
      </c>
      <c r="B5" s="16" t="s">
        <v>58</v>
      </c>
    </row>
    <row r="7" spans="1:2" ht="82.4" customHeight="1" x14ac:dyDescent="0.25">
      <c r="A7" s="363" t="s">
        <v>59</v>
      </c>
      <c r="B7" s="325" t="s">
        <v>60</v>
      </c>
    </row>
    <row r="8" spans="1:2" ht="12.5" x14ac:dyDescent="0.25">
      <c r="A8" s="363"/>
      <c r="B8" s="326"/>
    </row>
    <row r="9" spans="1:2" ht="80.5" customHeight="1" x14ac:dyDescent="0.25">
      <c r="A9" s="18" t="s">
        <v>61</v>
      </c>
      <c r="B9" s="19" t="s">
        <v>62</v>
      </c>
    </row>
    <row r="11" spans="1:2" ht="25.5" x14ac:dyDescent="0.25">
      <c r="A11" s="18" t="s">
        <v>63</v>
      </c>
      <c r="B11" s="20" t="s">
        <v>64</v>
      </c>
    </row>
    <row r="12" spans="1:2" x14ac:dyDescent="0.3">
      <c r="B12" s="21"/>
    </row>
    <row r="13" spans="1:2" ht="38.5" x14ac:dyDescent="0.3">
      <c r="B13" s="20" t="s">
        <v>65</v>
      </c>
    </row>
    <row r="14" spans="1:2" x14ac:dyDescent="0.3">
      <c r="B14" s="21"/>
    </row>
    <row r="15" spans="1:2" ht="38.5" x14ac:dyDescent="0.3">
      <c r="B15" s="20" t="s">
        <v>66</v>
      </c>
    </row>
    <row r="16" spans="1:2" x14ac:dyDescent="0.3">
      <c r="B16" s="21"/>
    </row>
    <row r="17" spans="1:2" x14ac:dyDescent="0.3">
      <c r="B17" s="20" t="s">
        <v>67</v>
      </c>
    </row>
    <row r="18" spans="1:2" x14ac:dyDescent="0.3">
      <c r="B18" s="21"/>
    </row>
    <row r="19" spans="1:2" ht="26" x14ac:dyDescent="0.3">
      <c r="B19" s="20" t="s">
        <v>68</v>
      </c>
    </row>
    <row r="20" spans="1:2" x14ac:dyDescent="0.3">
      <c r="B20" s="21"/>
    </row>
    <row r="21" spans="1:2" x14ac:dyDescent="0.3">
      <c r="B21" s="20" t="s">
        <v>69</v>
      </c>
    </row>
    <row r="23" spans="1:2" ht="26" x14ac:dyDescent="0.3">
      <c r="B23" s="16" t="s">
        <v>70</v>
      </c>
    </row>
    <row r="25" spans="1:2" x14ac:dyDescent="0.3">
      <c r="B25" s="16" t="s">
        <v>71</v>
      </c>
    </row>
    <row r="27" spans="1:2" ht="26" x14ac:dyDescent="0.3">
      <c r="B27" s="16" t="s">
        <v>72</v>
      </c>
    </row>
    <row r="29" spans="1:2" x14ac:dyDescent="0.3">
      <c r="A29" s="15" t="s">
        <v>73</v>
      </c>
      <c r="B29" s="22" t="s">
        <v>74</v>
      </c>
    </row>
    <row r="31" spans="1:2" x14ac:dyDescent="0.3">
      <c r="A31" s="15" t="s">
        <v>75</v>
      </c>
      <c r="B31" s="16" t="s">
        <v>76</v>
      </c>
    </row>
    <row r="33" spans="1:2" x14ac:dyDescent="0.3">
      <c r="A33" s="15" t="s">
        <v>77</v>
      </c>
      <c r="B33" s="16" t="s">
        <v>78</v>
      </c>
    </row>
    <row r="35" spans="1:2" ht="39.65" customHeight="1" x14ac:dyDescent="0.25">
      <c r="A35" s="18" t="s">
        <v>79</v>
      </c>
      <c r="B35" s="16" t="s">
        <v>80</v>
      </c>
    </row>
    <row r="37" spans="1:2" ht="25" x14ac:dyDescent="0.25">
      <c r="A37" s="18" t="s">
        <v>81</v>
      </c>
      <c r="B37" s="16" t="s">
        <v>82</v>
      </c>
    </row>
    <row r="39" spans="1:2" x14ac:dyDescent="0.3">
      <c r="A39" s="15" t="s">
        <v>83</v>
      </c>
      <c r="B39" s="22" t="s">
        <v>84</v>
      </c>
    </row>
    <row r="40" spans="1:2" x14ac:dyDescent="0.3">
      <c r="B40" s="22"/>
    </row>
    <row r="41" spans="1:2" x14ac:dyDescent="0.3">
      <c r="A41" s="15" t="s">
        <v>85</v>
      </c>
      <c r="B41" s="16" t="s">
        <v>86</v>
      </c>
    </row>
    <row r="43" spans="1:2" ht="37.5" x14ac:dyDescent="0.25">
      <c r="A43" s="18" t="s">
        <v>87</v>
      </c>
      <c r="B43" s="19" t="s">
        <v>88</v>
      </c>
    </row>
    <row r="44" spans="1:2" ht="38" x14ac:dyDescent="0.3">
      <c r="B44" s="23" t="s">
        <v>89</v>
      </c>
    </row>
    <row r="45" spans="1:2" ht="25.5" x14ac:dyDescent="0.3">
      <c r="B45" s="23" t="s">
        <v>90</v>
      </c>
    </row>
    <row r="47" spans="1:2" ht="26" x14ac:dyDescent="0.25">
      <c r="A47" s="18" t="s">
        <v>91</v>
      </c>
      <c r="B47" s="16" t="s">
        <v>92</v>
      </c>
    </row>
    <row r="49" spans="1:5" ht="25.5" x14ac:dyDescent="0.3">
      <c r="A49" s="15" t="s">
        <v>93</v>
      </c>
      <c r="B49" s="16" t="s">
        <v>94</v>
      </c>
    </row>
    <row r="51" spans="1:5" x14ac:dyDescent="0.3">
      <c r="A51" s="15" t="s">
        <v>95</v>
      </c>
      <c r="B51" s="1" t="s">
        <v>96</v>
      </c>
    </row>
    <row r="53" spans="1:5" ht="68.5" customHeight="1" x14ac:dyDescent="0.25">
      <c r="A53" s="18" t="s">
        <v>97</v>
      </c>
      <c r="B53" s="19" t="s">
        <v>98</v>
      </c>
      <c r="C53" s="22"/>
      <c r="D53" s="22"/>
      <c r="E53" s="22"/>
    </row>
    <row r="54" spans="1:5" x14ac:dyDescent="0.3">
      <c r="B54" s="22"/>
      <c r="C54" s="22"/>
      <c r="D54" s="22"/>
      <c r="E54" s="22"/>
    </row>
    <row r="55" spans="1:5" x14ac:dyDescent="0.3">
      <c r="B55" s="22"/>
      <c r="C55" s="22"/>
      <c r="D55" s="22"/>
      <c r="E55" s="22"/>
    </row>
    <row r="56" spans="1:5" x14ac:dyDescent="0.3">
      <c r="B56" s="22"/>
      <c r="C56" s="22"/>
      <c r="D56" s="22"/>
      <c r="E56" s="22"/>
    </row>
    <row r="57" spans="1:5" x14ac:dyDescent="0.3">
      <c r="B57" s="22"/>
      <c r="C57" s="22"/>
      <c r="D57" s="22"/>
      <c r="E57" s="22"/>
    </row>
    <row r="58" spans="1:5" x14ac:dyDescent="0.3">
      <c r="B58" s="22"/>
      <c r="C58" s="22"/>
      <c r="D58" s="22"/>
      <c r="E58" s="22"/>
    </row>
    <row r="59" spans="1:5" x14ac:dyDescent="0.3">
      <c r="B59" s="22"/>
      <c r="C59" s="22"/>
      <c r="D59" s="22"/>
      <c r="E59" s="22"/>
    </row>
    <row r="60" spans="1:5" x14ac:dyDescent="0.3">
      <c r="B60" s="22"/>
      <c r="C60" s="22"/>
      <c r="D60" s="22"/>
      <c r="E60" s="22"/>
    </row>
    <row r="61" spans="1:5" x14ac:dyDescent="0.3">
      <c r="B61" s="22"/>
      <c r="C61" s="22"/>
      <c r="D61" s="22"/>
      <c r="E61" s="22"/>
    </row>
    <row r="62" spans="1:5" x14ac:dyDescent="0.3">
      <c r="B62" s="22"/>
      <c r="C62" s="22"/>
      <c r="D62" s="22"/>
      <c r="E62" s="22"/>
    </row>
    <row r="63" spans="1:5" x14ac:dyDescent="0.3">
      <c r="B63" s="22"/>
      <c r="C63" s="22"/>
      <c r="D63" s="22"/>
      <c r="E63" s="22"/>
    </row>
    <row r="64" spans="1:5" x14ac:dyDescent="0.3">
      <c r="B64" s="22"/>
      <c r="C64" s="22"/>
      <c r="D64" s="22"/>
      <c r="E64" s="22"/>
    </row>
    <row r="65" spans="2:5" x14ac:dyDescent="0.3">
      <c r="B65" s="22"/>
      <c r="C65" s="22"/>
      <c r="D65" s="22"/>
      <c r="E65" s="22"/>
    </row>
    <row r="66" spans="2:5" x14ac:dyDescent="0.3">
      <c r="B66" s="22"/>
      <c r="C66" s="22"/>
      <c r="D66" s="22"/>
      <c r="E66" s="22"/>
    </row>
    <row r="67" spans="2:5" x14ac:dyDescent="0.3">
      <c r="B67" s="22"/>
      <c r="C67" s="22"/>
      <c r="D67" s="22"/>
      <c r="E67" s="22"/>
    </row>
    <row r="68" spans="2:5" x14ac:dyDescent="0.3">
      <c r="B68" s="22"/>
      <c r="C68" s="22"/>
      <c r="D68" s="22"/>
      <c r="E68" s="22"/>
    </row>
    <row r="69" spans="2:5" x14ac:dyDescent="0.3">
      <c r="B69" s="22"/>
      <c r="C69" s="22"/>
      <c r="D69" s="22"/>
      <c r="E69" s="22"/>
    </row>
    <row r="70" spans="2:5" x14ac:dyDescent="0.3">
      <c r="B70" s="22"/>
      <c r="C70" s="22"/>
      <c r="D70" s="22"/>
      <c r="E70" s="22"/>
    </row>
    <row r="71" spans="2:5" x14ac:dyDescent="0.3">
      <c r="B71" s="22"/>
      <c r="C71" s="22"/>
      <c r="D71" s="22"/>
      <c r="E71" s="22"/>
    </row>
    <row r="72" spans="2:5" x14ac:dyDescent="0.3">
      <c r="B72" s="22"/>
      <c r="C72" s="22"/>
      <c r="D72" s="22"/>
      <c r="E72" s="22"/>
    </row>
    <row r="73" spans="2:5" x14ac:dyDescent="0.3">
      <c r="B73" s="22"/>
      <c r="C73" s="22"/>
      <c r="D73" s="22"/>
      <c r="E73" s="22"/>
    </row>
    <row r="74" spans="2:5" x14ac:dyDescent="0.3">
      <c r="B74" s="22"/>
      <c r="C74" s="22"/>
      <c r="D74" s="22"/>
      <c r="E74" s="22"/>
    </row>
    <row r="75" spans="2:5" x14ac:dyDescent="0.3">
      <c r="B75" s="22"/>
      <c r="C75" s="22"/>
      <c r="D75" s="22"/>
      <c r="E75" s="22"/>
    </row>
    <row r="76" spans="2:5" x14ac:dyDescent="0.3">
      <c r="B76" s="22"/>
      <c r="C76" s="22"/>
      <c r="D76" s="22"/>
      <c r="E76" s="22"/>
    </row>
    <row r="77" spans="2:5" x14ac:dyDescent="0.3">
      <c r="B77" s="22"/>
      <c r="C77" s="22"/>
      <c r="D77" s="22"/>
      <c r="E77" s="22"/>
    </row>
    <row r="78" spans="2:5" x14ac:dyDescent="0.3">
      <c r="B78" s="22"/>
      <c r="C78" s="22"/>
      <c r="D78" s="22"/>
      <c r="E78" s="22"/>
    </row>
    <row r="79" spans="2:5" x14ac:dyDescent="0.3">
      <c r="B79" s="22"/>
      <c r="C79" s="22"/>
      <c r="D79" s="22"/>
      <c r="E79" s="22"/>
    </row>
    <row r="80" spans="2:5" x14ac:dyDescent="0.3">
      <c r="B80" s="22"/>
      <c r="C80" s="22"/>
      <c r="D80" s="22"/>
      <c r="E80" s="22"/>
    </row>
    <row r="81" spans="2:5" x14ac:dyDescent="0.3">
      <c r="B81" s="22"/>
      <c r="C81" s="22"/>
      <c r="D81" s="22"/>
      <c r="E81" s="22"/>
    </row>
    <row r="82" spans="2:5" x14ac:dyDescent="0.3">
      <c r="B82" s="22"/>
      <c r="C82" s="22"/>
      <c r="D82" s="22"/>
      <c r="E82" s="22"/>
    </row>
    <row r="83" spans="2:5" x14ac:dyDescent="0.3">
      <c r="B83" s="22"/>
      <c r="C83" s="22"/>
      <c r="D83" s="22"/>
      <c r="E83" s="22"/>
    </row>
    <row r="84" spans="2:5" x14ac:dyDescent="0.3">
      <c r="B84" s="22"/>
      <c r="C84" s="22"/>
      <c r="D84" s="22"/>
      <c r="E84" s="22"/>
    </row>
    <row r="85" spans="2:5" x14ac:dyDescent="0.3">
      <c r="B85" s="22"/>
      <c r="C85" s="22"/>
      <c r="D85" s="22"/>
      <c r="E85" s="22"/>
    </row>
    <row r="86" spans="2:5" x14ac:dyDescent="0.3">
      <c r="B86" s="22"/>
      <c r="C86" s="22"/>
      <c r="D86" s="22"/>
      <c r="E86" s="22"/>
    </row>
    <row r="87" spans="2:5" x14ac:dyDescent="0.3">
      <c r="B87" s="22"/>
      <c r="C87" s="22"/>
      <c r="D87" s="22"/>
      <c r="E87" s="22"/>
    </row>
    <row r="88" spans="2:5" x14ac:dyDescent="0.3">
      <c r="B88" s="22"/>
      <c r="C88" s="22"/>
      <c r="D88" s="22"/>
      <c r="E88" s="22"/>
    </row>
    <row r="89" spans="2:5" x14ac:dyDescent="0.3">
      <c r="B89" s="22"/>
      <c r="C89" s="22"/>
      <c r="D89" s="22"/>
      <c r="E89" s="22"/>
    </row>
    <row r="90" spans="2:5" x14ac:dyDescent="0.3">
      <c r="B90" s="22"/>
      <c r="C90" s="22"/>
      <c r="D90" s="22"/>
      <c r="E90" s="22"/>
    </row>
    <row r="91" spans="2:5" x14ac:dyDescent="0.3">
      <c r="B91" s="22"/>
      <c r="C91" s="22"/>
      <c r="D91" s="22"/>
      <c r="E91" s="22"/>
    </row>
    <row r="92" spans="2:5" x14ac:dyDescent="0.3">
      <c r="B92" s="22"/>
      <c r="C92" s="22"/>
      <c r="D92" s="22"/>
      <c r="E92" s="22"/>
    </row>
    <row r="93" spans="2:5" x14ac:dyDescent="0.3">
      <c r="B93" s="22"/>
      <c r="C93" s="22"/>
      <c r="D93" s="22"/>
      <c r="E93" s="22"/>
    </row>
    <row r="94" spans="2:5" x14ac:dyDescent="0.3">
      <c r="B94" s="22"/>
      <c r="C94" s="22"/>
      <c r="D94" s="22"/>
      <c r="E94" s="22"/>
    </row>
    <row r="95" spans="2:5" x14ac:dyDescent="0.3">
      <c r="B95" s="22"/>
      <c r="C95" s="22"/>
      <c r="D95" s="22"/>
      <c r="E95" s="22"/>
    </row>
    <row r="96" spans="2:5" x14ac:dyDescent="0.3">
      <c r="B96" s="22"/>
      <c r="C96" s="22"/>
      <c r="D96" s="22"/>
      <c r="E96" s="22"/>
    </row>
    <row r="97" spans="2:5" x14ac:dyDescent="0.3">
      <c r="B97" s="22"/>
      <c r="C97" s="22"/>
      <c r="D97" s="22"/>
      <c r="E97" s="22"/>
    </row>
    <row r="98" spans="2:5" x14ac:dyDescent="0.3">
      <c r="B98" s="22"/>
      <c r="C98" s="22"/>
      <c r="D98" s="22"/>
      <c r="E98" s="22"/>
    </row>
    <row r="99" spans="2:5" x14ac:dyDescent="0.3">
      <c r="B99" s="22"/>
      <c r="C99" s="22"/>
      <c r="D99" s="22"/>
      <c r="E99" s="22"/>
    </row>
    <row r="100" spans="2:5" x14ac:dyDescent="0.3">
      <c r="B100" s="22"/>
      <c r="C100" s="22"/>
      <c r="D100" s="22"/>
      <c r="E100" s="22"/>
    </row>
    <row r="101" spans="2:5" x14ac:dyDescent="0.3">
      <c r="B101" s="22"/>
      <c r="C101" s="22"/>
      <c r="D101" s="22"/>
      <c r="E101" s="22"/>
    </row>
    <row r="102" spans="2:5" x14ac:dyDescent="0.3">
      <c r="B102" s="22"/>
      <c r="C102" s="22"/>
      <c r="D102" s="22"/>
      <c r="E102" s="22"/>
    </row>
    <row r="103" spans="2:5" x14ac:dyDescent="0.3">
      <c r="B103" s="22"/>
      <c r="C103" s="22"/>
      <c r="D103" s="22"/>
      <c r="E103" s="22"/>
    </row>
  </sheetData>
  <mergeCells count="1">
    <mergeCell ref="A7:A8"/>
  </mergeCells>
  <hyperlinks>
    <hyperlink ref="A2" location="TOC!A1" display="Return to Table of Contents"/>
  </hyperlinks>
  <pageMargins left="0.25" right="0.25" top="0.75" bottom="0.75" header="0.3" footer="0.3"/>
  <pageSetup scale="83" fitToHeight="0" orientation="portrait" r:id="rId1"/>
  <headerFooter>
    <oddHeader>&amp;L&amp;"Arial,Bold"2018-19 Survey of Allied Dental Education
Report 1 - Dental Hygiene Education Programs</oddHeader>
  </headerFooter>
  <rowBreaks count="1" manualBreakCount="1">
    <brk id="40"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zoomScaleNormal="100" workbookViewId="0"/>
  </sheetViews>
  <sheetFormatPr defaultColWidth="9.1796875" defaultRowHeight="12.5" x14ac:dyDescent="0.25"/>
  <cols>
    <col min="1" max="1" width="31" style="1" customWidth="1"/>
    <col min="2" max="2" width="8.1796875" style="1" customWidth="1"/>
    <col min="3" max="3" width="7.81640625" style="1" customWidth="1"/>
    <col min="4" max="9" width="8.1796875" style="1" customWidth="1"/>
    <col min="10" max="16384" width="9.1796875" style="1"/>
  </cols>
  <sheetData>
    <row r="1" spans="1:21" ht="13" x14ac:dyDescent="0.3">
      <c r="A1" s="2" t="s">
        <v>849</v>
      </c>
      <c r="I1" s="67"/>
    </row>
    <row r="2" spans="1:21" ht="13" x14ac:dyDescent="0.3">
      <c r="A2" s="2" t="s">
        <v>858</v>
      </c>
    </row>
    <row r="3" spans="1:21" ht="13" x14ac:dyDescent="0.25">
      <c r="A3" s="308" t="s">
        <v>51</v>
      </c>
      <c r="B3" s="33"/>
      <c r="C3" s="33"/>
      <c r="D3" s="33"/>
      <c r="E3" s="33"/>
      <c r="F3" s="33"/>
      <c r="G3" s="33"/>
      <c r="H3" s="33"/>
      <c r="I3" s="309"/>
      <c r="J3" s="237"/>
      <c r="K3" s="237"/>
    </row>
    <row r="4" spans="1:21" s="25" customFormat="1" ht="20.25" customHeight="1" x14ac:dyDescent="0.25">
      <c r="A4" s="358"/>
      <c r="B4" s="395" t="s">
        <v>860</v>
      </c>
      <c r="C4" s="395"/>
      <c r="D4" s="395"/>
      <c r="E4" s="395"/>
      <c r="F4" s="395"/>
      <c r="G4" s="395"/>
      <c r="H4" s="395" t="s">
        <v>618</v>
      </c>
      <c r="I4" s="398"/>
      <c r="J4" s="310"/>
      <c r="K4" s="310"/>
      <c r="L4" s="73"/>
      <c r="M4" s="73"/>
      <c r="N4" s="73"/>
      <c r="O4" s="73"/>
      <c r="P4" s="311"/>
      <c r="Q4" s="311"/>
      <c r="R4" s="73"/>
      <c r="S4" s="73"/>
      <c r="T4" s="73"/>
      <c r="U4" s="73"/>
    </row>
    <row r="5" spans="1:21" ht="13" x14ac:dyDescent="0.3">
      <c r="A5" s="359"/>
      <c r="B5" s="396" t="s">
        <v>704</v>
      </c>
      <c r="C5" s="396"/>
      <c r="D5" s="397" t="s">
        <v>705</v>
      </c>
      <c r="E5" s="396"/>
      <c r="F5" s="397" t="s">
        <v>125</v>
      </c>
      <c r="G5" s="399"/>
      <c r="H5" s="304"/>
      <c r="I5" s="305"/>
      <c r="J5" s="63"/>
      <c r="K5" s="63"/>
      <c r="L5" s="43"/>
      <c r="M5" s="43"/>
      <c r="N5" s="43"/>
      <c r="O5" s="43"/>
      <c r="P5" s="62"/>
      <c r="Q5" s="63"/>
      <c r="R5" s="43"/>
      <c r="S5" s="43"/>
      <c r="T5" s="43"/>
      <c r="U5" s="43"/>
    </row>
    <row r="6" spans="1:21" ht="13" x14ac:dyDescent="0.3">
      <c r="A6" s="333" t="s">
        <v>713</v>
      </c>
      <c r="B6" s="334" t="s">
        <v>143</v>
      </c>
      <c r="C6" s="334" t="s">
        <v>158</v>
      </c>
      <c r="D6" s="333" t="s">
        <v>143</v>
      </c>
      <c r="E6" s="334" t="s">
        <v>158</v>
      </c>
      <c r="F6" s="333" t="s">
        <v>143</v>
      </c>
      <c r="G6" s="335" t="s">
        <v>158</v>
      </c>
      <c r="H6" s="333" t="s">
        <v>143</v>
      </c>
      <c r="I6" s="335" t="s">
        <v>158</v>
      </c>
      <c r="J6" s="63"/>
      <c r="K6" s="63"/>
      <c r="L6" s="43"/>
      <c r="M6" s="43"/>
      <c r="N6" s="43"/>
      <c r="O6" s="43"/>
      <c r="P6" s="62"/>
      <c r="Q6" s="63"/>
      <c r="R6" s="43"/>
      <c r="S6" s="43"/>
      <c r="T6" s="43"/>
      <c r="U6" s="43"/>
    </row>
    <row r="7" spans="1:21" ht="15" customHeight="1" x14ac:dyDescent="0.25">
      <c r="A7" s="204" t="s">
        <v>850</v>
      </c>
      <c r="B7" s="43">
        <v>21</v>
      </c>
      <c r="C7" s="211">
        <f t="shared" ref="C7:C13" si="0">(B7/B$13)*100</f>
        <v>2.7237354085603114</v>
      </c>
      <c r="D7" s="306">
        <v>276</v>
      </c>
      <c r="E7" s="211">
        <f t="shared" ref="E7:E13" si="1">(D7/D$13)*100</f>
        <v>6.4410735122520419</v>
      </c>
      <c r="F7" s="313">
        <v>0</v>
      </c>
      <c r="G7" s="226">
        <f t="shared" ref="G7:G13" si="2">(F7/F$13)*100</f>
        <v>0</v>
      </c>
      <c r="H7" s="203">
        <f t="shared" ref="H7:H12" si="3">SUM(B7,D7,F7)</f>
        <v>297</v>
      </c>
      <c r="I7" s="226">
        <f t="shared" ref="I7:I13" si="4">(H7/H$13)*100</f>
        <v>5.8672461477676814</v>
      </c>
      <c r="J7" s="63"/>
      <c r="K7" s="63"/>
      <c r="L7" s="43"/>
      <c r="M7" s="43"/>
      <c r="N7" s="43"/>
      <c r="O7" s="43"/>
      <c r="P7" s="62"/>
      <c r="Q7" s="63"/>
      <c r="R7" s="43"/>
      <c r="S7" s="43"/>
      <c r="T7" s="43"/>
      <c r="U7" s="43"/>
    </row>
    <row r="8" spans="1:21" ht="15" customHeight="1" x14ac:dyDescent="0.25">
      <c r="A8" s="204" t="s">
        <v>851</v>
      </c>
      <c r="B8" s="43">
        <v>85</v>
      </c>
      <c r="C8" s="211">
        <f t="shared" si="0"/>
        <v>11.024643320363165</v>
      </c>
      <c r="D8" s="306">
        <v>955</v>
      </c>
      <c r="E8" s="211">
        <f t="shared" si="1"/>
        <v>22.287047841306883</v>
      </c>
      <c r="F8" s="313">
        <v>0</v>
      </c>
      <c r="G8" s="226">
        <f t="shared" si="2"/>
        <v>0</v>
      </c>
      <c r="H8" s="203">
        <f t="shared" si="3"/>
        <v>1040</v>
      </c>
      <c r="I8" s="226">
        <f t="shared" si="4"/>
        <v>20.545239035954168</v>
      </c>
      <c r="J8" s="63"/>
      <c r="K8" s="63"/>
      <c r="L8" s="43"/>
      <c r="M8" s="43"/>
      <c r="N8" s="237"/>
      <c r="O8" s="43"/>
      <c r="P8" s="62"/>
      <c r="Q8" s="63"/>
      <c r="R8" s="43"/>
      <c r="S8" s="43"/>
      <c r="T8" s="43"/>
      <c r="U8" s="43"/>
    </row>
    <row r="9" spans="1:21" ht="15" customHeight="1" x14ac:dyDescent="0.25">
      <c r="A9" s="204" t="s">
        <v>852</v>
      </c>
      <c r="B9" s="43">
        <v>112</v>
      </c>
      <c r="C9" s="211">
        <f t="shared" si="0"/>
        <v>14.526588845654995</v>
      </c>
      <c r="D9" s="306">
        <v>998</v>
      </c>
      <c r="E9" s="211">
        <f t="shared" si="1"/>
        <v>23.290548424737455</v>
      </c>
      <c r="F9" s="313">
        <v>0</v>
      </c>
      <c r="G9" s="226">
        <f t="shared" si="2"/>
        <v>0</v>
      </c>
      <c r="H9" s="203">
        <f t="shared" si="3"/>
        <v>1110</v>
      </c>
      <c r="I9" s="226">
        <f t="shared" si="4"/>
        <v>21.928091663374161</v>
      </c>
      <c r="J9" s="63"/>
      <c r="K9" s="63"/>
      <c r="L9" s="43"/>
      <c r="M9" s="43"/>
      <c r="N9" s="237"/>
      <c r="O9" s="43"/>
      <c r="P9" s="62"/>
      <c r="Q9" s="63"/>
      <c r="R9" s="43"/>
      <c r="S9" s="43"/>
      <c r="T9" s="43"/>
      <c r="U9" s="43"/>
    </row>
    <row r="10" spans="1:21" ht="15" customHeight="1" x14ac:dyDescent="0.25">
      <c r="A10" s="204" t="s">
        <v>853</v>
      </c>
      <c r="B10" s="43">
        <v>155</v>
      </c>
      <c r="C10" s="211">
        <f t="shared" si="0"/>
        <v>20.103761348897535</v>
      </c>
      <c r="D10" s="306">
        <v>1167</v>
      </c>
      <c r="E10" s="211">
        <f t="shared" si="1"/>
        <v>27.234539089848308</v>
      </c>
      <c r="F10" s="313">
        <v>0</v>
      </c>
      <c r="G10" s="226">
        <f t="shared" si="2"/>
        <v>0</v>
      </c>
      <c r="H10" s="203">
        <f t="shared" si="3"/>
        <v>1322</v>
      </c>
      <c r="I10" s="226">
        <f t="shared" si="4"/>
        <v>26.116159620703279</v>
      </c>
      <c r="J10" s="63"/>
      <c r="K10" s="63"/>
      <c r="L10" s="43"/>
      <c r="M10" s="43"/>
      <c r="N10" s="237"/>
      <c r="O10" s="43"/>
      <c r="P10" s="62"/>
      <c r="Q10" s="63"/>
      <c r="R10" s="43"/>
      <c r="S10" s="43"/>
      <c r="T10" s="43"/>
      <c r="U10" s="43"/>
    </row>
    <row r="11" spans="1:21" ht="15" customHeight="1" x14ac:dyDescent="0.25">
      <c r="A11" s="204" t="s">
        <v>854</v>
      </c>
      <c r="B11" s="43">
        <v>388</v>
      </c>
      <c r="C11" s="211">
        <f t="shared" si="0"/>
        <v>50.324254215304798</v>
      </c>
      <c r="D11" s="306">
        <v>832</v>
      </c>
      <c r="E11" s="211">
        <f t="shared" si="1"/>
        <v>19.416569428238041</v>
      </c>
      <c r="F11" s="313">
        <v>0</v>
      </c>
      <c r="G11" s="226">
        <f t="shared" si="2"/>
        <v>0</v>
      </c>
      <c r="H11" s="203">
        <f t="shared" si="3"/>
        <v>1220</v>
      </c>
      <c r="I11" s="226">
        <f t="shared" si="4"/>
        <v>24.101145792177007</v>
      </c>
      <c r="J11" s="63"/>
      <c r="K11" s="63"/>
      <c r="L11" s="43"/>
      <c r="M11" s="43"/>
      <c r="N11" s="237"/>
      <c r="O11" s="43"/>
      <c r="P11" s="62"/>
      <c r="Q11" s="63"/>
      <c r="R11" s="43"/>
      <c r="S11" s="43"/>
      <c r="T11" s="43"/>
      <c r="U11" s="43"/>
    </row>
    <row r="12" spans="1:21" ht="15" customHeight="1" x14ac:dyDescent="0.25">
      <c r="A12" s="204" t="s">
        <v>709</v>
      </c>
      <c r="B12" s="43">
        <v>10</v>
      </c>
      <c r="C12" s="211">
        <f t="shared" si="0"/>
        <v>1.2970168612191959</v>
      </c>
      <c r="D12" s="306">
        <v>57</v>
      </c>
      <c r="E12" s="211">
        <f t="shared" si="1"/>
        <v>1.3302217036172694</v>
      </c>
      <c r="F12" s="313">
        <v>6</v>
      </c>
      <c r="G12" s="226">
        <f t="shared" si="2"/>
        <v>100</v>
      </c>
      <c r="H12" s="203">
        <f t="shared" si="3"/>
        <v>73</v>
      </c>
      <c r="I12" s="226">
        <f t="shared" si="4"/>
        <v>1.4421177400237062</v>
      </c>
      <c r="J12" s="63"/>
      <c r="K12" s="63"/>
      <c r="L12" s="43"/>
      <c r="M12" s="43"/>
      <c r="N12" s="237"/>
      <c r="O12" s="43"/>
      <c r="P12" s="62"/>
      <c r="Q12" s="63"/>
    </row>
    <row r="13" spans="1:21" ht="15" customHeight="1" x14ac:dyDescent="0.3">
      <c r="A13" s="342" t="s">
        <v>157</v>
      </c>
      <c r="B13" s="347">
        <f>SUM(B7:B12)</f>
        <v>771</v>
      </c>
      <c r="C13" s="344">
        <f t="shared" si="0"/>
        <v>100</v>
      </c>
      <c r="D13" s="360">
        <f>SUM(D7:D12)</f>
        <v>4285</v>
      </c>
      <c r="E13" s="344">
        <f t="shared" si="1"/>
        <v>100</v>
      </c>
      <c r="F13" s="361">
        <f>SUM(F7:F12)</f>
        <v>6</v>
      </c>
      <c r="G13" s="344">
        <f t="shared" si="2"/>
        <v>100</v>
      </c>
      <c r="H13" s="361">
        <f>SUM(H7:H12)</f>
        <v>5062</v>
      </c>
      <c r="I13" s="344">
        <f t="shared" si="4"/>
        <v>100</v>
      </c>
      <c r="J13" s="63"/>
      <c r="K13" s="43"/>
      <c r="L13" s="43"/>
      <c r="M13" s="43"/>
      <c r="N13" s="43"/>
      <c r="O13" s="43"/>
      <c r="P13" s="62"/>
      <c r="Q13" s="63"/>
    </row>
    <row r="14" spans="1:21" ht="13" x14ac:dyDescent="0.25">
      <c r="A14" s="43"/>
      <c r="B14" s="43"/>
      <c r="C14" s="211"/>
      <c r="D14" s="205"/>
      <c r="E14" s="211"/>
      <c r="F14" s="205"/>
      <c r="G14" s="211"/>
      <c r="I14" s="43"/>
      <c r="J14" s="43"/>
      <c r="K14" s="43"/>
      <c r="P14" s="62"/>
      <c r="Q14" s="63"/>
    </row>
    <row r="15" spans="1:21" ht="13" x14ac:dyDescent="0.25">
      <c r="A15" s="40" t="s">
        <v>859</v>
      </c>
      <c r="I15" s="43"/>
      <c r="J15" s="212"/>
      <c r="K15" s="43"/>
      <c r="P15" s="62"/>
      <c r="Q15" s="63"/>
    </row>
    <row r="16" spans="1:21" ht="13" x14ac:dyDescent="0.25">
      <c r="A16" s="307" t="s">
        <v>855</v>
      </c>
      <c r="I16" s="43"/>
      <c r="J16" s="43"/>
      <c r="K16" s="43"/>
      <c r="P16" s="62"/>
      <c r="Q16" s="63"/>
    </row>
    <row r="17" spans="1:21" ht="13" x14ac:dyDescent="0.25">
      <c r="A17" s="41" t="s">
        <v>911</v>
      </c>
      <c r="I17" s="43"/>
      <c r="J17" s="43"/>
      <c r="K17" s="43"/>
      <c r="P17" s="62"/>
      <c r="Q17" s="63"/>
    </row>
    <row r="18" spans="1:21" ht="13" x14ac:dyDescent="0.25">
      <c r="I18" s="43"/>
      <c r="J18" s="43"/>
      <c r="K18" s="43"/>
      <c r="P18" s="62"/>
      <c r="Q18" s="63"/>
    </row>
    <row r="19" spans="1:21" ht="13" x14ac:dyDescent="0.3">
      <c r="A19" s="91" t="s">
        <v>856</v>
      </c>
      <c r="B19" s="43"/>
      <c r="C19" s="43"/>
      <c r="D19" s="43"/>
      <c r="E19" s="43"/>
      <c r="F19" s="43"/>
      <c r="G19" s="43"/>
      <c r="H19" s="43"/>
      <c r="I19" s="43"/>
      <c r="J19" s="43"/>
      <c r="K19" s="43"/>
      <c r="P19" s="62"/>
      <c r="Q19" s="63"/>
    </row>
    <row r="20" spans="1:21" ht="13" x14ac:dyDescent="0.3">
      <c r="A20" s="312" t="s">
        <v>858</v>
      </c>
      <c r="B20" s="33"/>
      <c r="C20" s="33"/>
      <c r="D20" s="33"/>
      <c r="E20" s="33"/>
      <c r="F20" s="33"/>
      <c r="G20" s="33"/>
      <c r="H20" s="33"/>
      <c r="I20" s="33"/>
      <c r="J20" s="43"/>
      <c r="K20" s="43"/>
      <c r="P20" s="62"/>
      <c r="Q20" s="63"/>
    </row>
    <row r="21" spans="1:21" s="25" customFormat="1" ht="20.25" customHeight="1" x14ac:dyDescent="0.25">
      <c r="A21" s="358"/>
      <c r="B21" s="395" t="s">
        <v>860</v>
      </c>
      <c r="C21" s="395"/>
      <c r="D21" s="395"/>
      <c r="E21" s="395"/>
      <c r="F21" s="395"/>
      <c r="G21" s="395"/>
      <c r="H21" s="395" t="s">
        <v>618</v>
      </c>
      <c r="I21" s="398"/>
      <c r="J21" s="310"/>
      <c r="K21" s="310"/>
      <c r="L21" s="73"/>
      <c r="M21" s="73"/>
      <c r="N21" s="73"/>
      <c r="O21" s="73"/>
      <c r="P21" s="311"/>
      <c r="Q21" s="311"/>
      <c r="R21" s="73"/>
      <c r="S21" s="73"/>
      <c r="T21" s="73"/>
      <c r="U21" s="73"/>
    </row>
    <row r="22" spans="1:21" ht="13" x14ac:dyDescent="0.3">
      <c r="A22" s="359"/>
      <c r="B22" s="396" t="s">
        <v>704</v>
      </c>
      <c r="C22" s="396"/>
      <c r="D22" s="397" t="s">
        <v>705</v>
      </c>
      <c r="E22" s="396"/>
      <c r="F22" s="397" t="s">
        <v>125</v>
      </c>
      <c r="G22" s="399"/>
      <c r="H22" s="304"/>
      <c r="I22" s="305"/>
      <c r="J22" s="63"/>
      <c r="K22" s="63"/>
      <c r="P22" s="62"/>
      <c r="Q22" s="63"/>
    </row>
    <row r="23" spans="1:21" ht="13" x14ac:dyDescent="0.3">
      <c r="A23" s="333" t="s">
        <v>857</v>
      </c>
      <c r="B23" s="334" t="s">
        <v>143</v>
      </c>
      <c r="C23" s="334" t="s">
        <v>158</v>
      </c>
      <c r="D23" s="333" t="s">
        <v>143</v>
      </c>
      <c r="E23" s="334" t="s">
        <v>158</v>
      </c>
      <c r="F23" s="333" t="s">
        <v>143</v>
      </c>
      <c r="G23" s="335" t="s">
        <v>158</v>
      </c>
      <c r="H23" s="333" t="s">
        <v>143</v>
      </c>
      <c r="I23" s="335" t="s">
        <v>158</v>
      </c>
      <c r="J23" s="63"/>
      <c r="K23" s="63"/>
    </row>
    <row r="24" spans="1:21" ht="15" customHeight="1" x14ac:dyDescent="0.25">
      <c r="A24" s="204" t="s">
        <v>721</v>
      </c>
      <c r="B24" s="43">
        <v>35</v>
      </c>
      <c r="C24" s="211">
        <f t="shared" ref="C24:C33" si="5">(B24/B$33)*100</f>
        <v>4.5395590142671853</v>
      </c>
      <c r="D24" s="204">
        <v>266</v>
      </c>
      <c r="E24" s="211">
        <f t="shared" ref="E24:E33" si="6">(D24/D$33)*100</f>
        <v>6.2077012835472578</v>
      </c>
      <c r="F24" s="314">
        <v>0</v>
      </c>
      <c r="G24" s="211">
        <f t="shared" ref="G24:G33" si="7">(F24/F$33)*100</f>
        <v>0</v>
      </c>
      <c r="H24" s="203">
        <f>SUM(B24,D24,F24)</f>
        <v>301</v>
      </c>
      <c r="I24" s="226">
        <f t="shared" ref="I24:I33" si="8">(H24/H$33)*100</f>
        <v>5.9462662979059662</v>
      </c>
      <c r="J24" s="63"/>
      <c r="K24" s="63"/>
    </row>
    <row r="25" spans="1:21" ht="15" customHeight="1" x14ac:dyDescent="0.25">
      <c r="A25" s="204" t="s">
        <v>722</v>
      </c>
      <c r="B25" s="43">
        <v>633</v>
      </c>
      <c r="C25" s="211">
        <f t="shared" si="5"/>
        <v>82.10116731517509</v>
      </c>
      <c r="D25" s="203">
        <v>3548</v>
      </c>
      <c r="E25" s="211">
        <f t="shared" si="6"/>
        <v>82.80046674445741</v>
      </c>
      <c r="F25" s="314">
        <v>0</v>
      </c>
      <c r="G25" s="211">
        <f t="shared" si="7"/>
        <v>0</v>
      </c>
      <c r="H25" s="203">
        <f t="shared" ref="H25:H32" si="9">SUM(B25,D25,F25)</f>
        <v>4181</v>
      </c>
      <c r="I25" s="226">
        <f t="shared" si="8"/>
        <v>82.595811932042679</v>
      </c>
      <c r="J25" s="63"/>
      <c r="K25" s="63"/>
    </row>
    <row r="26" spans="1:21" ht="15" customHeight="1" x14ac:dyDescent="0.25">
      <c r="A26" s="204" t="s">
        <v>723</v>
      </c>
      <c r="B26" s="43">
        <v>30</v>
      </c>
      <c r="C26" s="211">
        <f t="shared" si="5"/>
        <v>3.8910505836575875</v>
      </c>
      <c r="D26" s="204">
        <v>191</v>
      </c>
      <c r="E26" s="211">
        <f t="shared" si="6"/>
        <v>4.4574095682613768</v>
      </c>
      <c r="F26" s="314">
        <v>0</v>
      </c>
      <c r="G26" s="211">
        <f t="shared" si="7"/>
        <v>0</v>
      </c>
      <c r="H26" s="203">
        <f t="shared" si="9"/>
        <v>221</v>
      </c>
      <c r="I26" s="226">
        <f t="shared" si="8"/>
        <v>4.3658632951402607</v>
      </c>
      <c r="J26" s="63"/>
      <c r="K26" s="63"/>
    </row>
    <row r="27" spans="1:21" ht="15" customHeight="1" x14ac:dyDescent="0.25">
      <c r="A27" s="204" t="s">
        <v>724</v>
      </c>
      <c r="B27" s="43">
        <v>2</v>
      </c>
      <c r="C27" s="211">
        <f t="shared" si="5"/>
        <v>0.25940337224383914</v>
      </c>
      <c r="D27" s="204">
        <v>17</v>
      </c>
      <c r="E27" s="211">
        <f t="shared" si="6"/>
        <v>0.39673278879813306</v>
      </c>
      <c r="F27" s="314">
        <v>0</v>
      </c>
      <c r="G27" s="211">
        <f t="shared" si="7"/>
        <v>0</v>
      </c>
      <c r="H27" s="203">
        <f t="shared" si="9"/>
        <v>19</v>
      </c>
      <c r="I27" s="226">
        <f t="shared" si="8"/>
        <v>0.375345713156855</v>
      </c>
      <c r="J27" s="63"/>
      <c r="K27" s="63"/>
    </row>
    <row r="28" spans="1:21" ht="15" customHeight="1" x14ac:dyDescent="0.25">
      <c r="A28" s="204" t="s">
        <v>725</v>
      </c>
      <c r="B28" s="43">
        <v>54</v>
      </c>
      <c r="C28" s="211">
        <f t="shared" si="5"/>
        <v>7.0038910505836576</v>
      </c>
      <c r="D28" s="204">
        <v>146</v>
      </c>
      <c r="E28" s="211">
        <f t="shared" si="6"/>
        <v>3.4072345390898482</v>
      </c>
      <c r="F28" s="314">
        <v>0</v>
      </c>
      <c r="G28" s="211">
        <f t="shared" si="7"/>
        <v>0</v>
      </c>
      <c r="H28" s="203">
        <f t="shared" si="9"/>
        <v>200</v>
      </c>
      <c r="I28" s="226">
        <f t="shared" si="8"/>
        <v>3.9510075069142636</v>
      </c>
      <c r="J28" s="63"/>
      <c r="K28" s="63"/>
    </row>
    <row r="29" spans="1:21" ht="15" customHeight="1" x14ac:dyDescent="0.25">
      <c r="A29" s="204" t="s">
        <v>726</v>
      </c>
      <c r="B29" s="43">
        <v>4</v>
      </c>
      <c r="C29" s="211">
        <f t="shared" si="5"/>
        <v>0.51880674448767827</v>
      </c>
      <c r="D29" s="204">
        <v>16</v>
      </c>
      <c r="E29" s="211">
        <f t="shared" si="6"/>
        <v>0.3733955659276546</v>
      </c>
      <c r="F29" s="314">
        <v>0</v>
      </c>
      <c r="G29" s="211">
        <f t="shared" si="7"/>
        <v>0</v>
      </c>
      <c r="H29" s="203">
        <f t="shared" si="9"/>
        <v>20</v>
      </c>
      <c r="I29" s="226">
        <f t="shared" si="8"/>
        <v>0.39510075069142636</v>
      </c>
      <c r="J29" s="63"/>
      <c r="K29" s="63"/>
    </row>
    <row r="30" spans="1:21" ht="15" customHeight="1" x14ac:dyDescent="0.25">
      <c r="A30" s="204" t="s">
        <v>727</v>
      </c>
      <c r="B30" s="43">
        <v>6</v>
      </c>
      <c r="C30" s="211">
        <f t="shared" si="5"/>
        <v>0.77821011673151752</v>
      </c>
      <c r="D30" s="204">
        <v>35</v>
      </c>
      <c r="E30" s="211">
        <f t="shared" si="6"/>
        <v>0.81680280046674447</v>
      </c>
      <c r="F30" s="314">
        <v>0</v>
      </c>
      <c r="G30" s="211">
        <f t="shared" si="7"/>
        <v>0</v>
      </c>
      <c r="H30" s="203">
        <f t="shared" si="9"/>
        <v>41</v>
      </c>
      <c r="I30" s="226">
        <f t="shared" si="8"/>
        <v>0.80995653891742392</v>
      </c>
      <c r="J30" s="63"/>
      <c r="K30" s="63"/>
    </row>
    <row r="31" spans="1:21" ht="15" customHeight="1" x14ac:dyDescent="0.25">
      <c r="A31" s="204" t="s">
        <v>709</v>
      </c>
      <c r="B31" s="43">
        <v>4</v>
      </c>
      <c r="C31" s="211">
        <f t="shared" si="5"/>
        <v>0.51880674448767827</v>
      </c>
      <c r="D31" s="204">
        <v>55</v>
      </c>
      <c r="E31" s="211">
        <f t="shared" si="6"/>
        <v>1.2835472578763127</v>
      </c>
      <c r="F31" s="314">
        <v>6</v>
      </c>
      <c r="G31" s="211">
        <f t="shared" si="7"/>
        <v>100</v>
      </c>
      <c r="H31" s="203">
        <f t="shared" si="9"/>
        <v>65</v>
      </c>
      <c r="I31" s="226">
        <f t="shared" si="8"/>
        <v>1.2840774397471355</v>
      </c>
      <c r="J31" s="63"/>
      <c r="K31" s="63"/>
    </row>
    <row r="32" spans="1:21" ht="15" customHeight="1" x14ac:dyDescent="0.25">
      <c r="A32" s="204" t="s">
        <v>728</v>
      </c>
      <c r="B32" s="43">
        <v>3</v>
      </c>
      <c r="C32" s="211">
        <f t="shared" si="5"/>
        <v>0.38910505836575876</v>
      </c>
      <c r="D32" s="204">
        <v>11</v>
      </c>
      <c r="E32" s="211">
        <f t="shared" si="6"/>
        <v>0.25670945157526254</v>
      </c>
      <c r="F32" s="314">
        <v>0</v>
      </c>
      <c r="G32" s="211">
        <f t="shared" si="7"/>
        <v>0</v>
      </c>
      <c r="H32" s="203">
        <f t="shared" si="9"/>
        <v>14</v>
      </c>
      <c r="I32" s="226">
        <f t="shared" si="8"/>
        <v>0.27657052548399841</v>
      </c>
      <c r="J32" s="63"/>
      <c r="K32" s="63"/>
    </row>
    <row r="33" spans="1:13" ht="15" customHeight="1" x14ac:dyDescent="0.3">
      <c r="A33" s="342" t="s">
        <v>157</v>
      </c>
      <c r="B33" s="347">
        <f>SUM(B24:B32)</f>
        <v>771</v>
      </c>
      <c r="C33" s="344">
        <f t="shared" si="5"/>
        <v>100</v>
      </c>
      <c r="D33" s="360">
        <f>SUM(D24:D32)</f>
        <v>4285</v>
      </c>
      <c r="E33" s="344">
        <f t="shared" si="6"/>
        <v>100</v>
      </c>
      <c r="F33" s="362">
        <v>6</v>
      </c>
      <c r="G33" s="344">
        <f t="shared" si="7"/>
        <v>100</v>
      </c>
      <c r="H33" s="346">
        <f>SUM(H24:H32)</f>
        <v>5062</v>
      </c>
      <c r="I33" s="344">
        <f t="shared" si="8"/>
        <v>100</v>
      </c>
      <c r="J33" s="63"/>
      <c r="K33" s="63"/>
    </row>
    <row r="34" spans="1:13" ht="13" x14ac:dyDescent="0.3">
      <c r="F34" s="394"/>
      <c r="G34" s="394"/>
      <c r="I34" s="62"/>
      <c r="J34" s="63"/>
      <c r="K34" s="63"/>
    </row>
    <row r="35" spans="1:13" ht="13" x14ac:dyDescent="0.25">
      <c r="A35" s="40" t="s">
        <v>859</v>
      </c>
      <c r="I35" s="62"/>
      <c r="J35" s="63"/>
      <c r="K35" s="63"/>
      <c r="L35" s="237"/>
      <c r="M35" s="237"/>
    </row>
    <row r="36" spans="1:13" ht="13" x14ac:dyDescent="0.25">
      <c r="A36" s="307" t="s">
        <v>855</v>
      </c>
      <c r="I36" s="62"/>
      <c r="J36" s="63"/>
      <c r="K36" s="63"/>
      <c r="L36" s="62"/>
      <c r="M36" s="63"/>
    </row>
    <row r="37" spans="1:13" ht="13" x14ac:dyDescent="0.25">
      <c r="A37" s="41" t="s">
        <v>911</v>
      </c>
      <c r="I37" s="62"/>
      <c r="J37" s="63"/>
      <c r="L37" s="62"/>
      <c r="M37" s="63"/>
    </row>
    <row r="38" spans="1:13" ht="13" x14ac:dyDescent="0.25">
      <c r="I38" s="62"/>
      <c r="J38" s="63"/>
      <c r="L38" s="62"/>
      <c r="M38" s="63"/>
    </row>
    <row r="39" spans="1:13" ht="13" x14ac:dyDescent="0.25">
      <c r="L39" s="62"/>
      <c r="M39" s="63"/>
    </row>
    <row r="40" spans="1:13" ht="13" x14ac:dyDescent="0.25">
      <c r="L40" s="62"/>
      <c r="M40" s="63"/>
    </row>
    <row r="41" spans="1:13" ht="13" x14ac:dyDescent="0.25">
      <c r="L41" s="62"/>
      <c r="M41" s="63"/>
    </row>
    <row r="42" spans="1:13" ht="13" x14ac:dyDescent="0.25">
      <c r="L42" s="62"/>
      <c r="M42" s="63"/>
    </row>
    <row r="43" spans="1:13" ht="13" x14ac:dyDescent="0.25">
      <c r="L43" s="62"/>
      <c r="M43" s="63"/>
    </row>
    <row r="44" spans="1:13" ht="13" x14ac:dyDescent="0.25">
      <c r="L44" s="62"/>
      <c r="M44" s="63"/>
    </row>
    <row r="45" spans="1:13" ht="13" x14ac:dyDescent="0.25">
      <c r="L45" s="62"/>
      <c r="M45" s="63"/>
    </row>
    <row r="46" spans="1:13" ht="13" x14ac:dyDescent="0.25">
      <c r="L46" s="62"/>
      <c r="M46" s="63"/>
    </row>
    <row r="47" spans="1:13" ht="13" x14ac:dyDescent="0.25">
      <c r="L47" s="62"/>
      <c r="M47" s="63"/>
    </row>
    <row r="48" spans="1:13" ht="13" x14ac:dyDescent="0.25">
      <c r="L48" s="62"/>
      <c r="M48" s="63"/>
    </row>
    <row r="49" spans="12:13" ht="13" x14ac:dyDescent="0.25">
      <c r="L49" s="62"/>
      <c r="M49" s="63"/>
    </row>
    <row r="50" spans="12:13" ht="13" x14ac:dyDescent="0.25">
      <c r="L50" s="62"/>
      <c r="M50" s="63"/>
    </row>
    <row r="51" spans="12:13" ht="13" x14ac:dyDescent="0.25">
      <c r="L51" s="62"/>
      <c r="M51" s="63"/>
    </row>
    <row r="52" spans="12:13" ht="13" x14ac:dyDescent="0.25">
      <c r="L52" s="62"/>
      <c r="M52" s="63"/>
    </row>
    <row r="53" spans="12:13" ht="13" x14ac:dyDescent="0.25">
      <c r="L53" s="62"/>
      <c r="M53" s="63"/>
    </row>
    <row r="54" spans="12:13" ht="13" x14ac:dyDescent="0.25">
      <c r="L54" s="62"/>
      <c r="M54" s="63"/>
    </row>
    <row r="55" spans="12:13" x14ac:dyDescent="0.25">
      <c r="L55" s="43"/>
      <c r="M55" s="43"/>
    </row>
  </sheetData>
  <mergeCells count="11">
    <mergeCell ref="F34:G34"/>
    <mergeCell ref="B21:G21"/>
    <mergeCell ref="B22:C22"/>
    <mergeCell ref="D22:E22"/>
    <mergeCell ref="H4:I4"/>
    <mergeCell ref="B4:G4"/>
    <mergeCell ref="F5:G5"/>
    <mergeCell ref="F22:G22"/>
    <mergeCell ref="B5:C5"/>
    <mergeCell ref="D5:E5"/>
    <mergeCell ref="H21:I21"/>
  </mergeCells>
  <conditionalFormatting sqref="A7:I13 A24:F33 H24:I33">
    <cfRule type="expression" dxfId="2" priority="5">
      <formula>MOD(ROW(),2)=1</formula>
    </cfRule>
  </conditionalFormatting>
  <conditionalFormatting sqref="G24:G32">
    <cfRule type="expression" dxfId="1" priority="2">
      <formula>MOD(ROW(),2)=1</formula>
    </cfRule>
  </conditionalFormatting>
  <conditionalFormatting sqref="G33">
    <cfRule type="expression" dxfId="0" priority="1">
      <formula>MOD(ROW(),2)=1</formula>
    </cfRule>
  </conditionalFormatting>
  <hyperlinks>
    <hyperlink ref="A3" location="TOC!A1" display="Return to Table of Contents"/>
  </hyperlinks>
  <pageMargins left="0.25" right="0.25" top="0.75" bottom="0.75" header="0.3" footer="0.3"/>
  <pageSetup fitToHeight="0" orientation="portrait" r:id="rId1"/>
  <headerFooter>
    <oddHeader>&amp;L&amp;"Arial,Bold"2018-19 Survey of Allied Dental Education
Report 1 - Dental Hygiene Education Programs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Normal="100" workbookViewId="0"/>
  </sheetViews>
  <sheetFormatPr defaultColWidth="9.1796875" defaultRowHeight="12.5" x14ac:dyDescent="0.25"/>
  <cols>
    <col min="1" max="7" width="9.1796875" style="1"/>
    <col min="8" max="8" width="9.1796875" style="1" customWidth="1"/>
    <col min="9" max="16384" width="9.1796875" style="1"/>
  </cols>
  <sheetData>
    <row r="1" spans="1:9" ht="13" x14ac:dyDescent="0.3">
      <c r="A1" s="2" t="s">
        <v>31</v>
      </c>
    </row>
    <row r="2" spans="1:9" x14ac:dyDescent="0.25">
      <c r="A2" s="366" t="s">
        <v>51</v>
      </c>
      <c r="B2" s="366"/>
      <c r="C2" s="366"/>
    </row>
    <row r="6" spans="1:9" ht="13" thickBot="1" x14ac:dyDescent="0.3">
      <c r="B6" s="1" t="s">
        <v>861</v>
      </c>
      <c r="C6" s="1" t="s">
        <v>167</v>
      </c>
      <c r="D6" s="1" t="s">
        <v>143</v>
      </c>
    </row>
    <row r="7" spans="1:9" ht="13" x14ac:dyDescent="0.25">
      <c r="B7" s="1" t="s">
        <v>862</v>
      </c>
      <c r="C7" s="103">
        <f t="shared" ref="C7:C12" si="0">D7/$C$13</f>
        <v>0.3603318846305808</v>
      </c>
      <c r="D7" s="1">
        <v>1824</v>
      </c>
      <c r="H7" s="239"/>
      <c r="I7" s="240"/>
    </row>
    <row r="8" spans="1:9" ht="13" x14ac:dyDescent="0.25">
      <c r="B8" s="1" t="s">
        <v>863</v>
      </c>
      <c r="C8" s="103">
        <f t="shared" si="0"/>
        <v>0.32497036744369812</v>
      </c>
      <c r="D8" s="1">
        <v>1645</v>
      </c>
      <c r="H8" s="176"/>
      <c r="I8" s="129"/>
    </row>
    <row r="9" spans="1:9" ht="13" x14ac:dyDescent="0.25">
      <c r="B9" s="1" t="s">
        <v>864</v>
      </c>
      <c r="C9" s="103">
        <f t="shared" si="0"/>
        <v>0.17878308968787041</v>
      </c>
      <c r="D9" s="1">
        <v>905</v>
      </c>
      <c r="H9" s="176"/>
      <c r="I9" s="129"/>
    </row>
    <row r="10" spans="1:9" ht="13" x14ac:dyDescent="0.25">
      <c r="B10" s="1" t="s">
        <v>865</v>
      </c>
      <c r="C10" s="103">
        <f t="shared" si="0"/>
        <v>8.5736862900039512E-2</v>
      </c>
      <c r="D10" s="1">
        <v>434</v>
      </c>
      <c r="H10" s="176"/>
      <c r="I10" s="129"/>
    </row>
    <row r="11" spans="1:9" ht="13" x14ac:dyDescent="0.25">
      <c r="B11" s="1" t="s">
        <v>866</v>
      </c>
      <c r="C11" s="103">
        <f t="shared" si="0"/>
        <v>4.1485578822599761E-2</v>
      </c>
      <c r="D11" s="1">
        <v>210</v>
      </c>
      <c r="H11" s="176"/>
      <c r="I11" s="129"/>
    </row>
    <row r="12" spans="1:9" ht="13" x14ac:dyDescent="0.25">
      <c r="B12" s="1" t="s">
        <v>867</v>
      </c>
      <c r="C12" s="103">
        <f t="shared" si="0"/>
        <v>8.6922165152113796E-3</v>
      </c>
      <c r="D12" s="1">
        <v>44</v>
      </c>
      <c r="H12" s="176"/>
      <c r="I12" s="129"/>
    </row>
    <row r="13" spans="1:9" ht="13" x14ac:dyDescent="0.25">
      <c r="C13" s="1">
        <f>SUM(D7:D12)</f>
        <v>5062</v>
      </c>
      <c r="H13" s="176"/>
      <c r="I13" s="129"/>
    </row>
    <row r="14" spans="1:9" ht="13" x14ac:dyDescent="0.25">
      <c r="H14" s="176"/>
      <c r="I14" s="129"/>
    </row>
    <row r="27" spans="1:3" x14ac:dyDescent="0.25">
      <c r="A27" s="40" t="s">
        <v>595</v>
      </c>
    </row>
    <row r="28" spans="1:3" x14ac:dyDescent="0.25">
      <c r="A28" s="71" t="s">
        <v>911</v>
      </c>
    </row>
    <row r="30" spans="1:3" ht="13" x14ac:dyDescent="0.3">
      <c r="A30" s="2" t="s">
        <v>32</v>
      </c>
      <c r="B30" s="236"/>
      <c r="C30" s="236"/>
    </row>
    <row r="31" spans="1:3" x14ac:dyDescent="0.25">
      <c r="A31" s="236"/>
      <c r="B31" s="236"/>
      <c r="C31" s="236"/>
    </row>
    <row r="34" spans="2:5" x14ac:dyDescent="0.25">
      <c r="B34" s="1" t="s">
        <v>868</v>
      </c>
      <c r="C34" s="1" t="s">
        <v>167</v>
      </c>
    </row>
    <row r="35" spans="2:5" x14ac:dyDescent="0.25">
      <c r="B35" s="1" t="s">
        <v>869</v>
      </c>
      <c r="C35" s="103">
        <v>0.46483603318846306</v>
      </c>
      <c r="D35" s="1">
        <v>2353</v>
      </c>
      <c r="E35" s="103">
        <f t="shared" ref="E35:E40" si="1">D35/$C$41</f>
        <v>0.46483603318846306</v>
      </c>
    </row>
    <row r="36" spans="2:5" x14ac:dyDescent="0.25">
      <c r="B36" s="1" t="s">
        <v>870</v>
      </c>
      <c r="C36" s="103">
        <v>0.22461477676807587</v>
      </c>
      <c r="D36" s="1">
        <v>1137</v>
      </c>
      <c r="E36" s="103">
        <f t="shared" si="1"/>
        <v>0.22461477676807587</v>
      </c>
    </row>
    <row r="37" spans="2:5" x14ac:dyDescent="0.25">
      <c r="B37" s="1" t="s">
        <v>871</v>
      </c>
      <c r="C37" s="103">
        <v>8.3563808771236661E-2</v>
      </c>
      <c r="D37" s="1">
        <v>423</v>
      </c>
      <c r="E37" s="103">
        <f t="shared" si="1"/>
        <v>8.3563808771236661E-2</v>
      </c>
    </row>
    <row r="38" spans="2:5" x14ac:dyDescent="0.25">
      <c r="B38" s="1" t="s">
        <v>872</v>
      </c>
      <c r="C38" s="103">
        <v>7.0130383247728176E-2</v>
      </c>
      <c r="D38" s="1">
        <v>355</v>
      </c>
      <c r="E38" s="103">
        <f t="shared" si="1"/>
        <v>7.0130383247728176E-2</v>
      </c>
    </row>
    <row r="39" spans="2:5" x14ac:dyDescent="0.25">
      <c r="B39" s="1" t="s">
        <v>873</v>
      </c>
      <c r="C39" s="103">
        <v>6.9735282497036741E-2</v>
      </c>
      <c r="D39" s="1">
        <v>353</v>
      </c>
      <c r="E39" s="103">
        <f t="shared" si="1"/>
        <v>6.9735282497036741E-2</v>
      </c>
    </row>
    <row r="40" spans="2:5" x14ac:dyDescent="0.25">
      <c r="B40" s="1" t="s">
        <v>125</v>
      </c>
      <c r="C40" s="103">
        <v>8.7119715527459507E-2</v>
      </c>
      <c r="D40" s="1">
        <v>441</v>
      </c>
      <c r="E40" s="103">
        <f t="shared" si="1"/>
        <v>8.7119715527459507E-2</v>
      </c>
    </row>
    <row r="41" spans="2:5" x14ac:dyDescent="0.25">
      <c r="C41" s="1">
        <f>SUM(D35:D40)</f>
        <v>5062</v>
      </c>
      <c r="D41" s="103">
        <f>C41/$C$41</f>
        <v>1</v>
      </c>
    </row>
    <row r="54" spans="1:7" x14ac:dyDescent="0.25">
      <c r="A54" s="40" t="s">
        <v>595</v>
      </c>
    </row>
    <row r="55" spans="1:7" x14ac:dyDescent="0.25">
      <c r="A55" s="71" t="s">
        <v>911</v>
      </c>
    </row>
    <row r="57" spans="1:7" ht="13" x14ac:dyDescent="0.3">
      <c r="A57" s="2" t="s">
        <v>33</v>
      </c>
    </row>
    <row r="62" spans="1:7" x14ac:dyDescent="0.25">
      <c r="C62" s="1" t="s">
        <v>874</v>
      </c>
      <c r="F62" s="103">
        <f>G62/$G$68</f>
        <v>7.7044646384828129E-3</v>
      </c>
      <c r="G62" s="1">
        <v>39</v>
      </c>
    </row>
    <row r="63" spans="1:7" x14ac:dyDescent="0.25">
      <c r="C63" s="1" t="s">
        <v>875</v>
      </c>
      <c r="F63" s="103">
        <f>G63/$G$68</f>
        <v>0.71770051363097587</v>
      </c>
      <c r="G63" s="1">
        <v>3633</v>
      </c>
    </row>
    <row r="64" spans="1:7" x14ac:dyDescent="0.25">
      <c r="C64" s="1" t="s">
        <v>876</v>
      </c>
      <c r="F64" s="103">
        <f>G64/$G$68</f>
        <v>5.9857763729751087E-2</v>
      </c>
      <c r="G64" s="1">
        <v>303</v>
      </c>
    </row>
    <row r="65" spans="3:7" x14ac:dyDescent="0.25">
      <c r="C65" s="1" t="s">
        <v>877</v>
      </c>
      <c r="F65" s="103">
        <f>G65/$G$68</f>
        <v>0.1876728565784275</v>
      </c>
      <c r="G65" s="1">
        <v>950</v>
      </c>
    </row>
    <row r="66" spans="3:7" x14ac:dyDescent="0.25">
      <c r="C66" s="1" t="s">
        <v>878</v>
      </c>
      <c r="F66" s="103">
        <f>G66/$G$68</f>
        <v>2.7064401422362702E-2</v>
      </c>
      <c r="G66" s="1">
        <v>137</v>
      </c>
    </row>
    <row r="67" spans="3:7" x14ac:dyDescent="0.25">
      <c r="F67" s="103"/>
    </row>
    <row r="68" spans="3:7" x14ac:dyDescent="0.25">
      <c r="G68" s="1">
        <f>SUM(G62:G67)</f>
        <v>5062</v>
      </c>
    </row>
    <row r="84" spans="1:1" x14ac:dyDescent="0.25">
      <c r="A84" s="40" t="s">
        <v>595</v>
      </c>
    </row>
    <row r="85" spans="1:1" x14ac:dyDescent="0.25">
      <c r="A85" s="71" t="s">
        <v>911</v>
      </c>
    </row>
  </sheetData>
  <mergeCells count="1">
    <mergeCell ref="A2:C2"/>
  </mergeCells>
  <hyperlinks>
    <hyperlink ref="A2:C2" location="TOC!A1" display="Return to Table of Contents"/>
  </hyperlinks>
  <pageMargins left="0.25" right="0.25" top="0.75" bottom="0.75" header="0.3" footer="0.3"/>
  <pageSetup scale="71" fitToHeight="0" orientation="portrait" r:id="rId1"/>
  <headerFooter>
    <oddHeader>&amp;L&amp;"Arial,Bold"2018-19 Survey of Allied Dental Education
Report 1 - Dental Hygiene Education Programs</oddHeader>
  </headerFooter>
  <rowBreaks count="1" manualBreakCount="1">
    <brk id="55" max="16383"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5"/>
  <sheetViews>
    <sheetView zoomScaleNormal="100" workbookViewId="0">
      <pane xSplit="2" ySplit="3" topLeftCell="C10" activePane="bottomRight" state="frozen"/>
      <selection pane="topRight" activeCell="C1" sqref="C1"/>
      <selection pane="bottomLeft" activeCell="A4" sqref="A4"/>
      <selection pane="bottomRight"/>
    </sheetView>
  </sheetViews>
  <sheetFormatPr defaultColWidth="9.1796875" defaultRowHeight="12.5" x14ac:dyDescent="0.25"/>
  <cols>
    <col min="1" max="1" width="5.81640625" style="130" customWidth="1"/>
    <col min="2" max="2" width="84.453125" style="130" customWidth="1"/>
    <col min="3" max="4" width="9.1796875" style="130" customWidth="1"/>
    <col min="5" max="5" width="9.54296875" style="130" customWidth="1"/>
    <col min="6" max="16384" width="9.1796875" style="110"/>
  </cols>
  <sheetData>
    <row r="1" spans="1:5" ht="13" x14ac:dyDescent="0.3">
      <c r="A1" s="298" t="s">
        <v>845</v>
      </c>
    </row>
    <row r="2" spans="1:5" x14ac:dyDescent="0.25">
      <c r="A2" s="383" t="s">
        <v>51</v>
      </c>
      <c r="B2" s="383"/>
    </row>
    <row r="3" spans="1:5" ht="39" x14ac:dyDescent="0.3">
      <c r="A3" s="241" t="s">
        <v>177</v>
      </c>
      <c r="B3" s="112" t="s">
        <v>178</v>
      </c>
      <c r="C3" s="241" t="s">
        <v>846</v>
      </c>
      <c r="D3" s="241" t="s">
        <v>847</v>
      </c>
      <c r="E3" s="241" t="s">
        <v>848</v>
      </c>
    </row>
    <row r="4" spans="1:5" x14ac:dyDescent="0.25">
      <c r="A4" s="121" t="s">
        <v>182</v>
      </c>
      <c r="B4" s="122" t="s">
        <v>183</v>
      </c>
      <c r="C4" s="159">
        <v>3</v>
      </c>
      <c r="D4" s="159">
        <v>7</v>
      </c>
      <c r="E4" s="159">
        <v>10</v>
      </c>
    </row>
    <row r="5" spans="1:5" x14ac:dyDescent="0.25">
      <c r="A5" s="123" t="s">
        <v>182</v>
      </c>
      <c r="B5" s="124" t="s">
        <v>186</v>
      </c>
      <c r="C5" s="161">
        <v>5</v>
      </c>
      <c r="D5" s="161">
        <v>3</v>
      </c>
      <c r="E5" s="161">
        <v>8</v>
      </c>
    </row>
    <row r="6" spans="1:5" x14ac:dyDescent="0.25">
      <c r="A6" s="121" t="s">
        <v>187</v>
      </c>
      <c r="B6" s="122" t="s">
        <v>188</v>
      </c>
      <c r="C6" s="159">
        <v>2</v>
      </c>
      <c r="D6" s="159">
        <v>8</v>
      </c>
      <c r="E6" s="159">
        <v>10</v>
      </c>
    </row>
    <row r="7" spans="1:5" x14ac:dyDescent="0.25">
      <c r="A7" s="123" t="s">
        <v>189</v>
      </c>
      <c r="B7" s="124" t="s">
        <v>190</v>
      </c>
      <c r="C7" s="161">
        <v>4</v>
      </c>
      <c r="D7" s="161">
        <v>13</v>
      </c>
      <c r="E7" s="161">
        <v>17</v>
      </c>
    </row>
    <row r="8" spans="1:5" x14ac:dyDescent="0.25">
      <c r="A8" s="121" t="s">
        <v>189</v>
      </c>
      <c r="B8" s="122" t="s">
        <v>191</v>
      </c>
      <c r="C8" s="159">
        <v>4</v>
      </c>
      <c r="D8" s="159">
        <v>7</v>
      </c>
      <c r="E8" s="159">
        <v>11</v>
      </c>
    </row>
    <row r="9" spans="1:5" x14ac:dyDescent="0.25">
      <c r="A9" s="123" t="s">
        <v>189</v>
      </c>
      <c r="B9" s="124" t="s">
        <v>192</v>
      </c>
      <c r="C9" s="161">
        <v>3</v>
      </c>
      <c r="D9" s="161">
        <v>11</v>
      </c>
      <c r="E9" s="161">
        <v>14</v>
      </c>
    </row>
    <row r="10" spans="1:5" x14ac:dyDescent="0.25">
      <c r="A10" s="121" t="s">
        <v>189</v>
      </c>
      <c r="B10" s="122" t="s">
        <v>193</v>
      </c>
      <c r="C10" s="159">
        <v>3</v>
      </c>
      <c r="D10" s="159">
        <v>7</v>
      </c>
      <c r="E10" s="159">
        <v>10</v>
      </c>
    </row>
    <row r="11" spans="1:5" x14ac:dyDescent="0.25">
      <c r="A11" s="123" t="s">
        <v>189</v>
      </c>
      <c r="B11" s="124" t="s">
        <v>194</v>
      </c>
      <c r="C11" s="161">
        <v>10</v>
      </c>
      <c r="D11" s="161">
        <v>9</v>
      </c>
      <c r="E11" s="161">
        <v>19</v>
      </c>
    </row>
    <row r="12" spans="1:5" x14ac:dyDescent="0.25">
      <c r="A12" s="121" t="s">
        <v>189</v>
      </c>
      <c r="B12" s="122" t="s">
        <v>195</v>
      </c>
      <c r="C12" s="159">
        <v>4</v>
      </c>
      <c r="D12" s="159">
        <v>19</v>
      </c>
      <c r="E12" s="159">
        <v>23</v>
      </c>
    </row>
    <row r="13" spans="1:5" x14ac:dyDescent="0.25">
      <c r="A13" s="123" t="s">
        <v>189</v>
      </c>
      <c r="B13" s="124" t="s">
        <v>196</v>
      </c>
      <c r="C13" s="161">
        <v>4</v>
      </c>
      <c r="D13" s="161">
        <v>26</v>
      </c>
      <c r="E13" s="161">
        <v>30</v>
      </c>
    </row>
    <row r="14" spans="1:5" x14ac:dyDescent="0.25">
      <c r="A14" s="121" t="s">
        <v>189</v>
      </c>
      <c r="B14" s="122" t="s">
        <v>197</v>
      </c>
      <c r="C14" s="159">
        <v>3</v>
      </c>
      <c r="D14" s="159">
        <v>22</v>
      </c>
      <c r="E14" s="159">
        <v>25</v>
      </c>
    </row>
    <row r="15" spans="1:5" x14ac:dyDescent="0.25">
      <c r="A15" s="123" t="s">
        <v>198</v>
      </c>
      <c r="B15" s="124" t="s">
        <v>199</v>
      </c>
      <c r="C15" s="161">
        <v>5</v>
      </c>
      <c r="D15" s="161">
        <v>6</v>
      </c>
      <c r="E15" s="161">
        <v>11</v>
      </c>
    </row>
    <row r="16" spans="1:5" x14ac:dyDescent="0.25">
      <c r="A16" s="121" t="s">
        <v>198</v>
      </c>
      <c r="B16" s="122" t="s">
        <v>200</v>
      </c>
      <c r="C16" s="159">
        <v>6</v>
      </c>
      <c r="D16" s="159">
        <v>3</v>
      </c>
      <c r="E16" s="159">
        <v>9</v>
      </c>
    </row>
    <row r="17" spans="1:5" x14ac:dyDescent="0.25">
      <c r="A17" s="123" t="s">
        <v>201</v>
      </c>
      <c r="B17" s="124" t="s">
        <v>202</v>
      </c>
      <c r="C17" s="161">
        <v>2</v>
      </c>
      <c r="D17" s="161">
        <v>19</v>
      </c>
      <c r="E17" s="161">
        <v>21</v>
      </c>
    </row>
    <row r="18" spans="1:5" x14ac:dyDescent="0.25">
      <c r="A18" s="121" t="s">
        <v>201</v>
      </c>
      <c r="B18" s="122" t="s">
        <v>203</v>
      </c>
      <c r="C18" s="159">
        <v>5</v>
      </c>
      <c r="D18" s="159">
        <v>13</v>
      </c>
      <c r="E18" s="159">
        <v>18</v>
      </c>
    </row>
    <row r="19" spans="1:5" x14ac:dyDescent="0.25">
      <c r="A19" s="123" t="s">
        <v>201</v>
      </c>
      <c r="B19" s="124" t="s">
        <v>204</v>
      </c>
      <c r="C19" s="161">
        <v>6</v>
      </c>
      <c r="D19" s="161">
        <v>13</v>
      </c>
      <c r="E19" s="161">
        <v>19</v>
      </c>
    </row>
    <row r="20" spans="1:5" x14ac:dyDescent="0.25">
      <c r="A20" s="121" t="s">
        <v>201</v>
      </c>
      <c r="B20" s="122" t="s">
        <v>205</v>
      </c>
      <c r="C20" s="159">
        <v>4</v>
      </c>
      <c r="D20" s="159">
        <v>7</v>
      </c>
      <c r="E20" s="159">
        <v>11</v>
      </c>
    </row>
    <row r="21" spans="1:5" x14ac:dyDescent="0.25">
      <c r="A21" s="123" t="s">
        <v>201</v>
      </c>
      <c r="B21" s="124" t="s">
        <v>206</v>
      </c>
      <c r="C21" s="161">
        <v>3</v>
      </c>
      <c r="D21" s="161">
        <v>8</v>
      </c>
      <c r="E21" s="161">
        <v>11</v>
      </c>
    </row>
    <row r="22" spans="1:5" x14ac:dyDescent="0.25">
      <c r="A22" s="121" t="s">
        <v>201</v>
      </c>
      <c r="B22" s="122" t="s">
        <v>207</v>
      </c>
      <c r="C22" s="159">
        <v>2</v>
      </c>
      <c r="D22" s="159">
        <v>11</v>
      </c>
      <c r="E22" s="159">
        <v>13</v>
      </c>
    </row>
    <row r="23" spans="1:5" x14ac:dyDescent="0.25">
      <c r="A23" s="123" t="s">
        <v>201</v>
      </c>
      <c r="B23" s="124" t="s">
        <v>208</v>
      </c>
      <c r="C23" s="161">
        <v>5</v>
      </c>
      <c r="D23" s="161">
        <v>8</v>
      </c>
      <c r="E23" s="161">
        <v>13</v>
      </c>
    </row>
    <row r="24" spans="1:5" x14ac:dyDescent="0.25">
      <c r="A24" s="121" t="s">
        <v>201</v>
      </c>
      <c r="B24" s="122" t="s">
        <v>209</v>
      </c>
      <c r="C24" s="159">
        <v>4</v>
      </c>
      <c r="D24" s="159">
        <v>15</v>
      </c>
      <c r="E24" s="159">
        <v>19</v>
      </c>
    </row>
    <row r="25" spans="1:5" x14ac:dyDescent="0.25">
      <c r="A25" s="123" t="s">
        <v>201</v>
      </c>
      <c r="B25" s="124" t="s">
        <v>210</v>
      </c>
      <c r="C25" s="161">
        <v>4</v>
      </c>
      <c r="D25" s="161">
        <v>12</v>
      </c>
      <c r="E25" s="161">
        <v>16</v>
      </c>
    </row>
    <row r="26" spans="1:5" x14ac:dyDescent="0.25">
      <c r="A26" s="121" t="s">
        <v>201</v>
      </c>
      <c r="B26" s="122" t="s">
        <v>211</v>
      </c>
      <c r="C26" s="159">
        <v>3</v>
      </c>
      <c r="D26" s="159">
        <v>13</v>
      </c>
      <c r="E26" s="159">
        <v>16</v>
      </c>
    </row>
    <row r="27" spans="1:5" x14ac:dyDescent="0.25">
      <c r="A27" s="123" t="s">
        <v>201</v>
      </c>
      <c r="B27" s="124" t="s">
        <v>212</v>
      </c>
      <c r="C27" s="161">
        <v>4</v>
      </c>
      <c r="D27" s="161">
        <v>9</v>
      </c>
      <c r="E27" s="161">
        <v>13</v>
      </c>
    </row>
    <row r="28" spans="1:5" x14ac:dyDescent="0.25">
      <c r="A28" s="121" t="s">
        <v>201</v>
      </c>
      <c r="B28" s="122" t="s">
        <v>213</v>
      </c>
      <c r="C28" s="159">
        <v>5</v>
      </c>
      <c r="D28" s="159">
        <v>23</v>
      </c>
      <c r="E28" s="159">
        <v>28</v>
      </c>
    </row>
    <row r="29" spans="1:5" x14ac:dyDescent="0.25">
      <c r="A29" s="123" t="s">
        <v>201</v>
      </c>
      <c r="B29" s="124" t="s">
        <v>214</v>
      </c>
      <c r="C29" s="161">
        <v>4</v>
      </c>
      <c r="D29" s="161">
        <v>37</v>
      </c>
      <c r="E29" s="161">
        <v>41</v>
      </c>
    </row>
    <row r="30" spans="1:5" x14ac:dyDescent="0.25">
      <c r="A30" s="121" t="s">
        <v>201</v>
      </c>
      <c r="B30" s="122" t="s">
        <v>215</v>
      </c>
      <c r="C30" s="159">
        <v>10</v>
      </c>
      <c r="D30" s="159">
        <v>2</v>
      </c>
      <c r="E30" s="159">
        <v>12</v>
      </c>
    </row>
    <row r="31" spans="1:5" x14ac:dyDescent="0.25">
      <c r="A31" s="123" t="s">
        <v>201</v>
      </c>
      <c r="B31" s="124" t="s">
        <v>216</v>
      </c>
      <c r="C31" s="161">
        <v>3</v>
      </c>
      <c r="D31" s="161">
        <v>7</v>
      </c>
      <c r="E31" s="161">
        <v>10</v>
      </c>
    </row>
    <row r="32" spans="1:5" x14ac:dyDescent="0.25">
      <c r="A32" s="121" t="s">
        <v>201</v>
      </c>
      <c r="B32" s="122" t="s">
        <v>217</v>
      </c>
      <c r="C32" s="159">
        <v>3</v>
      </c>
      <c r="D32" s="159">
        <v>7</v>
      </c>
      <c r="E32" s="159">
        <v>10</v>
      </c>
    </row>
    <row r="33" spans="1:5" x14ac:dyDescent="0.25">
      <c r="A33" s="123" t="s">
        <v>201</v>
      </c>
      <c r="B33" s="124" t="s">
        <v>218</v>
      </c>
      <c r="C33" s="161">
        <v>3</v>
      </c>
      <c r="D33" s="161">
        <v>13</v>
      </c>
      <c r="E33" s="161">
        <v>16</v>
      </c>
    </row>
    <row r="34" spans="1:5" x14ac:dyDescent="0.25">
      <c r="A34" s="121" t="s">
        <v>201</v>
      </c>
      <c r="B34" s="122" t="s">
        <v>219</v>
      </c>
      <c r="C34" s="159">
        <v>4</v>
      </c>
      <c r="D34" s="159">
        <v>9</v>
      </c>
      <c r="E34" s="159">
        <v>13</v>
      </c>
    </row>
    <row r="35" spans="1:5" x14ac:dyDescent="0.25">
      <c r="A35" s="123" t="s">
        <v>201</v>
      </c>
      <c r="B35" s="124" t="s">
        <v>220</v>
      </c>
      <c r="C35" s="161">
        <v>11</v>
      </c>
      <c r="D35" s="161">
        <v>12</v>
      </c>
      <c r="E35" s="161">
        <v>23</v>
      </c>
    </row>
    <row r="36" spans="1:5" x14ac:dyDescent="0.25">
      <c r="A36" s="121" t="s">
        <v>201</v>
      </c>
      <c r="B36" s="122" t="s">
        <v>221</v>
      </c>
      <c r="C36" s="159">
        <v>4</v>
      </c>
      <c r="D36" s="159">
        <v>19</v>
      </c>
      <c r="E36" s="159">
        <v>23</v>
      </c>
    </row>
    <row r="37" spans="1:5" x14ac:dyDescent="0.25">
      <c r="A37" s="123" t="s">
        <v>201</v>
      </c>
      <c r="B37" s="124" t="s">
        <v>222</v>
      </c>
      <c r="C37" s="161">
        <v>2</v>
      </c>
      <c r="D37" s="161">
        <v>8</v>
      </c>
      <c r="E37" s="161">
        <v>10</v>
      </c>
    </row>
    <row r="38" spans="1:5" x14ac:dyDescent="0.25">
      <c r="A38" s="121" t="s">
        <v>201</v>
      </c>
      <c r="B38" s="122" t="s">
        <v>223</v>
      </c>
      <c r="C38" s="159">
        <v>4</v>
      </c>
      <c r="D38" s="159">
        <v>18</v>
      </c>
      <c r="E38" s="159">
        <v>22</v>
      </c>
    </row>
    <row r="39" spans="1:5" x14ac:dyDescent="0.25">
      <c r="A39" s="123" t="s">
        <v>201</v>
      </c>
      <c r="B39" s="124" t="s">
        <v>224</v>
      </c>
      <c r="C39" s="161">
        <v>4</v>
      </c>
      <c r="D39" s="161">
        <v>4</v>
      </c>
      <c r="E39" s="161">
        <v>8</v>
      </c>
    </row>
    <row r="40" spans="1:5" x14ac:dyDescent="0.25">
      <c r="A40" s="121" t="s">
        <v>201</v>
      </c>
      <c r="B40" s="122" t="s">
        <v>225</v>
      </c>
      <c r="C40" s="159">
        <v>3</v>
      </c>
      <c r="D40" s="159">
        <v>13</v>
      </c>
      <c r="E40" s="159">
        <v>16</v>
      </c>
    </row>
    <row r="41" spans="1:5" x14ac:dyDescent="0.25">
      <c r="A41" s="123" t="s">
        <v>201</v>
      </c>
      <c r="B41" s="124" t="s">
        <v>226</v>
      </c>
      <c r="C41" s="161">
        <v>14</v>
      </c>
      <c r="D41" s="161">
        <v>24</v>
      </c>
      <c r="E41" s="161">
        <v>38</v>
      </c>
    </row>
    <row r="42" spans="1:5" x14ac:dyDescent="0.25">
      <c r="A42" s="121" t="s">
        <v>201</v>
      </c>
      <c r="B42" s="122" t="s">
        <v>227</v>
      </c>
      <c r="C42" s="159">
        <v>3</v>
      </c>
      <c r="D42" s="159">
        <v>17</v>
      </c>
      <c r="E42" s="159">
        <v>20</v>
      </c>
    </row>
    <row r="43" spans="1:5" x14ac:dyDescent="0.25">
      <c r="A43" s="123" t="s">
        <v>228</v>
      </c>
      <c r="B43" s="124" t="s">
        <v>229</v>
      </c>
      <c r="C43" s="161">
        <v>3</v>
      </c>
      <c r="D43" s="161">
        <v>6</v>
      </c>
      <c r="E43" s="161">
        <v>9</v>
      </c>
    </row>
    <row r="44" spans="1:5" x14ac:dyDescent="0.25">
      <c r="A44" s="121" t="s">
        <v>228</v>
      </c>
      <c r="B44" s="122" t="s">
        <v>230</v>
      </c>
      <c r="C44" s="159">
        <v>3</v>
      </c>
      <c r="D44" s="159">
        <v>9</v>
      </c>
      <c r="E44" s="159">
        <v>12</v>
      </c>
    </row>
    <row r="45" spans="1:5" x14ac:dyDescent="0.25">
      <c r="A45" s="123" t="s">
        <v>228</v>
      </c>
      <c r="B45" s="124" t="s">
        <v>231</v>
      </c>
      <c r="C45" s="161">
        <v>6</v>
      </c>
      <c r="D45" s="161">
        <v>4</v>
      </c>
      <c r="E45" s="161">
        <v>10</v>
      </c>
    </row>
    <row r="46" spans="1:5" x14ac:dyDescent="0.25">
      <c r="A46" s="121" t="s">
        <v>228</v>
      </c>
      <c r="B46" s="122" t="s">
        <v>232</v>
      </c>
      <c r="C46" s="159">
        <v>7</v>
      </c>
      <c r="D46" s="159">
        <v>4</v>
      </c>
      <c r="E46" s="159">
        <v>11</v>
      </c>
    </row>
    <row r="47" spans="1:5" x14ac:dyDescent="0.25">
      <c r="A47" s="123" t="s">
        <v>233</v>
      </c>
      <c r="B47" s="124" t="s">
        <v>234</v>
      </c>
      <c r="C47" s="161">
        <v>3</v>
      </c>
      <c r="D47" s="161">
        <v>16</v>
      </c>
      <c r="E47" s="161">
        <v>19</v>
      </c>
    </row>
    <row r="48" spans="1:5" x14ac:dyDescent="0.25">
      <c r="A48" s="121" t="s">
        <v>233</v>
      </c>
      <c r="B48" s="122" t="s">
        <v>235</v>
      </c>
      <c r="C48" s="159">
        <v>4</v>
      </c>
      <c r="D48" s="159">
        <v>13</v>
      </c>
      <c r="E48" s="159">
        <v>17</v>
      </c>
    </row>
    <row r="49" spans="1:5" x14ac:dyDescent="0.25">
      <c r="A49" s="123" t="s">
        <v>233</v>
      </c>
      <c r="B49" s="124" t="s">
        <v>236</v>
      </c>
      <c r="C49" s="161">
        <v>6</v>
      </c>
      <c r="D49" s="161">
        <v>23</v>
      </c>
      <c r="E49" s="161">
        <v>29</v>
      </c>
    </row>
    <row r="50" spans="1:5" x14ac:dyDescent="0.25">
      <c r="A50" s="121" t="s">
        <v>233</v>
      </c>
      <c r="B50" s="122" t="s">
        <v>237</v>
      </c>
      <c r="C50" s="159">
        <v>11</v>
      </c>
      <c r="D50" s="159">
        <v>22</v>
      </c>
      <c r="E50" s="159">
        <v>33</v>
      </c>
    </row>
    <row r="51" spans="1:5" x14ac:dyDescent="0.25">
      <c r="A51" s="123" t="s">
        <v>233</v>
      </c>
      <c r="B51" s="124" t="s">
        <v>238</v>
      </c>
      <c r="C51" s="161">
        <v>6</v>
      </c>
      <c r="D51" s="161">
        <v>10</v>
      </c>
      <c r="E51" s="161">
        <v>16</v>
      </c>
    </row>
    <row r="52" spans="1:5" x14ac:dyDescent="0.25">
      <c r="A52" s="121" t="s">
        <v>239</v>
      </c>
      <c r="B52" s="122" t="s">
        <v>240</v>
      </c>
      <c r="C52" s="159">
        <v>6</v>
      </c>
      <c r="D52" s="159">
        <v>10</v>
      </c>
      <c r="E52" s="159">
        <v>16</v>
      </c>
    </row>
    <row r="53" spans="1:5" x14ac:dyDescent="0.25">
      <c r="A53" s="123" t="s">
        <v>241</v>
      </c>
      <c r="B53" s="124" t="s">
        <v>242</v>
      </c>
      <c r="C53" s="161">
        <v>4</v>
      </c>
      <c r="D53" s="161">
        <v>1</v>
      </c>
      <c r="E53" s="161">
        <v>5</v>
      </c>
    </row>
    <row r="54" spans="1:5" x14ac:dyDescent="0.25">
      <c r="A54" s="121" t="s">
        <v>243</v>
      </c>
      <c r="B54" s="122" t="s">
        <v>244</v>
      </c>
      <c r="C54" s="159">
        <v>1</v>
      </c>
      <c r="D54" s="159">
        <v>13</v>
      </c>
      <c r="E54" s="159">
        <v>14</v>
      </c>
    </row>
    <row r="55" spans="1:5" x14ac:dyDescent="0.25">
      <c r="A55" s="123" t="s">
        <v>243</v>
      </c>
      <c r="B55" s="124" t="s">
        <v>245</v>
      </c>
      <c r="C55" s="161">
        <v>2</v>
      </c>
      <c r="D55" s="161">
        <v>8</v>
      </c>
      <c r="E55" s="161">
        <v>10</v>
      </c>
    </row>
    <row r="56" spans="1:5" x14ac:dyDescent="0.25">
      <c r="A56" s="121" t="s">
        <v>243</v>
      </c>
      <c r="B56" s="122" t="s">
        <v>246</v>
      </c>
      <c r="C56" s="159">
        <v>2</v>
      </c>
      <c r="D56" s="159">
        <v>12</v>
      </c>
      <c r="E56" s="159">
        <v>14</v>
      </c>
    </row>
    <row r="57" spans="1:5" x14ac:dyDescent="0.25">
      <c r="A57" s="123" t="s">
        <v>243</v>
      </c>
      <c r="B57" s="124" t="s">
        <v>247</v>
      </c>
      <c r="C57" s="161">
        <v>6</v>
      </c>
      <c r="D57" s="161">
        <v>5</v>
      </c>
      <c r="E57" s="161">
        <v>11</v>
      </c>
    </row>
    <row r="58" spans="1:5" x14ac:dyDescent="0.25">
      <c r="A58" s="121" t="s">
        <v>243</v>
      </c>
      <c r="B58" s="122" t="s">
        <v>248</v>
      </c>
      <c r="C58" s="159">
        <v>2</v>
      </c>
      <c r="D58" s="159">
        <v>12</v>
      </c>
      <c r="E58" s="159">
        <v>14</v>
      </c>
    </row>
    <row r="59" spans="1:5" x14ac:dyDescent="0.25">
      <c r="A59" s="123" t="s">
        <v>243</v>
      </c>
      <c r="B59" s="124" t="s">
        <v>249</v>
      </c>
      <c r="C59" s="161">
        <v>2</v>
      </c>
      <c r="D59" s="161">
        <v>13</v>
      </c>
      <c r="E59" s="161">
        <v>15</v>
      </c>
    </row>
    <row r="60" spans="1:5" x14ac:dyDescent="0.25">
      <c r="A60" s="121" t="s">
        <v>243</v>
      </c>
      <c r="B60" s="122" t="s">
        <v>250</v>
      </c>
      <c r="C60" s="159">
        <v>2</v>
      </c>
      <c r="D60" s="159">
        <v>8</v>
      </c>
      <c r="E60" s="159">
        <v>10</v>
      </c>
    </row>
    <row r="61" spans="1:5" x14ac:dyDescent="0.25">
      <c r="A61" s="123" t="s">
        <v>243</v>
      </c>
      <c r="B61" s="124" t="s">
        <v>251</v>
      </c>
      <c r="C61" s="161">
        <v>2</v>
      </c>
      <c r="D61" s="161">
        <v>7</v>
      </c>
      <c r="E61" s="161">
        <v>9</v>
      </c>
    </row>
    <row r="62" spans="1:5" x14ac:dyDescent="0.25">
      <c r="A62" s="121" t="s">
        <v>243</v>
      </c>
      <c r="B62" s="122" t="s">
        <v>252</v>
      </c>
      <c r="C62" s="159">
        <v>6</v>
      </c>
      <c r="D62" s="159">
        <v>7</v>
      </c>
      <c r="E62" s="159">
        <v>13</v>
      </c>
    </row>
    <row r="63" spans="1:5" x14ac:dyDescent="0.25">
      <c r="A63" s="123" t="s">
        <v>243</v>
      </c>
      <c r="B63" s="124" t="s">
        <v>253</v>
      </c>
      <c r="C63" s="161">
        <v>5</v>
      </c>
      <c r="D63" s="161">
        <v>15</v>
      </c>
      <c r="E63" s="161">
        <v>20</v>
      </c>
    </row>
    <row r="64" spans="1:5" x14ac:dyDescent="0.25">
      <c r="A64" s="121" t="s">
        <v>243</v>
      </c>
      <c r="B64" s="122" t="s">
        <v>254</v>
      </c>
      <c r="C64" s="159">
        <v>2</v>
      </c>
      <c r="D64" s="159">
        <v>9</v>
      </c>
      <c r="E64" s="159">
        <v>11</v>
      </c>
    </row>
    <row r="65" spans="1:5" x14ac:dyDescent="0.25">
      <c r="A65" s="123" t="s">
        <v>243</v>
      </c>
      <c r="B65" s="124" t="s">
        <v>255</v>
      </c>
      <c r="C65" s="161">
        <v>4</v>
      </c>
      <c r="D65" s="161">
        <v>10</v>
      </c>
      <c r="E65" s="161">
        <v>14</v>
      </c>
    </row>
    <row r="66" spans="1:5" x14ac:dyDescent="0.25">
      <c r="A66" s="121" t="s">
        <v>243</v>
      </c>
      <c r="B66" s="122" t="s">
        <v>256</v>
      </c>
      <c r="C66" s="159">
        <v>2</v>
      </c>
      <c r="D66" s="159">
        <v>19</v>
      </c>
      <c r="E66" s="159">
        <v>21</v>
      </c>
    </row>
    <row r="67" spans="1:5" x14ac:dyDescent="0.25">
      <c r="A67" s="123" t="s">
        <v>243</v>
      </c>
      <c r="B67" s="124" t="s">
        <v>257</v>
      </c>
      <c r="C67" s="161">
        <v>2</v>
      </c>
      <c r="D67" s="161">
        <v>4</v>
      </c>
      <c r="E67" s="161">
        <v>6</v>
      </c>
    </row>
    <row r="68" spans="1:5" x14ac:dyDescent="0.25">
      <c r="A68" s="121" t="s">
        <v>243</v>
      </c>
      <c r="B68" s="122" t="s">
        <v>258</v>
      </c>
      <c r="C68" s="159">
        <v>4</v>
      </c>
      <c r="D68" s="159">
        <v>10</v>
      </c>
      <c r="E68" s="159">
        <v>14</v>
      </c>
    </row>
    <row r="69" spans="1:5" x14ac:dyDescent="0.25">
      <c r="A69" s="123" t="s">
        <v>243</v>
      </c>
      <c r="B69" s="124" t="s">
        <v>259</v>
      </c>
      <c r="C69" s="161">
        <v>2</v>
      </c>
      <c r="D69" s="161">
        <v>12</v>
      </c>
      <c r="E69" s="161">
        <v>14</v>
      </c>
    </row>
    <row r="70" spans="1:5" x14ac:dyDescent="0.25">
      <c r="A70" s="121" t="s">
        <v>243</v>
      </c>
      <c r="B70" s="122" t="s">
        <v>260</v>
      </c>
      <c r="C70" s="159">
        <v>3</v>
      </c>
      <c r="D70" s="159">
        <v>9</v>
      </c>
      <c r="E70" s="159">
        <v>12</v>
      </c>
    </row>
    <row r="71" spans="1:5" x14ac:dyDescent="0.25">
      <c r="A71" s="123" t="s">
        <v>243</v>
      </c>
      <c r="B71" s="124" t="s">
        <v>261</v>
      </c>
      <c r="C71" s="161">
        <v>3</v>
      </c>
      <c r="D71" s="161">
        <v>10</v>
      </c>
      <c r="E71" s="161">
        <v>13</v>
      </c>
    </row>
    <row r="72" spans="1:5" x14ac:dyDescent="0.25">
      <c r="A72" s="121" t="s">
        <v>262</v>
      </c>
      <c r="B72" s="122" t="s">
        <v>263</v>
      </c>
      <c r="C72" s="159">
        <v>3</v>
      </c>
      <c r="D72" s="159">
        <v>4</v>
      </c>
      <c r="E72" s="159">
        <v>7</v>
      </c>
    </row>
    <row r="73" spans="1:5" x14ac:dyDescent="0.25">
      <c r="A73" s="123" t="s">
        <v>262</v>
      </c>
      <c r="B73" s="124" t="s">
        <v>264</v>
      </c>
      <c r="C73" s="161">
        <v>2</v>
      </c>
      <c r="D73" s="161">
        <v>4</v>
      </c>
      <c r="E73" s="161">
        <v>6</v>
      </c>
    </row>
    <row r="74" spans="1:5" x14ac:dyDescent="0.25">
      <c r="A74" s="121" t="s">
        <v>262</v>
      </c>
      <c r="B74" s="122" t="s">
        <v>265</v>
      </c>
      <c r="C74" s="159">
        <v>3</v>
      </c>
      <c r="D74" s="159">
        <v>5</v>
      </c>
      <c r="E74" s="159">
        <v>8</v>
      </c>
    </row>
    <row r="75" spans="1:5" x14ac:dyDescent="0.25">
      <c r="A75" s="123" t="s">
        <v>262</v>
      </c>
      <c r="B75" s="124" t="s">
        <v>266</v>
      </c>
      <c r="C75" s="161">
        <v>3</v>
      </c>
      <c r="D75" s="161">
        <v>7</v>
      </c>
      <c r="E75" s="161">
        <v>10</v>
      </c>
    </row>
    <row r="76" spans="1:5" x14ac:dyDescent="0.25">
      <c r="A76" s="121" t="s">
        <v>262</v>
      </c>
      <c r="B76" s="122" t="s">
        <v>267</v>
      </c>
      <c r="C76" s="159">
        <v>6</v>
      </c>
      <c r="D76" s="159">
        <v>9</v>
      </c>
      <c r="E76" s="159">
        <v>15</v>
      </c>
    </row>
    <row r="77" spans="1:5" x14ac:dyDescent="0.25">
      <c r="A77" s="123" t="s">
        <v>262</v>
      </c>
      <c r="B77" s="124" t="s">
        <v>268</v>
      </c>
      <c r="C77" s="161">
        <v>4</v>
      </c>
      <c r="D77" s="161">
        <v>11</v>
      </c>
      <c r="E77" s="161">
        <v>15</v>
      </c>
    </row>
    <row r="78" spans="1:5" x14ac:dyDescent="0.25">
      <c r="A78" s="121" t="s">
        <v>262</v>
      </c>
      <c r="B78" s="122" t="s">
        <v>269</v>
      </c>
      <c r="C78" s="159">
        <v>2</v>
      </c>
      <c r="D78" s="159">
        <v>7</v>
      </c>
      <c r="E78" s="159">
        <v>9</v>
      </c>
    </row>
    <row r="79" spans="1:5" x14ac:dyDescent="0.25">
      <c r="A79" s="123" t="s">
        <v>262</v>
      </c>
      <c r="B79" s="124" t="s">
        <v>270</v>
      </c>
      <c r="C79" s="161">
        <v>2</v>
      </c>
      <c r="D79" s="161">
        <v>11</v>
      </c>
      <c r="E79" s="161">
        <v>13</v>
      </c>
    </row>
    <row r="80" spans="1:5" x14ac:dyDescent="0.25">
      <c r="A80" s="121" t="s">
        <v>262</v>
      </c>
      <c r="B80" s="122" t="s">
        <v>271</v>
      </c>
      <c r="C80" s="159">
        <v>5</v>
      </c>
      <c r="D80" s="159">
        <v>3</v>
      </c>
      <c r="E80" s="159">
        <v>8</v>
      </c>
    </row>
    <row r="81" spans="1:5" x14ac:dyDescent="0.25">
      <c r="A81" s="123" t="s">
        <v>262</v>
      </c>
      <c r="B81" s="124" t="s">
        <v>272</v>
      </c>
      <c r="C81" s="161">
        <v>3</v>
      </c>
      <c r="D81" s="161">
        <v>3</v>
      </c>
      <c r="E81" s="161">
        <v>6</v>
      </c>
    </row>
    <row r="82" spans="1:5" x14ac:dyDescent="0.25">
      <c r="A82" s="121" t="s">
        <v>262</v>
      </c>
      <c r="B82" s="122" t="s">
        <v>273</v>
      </c>
      <c r="C82" s="159">
        <v>8</v>
      </c>
      <c r="D82" s="159">
        <v>11</v>
      </c>
      <c r="E82" s="159">
        <v>19</v>
      </c>
    </row>
    <row r="83" spans="1:5" x14ac:dyDescent="0.25">
      <c r="A83" s="123" t="s">
        <v>262</v>
      </c>
      <c r="B83" s="124" t="s">
        <v>274</v>
      </c>
      <c r="C83" s="161">
        <v>3</v>
      </c>
      <c r="D83" s="161">
        <v>9</v>
      </c>
      <c r="E83" s="161">
        <v>12</v>
      </c>
    </row>
    <row r="84" spans="1:5" x14ac:dyDescent="0.25">
      <c r="A84" s="121" t="s">
        <v>262</v>
      </c>
      <c r="B84" s="122" t="s">
        <v>275</v>
      </c>
      <c r="C84" s="159">
        <v>3</v>
      </c>
      <c r="D84" s="159">
        <v>2</v>
      </c>
      <c r="E84" s="159">
        <v>5</v>
      </c>
    </row>
    <row r="85" spans="1:5" x14ac:dyDescent="0.25">
      <c r="A85" s="123" t="s">
        <v>262</v>
      </c>
      <c r="B85" s="124" t="s">
        <v>276</v>
      </c>
      <c r="C85" s="161">
        <v>3</v>
      </c>
      <c r="D85" s="161">
        <v>7</v>
      </c>
      <c r="E85" s="161">
        <v>10</v>
      </c>
    </row>
    <row r="86" spans="1:5" x14ac:dyDescent="0.25">
      <c r="A86" s="121" t="s">
        <v>262</v>
      </c>
      <c r="B86" s="122" t="s">
        <v>277</v>
      </c>
      <c r="C86" s="159">
        <v>2</v>
      </c>
      <c r="D86" s="159">
        <v>3</v>
      </c>
      <c r="E86" s="159">
        <v>5</v>
      </c>
    </row>
    <row r="87" spans="1:5" x14ac:dyDescent="0.25">
      <c r="A87" s="123" t="s">
        <v>278</v>
      </c>
      <c r="B87" s="124" t="s">
        <v>279</v>
      </c>
      <c r="C87" s="161">
        <v>5</v>
      </c>
      <c r="D87" s="161">
        <v>8</v>
      </c>
      <c r="E87" s="161">
        <v>13</v>
      </c>
    </row>
    <row r="88" spans="1:5" x14ac:dyDescent="0.25">
      <c r="A88" s="121" t="s">
        <v>278</v>
      </c>
      <c r="B88" s="122" t="s">
        <v>280</v>
      </c>
      <c r="C88" s="159">
        <v>1</v>
      </c>
      <c r="D88" s="159">
        <v>7</v>
      </c>
      <c r="E88" s="159">
        <v>8</v>
      </c>
    </row>
    <row r="89" spans="1:5" x14ac:dyDescent="0.25">
      <c r="A89" s="123" t="s">
        <v>281</v>
      </c>
      <c r="B89" s="124" t="s">
        <v>282</v>
      </c>
      <c r="C89" s="161">
        <v>5</v>
      </c>
      <c r="D89" s="161">
        <v>12</v>
      </c>
      <c r="E89" s="161">
        <v>17</v>
      </c>
    </row>
    <row r="90" spans="1:5" x14ac:dyDescent="0.25">
      <c r="A90" s="121" t="s">
        <v>281</v>
      </c>
      <c r="B90" s="122" t="s">
        <v>283</v>
      </c>
      <c r="C90" s="159">
        <v>3</v>
      </c>
      <c r="D90" s="159">
        <v>13</v>
      </c>
      <c r="E90" s="159">
        <v>16</v>
      </c>
    </row>
    <row r="91" spans="1:5" x14ac:dyDescent="0.25">
      <c r="A91" s="123" t="s">
        <v>281</v>
      </c>
      <c r="B91" s="124" t="s">
        <v>284</v>
      </c>
      <c r="C91" s="161">
        <v>10</v>
      </c>
      <c r="D91" s="161">
        <v>28</v>
      </c>
      <c r="E91" s="161">
        <v>38</v>
      </c>
    </row>
    <row r="92" spans="1:5" x14ac:dyDescent="0.25">
      <c r="A92" s="121" t="s">
        <v>285</v>
      </c>
      <c r="B92" s="122" t="s">
        <v>286</v>
      </c>
      <c r="C92" s="159">
        <v>2</v>
      </c>
      <c r="D92" s="159">
        <v>13</v>
      </c>
      <c r="E92" s="159">
        <v>15</v>
      </c>
    </row>
    <row r="93" spans="1:5" x14ac:dyDescent="0.25">
      <c r="A93" s="123" t="s">
        <v>285</v>
      </c>
      <c r="B93" s="124" t="s">
        <v>287</v>
      </c>
      <c r="C93" s="161">
        <v>2</v>
      </c>
      <c r="D93" s="161">
        <v>23</v>
      </c>
      <c r="E93" s="161">
        <v>25</v>
      </c>
    </row>
    <row r="94" spans="1:5" x14ac:dyDescent="0.25">
      <c r="A94" s="121" t="s">
        <v>285</v>
      </c>
      <c r="B94" s="122" t="s">
        <v>288</v>
      </c>
      <c r="C94" s="159">
        <v>3</v>
      </c>
      <c r="D94" s="159">
        <v>13</v>
      </c>
      <c r="E94" s="159">
        <v>16</v>
      </c>
    </row>
    <row r="95" spans="1:5" x14ac:dyDescent="0.25">
      <c r="A95" s="123" t="s">
        <v>285</v>
      </c>
      <c r="B95" s="124" t="s">
        <v>289</v>
      </c>
      <c r="C95" s="161">
        <v>6</v>
      </c>
      <c r="D95" s="161">
        <v>15</v>
      </c>
      <c r="E95" s="161">
        <v>21</v>
      </c>
    </row>
    <row r="96" spans="1:5" x14ac:dyDescent="0.25">
      <c r="A96" s="121" t="s">
        <v>285</v>
      </c>
      <c r="B96" s="122" t="s">
        <v>290</v>
      </c>
      <c r="C96" s="159">
        <v>3</v>
      </c>
      <c r="D96" s="159">
        <v>17</v>
      </c>
      <c r="E96" s="159">
        <v>20</v>
      </c>
    </row>
    <row r="97" spans="1:5" x14ac:dyDescent="0.25">
      <c r="A97" s="123" t="s">
        <v>285</v>
      </c>
      <c r="B97" s="124" t="s">
        <v>291</v>
      </c>
      <c r="C97" s="161">
        <v>4</v>
      </c>
      <c r="D97" s="161">
        <v>8</v>
      </c>
      <c r="E97" s="161">
        <v>12</v>
      </c>
    </row>
    <row r="98" spans="1:5" x14ac:dyDescent="0.25">
      <c r="A98" s="121" t="s">
        <v>285</v>
      </c>
      <c r="B98" s="122" t="s">
        <v>292</v>
      </c>
      <c r="C98" s="159">
        <v>3</v>
      </c>
      <c r="D98" s="159">
        <v>18</v>
      </c>
      <c r="E98" s="159">
        <v>21</v>
      </c>
    </row>
    <row r="99" spans="1:5" x14ac:dyDescent="0.25">
      <c r="A99" s="123" t="s">
        <v>285</v>
      </c>
      <c r="B99" s="124" t="s">
        <v>293</v>
      </c>
      <c r="C99" s="161">
        <v>4</v>
      </c>
      <c r="D99" s="161">
        <v>14</v>
      </c>
      <c r="E99" s="161">
        <v>18</v>
      </c>
    </row>
    <row r="100" spans="1:5" x14ac:dyDescent="0.25">
      <c r="A100" s="121" t="s">
        <v>285</v>
      </c>
      <c r="B100" s="122" t="s">
        <v>294</v>
      </c>
      <c r="C100" s="159">
        <v>2</v>
      </c>
      <c r="D100" s="159">
        <v>20</v>
      </c>
      <c r="E100" s="159">
        <v>22</v>
      </c>
    </row>
    <row r="101" spans="1:5" x14ac:dyDescent="0.25">
      <c r="A101" s="123" t="s">
        <v>285</v>
      </c>
      <c r="B101" s="124" t="s">
        <v>295</v>
      </c>
      <c r="C101" s="161">
        <v>4</v>
      </c>
      <c r="D101" s="161">
        <v>13</v>
      </c>
      <c r="E101" s="161">
        <v>17</v>
      </c>
    </row>
    <row r="102" spans="1:5" x14ac:dyDescent="0.25">
      <c r="A102" s="121" t="s">
        <v>285</v>
      </c>
      <c r="B102" s="122" t="s">
        <v>296</v>
      </c>
      <c r="C102" s="159">
        <v>2</v>
      </c>
      <c r="D102" s="159">
        <v>15</v>
      </c>
      <c r="E102" s="159">
        <v>17</v>
      </c>
    </row>
    <row r="103" spans="1:5" x14ac:dyDescent="0.25">
      <c r="A103" s="123" t="s">
        <v>285</v>
      </c>
      <c r="B103" s="124" t="s">
        <v>297</v>
      </c>
      <c r="C103" s="161">
        <v>12</v>
      </c>
      <c r="D103" s="161">
        <v>0</v>
      </c>
      <c r="E103" s="161">
        <v>12</v>
      </c>
    </row>
    <row r="104" spans="1:5" x14ac:dyDescent="0.25">
      <c r="A104" s="121" t="s">
        <v>285</v>
      </c>
      <c r="B104" s="122" t="s">
        <v>298</v>
      </c>
      <c r="C104" s="159">
        <v>4</v>
      </c>
      <c r="D104" s="159">
        <v>16</v>
      </c>
      <c r="E104" s="159">
        <v>20</v>
      </c>
    </row>
    <row r="105" spans="1:5" x14ac:dyDescent="0.25">
      <c r="A105" s="123" t="s">
        <v>299</v>
      </c>
      <c r="B105" s="124" t="s">
        <v>300</v>
      </c>
      <c r="C105" s="161">
        <v>4</v>
      </c>
      <c r="D105" s="161">
        <v>23</v>
      </c>
      <c r="E105" s="161">
        <v>27</v>
      </c>
    </row>
    <row r="106" spans="1:5" x14ac:dyDescent="0.25">
      <c r="A106" s="121" t="s">
        <v>299</v>
      </c>
      <c r="B106" s="122" t="s">
        <v>301</v>
      </c>
      <c r="C106" s="159">
        <v>7</v>
      </c>
      <c r="D106" s="159">
        <v>36</v>
      </c>
      <c r="E106" s="159">
        <v>43</v>
      </c>
    </row>
    <row r="107" spans="1:5" x14ac:dyDescent="0.25">
      <c r="A107" s="123" t="s">
        <v>299</v>
      </c>
      <c r="B107" s="124" t="s">
        <v>302</v>
      </c>
      <c r="C107" s="161">
        <v>5</v>
      </c>
      <c r="D107" s="161">
        <v>8</v>
      </c>
      <c r="E107" s="161">
        <v>13</v>
      </c>
    </row>
    <row r="108" spans="1:5" x14ac:dyDescent="0.25">
      <c r="A108" s="121" t="s">
        <v>299</v>
      </c>
      <c r="B108" s="122" t="s">
        <v>303</v>
      </c>
      <c r="C108" s="159">
        <v>2</v>
      </c>
      <c r="D108" s="159">
        <v>19</v>
      </c>
      <c r="E108" s="159">
        <v>21</v>
      </c>
    </row>
    <row r="109" spans="1:5" x14ac:dyDescent="0.25">
      <c r="A109" s="123" t="s">
        <v>299</v>
      </c>
      <c r="B109" s="124" t="s">
        <v>304</v>
      </c>
      <c r="C109" s="161">
        <v>2</v>
      </c>
      <c r="D109" s="161">
        <v>10</v>
      </c>
      <c r="E109" s="161">
        <v>12</v>
      </c>
    </row>
    <row r="110" spans="1:5" x14ac:dyDescent="0.25">
      <c r="A110" s="121" t="s">
        <v>299</v>
      </c>
      <c r="B110" s="122" t="s">
        <v>305</v>
      </c>
      <c r="C110" s="159">
        <v>5</v>
      </c>
      <c r="D110" s="159">
        <v>11</v>
      </c>
      <c r="E110" s="159">
        <v>16</v>
      </c>
    </row>
    <row r="111" spans="1:5" x14ac:dyDescent="0.25">
      <c r="A111" s="123" t="s">
        <v>306</v>
      </c>
      <c r="B111" s="124" t="s">
        <v>307</v>
      </c>
      <c r="C111" s="161">
        <v>3</v>
      </c>
      <c r="D111" s="161">
        <v>14</v>
      </c>
      <c r="E111" s="161">
        <v>17</v>
      </c>
    </row>
    <row r="112" spans="1:5" x14ac:dyDescent="0.25">
      <c r="A112" s="121" t="s">
        <v>306</v>
      </c>
      <c r="B112" s="122" t="s">
        <v>308</v>
      </c>
      <c r="C112" s="159">
        <v>2</v>
      </c>
      <c r="D112" s="159">
        <v>7</v>
      </c>
      <c r="E112" s="159">
        <v>9</v>
      </c>
    </row>
    <row r="113" spans="1:5" x14ac:dyDescent="0.25">
      <c r="A113" s="123" t="s">
        <v>306</v>
      </c>
      <c r="B113" s="124" t="s">
        <v>309</v>
      </c>
      <c r="C113" s="161">
        <v>2</v>
      </c>
      <c r="D113" s="161">
        <v>8</v>
      </c>
      <c r="E113" s="161">
        <v>10</v>
      </c>
    </row>
    <row r="114" spans="1:5" x14ac:dyDescent="0.25">
      <c r="A114" s="121" t="s">
        <v>306</v>
      </c>
      <c r="B114" s="122" t="s">
        <v>310</v>
      </c>
      <c r="C114" s="159">
        <v>3</v>
      </c>
      <c r="D114" s="159">
        <v>5</v>
      </c>
      <c r="E114" s="159">
        <v>8</v>
      </c>
    </row>
    <row r="115" spans="1:5" x14ac:dyDescent="0.25">
      <c r="A115" s="123" t="s">
        <v>306</v>
      </c>
      <c r="B115" s="124" t="s">
        <v>311</v>
      </c>
      <c r="C115" s="161">
        <v>3</v>
      </c>
      <c r="D115" s="161">
        <v>10</v>
      </c>
      <c r="E115" s="161">
        <v>13</v>
      </c>
    </row>
    <row r="116" spans="1:5" x14ac:dyDescent="0.25">
      <c r="A116" s="121" t="s">
        <v>306</v>
      </c>
      <c r="B116" s="122" t="s">
        <v>312</v>
      </c>
      <c r="C116" s="159">
        <v>2</v>
      </c>
      <c r="D116" s="159">
        <v>12</v>
      </c>
      <c r="E116" s="159">
        <v>14</v>
      </c>
    </row>
    <row r="117" spans="1:5" x14ac:dyDescent="0.25">
      <c r="A117" s="123" t="s">
        <v>313</v>
      </c>
      <c r="B117" s="124" t="s">
        <v>314</v>
      </c>
      <c r="C117" s="161">
        <v>2</v>
      </c>
      <c r="D117" s="161">
        <v>8</v>
      </c>
      <c r="E117" s="161">
        <v>10</v>
      </c>
    </row>
    <row r="118" spans="1:5" x14ac:dyDescent="0.25">
      <c r="A118" s="121" t="s">
        <v>313</v>
      </c>
      <c r="B118" s="122" t="s">
        <v>315</v>
      </c>
      <c r="C118" s="159">
        <v>7</v>
      </c>
      <c r="D118" s="159">
        <v>13</v>
      </c>
      <c r="E118" s="159">
        <v>20</v>
      </c>
    </row>
    <row r="119" spans="1:5" x14ac:dyDescent="0.25">
      <c r="A119" s="123" t="s">
        <v>313</v>
      </c>
      <c r="B119" s="124" t="s">
        <v>316</v>
      </c>
      <c r="C119" s="161">
        <v>3</v>
      </c>
      <c r="D119" s="161">
        <v>7</v>
      </c>
      <c r="E119" s="161">
        <v>10</v>
      </c>
    </row>
    <row r="120" spans="1:5" x14ac:dyDescent="0.25">
      <c r="A120" s="121" t="s">
        <v>313</v>
      </c>
      <c r="B120" s="122" t="s">
        <v>317</v>
      </c>
      <c r="C120" s="159">
        <v>5</v>
      </c>
      <c r="D120" s="159">
        <v>17</v>
      </c>
      <c r="E120" s="159">
        <v>22</v>
      </c>
    </row>
    <row r="121" spans="1:5" x14ac:dyDescent="0.25">
      <c r="A121" s="123" t="s">
        <v>318</v>
      </c>
      <c r="B121" s="124" t="s">
        <v>319</v>
      </c>
      <c r="C121" s="161">
        <v>3</v>
      </c>
      <c r="D121" s="161">
        <v>7</v>
      </c>
      <c r="E121" s="161">
        <v>10</v>
      </c>
    </row>
    <row r="122" spans="1:5" x14ac:dyDescent="0.25">
      <c r="A122" s="121" t="s">
        <v>318</v>
      </c>
      <c r="B122" s="122" t="s">
        <v>320</v>
      </c>
      <c r="C122" s="159">
        <v>3</v>
      </c>
      <c r="D122" s="159">
        <v>12</v>
      </c>
      <c r="E122" s="159">
        <v>15</v>
      </c>
    </row>
    <row r="123" spans="1:5" x14ac:dyDescent="0.25">
      <c r="A123" s="123" t="s">
        <v>318</v>
      </c>
      <c r="B123" s="124" t="s">
        <v>321</v>
      </c>
      <c r="C123" s="161">
        <v>1</v>
      </c>
      <c r="D123" s="161">
        <v>7</v>
      </c>
      <c r="E123" s="161">
        <v>8</v>
      </c>
    </row>
    <row r="124" spans="1:5" x14ac:dyDescent="0.25">
      <c r="A124" s="121" t="s">
        <v>318</v>
      </c>
      <c r="B124" s="122" t="s">
        <v>322</v>
      </c>
      <c r="C124" s="159">
        <v>5</v>
      </c>
      <c r="D124" s="159">
        <v>5</v>
      </c>
      <c r="E124" s="159">
        <v>10</v>
      </c>
    </row>
    <row r="125" spans="1:5" x14ac:dyDescent="0.25">
      <c r="A125" s="123" t="s">
        <v>318</v>
      </c>
      <c r="B125" s="124" t="s">
        <v>323</v>
      </c>
      <c r="C125" s="161">
        <v>5</v>
      </c>
      <c r="D125" s="161">
        <v>6</v>
      </c>
      <c r="E125" s="161">
        <v>11</v>
      </c>
    </row>
    <row r="126" spans="1:5" x14ac:dyDescent="0.25">
      <c r="A126" s="121" t="s">
        <v>324</v>
      </c>
      <c r="B126" s="122" t="s">
        <v>325</v>
      </c>
      <c r="C126" s="159">
        <v>5</v>
      </c>
      <c r="D126" s="159">
        <v>8</v>
      </c>
      <c r="E126" s="159">
        <v>13</v>
      </c>
    </row>
    <row r="127" spans="1:5" x14ac:dyDescent="0.25">
      <c r="A127" s="123" t="s">
        <v>324</v>
      </c>
      <c r="B127" s="124" t="s">
        <v>326</v>
      </c>
      <c r="C127" s="161">
        <v>2</v>
      </c>
      <c r="D127" s="161">
        <v>3</v>
      </c>
      <c r="E127" s="161">
        <v>5</v>
      </c>
    </row>
    <row r="128" spans="1:5" x14ac:dyDescent="0.25">
      <c r="A128" s="121" t="s">
        <v>324</v>
      </c>
      <c r="B128" s="122" t="s">
        <v>327</v>
      </c>
      <c r="C128" s="159">
        <v>5</v>
      </c>
      <c r="D128" s="159">
        <v>11</v>
      </c>
      <c r="E128" s="159">
        <v>16</v>
      </c>
    </row>
    <row r="129" spans="1:5" x14ac:dyDescent="0.25">
      <c r="A129" s="123" t="s">
        <v>328</v>
      </c>
      <c r="B129" s="124" t="s">
        <v>329</v>
      </c>
      <c r="C129" s="161">
        <v>4</v>
      </c>
      <c r="D129" s="161">
        <v>16</v>
      </c>
      <c r="E129" s="161">
        <v>20</v>
      </c>
    </row>
    <row r="130" spans="1:5" x14ac:dyDescent="0.25">
      <c r="A130" s="121" t="s">
        <v>328</v>
      </c>
      <c r="B130" s="122" t="s">
        <v>330</v>
      </c>
      <c r="C130" s="159">
        <v>7</v>
      </c>
      <c r="D130" s="159">
        <v>18</v>
      </c>
      <c r="E130" s="159">
        <v>25</v>
      </c>
    </row>
    <row r="131" spans="1:5" x14ac:dyDescent="0.25">
      <c r="A131" s="123" t="s">
        <v>331</v>
      </c>
      <c r="B131" s="124" t="s">
        <v>332</v>
      </c>
      <c r="C131" s="161">
        <v>4</v>
      </c>
      <c r="D131" s="161">
        <v>4</v>
      </c>
      <c r="E131" s="161">
        <v>8</v>
      </c>
    </row>
    <row r="132" spans="1:5" x14ac:dyDescent="0.25">
      <c r="A132" s="121" t="s">
        <v>331</v>
      </c>
      <c r="B132" s="122" t="s">
        <v>333</v>
      </c>
      <c r="C132" s="159">
        <v>5</v>
      </c>
      <c r="D132" s="159">
        <v>8</v>
      </c>
      <c r="E132" s="159">
        <v>13</v>
      </c>
    </row>
    <row r="133" spans="1:5" x14ac:dyDescent="0.25">
      <c r="A133" s="123" t="s">
        <v>331</v>
      </c>
      <c r="B133" s="124" t="s">
        <v>334</v>
      </c>
      <c r="C133" s="161">
        <v>5</v>
      </c>
      <c r="D133" s="161">
        <v>19</v>
      </c>
      <c r="E133" s="161">
        <v>24</v>
      </c>
    </row>
    <row r="134" spans="1:5" x14ac:dyDescent="0.25">
      <c r="A134" s="121" t="s">
        <v>331</v>
      </c>
      <c r="B134" s="122" t="s">
        <v>335</v>
      </c>
      <c r="C134" s="159">
        <v>2</v>
      </c>
      <c r="D134" s="159">
        <v>10</v>
      </c>
      <c r="E134" s="159">
        <v>12</v>
      </c>
    </row>
    <row r="135" spans="1:5" x14ac:dyDescent="0.25">
      <c r="A135" s="123" t="s">
        <v>331</v>
      </c>
      <c r="B135" s="124" t="s">
        <v>336</v>
      </c>
      <c r="C135" s="161">
        <v>3</v>
      </c>
      <c r="D135" s="161">
        <v>0</v>
      </c>
      <c r="E135" s="161">
        <v>3</v>
      </c>
    </row>
    <row r="136" spans="1:5" x14ac:dyDescent="0.25">
      <c r="A136" s="121" t="s">
        <v>331</v>
      </c>
      <c r="B136" s="122" t="s">
        <v>337</v>
      </c>
      <c r="C136" s="159">
        <v>2</v>
      </c>
      <c r="D136" s="159">
        <v>13</v>
      </c>
      <c r="E136" s="159">
        <v>15</v>
      </c>
    </row>
    <row r="137" spans="1:5" x14ac:dyDescent="0.25">
      <c r="A137" s="123" t="s">
        <v>331</v>
      </c>
      <c r="B137" s="124" t="s">
        <v>338</v>
      </c>
      <c r="C137" s="161">
        <v>3</v>
      </c>
      <c r="D137" s="161">
        <v>7</v>
      </c>
      <c r="E137" s="161">
        <v>10</v>
      </c>
    </row>
    <row r="138" spans="1:5" x14ac:dyDescent="0.25">
      <c r="A138" s="121" t="s">
        <v>339</v>
      </c>
      <c r="B138" s="122" t="s">
        <v>340</v>
      </c>
      <c r="C138" s="159">
        <v>4</v>
      </c>
      <c r="D138" s="159">
        <v>12</v>
      </c>
      <c r="E138" s="159">
        <v>16</v>
      </c>
    </row>
    <row r="139" spans="1:5" x14ac:dyDescent="0.25">
      <c r="A139" s="123" t="s">
        <v>339</v>
      </c>
      <c r="B139" s="124" t="s">
        <v>341</v>
      </c>
      <c r="C139" s="161">
        <v>4</v>
      </c>
      <c r="D139" s="161">
        <v>20</v>
      </c>
      <c r="E139" s="161">
        <v>24</v>
      </c>
    </row>
    <row r="140" spans="1:5" x14ac:dyDescent="0.25">
      <c r="A140" s="121" t="s">
        <v>339</v>
      </c>
      <c r="B140" s="122" t="s">
        <v>342</v>
      </c>
      <c r="C140" s="159">
        <v>12</v>
      </c>
      <c r="D140" s="159">
        <v>50</v>
      </c>
      <c r="E140" s="159">
        <v>62</v>
      </c>
    </row>
    <row r="141" spans="1:5" x14ac:dyDescent="0.25">
      <c r="A141" s="123" t="s">
        <v>339</v>
      </c>
      <c r="B141" s="124" t="s">
        <v>343</v>
      </c>
      <c r="C141" s="161">
        <v>6</v>
      </c>
      <c r="D141" s="161">
        <v>17</v>
      </c>
      <c r="E141" s="161">
        <v>23</v>
      </c>
    </row>
    <row r="142" spans="1:5" x14ac:dyDescent="0.25">
      <c r="A142" s="121" t="s">
        <v>339</v>
      </c>
      <c r="B142" s="122" t="s">
        <v>344</v>
      </c>
      <c r="C142" s="159">
        <v>2</v>
      </c>
      <c r="D142" s="159">
        <v>5</v>
      </c>
      <c r="E142" s="159">
        <v>7</v>
      </c>
    </row>
    <row r="143" spans="1:5" x14ac:dyDescent="0.25">
      <c r="A143" s="123" t="s">
        <v>339</v>
      </c>
      <c r="B143" s="124" t="s">
        <v>345</v>
      </c>
      <c r="C143" s="161">
        <v>7</v>
      </c>
      <c r="D143" s="161">
        <v>10</v>
      </c>
      <c r="E143" s="161">
        <v>17</v>
      </c>
    </row>
    <row r="144" spans="1:5" x14ac:dyDescent="0.25">
      <c r="A144" s="121" t="s">
        <v>339</v>
      </c>
      <c r="B144" s="122" t="s">
        <v>346</v>
      </c>
      <c r="C144" s="159">
        <v>3</v>
      </c>
      <c r="D144" s="159">
        <v>9</v>
      </c>
      <c r="E144" s="159">
        <v>12</v>
      </c>
    </row>
    <row r="145" spans="1:5" x14ac:dyDescent="0.25">
      <c r="A145" s="123" t="s">
        <v>339</v>
      </c>
      <c r="B145" s="124" t="s">
        <v>347</v>
      </c>
      <c r="C145" s="161">
        <v>3</v>
      </c>
      <c r="D145" s="161">
        <v>16</v>
      </c>
      <c r="E145" s="161">
        <v>19</v>
      </c>
    </row>
    <row r="146" spans="1:5" x14ac:dyDescent="0.25">
      <c r="A146" s="121" t="s">
        <v>348</v>
      </c>
      <c r="B146" s="122" t="s">
        <v>349</v>
      </c>
      <c r="C146" s="159">
        <v>4</v>
      </c>
      <c r="D146" s="159">
        <v>14</v>
      </c>
      <c r="E146" s="159">
        <v>18</v>
      </c>
    </row>
    <row r="147" spans="1:5" x14ac:dyDescent="0.25">
      <c r="A147" s="123" t="s">
        <v>348</v>
      </c>
      <c r="B147" s="124" t="s">
        <v>350</v>
      </c>
      <c r="C147" s="161">
        <v>3</v>
      </c>
      <c r="D147" s="161">
        <v>16</v>
      </c>
      <c r="E147" s="161">
        <v>19</v>
      </c>
    </row>
    <row r="148" spans="1:5" x14ac:dyDescent="0.25">
      <c r="A148" s="121" t="s">
        <v>348</v>
      </c>
      <c r="B148" s="122" t="s">
        <v>351</v>
      </c>
      <c r="C148" s="159">
        <v>9</v>
      </c>
      <c r="D148" s="159">
        <v>8</v>
      </c>
      <c r="E148" s="159">
        <v>17</v>
      </c>
    </row>
    <row r="149" spans="1:5" x14ac:dyDescent="0.25">
      <c r="A149" s="123" t="s">
        <v>348</v>
      </c>
      <c r="B149" s="124" t="s">
        <v>352</v>
      </c>
      <c r="C149" s="161">
        <v>6</v>
      </c>
      <c r="D149" s="161">
        <v>11</v>
      </c>
      <c r="E149" s="161">
        <v>17</v>
      </c>
    </row>
    <row r="150" spans="1:5" x14ac:dyDescent="0.25">
      <c r="A150" s="121" t="s">
        <v>348</v>
      </c>
      <c r="B150" s="122" t="s">
        <v>353</v>
      </c>
      <c r="C150" s="159">
        <v>0</v>
      </c>
      <c r="D150" s="159">
        <v>2</v>
      </c>
      <c r="E150" s="159">
        <v>2</v>
      </c>
    </row>
    <row r="151" spans="1:5" x14ac:dyDescent="0.25">
      <c r="A151" s="123" t="s">
        <v>348</v>
      </c>
      <c r="B151" s="124" t="s">
        <v>354</v>
      </c>
      <c r="C151" s="161">
        <v>3</v>
      </c>
      <c r="D151" s="161">
        <v>13</v>
      </c>
      <c r="E151" s="161">
        <v>16</v>
      </c>
    </row>
    <row r="152" spans="1:5" x14ac:dyDescent="0.25">
      <c r="A152" s="121" t="s">
        <v>348</v>
      </c>
      <c r="B152" s="122" t="s">
        <v>355</v>
      </c>
      <c r="C152" s="159">
        <v>3</v>
      </c>
      <c r="D152" s="159">
        <v>9</v>
      </c>
      <c r="E152" s="159">
        <v>12</v>
      </c>
    </row>
    <row r="153" spans="1:5" x14ac:dyDescent="0.25">
      <c r="A153" s="123" t="s">
        <v>348</v>
      </c>
      <c r="B153" s="124" t="s">
        <v>356</v>
      </c>
      <c r="C153" s="161">
        <v>4</v>
      </c>
      <c r="D153" s="161">
        <v>12</v>
      </c>
      <c r="E153" s="161">
        <v>16</v>
      </c>
    </row>
    <row r="154" spans="1:5" x14ac:dyDescent="0.25">
      <c r="A154" s="121" t="s">
        <v>348</v>
      </c>
      <c r="B154" s="122" t="s">
        <v>357</v>
      </c>
      <c r="C154" s="159">
        <v>3</v>
      </c>
      <c r="D154" s="159">
        <v>15</v>
      </c>
      <c r="E154" s="159">
        <v>18</v>
      </c>
    </row>
    <row r="155" spans="1:5" x14ac:dyDescent="0.25">
      <c r="A155" s="123" t="s">
        <v>348</v>
      </c>
      <c r="B155" s="124" t="s">
        <v>358</v>
      </c>
      <c r="C155" s="161">
        <v>3</v>
      </c>
      <c r="D155" s="161">
        <v>14</v>
      </c>
      <c r="E155" s="161">
        <v>17</v>
      </c>
    </row>
    <row r="156" spans="1:5" x14ac:dyDescent="0.25">
      <c r="A156" s="121" t="s">
        <v>348</v>
      </c>
      <c r="B156" s="122" t="s">
        <v>359</v>
      </c>
      <c r="C156" s="159">
        <v>5</v>
      </c>
      <c r="D156" s="159">
        <v>9</v>
      </c>
      <c r="E156" s="159">
        <v>14</v>
      </c>
    </row>
    <row r="157" spans="1:5" x14ac:dyDescent="0.25">
      <c r="A157" s="123" t="s">
        <v>348</v>
      </c>
      <c r="B157" s="124" t="s">
        <v>360</v>
      </c>
      <c r="C157" s="161">
        <v>4</v>
      </c>
      <c r="D157" s="161">
        <v>17</v>
      </c>
      <c r="E157" s="161">
        <v>21</v>
      </c>
    </row>
    <row r="158" spans="1:5" x14ac:dyDescent="0.25">
      <c r="A158" s="121" t="s">
        <v>348</v>
      </c>
      <c r="B158" s="122" t="s">
        <v>361</v>
      </c>
      <c r="C158" s="159">
        <v>3</v>
      </c>
      <c r="D158" s="159">
        <v>18</v>
      </c>
      <c r="E158" s="159">
        <v>21</v>
      </c>
    </row>
    <row r="159" spans="1:5" x14ac:dyDescent="0.25">
      <c r="A159" s="123" t="s">
        <v>362</v>
      </c>
      <c r="B159" s="124" t="s">
        <v>363</v>
      </c>
      <c r="C159" s="161">
        <v>4</v>
      </c>
      <c r="D159" s="161">
        <v>15</v>
      </c>
      <c r="E159" s="161">
        <v>19</v>
      </c>
    </row>
    <row r="160" spans="1:5" x14ac:dyDescent="0.25">
      <c r="A160" s="121" t="s">
        <v>362</v>
      </c>
      <c r="B160" s="122" t="s">
        <v>364</v>
      </c>
      <c r="C160" s="159">
        <v>2</v>
      </c>
      <c r="D160" s="159">
        <v>5</v>
      </c>
      <c r="E160" s="159">
        <v>7</v>
      </c>
    </row>
    <row r="161" spans="1:5" x14ac:dyDescent="0.25">
      <c r="A161" s="123" t="s">
        <v>362</v>
      </c>
      <c r="B161" s="124" t="s">
        <v>365</v>
      </c>
      <c r="C161" s="161">
        <v>4</v>
      </c>
      <c r="D161" s="161">
        <v>17</v>
      </c>
      <c r="E161" s="161">
        <v>21</v>
      </c>
    </row>
    <row r="162" spans="1:5" x14ac:dyDescent="0.25">
      <c r="A162" s="121" t="s">
        <v>362</v>
      </c>
      <c r="B162" s="122" t="s">
        <v>366</v>
      </c>
      <c r="C162" s="159">
        <v>2</v>
      </c>
      <c r="D162" s="159">
        <v>3</v>
      </c>
      <c r="E162" s="159">
        <v>5</v>
      </c>
    </row>
    <row r="163" spans="1:5" x14ac:dyDescent="0.25">
      <c r="A163" s="123" t="s">
        <v>362</v>
      </c>
      <c r="B163" s="124" t="s">
        <v>367</v>
      </c>
      <c r="C163" s="161">
        <v>1</v>
      </c>
      <c r="D163" s="161">
        <v>11</v>
      </c>
      <c r="E163" s="161">
        <v>12</v>
      </c>
    </row>
    <row r="164" spans="1:5" x14ac:dyDescent="0.25">
      <c r="A164" s="121" t="s">
        <v>362</v>
      </c>
      <c r="B164" s="122" t="s">
        <v>368</v>
      </c>
      <c r="C164" s="159">
        <v>8</v>
      </c>
      <c r="D164" s="159">
        <v>9</v>
      </c>
      <c r="E164" s="159">
        <v>17</v>
      </c>
    </row>
    <row r="165" spans="1:5" x14ac:dyDescent="0.25">
      <c r="A165" s="123" t="s">
        <v>362</v>
      </c>
      <c r="B165" s="124" t="s">
        <v>369</v>
      </c>
      <c r="C165" s="161">
        <v>4</v>
      </c>
      <c r="D165" s="161">
        <v>4</v>
      </c>
      <c r="E165" s="161">
        <v>8</v>
      </c>
    </row>
    <row r="166" spans="1:5" x14ac:dyDescent="0.25">
      <c r="A166" s="121" t="s">
        <v>362</v>
      </c>
      <c r="B166" s="122" t="s">
        <v>370</v>
      </c>
      <c r="C166" s="159">
        <v>3</v>
      </c>
      <c r="D166" s="159">
        <v>6</v>
      </c>
      <c r="E166" s="159">
        <v>9</v>
      </c>
    </row>
    <row r="167" spans="1:5" x14ac:dyDescent="0.25">
      <c r="A167" s="123" t="s">
        <v>362</v>
      </c>
      <c r="B167" s="124" t="s">
        <v>371</v>
      </c>
      <c r="C167" s="161">
        <v>3</v>
      </c>
      <c r="D167" s="161">
        <v>2</v>
      </c>
      <c r="E167" s="161">
        <v>5</v>
      </c>
    </row>
    <row r="168" spans="1:5" x14ac:dyDescent="0.25">
      <c r="A168" s="121" t="s">
        <v>362</v>
      </c>
      <c r="B168" s="122" t="s">
        <v>372</v>
      </c>
      <c r="C168" s="159">
        <v>9</v>
      </c>
      <c r="D168" s="159">
        <v>1</v>
      </c>
      <c r="E168" s="159">
        <v>10</v>
      </c>
    </row>
    <row r="169" spans="1:5" x14ac:dyDescent="0.25">
      <c r="A169" s="123" t="s">
        <v>373</v>
      </c>
      <c r="B169" s="124" t="s">
        <v>374</v>
      </c>
      <c r="C169" s="161">
        <v>3</v>
      </c>
      <c r="D169" s="161">
        <v>0</v>
      </c>
      <c r="E169" s="161">
        <v>3</v>
      </c>
    </row>
    <row r="170" spans="1:5" x14ac:dyDescent="0.25">
      <c r="A170" s="121" t="s">
        <v>373</v>
      </c>
      <c r="B170" s="122" t="s">
        <v>375</v>
      </c>
      <c r="C170" s="159">
        <v>4</v>
      </c>
      <c r="D170" s="159">
        <v>2</v>
      </c>
      <c r="E170" s="159">
        <v>6</v>
      </c>
    </row>
    <row r="171" spans="1:5" x14ac:dyDescent="0.25">
      <c r="A171" s="123" t="s">
        <v>373</v>
      </c>
      <c r="B171" s="124" t="s">
        <v>376</v>
      </c>
      <c r="C171" s="161">
        <v>4</v>
      </c>
      <c r="D171" s="161">
        <v>2</v>
      </c>
      <c r="E171" s="161">
        <v>6</v>
      </c>
    </row>
    <row r="172" spans="1:5" x14ac:dyDescent="0.25">
      <c r="A172" s="121" t="s">
        <v>373</v>
      </c>
      <c r="B172" s="122" t="s">
        <v>377</v>
      </c>
      <c r="C172" s="159">
        <v>3</v>
      </c>
      <c r="D172" s="159">
        <v>2</v>
      </c>
      <c r="E172" s="159">
        <v>5</v>
      </c>
    </row>
    <row r="173" spans="1:5" x14ac:dyDescent="0.25">
      <c r="A173" s="123" t="s">
        <v>373</v>
      </c>
      <c r="B173" s="124" t="s">
        <v>378</v>
      </c>
      <c r="C173" s="161">
        <v>6</v>
      </c>
      <c r="D173" s="161">
        <v>5</v>
      </c>
      <c r="E173" s="161">
        <v>11</v>
      </c>
    </row>
    <row r="174" spans="1:5" x14ac:dyDescent="0.25">
      <c r="A174" s="121" t="s">
        <v>379</v>
      </c>
      <c r="B174" s="122" t="s">
        <v>380</v>
      </c>
      <c r="C174" s="159">
        <v>4</v>
      </c>
      <c r="D174" s="159">
        <v>9</v>
      </c>
      <c r="E174" s="159">
        <v>13</v>
      </c>
    </row>
    <row r="175" spans="1:5" x14ac:dyDescent="0.25">
      <c r="A175" s="123" t="s">
        <v>379</v>
      </c>
      <c r="B175" s="124" t="s">
        <v>381</v>
      </c>
      <c r="C175" s="161">
        <v>5</v>
      </c>
      <c r="D175" s="161">
        <v>8</v>
      </c>
      <c r="E175" s="161">
        <v>13</v>
      </c>
    </row>
    <row r="176" spans="1:5" x14ac:dyDescent="0.25">
      <c r="A176" s="121" t="s">
        <v>379</v>
      </c>
      <c r="B176" s="122" t="s">
        <v>382</v>
      </c>
      <c r="C176" s="159">
        <v>2</v>
      </c>
      <c r="D176" s="159">
        <v>9</v>
      </c>
      <c r="E176" s="159">
        <v>11</v>
      </c>
    </row>
    <row r="177" spans="1:5" x14ac:dyDescent="0.25">
      <c r="A177" s="123" t="s">
        <v>379</v>
      </c>
      <c r="B177" s="124" t="s">
        <v>383</v>
      </c>
      <c r="C177" s="161">
        <v>4</v>
      </c>
      <c r="D177" s="161">
        <v>6</v>
      </c>
      <c r="E177" s="161">
        <v>10</v>
      </c>
    </row>
    <row r="178" spans="1:5" x14ac:dyDescent="0.25">
      <c r="A178" s="121" t="s">
        <v>379</v>
      </c>
      <c r="B178" s="122" t="s">
        <v>384</v>
      </c>
      <c r="C178" s="159">
        <v>4</v>
      </c>
      <c r="D178" s="159">
        <v>25</v>
      </c>
      <c r="E178" s="159">
        <v>29</v>
      </c>
    </row>
    <row r="179" spans="1:5" x14ac:dyDescent="0.25">
      <c r="A179" s="123" t="s">
        <v>379</v>
      </c>
      <c r="B179" s="124" t="s">
        <v>385</v>
      </c>
      <c r="C179" s="161">
        <v>2</v>
      </c>
      <c r="D179" s="161">
        <v>7</v>
      </c>
      <c r="E179" s="161">
        <v>9</v>
      </c>
    </row>
    <row r="180" spans="1:5" x14ac:dyDescent="0.25">
      <c r="A180" s="121" t="s">
        <v>379</v>
      </c>
      <c r="B180" s="122" t="s">
        <v>386</v>
      </c>
      <c r="C180" s="159">
        <v>7</v>
      </c>
      <c r="D180" s="159">
        <v>6</v>
      </c>
      <c r="E180" s="159">
        <v>13</v>
      </c>
    </row>
    <row r="181" spans="1:5" x14ac:dyDescent="0.25">
      <c r="A181" s="123" t="s">
        <v>387</v>
      </c>
      <c r="B181" s="124" t="s">
        <v>388</v>
      </c>
      <c r="C181" s="161">
        <v>3</v>
      </c>
      <c r="D181" s="161">
        <v>6</v>
      </c>
      <c r="E181" s="161">
        <v>9</v>
      </c>
    </row>
    <row r="182" spans="1:5" x14ac:dyDescent="0.25">
      <c r="A182" s="121" t="s">
        <v>389</v>
      </c>
      <c r="B182" s="122" t="s">
        <v>390</v>
      </c>
      <c r="C182" s="159">
        <v>3</v>
      </c>
      <c r="D182" s="159">
        <v>9</v>
      </c>
      <c r="E182" s="159">
        <v>12</v>
      </c>
    </row>
    <row r="183" spans="1:5" x14ac:dyDescent="0.25">
      <c r="A183" s="123" t="s">
        <v>389</v>
      </c>
      <c r="B183" s="124" t="s">
        <v>391</v>
      </c>
      <c r="C183" s="161">
        <v>5</v>
      </c>
      <c r="D183" s="161">
        <v>5</v>
      </c>
      <c r="E183" s="161">
        <v>10</v>
      </c>
    </row>
    <row r="184" spans="1:5" x14ac:dyDescent="0.25">
      <c r="A184" s="121" t="s">
        <v>392</v>
      </c>
      <c r="B184" s="122" t="s">
        <v>393</v>
      </c>
      <c r="C184" s="159">
        <v>7</v>
      </c>
      <c r="D184" s="159">
        <v>7</v>
      </c>
      <c r="E184" s="159">
        <v>14</v>
      </c>
    </row>
    <row r="185" spans="1:5" x14ac:dyDescent="0.25">
      <c r="A185" s="123" t="s">
        <v>392</v>
      </c>
      <c r="B185" s="124" t="s">
        <v>394</v>
      </c>
      <c r="C185" s="161">
        <v>3</v>
      </c>
      <c r="D185" s="161">
        <v>10</v>
      </c>
      <c r="E185" s="161">
        <v>13</v>
      </c>
    </row>
    <row r="186" spans="1:5" x14ac:dyDescent="0.25">
      <c r="A186" s="121" t="s">
        <v>395</v>
      </c>
      <c r="B186" s="122" t="s">
        <v>396</v>
      </c>
      <c r="C186" s="159">
        <v>9</v>
      </c>
      <c r="D186" s="159">
        <v>7</v>
      </c>
      <c r="E186" s="159">
        <v>16</v>
      </c>
    </row>
    <row r="187" spans="1:5" x14ac:dyDescent="0.25">
      <c r="A187" s="123" t="s">
        <v>397</v>
      </c>
      <c r="B187" s="124" t="s">
        <v>398</v>
      </c>
      <c r="C187" s="161">
        <v>5</v>
      </c>
      <c r="D187" s="161">
        <v>30</v>
      </c>
      <c r="E187" s="161">
        <v>35</v>
      </c>
    </row>
    <row r="188" spans="1:5" x14ac:dyDescent="0.25">
      <c r="A188" s="121" t="s">
        <v>397</v>
      </c>
      <c r="B188" s="122" t="s">
        <v>399</v>
      </c>
      <c r="C188" s="159">
        <v>5</v>
      </c>
      <c r="D188" s="159">
        <v>10</v>
      </c>
      <c r="E188" s="159">
        <v>15</v>
      </c>
    </row>
    <row r="189" spans="1:5" x14ac:dyDescent="0.25">
      <c r="A189" s="123" t="s">
        <v>397</v>
      </c>
      <c r="B189" s="124" t="s">
        <v>400</v>
      </c>
      <c r="C189" s="161">
        <v>5</v>
      </c>
      <c r="D189" s="161">
        <v>14</v>
      </c>
      <c r="E189" s="161">
        <v>19</v>
      </c>
    </row>
    <row r="190" spans="1:5" x14ac:dyDescent="0.25">
      <c r="A190" s="121" t="s">
        <v>397</v>
      </c>
      <c r="B190" s="122" t="s">
        <v>401</v>
      </c>
      <c r="C190" s="159">
        <v>5</v>
      </c>
      <c r="D190" s="159">
        <v>22</v>
      </c>
      <c r="E190" s="159">
        <v>27</v>
      </c>
    </row>
    <row r="191" spans="1:5" x14ac:dyDescent="0.25">
      <c r="A191" s="123" t="s">
        <v>397</v>
      </c>
      <c r="B191" s="124" t="s">
        <v>402</v>
      </c>
      <c r="C191" s="161">
        <v>2</v>
      </c>
      <c r="D191" s="161">
        <v>22</v>
      </c>
      <c r="E191" s="161">
        <v>24</v>
      </c>
    </row>
    <row r="192" spans="1:5" x14ac:dyDescent="0.25">
      <c r="A192" s="121" t="s">
        <v>403</v>
      </c>
      <c r="B192" s="122" t="s">
        <v>404</v>
      </c>
      <c r="C192" s="159">
        <v>2</v>
      </c>
      <c r="D192" s="159">
        <v>12</v>
      </c>
      <c r="E192" s="159">
        <v>14</v>
      </c>
    </row>
    <row r="193" spans="1:5" x14ac:dyDescent="0.25">
      <c r="A193" s="123" t="s">
        <v>403</v>
      </c>
      <c r="B193" s="124" t="s">
        <v>405</v>
      </c>
      <c r="C193" s="161">
        <v>4</v>
      </c>
      <c r="D193" s="161">
        <v>9</v>
      </c>
      <c r="E193" s="161">
        <v>13</v>
      </c>
    </row>
    <row r="194" spans="1:5" x14ac:dyDescent="0.25">
      <c r="A194" s="121" t="s">
        <v>403</v>
      </c>
      <c r="B194" s="122" t="s">
        <v>406</v>
      </c>
      <c r="C194" s="159">
        <v>3</v>
      </c>
      <c r="D194" s="159">
        <v>11</v>
      </c>
      <c r="E194" s="159">
        <v>14</v>
      </c>
    </row>
    <row r="195" spans="1:5" x14ac:dyDescent="0.25">
      <c r="A195" s="123" t="s">
        <v>403</v>
      </c>
      <c r="B195" s="124" t="s">
        <v>407</v>
      </c>
      <c r="C195" s="161">
        <v>4</v>
      </c>
      <c r="D195" s="161">
        <v>13</v>
      </c>
      <c r="E195" s="161">
        <v>17</v>
      </c>
    </row>
    <row r="196" spans="1:5" x14ac:dyDescent="0.25">
      <c r="A196" s="121" t="s">
        <v>408</v>
      </c>
      <c r="B196" s="122" t="s">
        <v>409</v>
      </c>
      <c r="C196" s="159">
        <v>5</v>
      </c>
      <c r="D196" s="159">
        <v>27</v>
      </c>
      <c r="E196" s="159">
        <v>32</v>
      </c>
    </row>
    <row r="197" spans="1:5" x14ac:dyDescent="0.25">
      <c r="A197" s="123" t="s">
        <v>408</v>
      </c>
      <c r="B197" s="124" t="s">
        <v>410</v>
      </c>
      <c r="C197" s="161">
        <v>12</v>
      </c>
      <c r="D197" s="161">
        <v>19</v>
      </c>
      <c r="E197" s="161">
        <v>31</v>
      </c>
    </row>
    <row r="198" spans="1:5" x14ac:dyDescent="0.25">
      <c r="A198" s="121" t="s">
        <v>408</v>
      </c>
      <c r="B198" s="122" t="s">
        <v>411</v>
      </c>
      <c r="C198" s="159">
        <v>11</v>
      </c>
      <c r="D198" s="159">
        <v>14</v>
      </c>
      <c r="E198" s="159">
        <v>25</v>
      </c>
    </row>
    <row r="199" spans="1:5" x14ac:dyDescent="0.25">
      <c r="A199" s="123" t="s">
        <v>408</v>
      </c>
      <c r="B199" s="124" t="s">
        <v>412</v>
      </c>
      <c r="C199" s="161">
        <v>12</v>
      </c>
      <c r="D199" s="161">
        <v>20</v>
      </c>
      <c r="E199" s="161">
        <v>32</v>
      </c>
    </row>
    <row r="200" spans="1:5" x14ac:dyDescent="0.25">
      <c r="A200" s="121" t="s">
        <v>408</v>
      </c>
      <c r="B200" s="122" t="s">
        <v>413</v>
      </c>
      <c r="C200" s="159">
        <v>10</v>
      </c>
      <c r="D200" s="159">
        <v>21</v>
      </c>
      <c r="E200" s="159">
        <v>31</v>
      </c>
    </row>
    <row r="201" spans="1:5" x14ac:dyDescent="0.25">
      <c r="A201" s="123" t="s">
        <v>408</v>
      </c>
      <c r="B201" s="124" t="s">
        <v>414</v>
      </c>
      <c r="C201" s="161">
        <v>6</v>
      </c>
      <c r="D201" s="161">
        <v>3</v>
      </c>
      <c r="E201" s="161">
        <v>9</v>
      </c>
    </row>
    <row r="202" spans="1:5" x14ac:dyDescent="0.25">
      <c r="A202" s="121" t="s">
        <v>408</v>
      </c>
      <c r="B202" s="122" t="s">
        <v>415</v>
      </c>
      <c r="C202" s="159">
        <v>15</v>
      </c>
      <c r="D202" s="159">
        <v>25</v>
      </c>
      <c r="E202" s="159">
        <v>40</v>
      </c>
    </row>
    <row r="203" spans="1:5" x14ac:dyDescent="0.25">
      <c r="A203" s="123" t="s">
        <v>408</v>
      </c>
      <c r="B203" s="124" t="s">
        <v>416</v>
      </c>
      <c r="C203" s="161">
        <v>14</v>
      </c>
      <c r="D203" s="161">
        <v>44</v>
      </c>
      <c r="E203" s="161">
        <v>58</v>
      </c>
    </row>
    <row r="204" spans="1:5" x14ac:dyDescent="0.25">
      <c r="A204" s="121" t="s">
        <v>408</v>
      </c>
      <c r="B204" s="122" t="s">
        <v>417</v>
      </c>
      <c r="C204" s="159">
        <v>4</v>
      </c>
      <c r="D204" s="159">
        <v>7</v>
      </c>
      <c r="E204" s="159">
        <v>11</v>
      </c>
    </row>
    <row r="205" spans="1:5" x14ac:dyDescent="0.25">
      <c r="A205" s="123" t="s">
        <v>408</v>
      </c>
      <c r="B205" s="124" t="s">
        <v>418</v>
      </c>
      <c r="C205" s="161">
        <v>3</v>
      </c>
      <c r="D205" s="161">
        <v>13</v>
      </c>
      <c r="E205" s="161">
        <v>16</v>
      </c>
    </row>
    <row r="206" spans="1:5" x14ac:dyDescent="0.25">
      <c r="A206" s="121" t="s">
        <v>408</v>
      </c>
      <c r="B206" s="122" t="s">
        <v>419</v>
      </c>
      <c r="C206" s="159">
        <v>2</v>
      </c>
      <c r="D206" s="159">
        <v>8</v>
      </c>
      <c r="E206" s="159">
        <v>10</v>
      </c>
    </row>
    <row r="207" spans="1:5" x14ac:dyDescent="0.25">
      <c r="A207" s="123" t="s">
        <v>420</v>
      </c>
      <c r="B207" s="124" t="s">
        <v>421</v>
      </c>
      <c r="C207" s="161">
        <v>2</v>
      </c>
      <c r="D207" s="161">
        <v>8</v>
      </c>
      <c r="E207" s="161">
        <v>10</v>
      </c>
    </row>
    <row r="208" spans="1:5" x14ac:dyDescent="0.25">
      <c r="A208" s="121" t="s">
        <v>420</v>
      </c>
      <c r="B208" s="122" t="s">
        <v>422</v>
      </c>
      <c r="C208" s="159">
        <v>5</v>
      </c>
      <c r="D208" s="159">
        <v>6</v>
      </c>
      <c r="E208" s="159">
        <v>11</v>
      </c>
    </row>
    <row r="209" spans="1:5" x14ac:dyDescent="0.25">
      <c r="A209" s="123" t="s">
        <v>420</v>
      </c>
      <c r="B209" s="124" t="s">
        <v>423</v>
      </c>
      <c r="C209" s="161">
        <v>3</v>
      </c>
      <c r="D209" s="161">
        <v>9</v>
      </c>
      <c r="E209" s="161">
        <v>12</v>
      </c>
    </row>
    <row r="210" spans="1:5" x14ac:dyDescent="0.25">
      <c r="A210" s="121" t="s">
        <v>420</v>
      </c>
      <c r="B210" s="122" t="s">
        <v>424</v>
      </c>
      <c r="C210" s="159">
        <v>5</v>
      </c>
      <c r="D210" s="159">
        <v>5</v>
      </c>
      <c r="E210" s="159">
        <v>10</v>
      </c>
    </row>
    <row r="211" spans="1:5" x14ac:dyDescent="0.25">
      <c r="A211" s="123" t="s">
        <v>420</v>
      </c>
      <c r="B211" s="124" t="s">
        <v>425</v>
      </c>
      <c r="C211" s="161">
        <v>5</v>
      </c>
      <c r="D211" s="161">
        <v>12</v>
      </c>
      <c r="E211" s="161">
        <v>17</v>
      </c>
    </row>
    <row r="212" spans="1:5" x14ac:dyDescent="0.25">
      <c r="A212" s="121" t="s">
        <v>420</v>
      </c>
      <c r="B212" s="122" t="s">
        <v>426</v>
      </c>
      <c r="C212" s="159">
        <v>3</v>
      </c>
      <c r="D212" s="159">
        <v>12</v>
      </c>
      <c r="E212" s="159">
        <v>15</v>
      </c>
    </row>
    <row r="213" spans="1:5" x14ac:dyDescent="0.25">
      <c r="A213" s="123" t="s">
        <v>420</v>
      </c>
      <c r="B213" s="124" t="s">
        <v>427</v>
      </c>
      <c r="C213" s="161">
        <v>5</v>
      </c>
      <c r="D213" s="161">
        <v>7</v>
      </c>
      <c r="E213" s="161">
        <v>12</v>
      </c>
    </row>
    <row r="214" spans="1:5" x14ac:dyDescent="0.25">
      <c r="A214" s="121" t="s">
        <v>420</v>
      </c>
      <c r="B214" s="122" t="s">
        <v>428</v>
      </c>
      <c r="C214" s="159">
        <v>4</v>
      </c>
      <c r="D214" s="159">
        <v>7</v>
      </c>
      <c r="E214" s="159">
        <v>11</v>
      </c>
    </row>
    <row r="215" spans="1:5" x14ac:dyDescent="0.25">
      <c r="A215" s="123" t="s">
        <v>420</v>
      </c>
      <c r="B215" s="124" t="s">
        <v>429</v>
      </c>
      <c r="C215" s="161">
        <v>5</v>
      </c>
      <c r="D215" s="161">
        <v>9</v>
      </c>
      <c r="E215" s="161">
        <v>14</v>
      </c>
    </row>
    <row r="216" spans="1:5" x14ac:dyDescent="0.25">
      <c r="A216" s="121" t="s">
        <v>420</v>
      </c>
      <c r="B216" s="122" t="s">
        <v>430</v>
      </c>
      <c r="C216" s="159">
        <v>4</v>
      </c>
      <c r="D216" s="159">
        <v>1</v>
      </c>
      <c r="E216" s="159">
        <v>5</v>
      </c>
    </row>
    <row r="217" spans="1:5" x14ac:dyDescent="0.25">
      <c r="A217" s="123" t="s">
        <v>420</v>
      </c>
      <c r="B217" s="124" t="s">
        <v>431</v>
      </c>
      <c r="C217" s="161">
        <v>7</v>
      </c>
      <c r="D217" s="161">
        <v>10</v>
      </c>
      <c r="E217" s="161">
        <v>17</v>
      </c>
    </row>
    <row r="218" spans="1:5" x14ac:dyDescent="0.25">
      <c r="A218" s="121" t="s">
        <v>420</v>
      </c>
      <c r="B218" s="122" t="s">
        <v>432</v>
      </c>
      <c r="C218" s="159">
        <v>5</v>
      </c>
      <c r="D218" s="159">
        <v>13</v>
      </c>
      <c r="E218" s="159">
        <v>18</v>
      </c>
    </row>
    <row r="219" spans="1:5" x14ac:dyDescent="0.25">
      <c r="A219" s="123" t="s">
        <v>420</v>
      </c>
      <c r="B219" s="124" t="s">
        <v>433</v>
      </c>
      <c r="C219" s="161">
        <v>3</v>
      </c>
      <c r="D219" s="161">
        <v>10</v>
      </c>
      <c r="E219" s="161">
        <v>13</v>
      </c>
    </row>
    <row r="220" spans="1:5" x14ac:dyDescent="0.25">
      <c r="A220" s="121" t="s">
        <v>434</v>
      </c>
      <c r="B220" s="122" t="s">
        <v>435</v>
      </c>
      <c r="C220" s="159">
        <v>4</v>
      </c>
      <c r="D220" s="159">
        <v>4</v>
      </c>
      <c r="E220" s="159">
        <v>8</v>
      </c>
    </row>
    <row r="221" spans="1:5" x14ac:dyDescent="0.25">
      <c r="A221" s="123" t="s">
        <v>436</v>
      </c>
      <c r="B221" s="124" t="s">
        <v>437</v>
      </c>
      <c r="C221" s="161">
        <v>3</v>
      </c>
      <c r="D221" s="161">
        <v>21</v>
      </c>
      <c r="E221" s="161">
        <v>24</v>
      </c>
    </row>
    <row r="222" spans="1:5" x14ac:dyDescent="0.25">
      <c r="A222" s="121" t="s">
        <v>436</v>
      </c>
      <c r="B222" s="122" t="s">
        <v>438</v>
      </c>
      <c r="C222" s="159">
        <v>5</v>
      </c>
      <c r="D222" s="159">
        <v>9</v>
      </c>
      <c r="E222" s="159">
        <v>14</v>
      </c>
    </row>
    <row r="223" spans="1:5" x14ac:dyDescent="0.25">
      <c r="A223" s="123" t="s">
        <v>436</v>
      </c>
      <c r="B223" s="124" t="s">
        <v>439</v>
      </c>
      <c r="C223" s="161">
        <v>4</v>
      </c>
      <c r="D223" s="161">
        <v>5</v>
      </c>
      <c r="E223" s="161">
        <v>9</v>
      </c>
    </row>
    <row r="224" spans="1:5" x14ac:dyDescent="0.25">
      <c r="A224" s="121" t="s">
        <v>436</v>
      </c>
      <c r="B224" s="122" t="s">
        <v>440</v>
      </c>
      <c r="C224" s="159">
        <v>3</v>
      </c>
      <c r="D224" s="159">
        <v>13</v>
      </c>
      <c r="E224" s="159">
        <v>16</v>
      </c>
    </row>
    <row r="225" spans="1:5" x14ac:dyDescent="0.25">
      <c r="A225" s="123" t="s">
        <v>436</v>
      </c>
      <c r="B225" s="124" t="s">
        <v>441</v>
      </c>
      <c r="C225" s="161">
        <v>2</v>
      </c>
      <c r="D225" s="161">
        <v>9</v>
      </c>
      <c r="E225" s="161">
        <v>11</v>
      </c>
    </row>
    <row r="226" spans="1:5" x14ac:dyDescent="0.25">
      <c r="A226" s="121" t="s">
        <v>436</v>
      </c>
      <c r="B226" s="122" t="s">
        <v>442</v>
      </c>
      <c r="C226" s="159">
        <v>9</v>
      </c>
      <c r="D226" s="159">
        <v>4</v>
      </c>
      <c r="E226" s="159">
        <v>13</v>
      </c>
    </row>
    <row r="227" spans="1:5" x14ac:dyDescent="0.25">
      <c r="A227" s="123" t="s">
        <v>436</v>
      </c>
      <c r="B227" s="124" t="s">
        <v>443</v>
      </c>
      <c r="C227" s="161">
        <v>2</v>
      </c>
      <c r="D227" s="161">
        <v>24</v>
      </c>
      <c r="E227" s="161">
        <v>26</v>
      </c>
    </row>
    <row r="228" spans="1:5" x14ac:dyDescent="0.25">
      <c r="A228" s="121" t="s">
        <v>436</v>
      </c>
      <c r="B228" s="122" t="s">
        <v>444</v>
      </c>
      <c r="C228" s="159">
        <v>3</v>
      </c>
      <c r="D228" s="159">
        <v>12</v>
      </c>
      <c r="E228" s="159">
        <v>15</v>
      </c>
    </row>
    <row r="229" spans="1:5" x14ac:dyDescent="0.25">
      <c r="A229" s="123" t="s">
        <v>436</v>
      </c>
      <c r="B229" s="124" t="s">
        <v>445</v>
      </c>
      <c r="C229" s="161">
        <v>5</v>
      </c>
      <c r="D229" s="161">
        <v>24</v>
      </c>
      <c r="E229" s="161">
        <v>29</v>
      </c>
    </row>
    <row r="230" spans="1:5" x14ac:dyDescent="0.25">
      <c r="A230" s="121" t="s">
        <v>436</v>
      </c>
      <c r="B230" s="122" t="s">
        <v>446</v>
      </c>
      <c r="C230" s="159">
        <v>4</v>
      </c>
      <c r="D230" s="159">
        <v>17</v>
      </c>
      <c r="E230" s="159">
        <v>21</v>
      </c>
    </row>
    <row r="231" spans="1:5" x14ac:dyDescent="0.25">
      <c r="A231" s="123" t="s">
        <v>436</v>
      </c>
      <c r="B231" s="124" t="s">
        <v>447</v>
      </c>
      <c r="C231" s="161">
        <v>6</v>
      </c>
      <c r="D231" s="161">
        <v>8</v>
      </c>
      <c r="E231" s="161">
        <v>14</v>
      </c>
    </row>
    <row r="232" spans="1:5" x14ac:dyDescent="0.25">
      <c r="A232" s="121" t="s">
        <v>436</v>
      </c>
      <c r="B232" s="122" t="s">
        <v>448</v>
      </c>
      <c r="C232" s="159">
        <v>4</v>
      </c>
      <c r="D232" s="159">
        <v>26</v>
      </c>
      <c r="E232" s="159">
        <v>30</v>
      </c>
    </row>
    <row r="233" spans="1:5" x14ac:dyDescent="0.25">
      <c r="A233" s="123" t="s">
        <v>449</v>
      </c>
      <c r="B233" s="124" t="s">
        <v>450</v>
      </c>
      <c r="C233" s="161">
        <v>6</v>
      </c>
      <c r="D233" s="161">
        <v>6</v>
      </c>
      <c r="E233" s="161">
        <v>12</v>
      </c>
    </row>
    <row r="234" spans="1:5" x14ac:dyDescent="0.25">
      <c r="A234" s="121" t="s">
        <v>449</v>
      </c>
      <c r="B234" s="122" t="s">
        <v>451</v>
      </c>
      <c r="C234" s="159">
        <v>3</v>
      </c>
      <c r="D234" s="159">
        <v>17</v>
      </c>
      <c r="E234" s="159">
        <v>20</v>
      </c>
    </row>
    <row r="235" spans="1:5" x14ac:dyDescent="0.25">
      <c r="A235" s="123" t="s">
        <v>449</v>
      </c>
      <c r="B235" s="124" t="s">
        <v>452</v>
      </c>
      <c r="C235" s="161">
        <v>3</v>
      </c>
      <c r="D235" s="161">
        <v>7</v>
      </c>
      <c r="E235" s="161">
        <v>10</v>
      </c>
    </row>
    <row r="236" spans="1:5" x14ac:dyDescent="0.25">
      <c r="A236" s="121" t="s">
        <v>453</v>
      </c>
      <c r="B236" s="122" t="s">
        <v>454</v>
      </c>
      <c r="C236" s="159">
        <v>4</v>
      </c>
      <c r="D236" s="159">
        <v>6</v>
      </c>
      <c r="E236" s="159">
        <v>10</v>
      </c>
    </row>
    <row r="237" spans="1:5" x14ac:dyDescent="0.25">
      <c r="A237" s="123" t="s">
        <v>453</v>
      </c>
      <c r="B237" s="124" t="s">
        <v>455</v>
      </c>
      <c r="C237" s="161">
        <v>3</v>
      </c>
      <c r="D237" s="161">
        <v>12</v>
      </c>
      <c r="E237" s="161">
        <v>15</v>
      </c>
    </row>
    <row r="238" spans="1:5" x14ac:dyDescent="0.25">
      <c r="A238" s="121" t="s">
        <v>453</v>
      </c>
      <c r="B238" s="122" t="s">
        <v>456</v>
      </c>
      <c r="C238" s="159">
        <v>11</v>
      </c>
      <c r="D238" s="159">
        <v>19</v>
      </c>
      <c r="E238" s="159">
        <v>30</v>
      </c>
    </row>
    <row r="239" spans="1:5" x14ac:dyDescent="0.25">
      <c r="A239" s="123" t="s">
        <v>453</v>
      </c>
      <c r="B239" s="124" t="s">
        <v>457</v>
      </c>
      <c r="C239" s="161">
        <v>10</v>
      </c>
      <c r="D239" s="161">
        <v>20</v>
      </c>
      <c r="E239" s="161">
        <v>30</v>
      </c>
    </row>
    <row r="240" spans="1:5" x14ac:dyDescent="0.25">
      <c r="A240" s="121" t="s">
        <v>453</v>
      </c>
      <c r="B240" s="122" t="s">
        <v>458</v>
      </c>
      <c r="C240" s="159">
        <v>3</v>
      </c>
      <c r="D240" s="159">
        <v>11</v>
      </c>
      <c r="E240" s="159">
        <v>14</v>
      </c>
    </row>
    <row r="241" spans="1:5" x14ac:dyDescent="0.25">
      <c r="A241" s="123" t="s">
        <v>459</v>
      </c>
      <c r="B241" s="124" t="s">
        <v>460</v>
      </c>
      <c r="C241" s="161">
        <v>4</v>
      </c>
      <c r="D241" s="161">
        <v>11</v>
      </c>
      <c r="E241" s="161">
        <v>15</v>
      </c>
    </row>
    <row r="242" spans="1:5" x14ac:dyDescent="0.25">
      <c r="A242" s="121" t="s">
        <v>459</v>
      </c>
      <c r="B242" s="122" t="s">
        <v>461</v>
      </c>
      <c r="C242" s="159">
        <v>6</v>
      </c>
      <c r="D242" s="159">
        <v>3</v>
      </c>
      <c r="E242" s="159">
        <v>9</v>
      </c>
    </row>
    <row r="243" spans="1:5" x14ac:dyDescent="0.25">
      <c r="A243" s="123" t="s">
        <v>459</v>
      </c>
      <c r="B243" s="124" t="s">
        <v>462</v>
      </c>
      <c r="C243" s="161">
        <v>2</v>
      </c>
      <c r="D243" s="161">
        <v>10</v>
      </c>
      <c r="E243" s="161">
        <v>12</v>
      </c>
    </row>
    <row r="244" spans="1:5" x14ac:dyDescent="0.25">
      <c r="A244" s="121" t="s">
        <v>459</v>
      </c>
      <c r="B244" s="122" t="s">
        <v>463</v>
      </c>
      <c r="C244" s="159">
        <v>5</v>
      </c>
      <c r="D244" s="159">
        <v>18</v>
      </c>
      <c r="E244" s="159">
        <v>23</v>
      </c>
    </row>
    <row r="245" spans="1:5" x14ac:dyDescent="0.25">
      <c r="A245" s="123" t="s">
        <v>459</v>
      </c>
      <c r="B245" s="124" t="s">
        <v>464</v>
      </c>
      <c r="C245" s="161">
        <v>6</v>
      </c>
      <c r="D245" s="161">
        <v>18</v>
      </c>
      <c r="E245" s="161">
        <v>24</v>
      </c>
    </row>
    <row r="246" spans="1:5" x14ac:dyDescent="0.25">
      <c r="A246" s="121" t="s">
        <v>459</v>
      </c>
      <c r="B246" s="122" t="s">
        <v>465</v>
      </c>
      <c r="C246" s="159">
        <v>1</v>
      </c>
      <c r="D246" s="159">
        <v>0</v>
      </c>
      <c r="E246" s="159">
        <v>1</v>
      </c>
    </row>
    <row r="247" spans="1:5" x14ac:dyDescent="0.25">
      <c r="A247" s="123" t="s">
        <v>459</v>
      </c>
      <c r="B247" s="124" t="s">
        <v>466</v>
      </c>
      <c r="C247" s="161">
        <v>4</v>
      </c>
      <c r="D247" s="161">
        <v>17</v>
      </c>
      <c r="E247" s="161">
        <v>21</v>
      </c>
    </row>
    <row r="248" spans="1:5" x14ac:dyDescent="0.25">
      <c r="A248" s="121" t="s">
        <v>459</v>
      </c>
      <c r="B248" s="122" t="s">
        <v>467</v>
      </c>
      <c r="C248" s="159">
        <v>2</v>
      </c>
      <c r="D248" s="159">
        <v>15</v>
      </c>
      <c r="E248" s="159">
        <v>17</v>
      </c>
    </row>
    <row r="249" spans="1:5" x14ac:dyDescent="0.25">
      <c r="A249" s="123" t="s">
        <v>459</v>
      </c>
      <c r="B249" s="124" t="s">
        <v>468</v>
      </c>
      <c r="C249" s="161">
        <v>3</v>
      </c>
      <c r="D249" s="161">
        <v>17</v>
      </c>
      <c r="E249" s="161">
        <v>20</v>
      </c>
    </row>
    <row r="250" spans="1:5" x14ac:dyDescent="0.25">
      <c r="A250" s="121" t="s">
        <v>459</v>
      </c>
      <c r="B250" s="122" t="s">
        <v>469</v>
      </c>
      <c r="C250" s="159">
        <v>4</v>
      </c>
      <c r="D250" s="159">
        <v>14</v>
      </c>
      <c r="E250" s="159">
        <v>18</v>
      </c>
    </row>
    <row r="251" spans="1:5" x14ac:dyDescent="0.25">
      <c r="A251" s="123" t="s">
        <v>459</v>
      </c>
      <c r="B251" s="124" t="s">
        <v>470</v>
      </c>
      <c r="C251" s="161">
        <v>6</v>
      </c>
      <c r="D251" s="161">
        <v>15</v>
      </c>
      <c r="E251" s="161">
        <v>21</v>
      </c>
    </row>
    <row r="252" spans="1:5" x14ac:dyDescent="0.25">
      <c r="A252" s="121" t="s">
        <v>459</v>
      </c>
      <c r="B252" s="122" t="s">
        <v>471</v>
      </c>
      <c r="C252" s="159">
        <v>7</v>
      </c>
      <c r="D252" s="159">
        <v>16</v>
      </c>
      <c r="E252" s="159">
        <v>23</v>
      </c>
    </row>
    <row r="253" spans="1:5" x14ac:dyDescent="0.25">
      <c r="A253" s="123" t="s">
        <v>459</v>
      </c>
      <c r="B253" s="124" t="s">
        <v>472</v>
      </c>
      <c r="C253" s="161">
        <v>3</v>
      </c>
      <c r="D253" s="161">
        <v>15</v>
      </c>
      <c r="E253" s="161">
        <v>18</v>
      </c>
    </row>
    <row r="254" spans="1:5" x14ac:dyDescent="0.25">
      <c r="A254" s="121" t="s">
        <v>473</v>
      </c>
      <c r="B254" s="122" t="s">
        <v>474</v>
      </c>
      <c r="C254" s="159">
        <v>7</v>
      </c>
      <c r="D254" s="159">
        <v>15</v>
      </c>
      <c r="E254" s="159">
        <v>22</v>
      </c>
    </row>
    <row r="255" spans="1:5" x14ac:dyDescent="0.25">
      <c r="A255" s="123" t="s">
        <v>475</v>
      </c>
      <c r="B255" s="124" t="s">
        <v>476</v>
      </c>
      <c r="C255" s="161">
        <v>4</v>
      </c>
      <c r="D255" s="161">
        <v>2</v>
      </c>
      <c r="E255" s="161">
        <v>6</v>
      </c>
    </row>
    <row r="256" spans="1:5" x14ac:dyDescent="0.25">
      <c r="A256" s="121" t="s">
        <v>475</v>
      </c>
      <c r="B256" s="122" t="s">
        <v>477</v>
      </c>
      <c r="C256" s="159">
        <v>2</v>
      </c>
      <c r="D256" s="159">
        <v>13</v>
      </c>
      <c r="E256" s="159">
        <v>15</v>
      </c>
    </row>
    <row r="257" spans="1:5" x14ac:dyDescent="0.25">
      <c r="A257" s="123" t="s">
        <v>475</v>
      </c>
      <c r="B257" s="124" t="s">
        <v>478</v>
      </c>
      <c r="C257" s="161">
        <v>3</v>
      </c>
      <c r="D257" s="161">
        <v>7</v>
      </c>
      <c r="E257" s="161">
        <v>10</v>
      </c>
    </row>
    <row r="258" spans="1:5" x14ac:dyDescent="0.25">
      <c r="A258" s="121" t="s">
        <v>475</v>
      </c>
      <c r="B258" s="122" t="s">
        <v>479</v>
      </c>
      <c r="C258" s="159">
        <v>4</v>
      </c>
      <c r="D258" s="159">
        <v>10</v>
      </c>
      <c r="E258" s="159">
        <v>14</v>
      </c>
    </row>
    <row r="259" spans="1:5" x14ac:dyDescent="0.25">
      <c r="A259" s="123" t="s">
        <v>475</v>
      </c>
      <c r="B259" s="124" t="s">
        <v>480</v>
      </c>
      <c r="C259" s="161">
        <v>3</v>
      </c>
      <c r="D259" s="161">
        <v>10</v>
      </c>
      <c r="E259" s="161">
        <v>13</v>
      </c>
    </row>
    <row r="260" spans="1:5" x14ac:dyDescent="0.25">
      <c r="A260" s="121" t="s">
        <v>475</v>
      </c>
      <c r="B260" s="122" t="s">
        <v>481</v>
      </c>
      <c r="C260" s="159">
        <v>2</v>
      </c>
      <c r="D260" s="159">
        <v>4</v>
      </c>
      <c r="E260" s="159">
        <v>6</v>
      </c>
    </row>
    <row r="261" spans="1:5" x14ac:dyDescent="0.25">
      <c r="A261" s="123" t="s">
        <v>482</v>
      </c>
      <c r="B261" s="124" t="s">
        <v>483</v>
      </c>
      <c r="C261" s="161">
        <v>4</v>
      </c>
      <c r="D261" s="161">
        <v>9</v>
      </c>
      <c r="E261" s="161">
        <v>13</v>
      </c>
    </row>
    <row r="262" spans="1:5" x14ac:dyDescent="0.25">
      <c r="A262" s="121" t="s">
        <v>484</v>
      </c>
      <c r="B262" s="122" t="s">
        <v>485</v>
      </c>
      <c r="C262" s="159">
        <v>3</v>
      </c>
      <c r="D262" s="159">
        <v>10</v>
      </c>
      <c r="E262" s="159">
        <v>13</v>
      </c>
    </row>
    <row r="263" spans="1:5" x14ac:dyDescent="0.25">
      <c r="A263" s="123" t="s">
        <v>484</v>
      </c>
      <c r="B263" s="124" t="s">
        <v>486</v>
      </c>
      <c r="C263" s="161">
        <v>6</v>
      </c>
      <c r="D263" s="161">
        <v>6</v>
      </c>
      <c r="E263" s="161">
        <v>12</v>
      </c>
    </row>
    <row r="264" spans="1:5" x14ac:dyDescent="0.25">
      <c r="A264" s="121" t="s">
        <v>484</v>
      </c>
      <c r="B264" s="122" t="s">
        <v>487</v>
      </c>
      <c r="C264" s="159">
        <v>6</v>
      </c>
      <c r="D264" s="159">
        <v>6</v>
      </c>
      <c r="E264" s="159">
        <v>12</v>
      </c>
    </row>
    <row r="265" spans="1:5" x14ac:dyDescent="0.25">
      <c r="A265" s="123" t="s">
        <v>484</v>
      </c>
      <c r="B265" s="124" t="s">
        <v>488</v>
      </c>
      <c r="C265" s="161">
        <v>4</v>
      </c>
      <c r="D265" s="161">
        <v>6</v>
      </c>
      <c r="E265" s="161">
        <v>10</v>
      </c>
    </row>
    <row r="266" spans="1:5" x14ac:dyDescent="0.25">
      <c r="A266" s="121" t="s">
        <v>484</v>
      </c>
      <c r="B266" s="122" t="s">
        <v>489</v>
      </c>
      <c r="C266" s="159">
        <v>8</v>
      </c>
      <c r="D266" s="159">
        <v>0</v>
      </c>
      <c r="E266" s="159">
        <v>8</v>
      </c>
    </row>
    <row r="267" spans="1:5" x14ac:dyDescent="0.25">
      <c r="A267" s="123" t="s">
        <v>484</v>
      </c>
      <c r="B267" s="124" t="s">
        <v>490</v>
      </c>
      <c r="C267" s="161">
        <v>2</v>
      </c>
      <c r="D267" s="161">
        <v>8</v>
      </c>
      <c r="E267" s="161">
        <v>10</v>
      </c>
    </row>
    <row r="268" spans="1:5" x14ac:dyDescent="0.25">
      <c r="A268" s="121" t="s">
        <v>484</v>
      </c>
      <c r="B268" s="122" t="s">
        <v>491</v>
      </c>
      <c r="C268" s="159">
        <v>12</v>
      </c>
      <c r="D268" s="159">
        <v>0</v>
      </c>
      <c r="E268" s="159">
        <v>12</v>
      </c>
    </row>
    <row r="269" spans="1:5" x14ac:dyDescent="0.25">
      <c r="A269" s="123" t="s">
        <v>484</v>
      </c>
      <c r="B269" s="124" t="s">
        <v>492</v>
      </c>
      <c r="C269" s="161">
        <v>5</v>
      </c>
      <c r="D269" s="161">
        <v>6</v>
      </c>
      <c r="E269" s="161">
        <v>11</v>
      </c>
    </row>
    <row r="270" spans="1:5" x14ac:dyDescent="0.25">
      <c r="A270" s="121" t="s">
        <v>493</v>
      </c>
      <c r="B270" s="122" t="s">
        <v>494</v>
      </c>
      <c r="C270" s="159">
        <v>6</v>
      </c>
      <c r="D270" s="159">
        <v>8</v>
      </c>
      <c r="E270" s="159">
        <v>14</v>
      </c>
    </row>
    <row r="271" spans="1:5" x14ac:dyDescent="0.25">
      <c r="A271" s="123" t="s">
        <v>493</v>
      </c>
      <c r="B271" s="124" t="s">
        <v>495</v>
      </c>
      <c r="C271" s="161">
        <v>4</v>
      </c>
      <c r="D271" s="161">
        <v>11</v>
      </c>
      <c r="E271" s="161">
        <v>15</v>
      </c>
    </row>
    <row r="272" spans="1:5" x14ac:dyDescent="0.25">
      <c r="A272" s="121" t="s">
        <v>493</v>
      </c>
      <c r="B272" s="122" t="s">
        <v>496</v>
      </c>
      <c r="C272" s="159">
        <v>5</v>
      </c>
      <c r="D272" s="159">
        <v>3</v>
      </c>
      <c r="E272" s="159">
        <v>8</v>
      </c>
    </row>
    <row r="273" spans="1:5" x14ac:dyDescent="0.25">
      <c r="A273" s="123" t="s">
        <v>493</v>
      </c>
      <c r="B273" s="124" t="s">
        <v>497</v>
      </c>
      <c r="C273" s="161">
        <v>3</v>
      </c>
      <c r="D273" s="161">
        <v>9</v>
      </c>
      <c r="E273" s="161">
        <v>12</v>
      </c>
    </row>
    <row r="274" spans="1:5" x14ac:dyDescent="0.25">
      <c r="A274" s="121" t="s">
        <v>493</v>
      </c>
      <c r="B274" s="122" t="s">
        <v>498</v>
      </c>
      <c r="C274" s="159">
        <v>4</v>
      </c>
      <c r="D274" s="159">
        <v>5</v>
      </c>
      <c r="E274" s="159">
        <v>9</v>
      </c>
    </row>
    <row r="275" spans="1:5" x14ac:dyDescent="0.25">
      <c r="A275" s="123" t="s">
        <v>493</v>
      </c>
      <c r="B275" s="124" t="s">
        <v>499</v>
      </c>
      <c r="C275" s="161">
        <v>4</v>
      </c>
      <c r="D275" s="161">
        <v>11</v>
      </c>
      <c r="E275" s="161">
        <v>15</v>
      </c>
    </row>
    <row r="276" spans="1:5" x14ac:dyDescent="0.25">
      <c r="A276" s="121" t="s">
        <v>493</v>
      </c>
      <c r="B276" s="122" t="s">
        <v>500</v>
      </c>
      <c r="C276" s="159">
        <v>6</v>
      </c>
      <c r="D276" s="159">
        <v>3</v>
      </c>
      <c r="E276" s="159">
        <v>9</v>
      </c>
    </row>
    <row r="277" spans="1:5" x14ac:dyDescent="0.25">
      <c r="A277" s="123" t="s">
        <v>493</v>
      </c>
      <c r="B277" s="124" t="s">
        <v>501</v>
      </c>
      <c r="C277" s="161">
        <v>4</v>
      </c>
      <c r="D277" s="161">
        <v>6</v>
      </c>
      <c r="E277" s="161">
        <v>10</v>
      </c>
    </row>
    <row r="278" spans="1:5" x14ac:dyDescent="0.25">
      <c r="A278" s="121" t="s">
        <v>493</v>
      </c>
      <c r="B278" s="122" t="s">
        <v>502</v>
      </c>
      <c r="C278" s="159">
        <v>6</v>
      </c>
      <c r="D278" s="159">
        <v>9</v>
      </c>
      <c r="E278" s="159">
        <v>15</v>
      </c>
    </row>
    <row r="279" spans="1:5" x14ac:dyDescent="0.25">
      <c r="A279" s="123" t="s">
        <v>493</v>
      </c>
      <c r="B279" s="124" t="s">
        <v>503</v>
      </c>
      <c r="C279" s="161">
        <v>4</v>
      </c>
      <c r="D279" s="161">
        <v>6</v>
      </c>
      <c r="E279" s="161">
        <v>10</v>
      </c>
    </row>
    <row r="280" spans="1:5" x14ac:dyDescent="0.25">
      <c r="A280" s="121" t="s">
        <v>493</v>
      </c>
      <c r="B280" s="122" t="s">
        <v>504</v>
      </c>
      <c r="C280" s="159">
        <v>6</v>
      </c>
      <c r="D280" s="159">
        <v>4</v>
      </c>
      <c r="E280" s="159">
        <v>10</v>
      </c>
    </row>
    <row r="281" spans="1:5" x14ac:dyDescent="0.25">
      <c r="A281" s="123" t="s">
        <v>493</v>
      </c>
      <c r="B281" s="124" t="s">
        <v>505</v>
      </c>
      <c r="C281" s="161">
        <v>3</v>
      </c>
      <c r="D281" s="161">
        <v>4</v>
      </c>
      <c r="E281" s="161">
        <v>7</v>
      </c>
    </row>
    <row r="282" spans="1:5" x14ac:dyDescent="0.25">
      <c r="A282" s="121" t="s">
        <v>493</v>
      </c>
      <c r="B282" s="122" t="s">
        <v>506</v>
      </c>
      <c r="C282" s="159">
        <v>6</v>
      </c>
      <c r="D282" s="159">
        <v>15</v>
      </c>
      <c r="E282" s="159">
        <v>21</v>
      </c>
    </row>
    <row r="283" spans="1:5" x14ac:dyDescent="0.25">
      <c r="A283" s="123" t="s">
        <v>493</v>
      </c>
      <c r="B283" s="124" t="s">
        <v>507</v>
      </c>
      <c r="C283" s="161">
        <v>3</v>
      </c>
      <c r="D283" s="161">
        <v>9</v>
      </c>
      <c r="E283" s="161">
        <v>12</v>
      </c>
    </row>
    <row r="284" spans="1:5" x14ac:dyDescent="0.25">
      <c r="A284" s="121" t="s">
        <v>493</v>
      </c>
      <c r="B284" s="122" t="s">
        <v>508</v>
      </c>
      <c r="C284" s="159">
        <v>4</v>
      </c>
      <c r="D284" s="159">
        <v>3</v>
      </c>
      <c r="E284" s="159">
        <v>7</v>
      </c>
    </row>
    <row r="285" spans="1:5" x14ac:dyDescent="0.25">
      <c r="A285" s="123" t="s">
        <v>493</v>
      </c>
      <c r="B285" s="124" t="s">
        <v>509</v>
      </c>
      <c r="C285" s="161">
        <v>6</v>
      </c>
      <c r="D285" s="161">
        <v>6</v>
      </c>
      <c r="E285" s="161">
        <v>12</v>
      </c>
    </row>
    <row r="286" spans="1:5" x14ac:dyDescent="0.25">
      <c r="A286" s="121" t="s">
        <v>493</v>
      </c>
      <c r="B286" s="122" t="s">
        <v>510</v>
      </c>
      <c r="C286" s="159">
        <v>7</v>
      </c>
      <c r="D286" s="159">
        <v>4</v>
      </c>
      <c r="E286" s="159">
        <v>11</v>
      </c>
    </row>
    <row r="287" spans="1:5" x14ac:dyDescent="0.25">
      <c r="A287" s="123" t="s">
        <v>493</v>
      </c>
      <c r="B287" s="124" t="s">
        <v>511</v>
      </c>
      <c r="C287" s="161">
        <v>4</v>
      </c>
      <c r="D287" s="161">
        <v>11</v>
      </c>
      <c r="E287" s="161">
        <v>15</v>
      </c>
    </row>
    <row r="288" spans="1:5" x14ac:dyDescent="0.25">
      <c r="A288" s="121" t="s">
        <v>493</v>
      </c>
      <c r="B288" s="122" t="s">
        <v>512</v>
      </c>
      <c r="C288" s="159">
        <v>8</v>
      </c>
      <c r="D288" s="159">
        <v>5</v>
      </c>
      <c r="E288" s="159">
        <v>13</v>
      </c>
    </row>
    <row r="289" spans="1:5" x14ac:dyDescent="0.25">
      <c r="A289" s="123" t="s">
        <v>493</v>
      </c>
      <c r="B289" s="124" t="s">
        <v>513</v>
      </c>
      <c r="C289" s="161">
        <v>5</v>
      </c>
      <c r="D289" s="161">
        <v>5</v>
      </c>
      <c r="E289" s="161">
        <v>10</v>
      </c>
    </row>
    <row r="290" spans="1:5" x14ac:dyDescent="0.25">
      <c r="A290" s="121" t="s">
        <v>493</v>
      </c>
      <c r="B290" s="122" t="s">
        <v>514</v>
      </c>
      <c r="C290" s="159">
        <v>6</v>
      </c>
      <c r="D290" s="159">
        <v>12</v>
      </c>
      <c r="E290" s="159">
        <v>18</v>
      </c>
    </row>
    <row r="291" spans="1:5" x14ac:dyDescent="0.25">
      <c r="A291" s="123" t="s">
        <v>493</v>
      </c>
      <c r="B291" s="124" t="s">
        <v>515</v>
      </c>
      <c r="C291" s="161">
        <v>7</v>
      </c>
      <c r="D291" s="161">
        <v>6</v>
      </c>
      <c r="E291" s="161">
        <v>13</v>
      </c>
    </row>
    <row r="292" spans="1:5" x14ac:dyDescent="0.25">
      <c r="A292" s="121" t="s">
        <v>493</v>
      </c>
      <c r="B292" s="122" t="s">
        <v>516</v>
      </c>
      <c r="C292" s="159">
        <v>4</v>
      </c>
      <c r="D292" s="159">
        <v>22</v>
      </c>
      <c r="E292" s="159">
        <v>26</v>
      </c>
    </row>
    <row r="293" spans="1:5" x14ac:dyDescent="0.25">
      <c r="A293" s="123" t="s">
        <v>493</v>
      </c>
      <c r="B293" s="124" t="s">
        <v>517</v>
      </c>
      <c r="C293" s="161">
        <v>8</v>
      </c>
      <c r="D293" s="161">
        <v>6</v>
      </c>
      <c r="E293" s="161">
        <v>14</v>
      </c>
    </row>
    <row r="294" spans="1:5" x14ac:dyDescent="0.25">
      <c r="A294" s="121" t="s">
        <v>493</v>
      </c>
      <c r="B294" s="122" t="s">
        <v>518</v>
      </c>
      <c r="C294" s="159">
        <v>6</v>
      </c>
      <c r="D294" s="159">
        <v>6</v>
      </c>
      <c r="E294" s="159">
        <v>12</v>
      </c>
    </row>
    <row r="295" spans="1:5" x14ac:dyDescent="0.25">
      <c r="A295" s="123" t="s">
        <v>519</v>
      </c>
      <c r="B295" s="124" t="s">
        <v>520</v>
      </c>
      <c r="C295" s="161">
        <v>6</v>
      </c>
      <c r="D295" s="161">
        <v>17</v>
      </c>
      <c r="E295" s="161">
        <v>23</v>
      </c>
    </row>
    <row r="296" spans="1:5" x14ac:dyDescent="0.25">
      <c r="A296" s="121" t="s">
        <v>519</v>
      </c>
      <c r="B296" s="122" t="s">
        <v>521</v>
      </c>
      <c r="C296" s="159">
        <v>5</v>
      </c>
      <c r="D296" s="159">
        <v>12</v>
      </c>
      <c r="E296" s="159">
        <v>17</v>
      </c>
    </row>
    <row r="297" spans="1:5" x14ac:dyDescent="0.25">
      <c r="A297" s="123" t="s">
        <v>519</v>
      </c>
      <c r="B297" s="124" t="s">
        <v>522</v>
      </c>
      <c r="C297" s="161">
        <v>3</v>
      </c>
      <c r="D297" s="161">
        <v>16</v>
      </c>
      <c r="E297" s="161">
        <v>19</v>
      </c>
    </row>
    <row r="298" spans="1:5" x14ac:dyDescent="0.25">
      <c r="A298" s="121" t="s">
        <v>519</v>
      </c>
      <c r="B298" s="122" t="s">
        <v>523</v>
      </c>
      <c r="C298" s="159">
        <v>7</v>
      </c>
      <c r="D298" s="159">
        <v>15</v>
      </c>
      <c r="E298" s="159">
        <v>22</v>
      </c>
    </row>
    <row r="299" spans="1:5" x14ac:dyDescent="0.25">
      <c r="A299" s="123" t="s">
        <v>519</v>
      </c>
      <c r="B299" s="124" t="s">
        <v>524</v>
      </c>
      <c r="C299" s="161">
        <v>4</v>
      </c>
      <c r="D299" s="161">
        <v>12</v>
      </c>
      <c r="E299" s="161">
        <v>16</v>
      </c>
    </row>
    <row r="300" spans="1:5" x14ac:dyDescent="0.25">
      <c r="A300" s="121" t="s">
        <v>519</v>
      </c>
      <c r="B300" s="122" t="s">
        <v>525</v>
      </c>
      <c r="C300" s="159">
        <v>5</v>
      </c>
      <c r="D300" s="159">
        <v>12</v>
      </c>
      <c r="E300" s="159">
        <v>17</v>
      </c>
    </row>
    <row r="301" spans="1:5" x14ac:dyDescent="0.25">
      <c r="A301" s="123" t="s">
        <v>526</v>
      </c>
      <c r="B301" s="124" t="s">
        <v>527</v>
      </c>
      <c r="C301" s="161">
        <v>4</v>
      </c>
      <c r="D301" s="161">
        <v>6</v>
      </c>
      <c r="E301" s="161">
        <v>10</v>
      </c>
    </row>
    <row r="302" spans="1:5" x14ac:dyDescent="0.25">
      <c r="A302" s="121" t="s">
        <v>528</v>
      </c>
      <c r="B302" s="122" t="s">
        <v>529</v>
      </c>
      <c r="C302" s="159">
        <v>4</v>
      </c>
      <c r="D302" s="159">
        <v>15</v>
      </c>
      <c r="E302" s="159">
        <v>19</v>
      </c>
    </row>
    <row r="303" spans="1:5" x14ac:dyDescent="0.25">
      <c r="A303" s="123" t="s">
        <v>528</v>
      </c>
      <c r="B303" s="124" t="s">
        <v>530</v>
      </c>
      <c r="C303" s="161">
        <v>9</v>
      </c>
      <c r="D303" s="161">
        <v>16</v>
      </c>
      <c r="E303" s="161">
        <v>25</v>
      </c>
    </row>
    <row r="304" spans="1:5" x14ac:dyDescent="0.25">
      <c r="A304" s="121" t="s">
        <v>528</v>
      </c>
      <c r="B304" s="122" t="s">
        <v>531</v>
      </c>
      <c r="C304" s="159">
        <v>3</v>
      </c>
      <c r="D304" s="159">
        <v>6</v>
      </c>
      <c r="E304" s="159">
        <v>9</v>
      </c>
    </row>
    <row r="305" spans="1:5" x14ac:dyDescent="0.25">
      <c r="A305" s="123" t="s">
        <v>528</v>
      </c>
      <c r="B305" s="124" t="s">
        <v>532</v>
      </c>
      <c r="C305" s="161">
        <v>3</v>
      </c>
      <c r="D305" s="161">
        <v>14</v>
      </c>
      <c r="E305" s="161">
        <v>17</v>
      </c>
    </row>
    <row r="306" spans="1:5" x14ac:dyDescent="0.25">
      <c r="A306" s="121" t="s">
        <v>528</v>
      </c>
      <c r="B306" s="122" t="s">
        <v>533</v>
      </c>
      <c r="C306" s="159">
        <v>6</v>
      </c>
      <c r="D306" s="159">
        <v>31</v>
      </c>
      <c r="E306" s="159">
        <v>37</v>
      </c>
    </row>
    <row r="307" spans="1:5" x14ac:dyDescent="0.25">
      <c r="A307" s="123" t="s">
        <v>528</v>
      </c>
      <c r="B307" s="124" t="s">
        <v>534</v>
      </c>
      <c r="C307" s="161">
        <v>4</v>
      </c>
      <c r="D307" s="161">
        <v>4</v>
      </c>
      <c r="E307" s="161">
        <v>8</v>
      </c>
    </row>
    <row r="308" spans="1:5" x14ac:dyDescent="0.25">
      <c r="A308" s="121" t="s">
        <v>535</v>
      </c>
      <c r="B308" s="122" t="s">
        <v>536</v>
      </c>
      <c r="C308" s="159">
        <v>1</v>
      </c>
      <c r="D308" s="159">
        <v>6</v>
      </c>
      <c r="E308" s="159">
        <v>7</v>
      </c>
    </row>
    <row r="309" spans="1:5" x14ac:dyDescent="0.25">
      <c r="A309" s="123" t="s">
        <v>535</v>
      </c>
      <c r="B309" s="124" t="s">
        <v>537</v>
      </c>
      <c r="C309" s="161">
        <v>5</v>
      </c>
      <c r="D309" s="161">
        <v>10</v>
      </c>
      <c r="E309" s="161">
        <v>15</v>
      </c>
    </row>
    <row r="310" spans="1:5" x14ac:dyDescent="0.25">
      <c r="A310" s="121" t="s">
        <v>535</v>
      </c>
      <c r="B310" s="122" t="s">
        <v>538</v>
      </c>
      <c r="C310" s="159">
        <v>4</v>
      </c>
      <c r="D310" s="159">
        <v>6</v>
      </c>
      <c r="E310" s="159">
        <v>10</v>
      </c>
    </row>
    <row r="311" spans="1:5" x14ac:dyDescent="0.25">
      <c r="A311" s="123" t="s">
        <v>535</v>
      </c>
      <c r="B311" s="124" t="s">
        <v>539</v>
      </c>
      <c r="C311" s="161">
        <v>8</v>
      </c>
      <c r="D311" s="161">
        <v>43</v>
      </c>
      <c r="E311" s="161">
        <v>51</v>
      </c>
    </row>
    <row r="312" spans="1:5" x14ac:dyDescent="0.25">
      <c r="A312" s="121" t="s">
        <v>535</v>
      </c>
      <c r="B312" s="122" t="s">
        <v>540</v>
      </c>
      <c r="C312" s="159">
        <v>3</v>
      </c>
      <c r="D312" s="159">
        <v>17</v>
      </c>
      <c r="E312" s="159">
        <v>20</v>
      </c>
    </row>
    <row r="313" spans="1:5" x14ac:dyDescent="0.25">
      <c r="A313" s="123" t="s">
        <v>535</v>
      </c>
      <c r="B313" s="124" t="s">
        <v>541</v>
      </c>
      <c r="C313" s="161">
        <v>4</v>
      </c>
      <c r="D313" s="161">
        <v>13</v>
      </c>
      <c r="E313" s="161">
        <v>17</v>
      </c>
    </row>
    <row r="314" spans="1:5" x14ac:dyDescent="0.25">
      <c r="A314" s="121" t="s">
        <v>535</v>
      </c>
      <c r="B314" s="122" t="s">
        <v>542</v>
      </c>
      <c r="C314" s="159">
        <v>6</v>
      </c>
      <c r="D314" s="159">
        <v>8</v>
      </c>
      <c r="E314" s="159">
        <v>14</v>
      </c>
    </row>
    <row r="315" spans="1:5" x14ac:dyDescent="0.25">
      <c r="A315" s="123" t="s">
        <v>535</v>
      </c>
      <c r="B315" s="124" t="s">
        <v>543</v>
      </c>
      <c r="C315" s="161">
        <v>4</v>
      </c>
      <c r="D315" s="161">
        <v>15</v>
      </c>
      <c r="E315" s="161">
        <v>19</v>
      </c>
    </row>
    <row r="316" spans="1:5" x14ac:dyDescent="0.25">
      <c r="A316" s="121" t="s">
        <v>535</v>
      </c>
      <c r="B316" s="122" t="s">
        <v>544</v>
      </c>
      <c r="C316" s="159">
        <v>5</v>
      </c>
      <c r="D316" s="159">
        <v>13</v>
      </c>
      <c r="E316" s="159">
        <v>18</v>
      </c>
    </row>
    <row r="317" spans="1:5" x14ac:dyDescent="0.25">
      <c r="A317" s="123" t="s">
        <v>535</v>
      </c>
      <c r="B317" s="124" t="s">
        <v>545</v>
      </c>
      <c r="C317" s="161">
        <v>3</v>
      </c>
      <c r="D317" s="161">
        <v>20</v>
      </c>
      <c r="E317" s="161">
        <v>23</v>
      </c>
    </row>
    <row r="318" spans="1:5" x14ac:dyDescent="0.25">
      <c r="A318" s="121" t="s">
        <v>546</v>
      </c>
      <c r="B318" s="122" t="s">
        <v>547</v>
      </c>
      <c r="C318" s="159">
        <v>3</v>
      </c>
      <c r="D318" s="159">
        <v>4</v>
      </c>
      <c r="E318" s="159">
        <v>7</v>
      </c>
    </row>
    <row r="319" spans="1:5" x14ac:dyDescent="0.25">
      <c r="A319" s="123" t="s">
        <v>546</v>
      </c>
      <c r="B319" s="124" t="s">
        <v>548</v>
      </c>
      <c r="C319" s="161">
        <v>7</v>
      </c>
      <c r="D319" s="161">
        <v>3</v>
      </c>
      <c r="E319" s="161">
        <v>10</v>
      </c>
    </row>
    <row r="320" spans="1:5" x14ac:dyDescent="0.25">
      <c r="A320" s="121" t="s">
        <v>546</v>
      </c>
      <c r="B320" s="122" t="s">
        <v>549</v>
      </c>
      <c r="C320" s="159">
        <v>7</v>
      </c>
      <c r="D320" s="159">
        <v>2</v>
      </c>
      <c r="E320" s="159">
        <v>9</v>
      </c>
    </row>
    <row r="321" spans="1:5" x14ac:dyDescent="0.25">
      <c r="A321" s="123" t="s">
        <v>550</v>
      </c>
      <c r="B321" s="124" t="s">
        <v>551</v>
      </c>
      <c r="C321" s="161">
        <v>3</v>
      </c>
      <c r="D321" s="161">
        <v>4</v>
      </c>
      <c r="E321" s="161">
        <v>7</v>
      </c>
    </row>
    <row r="322" spans="1:5" x14ac:dyDescent="0.25">
      <c r="A322" s="121" t="s">
        <v>550</v>
      </c>
      <c r="B322" s="122" t="s">
        <v>552</v>
      </c>
      <c r="C322" s="159">
        <v>2</v>
      </c>
      <c r="D322" s="159">
        <v>6</v>
      </c>
      <c r="E322" s="159">
        <v>8</v>
      </c>
    </row>
    <row r="323" spans="1:5" x14ac:dyDescent="0.25">
      <c r="A323" s="123" t="s">
        <v>550</v>
      </c>
      <c r="B323" s="124" t="s">
        <v>553</v>
      </c>
      <c r="C323" s="161">
        <v>6</v>
      </c>
      <c r="D323" s="161">
        <v>10</v>
      </c>
      <c r="E323" s="161">
        <v>16</v>
      </c>
    </row>
    <row r="324" spans="1:5" x14ac:dyDescent="0.25">
      <c r="A324" s="121" t="s">
        <v>550</v>
      </c>
      <c r="B324" s="122" t="s">
        <v>554</v>
      </c>
      <c r="C324" s="159">
        <v>8</v>
      </c>
      <c r="D324" s="159">
        <v>15</v>
      </c>
      <c r="E324" s="159">
        <v>23</v>
      </c>
    </row>
    <row r="325" spans="1:5" x14ac:dyDescent="0.25">
      <c r="A325" s="123" t="s">
        <v>550</v>
      </c>
      <c r="B325" s="124" t="s">
        <v>555</v>
      </c>
      <c r="C325" s="161">
        <v>1</v>
      </c>
      <c r="D325" s="161">
        <v>1</v>
      </c>
      <c r="E325" s="161">
        <v>2</v>
      </c>
    </row>
    <row r="326" spans="1:5" x14ac:dyDescent="0.25">
      <c r="A326" s="121" t="s">
        <v>550</v>
      </c>
      <c r="B326" s="122" t="s">
        <v>556</v>
      </c>
      <c r="C326" s="159">
        <v>7</v>
      </c>
      <c r="D326" s="159">
        <v>16</v>
      </c>
      <c r="E326" s="159">
        <v>23</v>
      </c>
    </row>
    <row r="327" spans="1:5" x14ac:dyDescent="0.25">
      <c r="A327" s="123" t="s">
        <v>550</v>
      </c>
      <c r="B327" s="124" t="s">
        <v>557</v>
      </c>
      <c r="C327" s="161">
        <v>3</v>
      </c>
      <c r="D327" s="161">
        <v>8</v>
      </c>
      <c r="E327" s="161">
        <v>11</v>
      </c>
    </row>
    <row r="328" spans="1:5" x14ac:dyDescent="0.25">
      <c r="A328" s="121" t="s">
        <v>550</v>
      </c>
      <c r="B328" s="122" t="s">
        <v>558</v>
      </c>
      <c r="C328" s="159">
        <v>4</v>
      </c>
      <c r="D328" s="159">
        <v>16</v>
      </c>
      <c r="E328" s="159">
        <v>20</v>
      </c>
    </row>
    <row r="329" spans="1:5" x14ac:dyDescent="0.25">
      <c r="A329" s="123" t="s">
        <v>559</v>
      </c>
      <c r="B329" s="124" t="s">
        <v>560</v>
      </c>
      <c r="C329" s="161">
        <v>3</v>
      </c>
      <c r="D329" s="161">
        <v>11</v>
      </c>
      <c r="E329" s="161">
        <v>14</v>
      </c>
    </row>
    <row r="330" spans="1:5" ht="13" thickBot="1" x14ac:dyDescent="0.3">
      <c r="A330" s="131" t="s">
        <v>559</v>
      </c>
      <c r="B330" s="132" t="s">
        <v>561</v>
      </c>
      <c r="C330" s="166">
        <v>7</v>
      </c>
      <c r="D330" s="166">
        <v>4</v>
      </c>
      <c r="E330" s="166">
        <v>11</v>
      </c>
    </row>
    <row r="331" spans="1:5" ht="13" x14ac:dyDescent="0.3">
      <c r="B331" s="299" t="s">
        <v>618</v>
      </c>
      <c r="C331" s="300">
        <f>SUM(C4:C330)</f>
        <v>1449</v>
      </c>
      <c r="D331" s="300">
        <f t="shared" ref="D331:E331" si="0">SUM(D4:D330)</f>
        <v>3613</v>
      </c>
      <c r="E331" s="300">
        <f t="shared" si="0"/>
        <v>5062</v>
      </c>
    </row>
    <row r="332" spans="1:5" ht="13.5" thickBot="1" x14ac:dyDescent="0.3">
      <c r="A332" s="301"/>
      <c r="B332" s="302" t="s">
        <v>757</v>
      </c>
      <c r="C332" s="303">
        <f>C331/$E$331*100</f>
        <v>28.625049387593837</v>
      </c>
      <c r="D332" s="303">
        <f t="shared" ref="D332:E332" si="1">D331/$E$331*100</f>
        <v>71.374950612406167</v>
      </c>
      <c r="E332" s="303">
        <f t="shared" si="1"/>
        <v>100</v>
      </c>
    </row>
    <row r="334" spans="1:5" x14ac:dyDescent="0.25">
      <c r="A334" s="227" t="s">
        <v>769</v>
      </c>
    </row>
    <row r="335" spans="1:5" x14ac:dyDescent="0.25">
      <c r="A335" s="41" t="s">
        <v>911</v>
      </c>
    </row>
  </sheetData>
  <mergeCells count="1">
    <mergeCell ref="A2:B2"/>
  </mergeCells>
  <hyperlinks>
    <hyperlink ref="A2:B2" location="TOC!A1" display="Return to Table of Contents"/>
  </hyperlinks>
  <pageMargins left="0.25" right="0.25" top="0.75" bottom="0.75" header="0.3" footer="0.3"/>
  <pageSetup scale="72" fitToHeight="0" orientation="portrait" horizontalDpi="1200" verticalDpi="1200" r:id="rId1"/>
  <headerFooter>
    <oddHeader>&amp;L&amp;"Arial,Bold"2018-19 Survey of Allied Dental Education
Report 1 - Dental Hygiene Education Programs</oddHeader>
  </headerFooter>
  <rowBreaks count="4" manualBreakCount="4">
    <brk id="71" max="4" man="1"/>
    <brk id="137" max="4" man="1"/>
    <brk id="206" max="4" man="1"/>
    <brk id="269"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4"/>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 defaultRowHeight="12.5" x14ac:dyDescent="0.25"/>
  <cols>
    <col min="1" max="1" width="5.81640625" style="110" customWidth="1"/>
    <col min="2" max="2" width="89.54296875" style="110" customWidth="1"/>
    <col min="3" max="3" width="10.81640625" style="110" customWidth="1"/>
    <col min="4" max="4" width="11.81640625" style="110" customWidth="1"/>
    <col min="5" max="5" width="10.81640625" style="110" customWidth="1"/>
    <col min="6" max="6" width="12.81640625" style="110" customWidth="1"/>
    <col min="7" max="9" width="12.453125" style="110" customWidth="1"/>
    <col min="10" max="10" width="10.81640625" style="110" customWidth="1"/>
    <col min="11" max="11" width="12.1796875" style="110" customWidth="1"/>
    <col min="12" max="16384" width="9" style="110"/>
  </cols>
  <sheetData>
    <row r="1" spans="1:11" ht="13" x14ac:dyDescent="0.3">
      <c r="A1" s="149" t="s">
        <v>35</v>
      </c>
    </row>
    <row r="2" spans="1:11" ht="13" x14ac:dyDescent="0.3">
      <c r="A2" s="149" t="s">
        <v>51</v>
      </c>
    </row>
    <row r="3" spans="1:11" ht="33.5" x14ac:dyDescent="0.3">
      <c r="A3" s="241" t="s">
        <v>177</v>
      </c>
      <c r="B3" s="112" t="s">
        <v>178</v>
      </c>
      <c r="C3" s="315" t="s">
        <v>879</v>
      </c>
      <c r="D3" s="315" t="s">
        <v>880</v>
      </c>
      <c r="E3" s="315" t="s">
        <v>881</v>
      </c>
      <c r="F3" s="315" t="s">
        <v>882</v>
      </c>
      <c r="G3" s="315" t="s">
        <v>883</v>
      </c>
      <c r="H3" s="315" t="s">
        <v>884</v>
      </c>
      <c r="I3" s="315" t="s">
        <v>885</v>
      </c>
      <c r="J3" s="315" t="s">
        <v>886</v>
      </c>
      <c r="K3" s="315" t="s">
        <v>887</v>
      </c>
    </row>
    <row r="4" spans="1:11" x14ac:dyDescent="0.25">
      <c r="A4" s="121" t="s">
        <v>182</v>
      </c>
      <c r="B4" s="122" t="s">
        <v>183</v>
      </c>
      <c r="C4" s="121" t="s">
        <v>185</v>
      </c>
      <c r="D4" s="121" t="s">
        <v>185</v>
      </c>
      <c r="E4" s="121" t="s">
        <v>185</v>
      </c>
      <c r="F4" s="121" t="s">
        <v>185</v>
      </c>
      <c r="G4" s="121" t="s">
        <v>185</v>
      </c>
      <c r="H4" s="121" t="s">
        <v>185</v>
      </c>
      <c r="I4" s="121" t="s">
        <v>185</v>
      </c>
      <c r="J4" s="121" t="s">
        <v>185</v>
      </c>
      <c r="K4" s="121" t="s">
        <v>185</v>
      </c>
    </row>
    <row r="5" spans="1:11" x14ac:dyDescent="0.25">
      <c r="A5" s="123" t="s">
        <v>182</v>
      </c>
      <c r="B5" s="124" t="s">
        <v>186</v>
      </c>
      <c r="C5" s="123" t="s">
        <v>185</v>
      </c>
      <c r="D5" s="123" t="s">
        <v>185</v>
      </c>
      <c r="E5" s="123" t="s">
        <v>185</v>
      </c>
      <c r="F5" s="123" t="s">
        <v>185</v>
      </c>
      <c r="G5" s="123" t="s">
        <v>185</v>
      </c>
      <c r="H5" s="123" t="s">
        <v>185</v>
      </c>
      <c r="I5" s="123" t="s">
        <v>185</v>
      </c>
      <c r="J5" s="123" t="s">
        <v>184</v>
      </c>
      <c r="K5" s="123" t="s">
        <v>185</v>
      </c>
    </row>
    <row r="6" spans="1:11" x14ac:dyDescent="0.25">
      <c r="A6" s="121" t="s">
        <v>187</v>
      </c>
      <c r="B6" s="122" t="s">
        <v>188</v>
      </c>
      <c r="C6" s="121" t="s">
        <v>185</v>
      </c>
      <c r="D6" s="121" t="s">
        <v>185</v>
      </c>
      <c r="E6" s="121" t="s">
        <v>185</v>
      </c>
      <c r="F6" s="121" t="s">
        <v>185</v>
      </c>
      <c r="G6" s="121" t="s">
        <v>185</v>
      </c>
      <c r="H6" s="121" t="s">
        <v>185</v>
      </c>
      <c r="I6" s="121" t="s">
        <v>185</v>
      </c>
      <c r="J6" s="121" t="s">
        <v>185</v>
      </c>
      <c r="K6" s="121" t="s">
        <v>185</v>
      </c>
    </row>
    <row r="7" spans="1:11" x14ac:dyDescent="0.25">
      <c r="A7" s="123" t="s">
        <v>189</v>
      </c>
      <c r="B7" s="124" t="s">
        <v>190</v>
      </c>
      <c r="C7" s="123" t="s">
        <v>185</v>
      </c>
      <c r="D7" s="123" t="s">
        <v>185</v>
      </c>
      <c r="E7" s="123" t="s">
        <v>185</v>
      </c>
      <c r="F7" s="123" t="s">
        <v>185</v>
      </c>
      <c r="G7" s="123" t="s">
        <v>185</v>
      </c>
      <c r="H7" s="123" t="s">
        <v>185</v>
      </c>
      <c r="I7" s="123" t="s">
        <v>185</v>
      </c>
      <c r="J7" s="123" t="s">
        <v>185</v>
      </c>
      <c r="K7" s="123" t="s">
        <v>185</v>
      </c>
    </row>
    <row r="8" spans="1:11" x14ac:dyDescent="0.25">
      <c r="A8" s="121" t="s">
        <v>189</v>
      </c>
      <c r="B8" s="122" t="s">
        <v>191</v>
      </c>
      <c r="C8" s="121" t="s">
        <v>185</v>
      </c>
      <c r="D8" s="121" t="s">
        <v>185</v>
      </c>
      <c r="E8" s="121" t="s">
        <v>184</v>
      </c>
      <c r="F8" s="121" t="s">
        <v>185</v>
      </c>
      <c r="G8" s="121" t="s">
        <v>185</v>
      </c>
      <c r="H8" s="121" t="s">
        <v>184</v>
      </c>
      <c r="I8" s="121" t="s">
        <v>185</v>
      </c>
      <c r="J8" s="121" t="s">
        <v>185</v>
      </c>
      <c r="K8" s="121" t="s">
        <v>185</v>
      </c>
    </row>
    <row r="9" spans="1:11" x14ac:dyDescent="0.25">
      <c r="A9" s="123" t="s">
        <v>189</v>
      </c>
      <c r="B9" s="124" t="s">
        <v>192</v>
      </c>
      <c r="C9" s="123" t="s">
        <v>184</v>
      </c>
      <c r="D9" s="123" t="s">
        <v>185</v>
      </c>
      <c r="E9" s="123" t="s">
        <v>184</v>
      </c>
      <c r="F9" s="123" t="s">
        <v>185</v>
      </c>
      <c r="G9" s="123" t="s">
        <v>185</v>
      </c>
      <c r="H9" s="123" t="s">
        <v>185</v>
      </c>
      <c r="I9" s="123" t="s">
        <v>185</v>
      </c>
      <c r="J9" s="123" t="s">
        <v>184</v>
      </c>
      <c r="K9" s="123" t="s">
        <v>185</v>
      </c>
    </row>
    <row r="10" spans="1:11" x14ac:dyDescent="0.25">
      <c r="A10" s="121" t="s">
        <v>189</v>
      </c>
      <c r="B10" s="122" t="s">
        <v>193</v>
      </c>
      <c r="C10" s="121" t="s">
        <v>185</v>
      </c>
      <c r="D10" s="121" t="s">
        <v>185</v>
      </c>
      <c r="E10" s="121" t="s">
        <v>185</v>
      </c>
      <c r="F10" s="121" t="s">
        <v>185</v>
      </c>
      <c r="G10" s="121" t="s">
        <v>185</v>
      </c>
      <c r="H10" s="121" t="s">
        <v>185</v>
      </c>
      <c r="I10" s="121" t="s">
        <v>185</v>
      </c>
      <c r="J10" s="121" t="s">
        <v>184</v>
      </c>
      <c r="K10" s="121" t="s">
        <v>185</v>
      </c>
    </row>
    <row r="11" spans="1:11" x14ac:dyDescent="0.25">
      <c r="A11" s="123" t="s">
        <v>189</v>
      </c>
      <c r="B11" s="124" t="s">
        <v>194</v>
      </c>
      <c r="C11" s="123" t="s">
        <v>185</v>
      </c>
      <c r="D11" s="123" t="s">
        <v>185</v>
      </c>
      <c r="E11" s="123" t="s">
        <v>184</v>
      </c>
      <c r="F11" s="123" t="s">
        <v>185</v>
      </c>
      <c r="G11" s="123" t="s">
        <v>185</v>
      </c>
      <c r="H11" s="123" t="s">
        <v>185</v>
      </c>
      <c r="I11" s="123" t="s">
        <v>184</v>
      </c>
      <c r="J11" s="123" t="s">
        <v>184</v>
      </c>
      <c r="K11" s="123" t="s">
        <v>185</v>
      </c>
    </row>
    <row r="12" spans="1:11" x14ac:dyDescent="0.25">
      <c r="A12" s="121" t="s">
        <v>189</v>
      </c>
      <c r="B12" s="122" t="s">
        <v>195</v>
      </c>
      <c r="C12" s="121" t="s">
        <v>185</v>
      </c>
      <c r="D12" s="121" t="s">
        <v>185</v>
      </c>
      <c r="E12" s="121" t="s">
        <v>185</v>
      </c>
      <c r="F12" s="121" t="s">
        <v>185</v>
      </c>
      <c r="G12" s="121" t="s">
        <v>185</v>
      </c>
      <c r="H12" s="121" t="s">
        <v>185</v>
      </c>
      <c r="I12" s="121" t="s">
        <v>185</v>
      </c>
      <c r="J12" s="121" t="s">
        <v>184</v>
      </c>
      <c r="K12" s="121" t="s">
        <v>185</v>
      </c>
    </row>
    <row r="13" spans="1:11" x14ac:dyDescent="0.25">
      <c r="A13" s="123" t="s">
        <v>189</v>
      </c>
      <c r="B13" s="124" t="s">
        <v>196</v>
      </c>
      <c r="C13" s="123" t="s">
        <v>185</v>
      </c>
      <c r="D13" s="123" t="s">
        <v>185</v>
      </c>
      <c r="E13" s="123" t="s">
        <v>184</v>
      </c>
      <c r="F13" s="123" t="s">
        <v>185</v>
      </c>
      <c r="G13" s="123" t="s">
        <v>184</v>
      </c>
      <c r="H13" s="123" t="s">
        <v>185</v>
      </c>
      <c r="I13" s="123" t="s">
        <v>185</v>
      </c>
      <c r="J13" s="123" t="s">
        <v>184</v>
      </c>
      <c r="K13" s="123" t="s">
        <v>185</v>
      </c>
    </row>
    <row r="14" spans="1:11" x14ac:dyDescent="0.25">
      <c r="A14" s="121" t="s">
        <v>189</v>
      </c>
      <c r="B14" s="122" t="s">
        <v>197</v>
      </c>
      <c r="C14" s="121" t="s">
        <v>185</v>
      </c>
      <c r="D14" s="121" t="s">
        <v>185</v>
      </c>
      <c r="E14" s="121" t="s">
        <v>185</v>
      </c>
      <c r="F14" s="121" t="s">
        <v>185</v>
      </c>
      <c r="G14" s="121" t="s">
        <v>185</v>
      </c>
      <c r="H14" s="121" t="s">
        <v>185</v>
      </c>
      <c r="I14" s="121" t="s">
        <v>185</v>
      </c>
      <c r="J14" s="121" t="s">
        <v>184</v>
      </c>
      <c r="K14" s="121" t="s">
        <v>185</v>
      </c>
    </row>
    <row r="15" spans="1:11" x14ac:dyDescent="0.25">
      <c r="A15" s="123" t="s">
        <v>198</v>
      </c>
      <c r="B15" s="124" t="s">
        <v>199</v>
      </c>
      <c r="C15" s="123" t="s">
        <v>185</v>
      </c>
      <c r="D15" s="123" t="s">
        <v>185</v>
      </c>
      <c r="E15" s="123" t="s">
        <v>185</v>
      </c>
      <c r="F15" s="123" t="s">
        <v>185</v>
      </c>
      <c r="G15" s="123" t="s">
        <v>185</v>
      </c>
      <c r="H15" s="123" t="s">
        <v>185</v>
      </c>
      <c r="I15" s="123" t="s">
        <v>185</v>
      </c>
      <c r="J15" s="123" t="s">
        <v>185</v>
      </c>
      <c r="K15" s="123" t="s">
        <v>185</v>
      </c>
    </row>
    <row r="16" spans="1:11" x14ac:dyDescent="0.25">
      <c r="A16" s="121" t="s">
        <v>198</v>
      </c>
      <c r="B16" s="122" t="s">
        <v>200</v>
      </c>
      <c r="C16" s="121" t="s">
        <v>185</v>
      </c>
      <c r="D16" s="121" t="s">
        <v>185</v>
      </c>
      <c r="E16" s="121" t="s">
        <v>185</v>
      </c>
      <c r="F16" s="121" t="s">
        <v>185</v>
      </c>
      <c r="G16" s="121" t="s">
        <v>185</v>
      </c>
      <c r="H16" s="121" t="s">
        <v>185</v>
      </c>
      <c r="I16" s="121" t="s">
        <v>185</v>
      </c>
      <c r="J16" s="121" t="s">
        <v>184</v>
      </c>
      <c r="K16" s="121" t="s">
        <v>184</v>
      </c>
    </row>
    <row r="17" spans="1:11" x14ac:dyDescent="0.25">
      <c r="A17" s="123" t="s">
        <v>201</v>
      </c>
      <c r="B17" s="124" t="s">
        <v>202</v>
      </c>
      <c r="C17" s="123" t="s">
        <v>185</v>
      </c>
      <c r="D17" s="123" t="s">
        <v>185</v>
      </c>
      <c r="E17" s="123" t="s">
        <v>185</v>
      </c>
      <c r="F17" s="123" t="s">
        <v>185</v>
      </c>
      <c r="G17" s="123" t="s">
        <v>185</v>
      </c>
      <c r="H17" s="123" t="s">
        <v>185</v>
      </c>
      <c r="I17" s="123" t="s">
        <v>184</v>
      </c>
      <c r="J17" s="123" t="s">
        <v>184</v>
      </c>
      <c r="K17" s="123" t="s">
        <v>184</v>
      </c>
    </row>
    <row r="18" spans="1:11" x14ac:dyDescent="0.25">
      <c r="A18" s="121" t="s">
        <v>201</v>
      </c>
      <c r="B18" s="122" t="s">
        <v>203</v>
      </c>
      <c r="C18" s="121" t="s">
        <v>185</v>
      </c>
      <c r="D18" s="121" t="s">
        <v>185</v>
      </c>
      <c r="E18" s="121" t="s">
        <v>185</v>
      </c>
      <c r="F18" s="121" t="s">
        <v>185</v>
      </c>
      <c r="G18" s="121" t="s">
        <v>185</v>
      </c>
      <c r="H18" s="121" t="s">
        <v>185</v>
      </c>
      <c r="I18" s="121" t="s">
        <v>185</v>
      </c>
      <c r="J18" s="121" t="s">
        <v>185</v>
      </c>
      <c r="K18" s="121" t="s">
        <v>185</v>
      </c>
    </row>
    <row r="19" spans="1:11" x14ac:dyDescent="0.25">
      <c r="A19" s="123" t="s">
        <v>201</v>
      </c>
      <c r="B19" s="124" t="s">
        <v>204</v>
      </c>
      <c r="C19" s="123" t="s">
        <v>185</v>
      </c>
      <c r="D19" s="123" t="s">
        <v>185</v>
      </c>
      <c r="E19" s="123" t="s">
        <v>185</v>
      </c>
      <c r="F19" s="123" t="s">
        <v>185</v>
      </c>
      <c r="G19" s="123" t="s">
        <v>185</v>
      </c>
      <c r="H19" s="123" t="s">
        <v>185</v>
      </c>
      <c r="I19" s="123" t="s">
        <v>185</v>
      </c>
      <c r="J19" s="123" t="s">
        <v>185</v>
      </c>
      <c r="K19" s="123" t="s">
        <v>185</v>
      </c>
    </row>
    <row r="20" spans="1:11" x14ac:dyDescent="0.25">
      <c r="A20" s="121" t="s">
        <v>201</v>
      </c>
      <c r="B20" s="122" t="s">
        <v>205</v>
      </c>
      <c r="C20" s="121" t="s">
        <v>185</v>
      </c>
      <c r="D20" s="121" t="s">
        <v>185</v>
      </c>
      <c r="E20" s="121" t="s">
        <v>185</v>
      </c>
      <c r="F20" s="121" t="s">
        <v>185</v>
      </c>
      <c r="G20" s="121" t="s">
        <v>185</v>
      </c>
      <c r="H20" s="121" t="s">
        <v>185</v>
      </c>
      <c r="I20" s="121" t="s">
        <v>185</v>
      </c>
      <c r="J20" s="121" t="s">
        <v>185</v>
      </c>
      <c r="K20" s="121" t="s">
        <v>185</v>
      </c>
    </row>
    <row r="21" spans="1:11" x14ac:dyDescent="0.25">
      <c r="A21" s="123" t="s">
        <v>201</v>
      </c>
      <c r="B21" s="124" t="s">
        <v>206</v>
      </c>
      <c r="C21" s="123" t="s">
        <v>185</v>
      </c>
      <c r="D21" s="123" t="s">
        <v>185</v>
      </c>
      <c r="E21" s="123" t="s">
        <v>185</v>
      </c>
      <c r="F21" s="123" t="s">
        <v>185</v>
      </c>
      <c r="G21" s="123" t="s">
        <v>185</v>
      </c>
      <c r="H21" s="123" t="s">
        <v>185</v>
      </c>
      <c r="I21" s="123" t="s">
        <v>185</v>
      </c>
      <c r="J21" s="123" t="s">
        <v>185</v>
      </c>
      <c r="K21" s="123" t="s">
        <v>185</v>
      </c>
    </row>
    <row r="22" spans="1:11" x14ac:dyDescent="0.25">
      <c r="A22" s="121" t="s">
        <v>201</v>
      </c>
      <c r="B22" s="122" t="s">
        <v>207</v>
      </c>
      <c r="C22" s="121" t="s">
        <v>185</v>
      </c>
      <c r="D22" s="121" t="s">
        <v>185</v>
      </c>
      <c r="E22" s="121" t="s">
        <v>185</v>
      </c>
      <c r="F22" s="121" t="s">
        <v>185</v>
      </c>
      <c r="G22" s="121" t="s">
        <v>185</v>
      </c>
      <c r="H22" s="121" t="s">
        <v>185</v>
      </c>
      <c r="I22" s="121" t="s">
        <v>184</v>
      </c>
      <c r="J22" s="121" t="s">
        <v>185</v>
      </c>
      <c r="K22" s="121" t="s">
        <v>185</v>
      </c>
    </row>
    <row r="23" spans="1:11" x14ac:dyDescent="0.25">
      <c r="A23" s="123" t="s">
        <v>201</v>
      </c>
      <c r="B23" s="124" t="s">
        <v>208</v>
      </c>
      <c r="C23" s="123" t="s">
        <v>185</v>
      </c>
      <c r="D23" s="123" t="s">
        <v>185</v>
      </c>
      <c r="E23" s="123" t="s">
        <v>185</v>
      </c>
      <c r="F23" s="123" t="s">
        <v>185</v>
      </c>
      <c r="G23" s="123" t="s">
        <v>185</v>
      </c>
      <c r="H23" s="123" t="s">
        <v>185</v>
      </c>
      <c r="I23" s="123" t="s">
        <v>185</v>
      </c>
      <c r="J23" s="123" t="s">
        <v>185</v>
      </c>
      <c r="K23" s="123" t="s">
        <v>185</v>
      </c>
    </row>
    <row r="24" spans="1:11" x14ac:dyDescent="0.25">
      <c r="A24" s="121" t="s">
        <v>201</v>
      </c>
      <c r="B24" s="122" t="s">
        <v>209</v>
      </c>
      <c r="C24" s="121" t="s">
        <v>185</v>
      </c>
      <c r="D24" s="121" t="s">
        <v>185</v>
      </c>
      <c r="E24" s="121" t="s">
        <v>185</v>
      </c>
      <c r="F24" s="121" t="s">
        <v>185</v>
      </c>
      <c r="G24" s="121" t="s">
        <v>185</v>
      </c>
      <c r="H24" s="121" t="s">
        <v>184</v>
      </c>
      <c r="I24" s="121" t="s">
        <v>185</v>
      </c>
      <c r="J24" s="121" t="s">
        <v>185</v>
      </c>
      <c r="K24" s="121" t="s">
        <v>185</v>
      </c>
    </row>
    <row r="25" spans="1:11" x14ac:dyDescent="0.25">
      <c r="A25" s="123" t="s">
        <v>201</v>
      </c>
      <c r="B25" s="124" t="s">
        <v>210</v>
      </c>
      <c r="C25" s="123" t="s">
        <v>185</v>
      </c>
      <c r="D25" s="123" t="s">
        <v>185</v>
      </c>
      <c r="E25" s="123" t="s">
        <v>185</v>
      </c>
      <c r="F25" s="123" t="s">
        <v>185</v>
      </c>
      <c r="G25" s="123" t="s">
        <v>185</v>
      </c>
      <c r="H25" s="123" t="s">
        <v>185</v>
      </c>
      <c r="I25" s="123" t="s">
        <v>185</v>
      </c>
      <c r="J25" s="123" t="s">
        <v>185</v>
      </c>
      <c r="K25" s="123" t="s">
        <v>185</v>
      </c>
    </row>
    <row r="26" spans="1:11" x14ac:dyDescent="0.25">
      <c r="A26" s="121" t="s">
        <v>201</v>
      </c>
      <c r="B26" s="122" t="s">
        <v>211</v>
      </c>
      <c r="C26" s="121" t="s">
        <v>185</v>
      </c>
      <c r="D26" s="121" t="s">
        <v>185</v>
      </c>
      <c r="E26" s="121" t="s">
        <v>185</v>
      </c>
      <c r="F26" s="121" t="s">
        <v>185</v>
      </c>
      <c r="G26" s="121" t="s">
        <v>185</v>
      </c>
      <c r="H26" s="121" t="s">
        <v>185</v>
      </c>
      <c r="I26" s="121" t="s">
        <v>184</v>
      </c>
      <c r="J26" s="121" t="s">
        <v>185</v>
      </c>
      <c r="K26" s="121" t="s">
        <v>185</v>
      </c>
    </row>
    <row r="27" spans="1:11" x14ac:dyDescent="0.25">
      <c r="A27" s="123" t="s">
        <v>201</v>
      </c>
      <c r="B27" s="124" t="s">
        <v>212</v>
      </c>
      <c r="C27" s="123" t="s">
        <v>185</v>
      </c>
      <c r="D27" s="123" t="s">
        <v>185</v>
      </c>
      <c r="E27" s="123" t="s">
        <v>185</v>
      </c>
      <c r="F27" s="123" t="s">
        <v>185</v>
      </c>
      <c r="G27" s="123" t="s">
        <v>185</v>
      </c>
      <c r="H27" s="123" t="s">
        <v>185</v>
      </c>
      <c r="I27" s="123" t="s">
        <v>185</v>
      </c>
      <c r="J27" s="123" t="s">
        <v>184</v>
      </c>
      <c r="K27" s="123" t="s">
        <v>185</v>
      </c>
    </row>
    <row r="28" spans="1:11" x14ac:dyDescent="0.25">
      <c r="A28" s="121" t="s">
        <v>201</v>
      </c>
      <c r="B28" s="122" t="s">
        <v>213</v>
      </c>
      <c r="C28" s="121" t="s">
        <v>185</v>
      </c>
      <c r="D28" s="121" t="s">
        <v>185</v>
      </c>
      <c r="E28" s="121" t="s">
        <v>185</v>
      </c>
      <c r="F28" s="121" t="s">
        <v>185</v>
      </c>
      <c r="G28" s="121" t="s">
        <v>185</v>
      </c>
      <c r="H28" s="121" t="s">
        <v>185</v>
      </c>
      <c r="I28" s="121" t="s">
        <v>185</v>
      </c>
      <c r="J28" s="121" t="s">
        <v>185</v>
      </c>
      <c r="K28" s="121" t="s">
        <v>185</v>
      </c>
    </row>
    <row r="29" spans="1:11" x14ac:dyDescent="0.25">
      <c r="A29" s="123" t="s">
        <v>201</v>
      </c>
      <c r="B29" s="124" t="s">
        <v>214</v>
      </c>
      <c r="C29" s="123" t="s">
        <v>185</v>
      </c>
      <c r="D29" s="123" t="s">
        <v>185</v>
      </c>
      <c r="E29" s="123" t="s">
        <v>185</v>
      </c>
      <c r="F29" s="123" t="s">
        <v>185</v>
      </c>
      <c r="G29" s="123" t="s">
        <v>185</v>
      </c>
      <c r="H29" s="123" t="s">
        <v>185</v>
      </c>
      <c r="I29" s="123" t="s">
        <v>185</v>
      </c>
      <c r="J29" s="123" t="s">
        <v>184</v>
      </c>
      <c r="K29" s="123" t="s">
        <v>185</v>
      </c>
    </row>
    <row r="30" spans="1:11" x14ac:dyDescent="0.25">
      <c r="A30" s="121" t="s">
        <v>201</v>
      </c>
      <c r="B30" s="122" t="s">
        <v>215</v>
      </c>
      <c r="C30" s="121" t="s">
        <v>185</v>
      </c>
      <c r="D30" s="121" t="s">
        <v>185</v>
      </c>
      <c r="E30" s="121" t="s">
        <v>185</v>
      </c>
      <c r="F30" s="121" t="s">
        <v>185</v>
      </c>
      <c r="G30" s="121" t="s">
        <v>185</v>
      </c>
      <c r="H30" s="121" t="s">
        <v>185</v>
      </c>
      <c r="I30" s="121" t="s">
        <v>185</v>
      </c>
      <c r="J30" s="121" t="s">
        <v>185</v>
      </c>
      <c r="K30" s="121" t="s">
        <v>185</v>
      </c>
    </row>
    <row r="31" spans="1:11" x14ac:dyDescent="0.25">
      <c r="A31" s="123" t="s">
        <v>201</v>
      </c>
      <c r="B31" s="124" t="s">
        <v>216</v>
      </c>
      <c r="C31" s="123" t="s">
        <v>185</v>
      </c>
      <c r="D31" s="123" t="s">
        <v>185</v>
      </c>
      <c r="E31" s="123" t="s">
        <v>185</v>
      </c>
      <c r="F31" s="123" t="s">
        <v>185</v>
      </c>
      <c r="G31" s="123" t="s">
        <v>185</v>
      </c>
      <c r="H31" s="123" t="s">
        <v>185</v>
      </c>
      <c r="I31" s="123" t="s">
        <v>185</v>
      </c>
      <c r="J31" s="123" t="s">
        <v>185</v>
      </c>
      <c r="K31" s="123" t="s">
        <v>185</v>
      </c>
    </row>
    <row r="32" spans="1:11" x14ac:dyDescent="0.25">
      <c r="A32" s="121" t="s">
        <v>201</v>
      </c>
      <c r="B32" s="122" t="s">
        <v>217</v>
      </c>
      <c r="C32" s="121" t="s">
        <v>185</v>
      </c>
      <c r="D32" s="121" t="s">
        <v>185</v>
      </c>
      <c r="E32" s="121" t="s">
        <v>185</v>
      </c>
      <c r="F32" s="121" t="s">
        <v>185</v>
      </c>
      <c r="G32" s="121" t="s">
        <v>185</v>
      </c>
      <c r="H32" s="121" t="s">
        <v>185</v>
      </c>
      <c r="I32" s="121" t="s">
        <v>185</v>
      </c>
      <c r="J32" s="121" t="s">
        <v>185</v>
      </c>
      <c r="K32" s="121" t="s">
        <v>185</v>
      </c>
    </row>
    <row r="33" spans="1:11" x14ac:dyDescent="0.25">
      <c r="A33" s="123" t="s">
        <v>201</v>
      </c>
      <c r="B33" s="124" t="s">
        <v>218</v>
      </c>
      <c r="C33" s="123" t="s">
        <v>185</v>
      </c>
      <c r="D33" s="123" t="s">
        <v>185</v>
      </c>
      <c r="E33" s="123" t="s">
        <v>185</v>
      </c>
      <c r="F33" s="123" t="s">
        <v>185</v>
      </c>
      <c r="G33" s="123" t="s">
        <v>185</v>
      </c>
      <c r="H33" s="123" t="s">
        <v>185</v>
      </c>
      <c r="I33" s="123" t="s">
        <v>185</v>
      </c>
      <c r="J33" s="123" t="s">
        <v>185</v>
      </c>
      <c r="K33" s="123" t="s">
        <v>184</v>
      </c>
    </row>
    <row r="34" spans="1:11" x14ac:dyDescent="0.25">
      <c r="A34" s="121" t="s">
        <v>201</v>
      </c>
      <c r="B34" s="122" t="s">
        <v>219</v>
      </c>
      <c r="C34" s="121" t="s">
        <v>185</v>
      </c>
      <c r="D34" s="121" t="s">
        <v>185</v>
      </c>
      <c r="E34" s="121" t="s">
        <v>185</v>
      </c>
      <c r="F34" s="121" t="s">
        <v>185</v>
      </c>
      <c r="G34" s="121" t="s">
        <v>185</v>
      </c>
      <c r="H34" s="121" t="s">
        <v>185</v>
      </c>
      <c r="I34" s="121" t="s">
        <v>185</v>
      </c>
      <c r="J34" s="121" t="s">
        <v>185</v>
      </c>
      <c r="K34" s="121" t="s">
        <v>185</v>
      </c>
    </row>
    <row r="35" spans="1:11" x14ac:dyDescent="0.25">
      <c r="A35" s="123" t="s">
        <v>201</v>
      </c>
      <c r="B35" s="124" t="s">
        <v>220</v>
      </c>
      <c r="C35" s="123" t="s">
        <v>184</v>
      </c>
      <c r="D35" s="123" t="s">
        <v>185</v>
      </c>
      <c r="E35" s="123" t="s">
        <v>185</v>
      </c>
      <c r="F35" s="123" t="s">
        <v>185</v>
      </c>
      <c r="G35" s="123" t="s">
        <v>185</v>
      </c>
      <c r="H35" s="123" t="s">
        <v>185</v>
      </c>
      <c r="I35" s="123" t="s">
        <v>185</v>
      </c>
      <c r="J35" s="123" t="s">
        <v>185</v>
      </c>
      <c r="K35" s="123" t="s">
        <v>185</v>
      </c>
    </row>
    <row r="36" spans="1:11" x14ac:dyDescent="0.25">
      <c r="A36" s="121" t="s">
        <v>201</v>
      </c>
      <c r="B36" s="122" t="s">
        <v>221</v>
      </c>
      <c r="C36" s="121" t="s">
        <v>185</v>
      </c>
      <c r="D36" s="121" t="s">
        <v>185</v>
      </c>
      <c r="E36" s="121" t="s">
        <v>185</v>
      </c>
      <c r="F36" s="121" t="s">
        <v>185</v>
      </c>
      <c r="G36" s="121" t="s">
        <v>185</v>
      </c>
      <c r="H36" s="121" t="s">
        <v>185</v>
      </c>
      <c r="I36" s="121" t="s">
        <v>185</v>
      </c>
      <c r="J36" s="121" t="s">
        <v>184</v>
      </c>
      <c r="K36" s="121" t="s">
        <v>185</v>
      </c>
    </row>
    <row r="37" spans="1:11" x14ac:dyDescent="0.25">
      <c r="A37" s="123" t="s">
        <v>201</v>
      </c>
      <c r="B37" s="124" t="s">
        <v>222</v>
      </c>
      <c r="C37" s="123" t="s">
        <v>185</v>
      </c>
      <c r="D37" s="123" t="s">
        <v>185</v>
      </c>
      <c r="E37" s="123" t="s">
        <v>185</v>
      </c>
      <c r="F37" s="123" t="s">
        <v>185</v>
      </c>
      <c r="G37" s="123" t="s">
        <v>185</v>
      </c>
      <c r="H37" s="123" t="s">
        <v>185</v>
      </c>
      <c r="I37" s="123" t="s">
        <v>185</v>
      </c>
      <c r="J37" s="123" t="s">
        <v>185</v>
      </c>
      <c r="K37" s="123" t="s">
        <v>185</v>
      </c>
    </row>
    <row r="38" spans="1:11" x14ac:dyDescent="0.25">
      <c r="A38" s="121" t="s">
        <v>201</v>
      </c>
      <c r="B38" s="122" t="s">
        <v>223</v>
      </c>
      <c r="C38" s="121" t="s">
        <v>184</v>
      </c>
      <c r="D38" s="121" t="s">
        <v>185</v>
      </c>
      <c r="E38" s="121" t="s">
        <v>185</v>
      </c>
      <c r="F38" s="121" t="s">
        <v>185</v>
      </c>
      <c r="G38" s="121" t="s">
        <v>185</v>
      </c>
      <c r="H38" s="121" t="s">
        <v>185</v>
      </c>
      <c r="I38" s="121" t="s">
        <v>185</v>
      </c>
      <c r="J38" s="121" t="s">
        <v>185</v>
      </c>
      <c r="K38" s="121" t="s">
        <v>185</v>
      </c>
    </row>
    <row r="39" spans="1:11" x14ac:dyDescent="0.25">
      <c r="A39" s="123" t="s">
        <v>201</v>
      </c>
      <c r="B39" s="124" t="s">
        <v>224</v>
      </c>
      <c r="C39" s="123" t="s">
        <v>185</v>
      </c>
      <c r="D39" s="123" t="s">
        <v>185</v>
      </c>
      <c r="E39" s="123" t="s">
        <v>184</v>
      </c>
      <c r="F39" s="123" t="s">
        <v>185</v>
      </c>
      <c r="G39" s="123" t="s">
        <v>185</v>
      </c>
      <c r="H39" s="123" t="s">
        <v>185</v>
      </c>
      <c r="I39" s="123" t="s">
        <v>184</v>
      </c>
      <c r="J39" s="123" t="s">
        <v>185</v>
      </c>
      <c r="K39" s="123" t="s">
        <v>185</v>
      </c>
    </row>
    <row r="40" spans="1:11" x14ac:dyDescent="0.25">
      <c r="A40" s="121" t="s">
        <v>201</v>
      </c>
      <c r="B40" s="122" t="s">
        <v>225</v>
      </c>
      <c r="C40" s="121" t="s">
        <v>185</v>
      </c>
      <c r="D40" s="121" t="s">
        <v>185</v>
      </c>
      <c r="E40" s="121" t="s">
        <v>185</v>
      </c>
      <c r="F40" s="121" t="s">
        <v>184</v>
      </c>
      <c r="G40" s="121" t="s">
        <v>185</v>
      </c>
      <c r="H40" s="121" t="s">
        <v>185</v>
      </c>
      <c r="I40" s="121" t="s">
        <v>184</v>
      </c>
      <c r="J40" s="121" t="s">
        <v>184</v>
      </c>
      <c r="K40" s="121" t="s">
        <v>185</v>
      </c>
    </row>
    <row r="41" spans="1:11" x14ac:dyDescent="0.25">
      <c r="A41" s="123" t="s">
        <v>201</v>
      </c>
      <c r="B41" s="124" t="s">
        <v>226</v>
      </c>
      <c r="C41" s="123" t="s">
        <v>185</v>
      </c>
      <c r="D41" s="123" t="s">
        <v>185</v>
      </c>
      <c r="E41" s="123" t="s">
        <v>185</v>
      </c>
      <c r="F41" s="123" t="s">
        <v>185</v>
      </c>
      <c r="G41" s="123" t="s">
        <v>185</v>
      </c>
      <c r="H41" s="123" t="s">
        <v>185</v>
      </c>
      <c r="I41" s="123" t="s">
        <v>185</v>
      </c>
      <c r="J41" s="123" t="s">
        <v>184</v>
      </c>
      <c r="K41" s="123" t="s">
        <v>185</v>
      </c>
    </row>
    <row r="42" spans="1:11" x14ac:dyDescent="0.25">
      <c r="A42" s="121" t="s">
        <v>201</v>
      </c>
      <c r="B42" s="122" t="s">
        <v>227</v>
      </c>
      <c r="C42" s="121" t="s">
        <v>185</v>
      </c>
      <c r="D42" s="121" t="s">
        <v>185</v>
      </c>
      <c r="E42" s="121" t="s">
        <v>185</v>
      </c>
      <c r="F42" s="121" t="s">
        <v>185</v>
      </c>
      <c r="G42" s="121" t="s">
        <v>185</v>
      </c>
      <c r="H42" s="121" t="s">
        <v>185</v>
      </c>
      <c r="I42" s="121" t="s">
        <v>184</v>
      </c>
      <c r="J42" s="121" t="s">
        <v>184</v>
      </c>
      <c r="K42" s="121" t="s">
        <v>185</v>
      </c>
    </row>
    <row r="43" spans="1:11" x14ac:dyDescent="0.25">
      <c r="A43" s="123" t="s">
        <v>228</v>
      </c>
      <c r="B43" s="124" t="s">
        <v>229</v>
      </c>
      <c r="C43" s="123" t="s">
        <v>185</v>
      </c>
      <c r="D43" s="123" t="s">
        <v>185</v>
      </c>
      <c r="E43" s="123" t="s">
        <v>185</v>
      </c>
      <c r="F43" s="123" t="s">
        <v>185</v>
      </c>
      <c r="G43" s="123" t="s">
        <v>185</v>
      </c>
      <c r="H43" s="123" t="s">
        <v>185</v>
      </c>
      <c r="I43" s="123" t="s">
        <v>185</v>
      </c>
      <c r="J43" s="123" t="s">
        <v>185</v>
      </c>
      <c r="K43" s="123" t="s">
        <v>185</v>
      </c>
    </row>
    <row r="44" spans="1:11" x14ac:dyDescent="0.25">
      <c r="A44" s="121" t="s">
        <v>228</v>
      </c>
      <c r="B44" s="122" t="s">
        <v>230</v>
      </c>
      <c r="C44" s="121" t="s">
        <v>185</v>
      </c>
      <c r="D44" s="121" t="s">
        <v>185</v>
      </c>
      <c r="E44" s="121" t="s">
        <v>185</v>
      </c>
      <c r="F44" s="121" t="s">
        <v>185</v>
      </c>
      <c r="G44" s="121" t="s">
        <v>185</v>
      </c>
      <c r="H44" s="121" t="s">
        <v>185</v>
      </c>
      <c r="I44" s="121" t="s">
        <v>185</v>
      </c>
      <c r="J44" s="121" t="s">
        <v>185</v>
      </c>
      <c r="K44" s="121" t="s">
        <v>185</v>
      </c>
    </row>
    <row r="45" spans="1:11" x14ac:dyDescent="0.25">
      <c r="A45" s="123" t="s">
        <v>228</v>
      </c>
      <c r="B45" s="124" t="s">
        <v>231</v>
      </c>
      <c r="C45" s="123" t="s">
        <v>185</v>
      </c>
      <c r="D45" s="123" t="s">
        <v>185</v>
      </c>
      <c r="E45" s="123" t="s">
        <v>185</v>
      </c>
      <c r="F45" s="123" t="s">
        <v>185</v>
      </c>
      <c r="G45" s="123" t="s">
        <v>185</v>
      </c>
      <c r="H45" s="123" t="s">
        <v>185</v>
      </c>
      <c r="I45" s="123" t="s">
        <v>185</v>
      </c>
      <c r="J45" s="123" t="s">
        <v>185</v>
      </c>
      <c r="K45" s="123" t="s">
        <v>185</v>
      </c>
    </row>
    <row r="46" spans="1:11" x14ac:dyDescent="0.25">
      <c r="A46" s="121" t="s">
        <v>228</v>
      </c>
      <c r="B46" s="122" t="s">
        <v>232</v>
      </c>
      <c r="C46" s="121" t="s">
        <v>185</v>
      </c>
      <c r="D46" s="121" t="s">
        <v>185</v>
      </c>
      <c r="E46" s="121" t="s">
        <v>185</v>
      </c>
      <c r="F46" s="121" t="s">
        <v>185</v>
      </c>
      <c r="G46" s="121" t="s">
        <v>185</v>
      </c>
      <c r="H46" s="121" t="s">
        <v>185</v>
      </c>
      <c r="I46" s="121" t="s">
        <v>185</v>
      </c>
      <c r="J46" s="121" t="s">
        <v>184</v>
      </c>
      <c r="K46" s="121" t="s">
        <v>185</v>
      </c>
    </row>
    <row r="47" spans="1:11" x14ac:dyDescent="0.25">
      <c r="A47" s="123" t="s">
        <v>233</v>
      </c>
      <c r="B47" s="124" t="s">
        <v>234</v>
      </c>
      <c r="C47" s="123" t="s">
        <v>185</v>
      </c>
      <c r="D47" s="123" t="s">
        <v>185</v>
      </c>
      <c r="E47" s="123" t="s">
        <v>184</v>
      </c>
      <c r="F47" s="123" t="s">
        <v>185</v>
      </c>
      <c r="G47" s="123" t="s">
        <v>184</v>
      </c>
      <c r="H47" s="123" t="s">
        <v>185</v>
      </c>
      <c r="I47" s="123" t="s">
        <v>184</v>
      </c>
      <c r="J47" s="123" t="s">
        <v>184</v>
      </c>
      <c r="K47" s="123" t="s">
        <v>185</v>
      </c>
    </row>
    <row r="48" spans="1:11" x14ac:dyDescent="0.25">
      <c r="A48" s="121" t="s">
        <v>233</v>
      </c>
      <c r="B48" s="122" t="s">
        <v>235</v>
      </c>
      <c r="C48" s="121" t="s">
        <v>185</v>
      </c>
      <c r="D48" s="121" t="s">
        <v>185</v>
      </c>
      <c r="E48" s="121" t="s">
        <v>185</v>
      </c>
      <c r="F48" s="121" t="s">
        <v>185</v>
      </c>
      <c r="G48" s="121" t="s">
        <v>185</v>
      </c>
      <c r="H48" s="121" t="s">
        <v>185</v>
      </c>
      <c r="I48" s="121" t="s">
        <v>184</v>
      </c>
      <c r="J48" s="121" t="s">
        <v>184</v>
      </c>
      <c r="K48" s="121" t="s">
        <v>185</v>
      </c>
    </row>
    <row r="49" spans="1:11" x14ac:dyDescent="0.25">
      <c r="A49" s="123" t="s">
        <v>233</v>
      </c>
      <c r="B49" s="124" t="s">
        <v>236</v>
      </c>
      <c r="C49" s="123" t="s">
        <v>185</v>
      </c>
      <c r="D49" s="123" t="s">
        <v>185</v>
      </c>
      <c r="E49" s="123" t="s">
        <v>185</v>
      </c>
      <c r="F49" s="123" t="s">
        <v>185</v>
      </c>
      <c r="G49" s="123" t="s">
        <v>185</v>
      </c>
      <c r="H49" s="123" t="s">
        <v>185</v>
      </c>
      <c r="I49" s="123" t="s">
        <v>184</v>
      </c>
      <c r="J49" s="123" t="s">
        <v>184</v>
      </c>
      <c r="K49" s="123" t="s">
        <v>185</v>
      </c>
    </row>
    <row r="50" spans="1:11" x14ac:dyDescent="0.25">
      <c r="A50" s="121" t="s">
        <v>233</v>
      </c>
      <c r="B50" s="122" t="s">
        <v>237</v>
      </c>
      <c r="C50" s="121" t="s">
        <v>185</v>
      </c>
      <c r="D50" s="121" t="s">
        <v>185</v>
      </c>
      <c r="E50" s="121" t="s">
        <v>185</v>
      </c>
      <c r="F50" s="121" t="s">
        <v>185</v>
      </c>
      <c r="G50" s="121" t="s">
        <v>185</v>
      </c>
      <c r="H50" s="121" t="s">
        <v>185</v>
      </c>
      <c r="I50" s="121" t="s">
        <v>185</v>
      </c>
      <c r="J50" s="121" t="s">
        <v>185</v>
      </c>
      <c r="K50" s="121" t="s">
        <v>185</v>
      </c>
    </row>
    <row r="51" spans="1:11" x14ac:dyDescent="0.25">
      <c r="A51" s="123" t="s">
        <v>233</v>
      </c>
      <c r="B51" s="124" t="s">
        <v>238</v>
      </c>
      <c r="C51" s="123" t="s">
        <v>185</v>
      </c>
      <c r="D51" s="123" t="s">
        <v>185</v>
      </c>
      <c r="E51" s="123" t="s">
        <v>185</v>
      </c>
      <c r="F51" s="123" t="s">
        <v>185</v>
      </c>
      <c r="G51" s="123" t="s">
        <v>185</v>
      </c>
      <c r="H51" s="123" t="s">
        <v>185</v>
      </c>
      <c r="I51" s="123" t="s">
        <v>185</v>
      </c>
      <c r="J51" s="123" t="s">
        <v>185</v>
      </c>
      <c r="K51" s="123" t="s">
        <v>185</v>
      </c>
    </row>
    <row r="52" spans="1:11" x14ac:dyDescent="0.25">
      <c r="A52" s="121" t="s">
        <v>239</v>
      </c>
      <c r="B52" s="122" t="s">
        <v>240</v>
      </c>
      <c r="C52" s="121" t="s">
        <v>185</v>
      </c>
      <c r="D52" s="121" t="s">
        <v>185</v>
      </c>
      <c r="E52" s="121" t="s">
        <v>185</v>
      </c>
      <c r="F52" s="121" t="s">
        <v>185</v>
      </c>
      <c r="G52" s="121" t="s">
        <v>185</v>
      </c>
      <c r="H52" s="121" t="s">
        <v>185</v>
      </c>
      <c r="I52" s="121" t="s">
        <v>185</v>
      </c>
      <c r="J52" s="121" t="s">
        <v>185</v>
      </c>
      <c r="K52" s="121" t="s">
        <v>185</v>
      </c>
    </row>
    <row r="53" spans="1:11" x14ac:dyDescent="0.25">
      <c r="A53" s="123" t="s">
        <v>241</v>
      </c>
      <c r="B53" s="124" t="s">
        <v>242</v>
      </c>
      <c r="C53" s="123" t="s">
        <v>185</v>
      </c>
      <c r="D53" s="123" t="s">
        <v>185</v>
      </c>
      <c r="E53" s="123" t="s">
        <v>185</v>
      </c>
      <c r="F53" s="123" t="s">
        <v>185</v>
      </c>
      <c r="G53" s="123" t="s">
        <v>185</v>
      </c>
      <c r="H53" s="123" t="s">
        <v>185</v>
      </c>
      <c r="I53" s="123" t="s">
        <v>185</v>
      </c>
      <c r="J53" s="123" t="s">
        <v>184</v>
      </c>
      <c r="K53" s="123" t="s">
        <v>185</v>
      </c>
    </row>
    <row r="54" spans="1:11" x14ac:dyDescent="0.25">
      <c r="A54" s="121" t="s">
        <v>243</v>
      </c>
      <c r="B54" s="122" t="s">
        <v>244</v>
      </c>
      <c r="C54" s="121" t="s">
        <v>185</v>
      </c>
      <c r="D54" s="121" t="s">
        <v>185</v>
      </c>
      <c r="E54" s="121" t="s">
        <v>185</v>
      </c>
      <c r="F54" s="121" t="s">
        <v>185</v>
      </c>
      <c r="G54" s="121" t="s">
        <v>185</v>
      </c>
      <c r="H54" s="121" t="s">
        <v>185</v>
      </c>
      <c r="I54" s="121" t="s">
        <v>185</v>
      </c>
      <c r="J54" s="121" t="s">
        <v>185</v>
      </c>
      <c r="K54" s="121" t="s">
        <v>184</v>
      </c>
    </row>
    <row r="55" spans="1:11" x14ac:dyDescent="0.25">
      <c r="A55" s="123" t="s">
        <v>243</v>
      </c>
      <c r="B55" s="124" t="s">
        <v>245</v>
      </c>
      <c r="C55" s="123" t="s">
        <v>184</v>
      </c>
      <c r="D55" s="123" t="s">
        <v>185</v>
      </c>
      <c r="E55" s="123" t="s">
        <v>185</v>
      </c>
      <c r="F55" s="123" t="s">
        <v>185</v>
      </c>
      <c r="G55" s="123" t="s">
        <v>185</v>
      </c>
      <c r="H55" s="123" t="s">
        <v>185</v>
      </c>
      <c r="I55" s="123" t="s">
        <v>185</v>
      </c>
      <c r="J55" s="123" t="s">
        <v>185</v>
      </c>
      <c r="K55" s="123" t="s">
        <v>185</v>
      </c>
    </row>
    <row r="56" spans="1:11" x14ac:dyDescent="0.25">
      <c r="A56" s="121" t="s">
        <v>243</v>
      </c>
      <c r="B56" s="122" t="s">
        <v>246</v>
      </c>
      <c r="C56" s="121" t="s">
        <v>185</v>
      </c>
      <c r="D56" s="121" t="s">
        <v>185</v>
      </c>
      <c r="E56" s="121" t="s">
        <v>185</v>
      </c>
      <c r="F56" s="121" t="s">
        <v>185</v>
      </c>
      <c r="G56" s="121" t="s">
        <v>185</v>
      </c>
      <c r="H56" s="121" t="s">
        <v>185</v>
      </c>
      <c r="I56" s="121" t="s">
        <v>185</v>
      </c>
      <c r="J56" s="121" t="s">
        <v>185</v>
      </c>
      <c r="K56" s="121" t="s">
        <v>184</v>
      </c>
    </row>
    <row r="57" spans="1:11" x14ac:dyDescent="0.25">
      <c r="A57" s="123" t="s">
        <v>243</v>
      </c>
      <c r="B57" s="124" t="s">
        <v>247</v>
      </c>
      <c r="C57" s="123" t="s">
        <v>185</v>
      </c>
      <c r="D57" s="123" t="s">
        <v>185</v>
      </c>
      <c r="E57" s="123" t="s">
        <v>185</v>
      </c>
      <c r="F57" s="123" t="s">
        <v>185</v>
      </c>
      <c r="G57" s="123" t="s">
        <v>185</v>
      </c>
      <c r="H57" s="123" t="s">
        <v>185</v>
      </c>
      <c r="I57" s="123" t="s">
        <v>184</v>
      </c>
      <c r="J57" s="123" t="s">
        <v>185</v>
      </c>
      <c r="K57" s="123" t="s">
        <v>185</v>
      </c>
    </row>
    <row r="58" spans="1:11" x14ac:dyDescent="0.25">
      <c r="A58" s="121" t="s">
        <v>243</v>
      </c>
      <c r="B58" s="122" t="s">
        <v>248</v>
      </c>
      <c r="C58" s="121" t="s">
        <v>185</v>
      </c>
      <c r="D58" s="121" t="s">
        <v>185</v>
      </c>
      <c r="E58" s="121" t="s">
        <v>185</v>
      </c>
      <c r="F58" s="121" t="s">
        <v>185</v>
      </c>
      <c r="G58" s="121" t="s">
        <v>185</v>
      </c>
      <c r="H58" s="121" t="s">
        <v>185</v>
      </c>
      <c r="I58" s="121" t="s">
        <v>185</v>
      </c>
      <c r="J58" s="121" t="s">
        <v>185</v>
      </c>
      <c r="K58" s="121" t="s">
        <v>185</v>
      </c>
    </row>
    <row r="59" spans="1:11" x14ac:dyDescent="0.25">
      <c r="A59" s="123" t="s">
        <v>243</v>
      </c>
      <c r="B59" s="124" t="s">
        <v>249</v>
      </c>
      <c r="C59" s="123" t="s">
        <v>185</v>
      </c>
      <c r="D59" s="123" t="s">
        <v>185</v>
      </c>
      <c r="E59" s="123" t="s">
        <v>185</v>
      </c>
      <c r="F59" s="123" t="s">
        <v>185</v>
      </c>
      <c r="G59" s="123" t="s">
        <v>185</v>
      </c>
      <c r="H59" s="123" t="s">
        <v>185</v>
      </c>
      <c r="I59" s="123" t="s">
        <v>185</v>
      </c>
      <c r="J59" s="123" t="s">
        <v>185</v>
      </c>
      <c r="K59" s="123" t="s">
        <v>185</v>
      </c>
    </row>
    <row r="60" spans="1:11" x14ac:dyDescent="0.25">
      <c r="A60" s="121" t="s">
        <v>243</v>
      </c>
      <c r="B60" s="122" t="s">
        <v>250</v>
      </c>
      <c r="C60" s="121" t="s">
        <v>185</v>
      </c>
      <c r="D60" s="121" t="s">
        <v>185</v>
      </c>
      <c r="E60" s="121" t="s">
        <v>185</v>
      </c>
      <c r="F60" s="121" t="s">
        <v>185</v>
      </c>
      <c r="G60" s="121" t="s">
        <v>185</v>
      </c>
      <c r="H60" s="121" t="s">
        <v>185</v>
      </c>
      <c r="I60" s="121" t="s">
        <v>184</v>
      </c>
      <c r="J60" s="121" t="s">
        <v>184</v>
      </c>
      <c r="K60" s="121" t="s">
        <v>185</v>
      </c>
    </row>
    <row r="61" spans="1:11" x14ac:dyDescent="0.25">
      <c r="A61" s="123" t="s">
        <v>243</v>
      </c>
      <c r="B61" s="124" t="s">
        <v>251</v>
      </c>
      <c r="C61" s="123" t="s">
        <v>185</v>
      </c>
      <c r="D61" s="123" t="s">
        <v>185</v>
      </c>
      <c r="E61" s="123" t="s">
        <v>185</v>
      </c>
      <c r="F61" s="123" t="s">
        <v>185</v>
      </c>
      <c r="G61" s="123" t="s">
        <v>185</v>
      </c>
      <c r="H61" s="123" t="s">
        <v>185</v>
      </c>
      <c r="I61" s="123" t="s">
        <v>185</v>
      </c>
      <c r="J61" s="123" t="s">
        <v>184</v>
      </c>
      <c r="K61" s="123" t="s">
        <v>185</v>
      </c>
    </row>
    <row r="62" spans="1:11" x14ac:dyDescent="0.25">
      <c r="A62" s="121" t="s">
        <v>243</v>
      </c>
      <c r="B62" s="122" t="s">
        <v>252</v>
      </c>
      <c r="C62" s="121" t="s">
        <v>185</v>
      </c>
      <c r="D62" s="121" t="s">
        <v>185</v>
      </c>
      <c r="E62" s="121" t="s">
        <v>185</v>
      </c>
      <c r="F62" s="121" t="s">
        <v>185</v>
      </c>
      <c r="G62" s="121" t="s">
        <v>185</v>
      </c>
      <c r="H62" s="121" t="s">
        <v>185</v>
      </c>
      <c r="I62" s="121" t="s">
        <v>185</v>
      </c>
      <c r="J62" s="121" t="s">
        <v>185</v>
      </c>
      <c r="K62" s="121" t="s">
        <v>185</v>
      </c>
    </row>
    <row r="63" spans="1:11" x14ac:dyDescent="0.25">
      <c r="A63" s="123" t="s">
        <v>243</v>
      </c>
      <c r="B63" s="124" t="s">
        <v>253</v>
      </c>
      <c r="C63" s="123" t="s">
        <v>185</v>
      </c>
      <c r="D63" s="123" t="s">
        <v>185</v>
      </c>
      <c r="E63" s="123" t="s">
        <v>185</v>
      </c>
      <c r="F63" s="123" t="s">
        <v>185</v>
      </c>
      <c r="G63" s="123" t="s">
        <v>185</v>
      </c>
      <c r="H63" s="123" t="s">
        <v>185</v>
      </c>
      <c r="I63" s="123" t="s">
        <v>185</v>
      </c>
      <c r="J63" s="123" t="s">
        <v>185</v>
      </c>
      <c r="K63" s="123" t="s">
        <v>185</v>
      </c>
    </row>
    <row r="64" spans="1:11" x14ac:dyDescent="0.25">
      <c r="A64" s="121" t="s">
        <v>243</v>
      </c>
      <c r="B64" s="122" t="s">
        <v>254</v>
      </c>
      <c r="C64" s="121" t="s">
        <v>185</v>
      </c>
      <c r="D64" s="121" t="s">
        <v>185</v>
      </c>
      <c r="E64" s="121" t="s">
        <v>185</v>
      </c>
      <c r="F64" s="121" t="s">
        <v>185</v>
      </c>
      <c r="G64" s="121" t="s">
        <v>185</v>
      </c>
      <c r="H64" s="121" t="s">
        <v>185</v>
      </c>
      <c r="I64" s="121" t="s">
        <v>185</v>
      </c>
      <c r="J64" s="121" t="s">
        <v>184</v>
      </c>
      <c r="K64" s="121" t="s">
        <v>185</v>
      </c>
    </row>
    <row r="65" spans="1:11" x14ac:dyDescent="0.25">
      <c r="A65" s="123" t="s">
        <v>243</v>
      </c>
      <c r="B65" s="124" t="s">
        <v>255</v>
      </c>
      <c r="C65" s="123" t="s">
        <v>185</v>
      </c>
      <c r="D65" s="123" t="s">
        <v>185</v>
      </c>
      <c r="E65" s="123" t="s">
        <v>185</v>
      </c>
      <c r="F65" s="123" t="s">
        <v>185</v>
      </c>
      <c r="G65" s="123" t="s">
        <v>185</v>
      </c>
      <c r="H65" s="123" t="s">
        <v>185</v>
      </c>
      <c r="I65" s="123" t="s">
        <v>185</v>
      </c>
      <c r="J65" s="123" t="s">
        <v>185</v>
      </c>
      <c r="K65" s="123" t="s">
        <v>185</v>
      </c>
    </row>
    <row r="66" spans="1:11" x14ac:dyDescent="0.25">
      <c r="A66" s="121" t="s">
        <v>243</v>
      </c>
      <c r="B66" s="122" t="s">
        <v>256</v>
      </c>
      <c r="C66" s="121" t="s">
        <v>185</v>
      </c>
      <c r="D66" s="121" t="s">
        <v>185</v>
      </c>
      <c r="E66" s="121" t="s">
        <v>185</v>
      </c>
      <c r="F66" s="121" t="s">
        <v>185</v>
      </c>
      <c r="G66" s="121" t="s">
        <v>185</v>
      </c>
      <c r="H66" s="121" t="s">
        <v>185</v>
      </c>
      <c r="I66" s="121" t="s">
        <v>185</v>
      </c>
      <c r="J66" s="121" t="s">
        <v>184</v>
      </c>
      <c r="K66" s="121" t="s">
        <v>185</v>
      </c>
    </row>
    <row r="67" spans="1:11" x14ac:dyDescent="0.25">
      <c r="A67" s="123" t="s">
        <v>243</v>
      </c>
      <c r="B67" s="124" t="s">
        <v>257</v>
      </c>
      <c r="C67" s="123" t="s">
        <v>185</v>
      </c>
      <c r="D67" s="123" t="s">
        <v>185</v>
      </c>
      <c r="E67" s="123" t="s">
        <v>185</v>
      </c>
      <c r="F67" s="123" t="s">
        <v>185</v>
      </c>
      <c r="G67" s="123" t="s">
        <v>185</v>
      </c>
      <c r="H67" s="123" t="s">
        <v>185</v>
      </c>
      <c r="I67" s="123" t="s">
        <v>185</v>
      </c>
      <c r="J67" s="123" t="s">
        <v>184</v>
      </c>
      <c r="K67" s="123" t="s">
        <v>185</v>
      </c>
    </row>
    <row r="68" spans="1:11" x14ac:dyDescent="0.25">
      <c r="A68" s="121" t="s">
        <v>243</v>
      </c>
      <c r="B68" s="122" t="s">
        <v>258</v>
      </c>
      <c r="C68" s="121" t="s">
        <v>185</v>
      </c>
      <c r="D68" s="121" t="s">
        <v>185</v>
      </c>
      <c r="E68" s="121" t="s">
        <v>185</v>
      </c>
      <c r="F68" s="121" t="s">
        <v>185</v>
      </c>
      <c r="G68" s="121" t="s">
        <v>185</v>
      </c>
      <c r="H68" s="121" t="s">
        <v>184</v>
      </c>
      <c r="I68" s="121" t="s">
        <v>184</v>
      </c>
      <c r="J68" s="121" t="s">
        <v>185</v>
      </c>
      <c r="K68" s="121" t="s">
        <v>185</v>
      </c>
    </row>
    <row r="69" spans="1:11" x14ac:dyDescent="0.25">
      <c r="A69" s="123" t="s">
        <v>243</v>
      </c>
      <c r="B69" s="124" t="s">
        <v>259</v>
      </c>
      <c r="C69" s="123" t="s">
        <v>185</v>
      </c>
      <c r="D69" s="123" t="s">
        <v>185</v>
      </c>
      <c r="E69" s="123" t="s">
        <v>185</v>
      </c>
      <c r="F69" s="123" t="s">
        <v>185</v>
      </c>
      <c r="G69" s="123" t="s">
        <v>185</v>
      </c>
      <c r="H69" s="123" t="s">
        <v>185</v>
      </c>
      <c r="I69" s="123" t="s">
        <v>185</v>
      </c>
      <c r="J69" s="123" t="s">
        <v>185</v>
      </c>
      <c r="K69" s="123" t="s">
        <v>185</v>
      </c>
    </row>
    <row r="70" spans="1:11" x14ac:dyDescent="0.25">
      <c r="A70" s="121" t="s">
        <v>243</v>
      </c>
      <c r="B70" s="122" t="s">
        <v>260</v>
      </c>
      <c r="C70" s="121" t="s">
        <v>185</v>
      </c>
      <c r="D70" s="121" t="s">
        <v>185</v>
      </c>
      <c r="E70" s="121" t="s">
        <v>185</v>
      </c>
      <c r="F70" s="121" t="s">
        <v>185</v>
      </c>
      <c r="G70" s="121" t="s">
        <v>185</v>
      </c>
      <c r="H70" s="121" t="s">
        <v>185</v>
      </c>
      <c r="I70" s="121" t="s">
        <v>185</v>
      </c>
      <c r="J70" s="121" t="s">
        <v>184</v>
      </c>
      <c r="K70" s="121" t="s">
        <v>185</v>
      </c>
    </row>
    <row r="71" spans="1:11" x14ac:dyDescent="0.25">
      <c r="A71" s="123" t="s">
        <v>243</v>
      </c>
      <c r="B71" s="124" t="s">
        <v>261</v>
      </c>
      <c r="C71" s="123" t="s">
        <v>185</v>
      </c>
      <c r="D71" s="123" t="s">
        <v>185</v>
      </c>
      <c r="E71" s="123" t="s">
        <v>185</v>
      </c>
      <c r="F71" s="123" t="s">
        <v>185</v>
      </c>
      <c r="G71" s="123" t="s">
        <v>185</v>
      </c>
      <c r="H71" s="123" t="s">
        <v>185</v>
      </c>
      <c r="I71" s="123" t="s">
        <v>185</v>
      </c>
      <c r="J71" s="123" t="s">
        <v>184</v>
      </c>
      <c r="K71" s="123" t="s">
        <v>185</v>
      </c>
    </row>
    <row r="72" spans="1:11" x14ac:dyDescent="0.25">
      <c r="A72" s="121" t="s">
        <v>262</v>
      </c>
      <c r="B72" s="122" t="s">
        <v>263</v>
      </c>
      <c r="C72" s="121" t="s">
        <v>185</v>
      </c>
      <c r="D72" s="121" t="s">
        <v>185</v>
      </c>
      <c r="E72" s="121" t="s">
        <v>185</v>
      </c>
      <c r="F72" s="121" t="s">
        <v>185</v>
      </c>
      <c r="G72" s="121" t="s">
        <v>185</v>
      </c>
      <c r="H72" s="121" t="s">
        <v>185</v>
      </c>
      <c r="I72" s="121" t="s">
        <v>185</v>
      </c>
      <c r="J72" s="121" t="s">
        <v>185</v>
      </c>
      <c r="K72" s="121" t="s">
        <v>185</v>
      </c>
    </row>
    <row r="73" spans="1:11" x14ac:dyDescent="0.25">
      <c r="A73" s="123" t="s">
        <v>262</v>
      </c>
      <c r="B73" s="124" t="s">
        <v>264</v>
      </c>
      <c r="C73" s="123" t="s">
        <v>185</v>
      </c>
      <c r="D73" s="123" t="s">
        <v>185</v>
      </c>
      <c r="E73" s="123" t="s">
        <v>185</v>
      </c>
      <c r="F73" s="123" t="s">
        <v>185</v>
      </c>
      <c r="G73" s="123" t="s">
        <v>185</v>
      </c>
      <c r="H73" s="123" t="s">
        <v>185</v>
      </c>
      <c r="I73" s="123" t="s">
        <v>185</v>
      </c>
      <c r="J73" s="123" t="s">
        <v>184</v>
      </c>
      <c r="K73" s="123" t="s">
        <v>185</v>
      </c>
    </row>
    <row r="74" spans="1:11" x14ac:dyDescent="0.25">
      <c r="A74" s="121" t="s">
        <v>262</v>
      </c>
      <c r="B74" s="122" t="s">
        <v>265</v>
      </c>
      <c r="C74" s="121" t="s">
        <v>185</v>
      </c>
      <c r="D74" s="121" t="s">
        <v>185</v>
      </c>
      <c r="E74" s="121" t="s">
        <v>185</v>
      </c>
      <c r="F74" s="121" t="s">
        <v>185</v>
      </c>
      <c r="G74" s="121" t="s">
        <v>185</v>
      </c>
      <c r="H74" s="121" t="s">
        <v>185</v>
      </c>
      <c r="I74" s="121" t="s">
        <v>185</v>
      </c>
      <c r="J74" s="121" t="s">
        <v>184</v>
      </c>
      <c r="K74" s="121" t="s">
        <v>185</v>
      </c>
    </row>
    <row r="75" spans="1:11" x14ac:dyDescent="0.25">
      <c r="A75" s="123" t="s">
        <v>262</v>
      </c>
      <c r="B75" s="124" t="s">
        <v>266</v>
      </c>
      <c r="C75" s="123" t="s">
        <v>185</v>
      </c>
      <c r="D75" s="123" t="s">
        <v>185</v>
      </c>
      <c r="E75" s="123" t="s">
        <v>185</v>
      </c>
      <c r="F75" s="123" t="s">
        <v>185</v>
      </c>
      <c r="G75" s="123" t="s">
        <v>185</v>
      </c>
      <c r="H75" s="123" t="s">
        <v>185</v>
      </c>
      <c r="I75" s="123" t="s">
        <v>185</v>
      </c>
      <c r="J75" s="123" t="s">
        <v>185</v>
      </c>
      <c r="K75" s="123" t="s">
        <v>185</v>
      </c>
    </row>
    <row r="76" spans="1:11" x14ac:dyDescent="0.25">
      <c r="A76" s="121" t="s">
        <v>262</v>
      </c>
      <c r="B76" s="122" t="s">
        <v>267</v>
      </c>
      <c r="C76" s="121" t="s">
        <v>184</v>
      </c>
      <c r="D76" s="121" t="s">
        <v>185</v>
      </c>
      <c r="E76" s="121" t="s">
        <v>185</v>
      </c>
      <c r="F76" s="121" t="s">
        <v>185</v>
      </c>
      <c r="G76" s="121" t="s">
        <v>185</v>
      </c>
      <c r="H76" s="121" t="s">
        <v>185</v>
      </c>
      <c r="I76" s="121" t="s">
        <v>185</v>
      </c>
      <c r="J76" s="121" t="s">
        <v>185</v>
      </c>
      <c r="K76" s="121" t="s">
        <v>185</v>
      </c>
    </row>
    <row r="77" spans="1:11" x14ac:dyDescent="0.25">
      <c r="A77" s="123" t="s">
        <v>262</v>
      </c>
      <c r="B77" s="124" t="s">
        <v>268</v>
      </c>
      <c r="C77" s="123" t="s">
        <v>185</v>
      </c>
      <c r="D77" s="123" t="s">
        <v>185</v>
      </c>
      <c r="E77" s="123" t="s">
        <v>185</v>
      </c>
      <c r="F77" s="123" t="s">
        <v>185</v>
      </c>
      <c r="G77" s="123" t="s">
        <v>185</v>
      </c>
      <c r="H77" s="123" t="s">
        <v>185</v>
      </c>
      <c r="I77" s="123" t="s">
        <v>184</v>
      </c>
      <c r="J77" s="123" t="s">
        <v>185</v>
      </c>
      <c r="K77" s="123" t="s">
        <v>185</v>
      </c>
    </row>
    <row r="78" spans="1:11" x14ac:dyDescent="0.25">
      <c r="A78" s="121" t="s">
        <v>262</v>
      </c>
      <c r="B78" s="122" t="s">
        <v>269</v>
      </c>
      <c r="C78" s="121" t="s">
        <v>185</v>
      </c>
      <c r="D78" s="121" t="s">
        <v>185</v>
      </c>
      <c r="E78" s="121" t="s">
        <v>185</v>
      </c>
      <c r="F78" s="121" t="s">
        <v>185</v>
      </c>
      <c r="G78" s="121" t="s">
        <v>185</v>
      </c>
      <c r="H78" s="121" t="s">
        <v>185</v>
      </c>
      <c r="I78" s="121" t="s">
        <v>185</v>
      </c>
      <c r="J78" s="121" t="s">
        <v>185</v>
      </c>
      <c r="K78" s="121" t="s">
        <v>185</v>
      </c>
    </row>
    <row r="79" spans="1:11" x14ac:dyDescent="0.25">
      <c r="A79" s="123" t="s">
        <v>262</v>
      </c>
      <c r="B79" s="124" t="s">
        <v>270</v>
      </c>
      <c r="C79" s="123" t="s">
        <v>185</v>
      </c>
      <c r="D79" s="123" t="s">
        <v>185</v>
      </c>
      <c r="E79" s="123" t="s">
        <v>185</v>
      </c>
      <c r="F79" s="123" t="s">
        <v>185</v>
      </c>
      <c r="G79" s="123" t="s">
        <v>185</v>
      </c>
      <c r="H79" s="123" t="s">
        <v>185</v>
      </c>
      <c r="I79" s="123" t="s">
        <v>185</v>
      </c>
      <c r="J79" s="123" t="s">
        <v>185</v>
      </c>
      <c r="K79" s="123" t="s">
        <v>185</v>
      </c>
    </row>
    <row r="80" spans="1:11" x14ac:dyDescent="0.25">
      <c r="A80" s="121" t="s">
        <v>262</v>
      </c>
      <c r="B80" s="122" t="s">
        <v>271</v>
      </c>
      <c r="C80" s="121" t="s">
        <v>185</v>
      </c>
      <c r="D80" s="121" t="s">
        <v>185</v>
      </c>
      <c r="E80" s="121" t="s">
        <v>185</v>
      </c>
      <c r="F80" s="121" t="s">
        <v>185</v>
      </c>
      <c r="G80" s="121" t="s">
        <v>185</v>
      </c>
      <c r="H80" s="121" t="s">
        <v>185</v>
      </c>
      <c r="I80" s="121" t="s">
        <v>185</v>
      </c>
      <c r="J80" s="121" t="s">
        <v>185</v>
      </c>
      <c r="K80" s="121" t="s">
        <v>185</v>
      </c>
    </row>
    <row r="81" spans="1:11" x14ac:dyDescent="0.25">
      <c r="A81" s="123" t="s">
        <v>262</v>
      </c>
      <c r="B81" s="124" t="s">
        <v>272</v>
      </c>
      <c r="C81" s="123" t="s">
        <v>185</v>
      </c>
      <c r="D81" s="123" t="s">
        <v>185</v>
      </c>
      <c r="E81" s="123" t="s">
        <v>185</v>
      </c>
      <c r="F81" s="123" t="s">
        <v>185</v>
      </c>
      <c r="G81" s="123" t="s">
        <v>185</v>
      </c>
      <c r="H81" s="123" t="s">
        <v>185</v>
      </c>
      <c r="I81" s="123" t="s">
        <v>185</v>
      </c>
      <c r="J81" s="123" t="s">
        <v>185</v>
      </c>
      <c r="K81" s="123" t="s">
        <v>185</v>
      </c>
    </row>
    <row r="82" spans="1:11" x14ac:dyDescent="0.25">
      <c r="A82" s="121" t="s">
        <v>262</v>
      </c>
      <c r="B82" s="122" t="s">
        <v>273</v>
      </c>
      <c r="C82" s="121" t="s">
        <v>185</v>
      </c>
      <c r="D82" s="121" t="s">
        <v>185</v>
      </c>
      <c r="E82" s="121" t="s">
        <v>185</v>
      </c>
      <c r="F82" s="121" t="s">
        <v>185</v>
      </c>
      <c r="G82" s="121" t="s">
        <v>185</v>
      </c>
      <c r="H82" s="121" t="s">
        <v>185</v>
      </c>
      <c r="I82" s="121" t="s">
        <v>185</v>
      </c>
      <c r="J82" s="121" t="s">
        <v>184</v>
      </c>
      <c r="K82" s="121" t="s">
        <v>185</v>
      </c>
    </row>
    <row r="83" spans="1:11" x14ac:dyDescent="0.25">
      <c r="A83" s="123" t="s">
        <v>262</v>
      </c>
      <c r="B83" s="124" t="s">
        <v>274</v>
      </c>
      <c r="C83" s="123" t="s">
        <v>185</v>
      </c>
      <c r="D83" s="123" t="s">
        <v>185</v>
      </c>
      <c r="E83" s="123" t="s">
        <v>185</v>
      </c>
      <c r="F83" s="123" t="s">
        <v>185</v>
      </c>
      <c r="G83" s="123" t="s">
        <v>185</v>
      </c>
      <c r="H83" s="123" t="s">
        <v>185</v>
      </c>
      <c r="I83" s="123" t="s">
        <v>185</v>
      </c>
      <c r="J83" s="123" t="s">
        <v>185</v>
      </c>
      <c r="K83" s="123" t="s">
        <v>184</v>
      </c>
    </row>
    <row r="84" spans="1:11" x14ac:dyDescent="0.25">
      <c r="A84" s="121" t="s">
        <v>262</v>
      </c>
      <c r="B84" s="122" t="s">
        <v>275</v>
      </c>
      <c r="C84" s="121" t="s">
        <v>185</v>
      </c>
      <c r="D84" s="121" t="s">
        <v>185</v>
      </c>
      <c r="E84" s="121" t="s">
        <v>185</v>
      </c>
      <c r="F84" s="121" t="s">
        <v>185</v>
      </c>
      <c r="G84" s="121" t="s">
        <v>185</v>
      </c>
      <c r="H84" s="121" t="s">
        <v>185</v>
      </c>
      <c r="I84" s="121" t="s">
        <v>185</v>
      </c>
      <c r="J84" s="121" t="s">
        <v>185</v>
      </c>
      <c r="K84" s="121" t="s">
        <v>185</v>
      </c>
    </row>
    <row r="85" spans="1:11" x14ac:dyDescent="0.25">
      <c r="A85" s="123" t="s">
        <v>262</v>
      </c>
      <c r="B85" s="124" t="s">
        <v>276</v>
      </c>
      <c r="C85" s="123" t="s">
        <v>185</v>
      </c>
      <c r="D85" s="123" t="s">
        <v>185</v>
      </c>
      <c r="E85" s="123" t="s">
        <v>185</v>
      </c>
      <c r="F85" s="123" t="s">
        <v>185</v>
      </c>
      <c r="G85" s="123" t="s">
        <v>185</v>
      </c>
      <c r="H85" s="123" t="s">
        <v>185</v>
      </c>
      <c r="I85" s="123" t="s">
        <v>185</v>
      </c>
      <c r="J85" s="123" t="s">
        <v>184</v>
      </c>
      <c r="K85" s="123" t="s">
        <v>185</v>
      </c>
    </row>
    <row r="86" spans="1:11" x14ac:dyDescent="0.25">
      <c r="A86" s="121" t="s">
        <v>262</v>
      </c>
      <c r="B86" s="122" t="s">
        <v>277</v>
      </c>
      <c r="C86" s="121" t="s">
        <v>185</v>
      </c>
      <c r="D86" s="121" t="s">
        <v>185</v>
      </c>
      <c r="E86" s="121" t="s">
        <v>185</v>
      </c>
      <c r="F86" s="121" t="s">
        <v>185</v>
      </c>
      <c r="G86" s="121" t="s">
        <v>185</v>
      </c>
      <c r="H86" s="121" t="s">
        <v>185</v>
      </c>
      <c r="I86" s="121" t="s">
        <v>185</v>
      </c>
      <c r="J86" s="121" t="s">
        <v>185</v>
      </c>
      <c r="K86" s="121" t="s">
        <v>185</v>
      </c>
    </row>
    <row r="87" spans="1:11" x14ac:dyDescent="0.25">
      <c r="A87" s="123" t="s">
        <v>278</v>
      </c>
      <c r="B87" s="124" t="s">
        <v>279</v>
      </c>
      <c r="C87" s="123" t="s">
        <v>185</v>
      </c>
      <c r="D87" s="123" t="s">
        <v>185</v>
      </c>
      <c r="E87" s="123" t="s">
        <v>184</v>
      </c>
      <c r="F87" s="123" t="s">
        <v>185</v>
      </c>
      <c r="G87" s="123" t="s">
        <v>185</v>
      </c>
      <c r="H87" s="123" t="s">
        <v>185</v>
      </c>
      <c r="I87" s="123" t="s">
        <v>185</v>
      </c>
      <c r="J87" s="123" t="s">
        <v>185</v>
      </c>
      <c r="K87" s="123" t="s">
        <v>185</v>
      </c>
    </row>
    <row r="88" spans="1:11" x14ac:dyDescent="0.25">
      <c r="A88" s="121" t="s">
        <v>278</v>
      </c>
      <c r="B88" s="122" t="s">
        <v>280</v>
      </c>
      <c r="C88" s="121" t="s">
        <v>185</v>
      </c>
      <c r="D88" s="121" t="s">
        <v>185</v>
      </c>
      <c r="E88" s="121" t="s">
        <v>185</v>
      </c>
      <c r="F88" s="121" t="s">
        <v>185</v>
      </c>
      <c r="G88" s="121" t="s">
        <v>185</v>
      </c>
      <c r="H88" s="121" t="s">
        <v>185</v>
      </c>
      <c r="I88" s="121" t="s">
        <v>185</v>
      </c>
      <c r="J88" s="121" t="s">
        <v>185</v>
      </c>
      <c r="K88" s="121" t="s">
        <v>185</v>
      </c>
    </row>
    <row r="89" spans="1:11" x14ac:dyDescent="0.25">
      <c r="A89" s="123" t="s">
        <v>281</v>
      </c>
      <c r="B89" s="124" t="s">
        <v>282</v>
      </c>
      <c r="C89" s="123" t="s">
        <v>185</v>
      </c>
      <c r="D89" s="123" t="s">
        <v>185</v>
      </c>
      <c r="E89" s="123" t="s">
        <v>185</v>
      </c>
      <c r="F89" s="123" t="s">
        <v>185</v>
      </c>
      <c r="G89" s="123" t="s">
        <v>185</v>
      </c>
      <c r="H89" s="123" t="s">
        <v>185</v>
      </c>
      <c r="I89" s="123" t="s">
        <v>185</v>
      </c>
      <c r="J89" s="123" t="s">
        <v>185</v>
      </c>
      <c r="K89" s="123" t="s">
        <v>185</v>
      </c>
    </row>
    <row r="90" spans="1:11" x14ac:dyDescent="0.25">
      <c r="A90" s="121" t="s">
        <v>281</v>
      </c>
      <c r="B90" s="122" t="s">
        <v>283</v>
      </c>
      <c r="C90" s="121" t="s">
        <v>185</v>
      </c>
      <c r="D90" s="121" t="s">
        <v>185</v>
      </c>
      <c r="E90" s="121" t="s">
        <v>185</v>
      </c>
      <c r="F90" s="121" t="s">
        <v>185</v>
      </c>
      <c r="G90" s="121" t="s">
        <v>185</v>
      </c>
      <c r="H90" s="121" t="s">
        <v>185</v>
      </c>
      <c r="I90" s="121" t="s">
        <v>185</v>
      </c>
      <c r="J90" s="121" t="s">
        <v>185</v>
      </c>
      <c r="K90" s="121" t="s">
        <v>185</v>
      </c>
    </row>
    <row r="91" spans="1:11" x14ac:dyDescent="0.25">
      <c r="A91" s="123" t="s">
        <v>281</v>
      </c>
      <c r="B91" s="124" t="s">
        <v>284</v>
      </c>
      <c r="C91" s="123" t="s">
        <v>185</v>
      </c>
      <c r="D91" s="123" t="s">
        <v>185</v>
      </c>
      <c r="E91" s="123" t="s">
        <v>184</v>
      </c>
      <c r="F91" s="123" t="s">
        <v>185</v>
      </c>
      <c r="G91" s="123" t="s">
        <v>185</v>
      </c>
      <c r="H91" s="123" t="s">
        <v>185</v>
      </c>
      <c r="I91" s="123" t="s">
        <v>185</v>
      </c>
      <c r="J91" s="123" t="s">
        <v>184</v>
      </c>
      <c r="K91" s="123" t="s">
        <v>185</v>
      </c>
    </row>
    <row r="92" spans="1:11" x14ac:dyDescent="0.25">
      <c r="A92" s="121" t="s">
        <v>285</v>
      </c>
      <c r="B92" s="122" t="s">
        <v>286</v>
      </c>
      <c r="C92" s="121" t="s">
        <v>185</v>
      </c>
      <c r="D92" s="121" t="s">
        <v>185</v>
      </c>
      <c r="E92" s="121" t="s">
        <v>185</v>
      </c>
      <c r="F92" s="121" t="s">
        <v>185</v>
      </c>
      <c r="G92" s="121" t="s">
        <v>185</v>
      </c>
      <c r="H92" s="121" t="s">
        <v>185</v>
      </c>
      <c r="I92" s="121" t="s">
        <v>185</v>
      </c>
      <c r="J92" s="121" t="s">
        <v>185</v>
      </c>
      <c r="K92" s="121" t="s">
        <v>185</v>
      </c>
    </row>
    <row r="93" spans="1:11" x14ac:dyDescent="0.25">
      <c r="A93" s="123" t="s">
        <v>285</v>
      </c>
      <c r="B93" s="124" t="s">
        <v>287</v>
      </c>
      <c r="C93" s="123" t="s">
        <v>185</v>
      </c>
      <c r="D93" s="123" t="s">
        <v>185</v>
      </c>
      <c r="E93" s="123" t="s">
        <v>185</v>
      </c>
      <c r="F93" s="123" t="s">
        <v>185</v>
      </c>
      <c r="G93" s="123" t="s">
        <v>185</v>
      </c>
      <c r="H93" s="123" t="s">
        <v>185</v>
      </c>
      <c r="I93" s="123" t="s">
        <v>185</v>
      </c>
      <c r="J93" s="123" t="s">
        <v>185</v>
      </c>
      <c r="K93" s="123" t="s">
        <v>185</v>
      </c>
    </row>
    <row r="94" spans="1:11" x14ac:dyDescent="0.25">
      <c r="A94" s="121" t="s">
        <v>285</v>
      </c>
      <c r="B94" s="122" t="s">
        <v>288</v>
      </c>
      <c r="C94" s="121" t="s">
        <v>185</v>
      </c>
      <c r="D94" s="121" t="s">
        <v>185</v>
      </c>
      <c r="E94" s="121" t="s">
        <v>185</v>
      </c>
      <c r="F94" s="121" t="s">
        <v>185</v>
      </c>
      <c r="G94" s="121" t="s">
        <v>185</v>
      </c>
      <c r="H94" s="121" t="s">
        <v>185</v>
      </c>
      <c r="I94" s="121" t="s">
        <v>185</v>
      </c>
      <c r="J94" s="121" t="s">
        <v>185</v>
      </c>
      <c r="K94" s="121" t="s">
        <v>185</v>
      </c>
    </row>
    <row r="95" spans="1:11" x14ac:dyDescent="0.25">
      <c r="A95" s="123" t="s">
        <v>285</v>
      </c>
      <c r="B95" s="124" t="s">
        <v>289</v>
      </c>
      <c r="C95" s="123" t="s">
        <v>185</v>
      </c>
      <c r="D95" s="123" t="s">
        <v>185</v>
      </c>
      <c r="E95" s="123" t="s">
        <v>185</v>
      </c>
      <c r="F95" s="123" t="s">
        <v>185</v>
      </c>
      <c r="G95" s="123" t="s">
        <v>185</v>
      </c>
      <c r="H95" s="123" t="s">
        <v>185</v>
      </c>
      <c r="I95" s="123" t="s">
        <v>185</v>
      </c>
      <c r="J95" s="123" t="s">
        <v>185</v>
      </c>
      <c r="K95" s="123" t="s">
        <v>185</v>
      </c>
    </row>
    <row r="96" spans="1:11" x14ac:dyDescent="0.25">
      <c r="A96" s="121" t="s">
        <v>285</v>
      </c>
      <c r="B96" s="122" t="s">
        <v>290</v>
      </c>
      <c r="C96" s="121" t="s">
        <v>185</v>
      </c>
      <c r="D96" s="121" t="s">
        <v>185</v>
      </c>
      <c r="E96" s="121" t="s">
        <v>184</v>
      </c>
      <c r="F96" s="121" t="s">
        <v>184</v>
      </c>
      <c r="G96" s="121" t="s">
        <v>185</v>
      </c>
      <c r="H96" s="121" t="s">
        <v>185</v>
      </c>
      <c r="I96" s="121" t="s">
        <v>185</v>
      </c>
      <c r="J96" s="121" t="s">
        <v>185</v>
      </c>
      <c r="K96" s="121" t="s">
        <v>185</v>
      </c>
    </row>
    <row r="97" spans="1:11" x14ac:dyDescent="0.25">
      <c r="A97" s="123" t="s">
        <v>285</v>
      </c>
      <c r="B97" s="124" t="s">
        <v>291</v>
      </c>
      <c r="C97" s="123" t="s">
        <v>185</v>
      </c>
      <c r="D97" s="123" t="s">
        <v>185</v>
      </c>
      <c r="E97" s="123" t="s">
        <v>185</v>
      </c>
      <c r="F97" s="123" t="s">
        <v>185</v>
      </c>
      <c r="G97" s="123" t="s">
        <v>184</v>
      </c>
      <c r="H97" s="123" t="s">
        <v>185</v>
      </c>
      <c r="I97" s="123" t="s">
        <v>185</v>
      </c>
      <c r="J97" s="123" t="s">
        <v>185</v>
      </c>
      <c r="K97" s="123" t="s">
        <v>185</v>
      </c>
    </row>
    <row r="98" spans="1:11" x14ac:dyDescent="0.25">
      <c r="A98" s="121" t="s">
        <v>285</v>
      </c>
      <c r="B98" s="122" t="s">
        <v>292</v>
      </c>
      <c r="C98" s="121" t="s">
        <v>185</v>
      </c>
      <c r="D98" s="121" t="s">
        <v>185</v>
      </c>
      <c r="E98" s="121" t="s">
        <v>185</v>
      </c>
      <c r="F98" s="121" t="s">
        <v>185</v>
      </c>
      <c r="G98" s="121" t="s">
        <v>185</v>
      </c>
      <c r="H98" s="121" t="s">
        <v>185</v>
      </c>
      <c r="I98" s="121" t="s">
        <v>184</v>
      </c>
      <c r="J98" s="121" t="s">
        <v>184</v>
      </c>
      <c r="K98" s="121" t="s">
        <v>184</v>
      </c>
    </row>
    <row r="99" spans="1:11" x14ac:dyDescent="0.25">
      <c r="A99" s="123" t="s">
        <v>285</v>
      </c>
      <c r="B99" s="124" t="s">
        <v>293</v>
      </c>
      <c r="C99" s="123" t="s">
        <v>185</v>
      </c>
      <c r="D99" s="123" t="s">
        <v>185</v>
      </c>
      <c r="E99" s="123" t="s">
        <v>185</v>
      </c>
      <c r="F99" s="123" t="s">
        <v>185</v>
      </c>
      <c r="G99" s="123" t="s">
        <v>185</v>
      </c>
      <c r="H99" s="123" t="s">
        <v>185</v>
      </c>
      <c r="I99" s="123" t="s">
        <v>185</v>
      </c>
      <c r="J99" s="123" t="s">
        <v>185</v>
      </c>
      <c r="K99" s="123" t="s">
        <v>185</v>
      </c>
    </row>
    <row r="100" spans="1:11" x14ac:dyDescent="0.25">
      <c r="A100" s="121" t="s">
        <v>285</v>
      </c>
      <c r="B100" s="122" t="s">
        <v>294</v>
      </c>
      <c r="C100" s="121" t="s">
        <v>185</v>
      </c>
      <c r="D100" s="121" t="s">
        <v>185</v>
      </c>
      <c r="E100" s="121" t="s">
        <v>185</v>
      </c>
      <c r="F100" s="121" t="s">
        <v>185</v>
      </c>
      <c r="G100" s="121" t="s">
        <v>185</v>
      </c>
      <c r="H100" s="121" t="s">
        <v>185</v>
      </c>
      <c r="I100" s="121" t="s">
        <v>185</v>
      </c>
      <c r="J100" s="121" t="s">
        <v>184</v>
      </c>
      <c r="K100" s="121" t="s">
        <v>185</v>
      </c>
    </row>
    <row r="101" spans="1:11" x14ac:dyDescent="0.25">
      <c r="A101" s="123" t="s">
        <v>285</v>
      </c>
      <c r="B101" s="124" t="s">
        <v>295</v>
      </c>
      <c r="C101" s="123" t="s">
        <v>185</v>
      </c>
      <c r="D101" s="123" t="s">
        <v>185</v>
      </c>
      <c r="E101" s="123" t="s">
        <v>185</v>
      </c>
      <c r="F101" s="123" t="s">
        <v>185</v>
      </c>
      <c r="G101" s="123" t="s">
        <v>185</v>
      </c>
      <c r="H101" s="123" t="s">
        <v>185</v>
      </c>
      <c r="I101" s="123" t="s">
        <v>185</v>
      </c>
      <c r="J101" s="123" t="s">
        <v>185</v>
      </c>
      <c r="K101" s="123" t="s">
        <v>185</v>
      </c>
    </row>
    <row r="102" spans="1:11" x14ac:dyDescent="0.25">
      <c r="A102" s="121" t="s">
        <v>285</v>
      </c>
      <c r="B102" s="122" t="s">
        <v>296</v>
      </c>
      <c r="C102" s="121" t="s">
        <v>185</v>
      </c>
      <c r="D102" s="121" t="s">
        <v>185</v>
      </c>
      <c r="E102" s="121" t="s">
        <v>185</v>
      </c>
      <c r="F102" s="121" t="s">
        <v>185</v>
      </c>
      <c r="G102" s="121" t="s">
        <v>185</v>
      </c>
      <c r="H102" s="121" t="s">
        <v>185</v>
      </c>
      <c r="I102" s="121" t="s">
        <v>185</v>
      </c>
      <c r="J102" s="121" t="s">
        <v>185</v>
      </c>
      <c r="K102" s="121" t="s">
        <v>185</v>
      </c>
    </row>
    <row r="103" spans="1:11" x14ac:dyDescent="0.25">
      <c r="A103" s="123" t="s">
        <v>285</v>
      </c>
      <c r="B103" s="124" t="s">
        <v>297</v>
      </c>
      <c r="C103" s="123" t="s">
        <v>185</v>
      </c>
      <c r="D103" s="123" t="s">
        <v>185</v>
      </c>
      <c r="E103" s="123" t="s">
        <v>185</v>
      </c>
      <c r="F103" s="123" t="s">
        <v>184</v>
      </c>
      <c r="G103" s="123" t="s">
        <v>185</v>
      </c>
      <c r="H103" s="123" t="s">
        <v>185</v>
      </c>
      <c r="I103" s="123" t="s">
        <v>185</v>
      </c>
      <c r="J103" s="123" t="s">
        <v>185</v>
      </c>
      <c r="K103" s="123" t="s">
        <v>185</v>
      </c>
    </row>
    <row r="104" spans="1:11" x14ac:dyDescent="0.25">
      <c r="A104" s="121" t="s">
        <v>285</v>
      </c>
      <c r="B104" s="122" t="s">
        <v>298</v>
      </c>
      <c r="C104" s="121" t="s">
        <v>185</v>
      </c>
      <c r="D104" s="121" t="s">
        <v>185</v>
      </c>
      <c r="E104" s="121" t="s">
        <v>185</v>
      </c>
      <c r="F104" s="121" t="s">
        <v>185</v>
      </c>
      <c r="G104" s="121" t="s">
        <v>185</v>
      </c>
      <c r="H104" s="121" t="s">
        <v>185</v>
      </c>
      <c r="I104" s="121" t="s">
        <v>185</v>
      </c>
      <c r="J104" s="121" t="s">
        <v>185</v>
      </c>
      <c r="K104" s="121" t="s">
        <v>185</v>
      </c>
    </row>
    <row r="105" spans="1:11" x14ac:dyDescent="0.25">
      <c r="A105" s="123" t="s">
        <v>299</v>
      </c>
      <c r="B105" s="124" t="s">
        <v>300</v>
      </c>
      <c r="C105" s="123" t="s">
        <v>184</v>
      </c>
      <c r="D105" s="123" t="s">
        <v>185</v>
      </c>
      <c r="E105" s="123" t="s">
        <v>185</v>
      </c>
      <c r="F105" s="123" t="s">
        <v>185</v>
      </c>
      <c r="G105" s="123" t="s">
        <v>185</v>
      </c>
      <c r="H105" s="123" t="s">
        <v>185</v>
      </c>
      <c r="I105" s="123" t="s">
        <v>185</v>
      </c>
      <c r="J105" s="123" t="s">
        <v>185</v>
      </c>
      <c r="K105" s="123" t="s">
        <v>185</v>
      </c>
    </row>
    <row r="106" spans="1:11" x14ac:dyDescent="0.25">
      <c r="A106" s="121" t="s">
        <v>299</v>
      </c>
      <c r="B106" s="122" t="s">
        <v>301</v>
      </c>
      <c r="C106" s="121" t="s">
        <v>184</v>
      </c>
      <c r="D106" s="121" t="s">
        <v>185</v>
      </c>
      <c r="E106" s="121" t="s">
        <v>185</v>
      </c>
      <c r="F106" s="121" t="s">
        <v>185</v>
      </c>
      <c r="G106" s="121" t="s">
        <v>185</v>
      </c>
      <c r="H106" s="121" t="s">
        <v>185</v>
      </c>
      <c r="I106" s="121" t="s">
        <v>185</v>
      </c>
      <c r="J106" s="121" t="s">
        <v>185</v>
      </c>
      <c r="K106" s="121" t="s">
        <v>185</v>
      </c>
    </row>
    <row r="107" spans="1:11" x14ac:dyDescent="0.25">
      <c r="A107" s="123" t="s">
        <v>299</v>
      </c>
      <c r="B107" s="124" t="s">
        <v>302</v>
      </c>
      <c r="C107" s="123" t="s">
        <v>185</v>
      </c>
      <c r="D107" s="123" t="s">
        <v>185</v>
      </c>
      <c r="E107" s="123" t="s">
        <v>185</v>
      </c>
      <c r="F107" s="123" t="s">
        <v>185</v>
      </c>
      <c r="G107" s="123" t="s">
        <v>185</v>
      </c>
      <c r="H107" s="123" t="s">
        <v>185</v>
      </c>
      <c r="I107" s="123" t="s">
        <v>184</v>
      </c>
      <c r="J107" s="123" t="s">
        <v>184</v>
      </c>
      <c r="K107" s="123" t="s">
        <v>185</v>
      </c>
    </row>
    <row r="108" spans="1:11" x14ac:dyDescent="0.25">
      <c r="A108" s="121" t="s">
        <v>299</v>
      </c>
      <c r="B108" s="122" t="s">
        <v>303</v>
      </c>
      <c r="C108" s="121" t="s">
        <v>185</v>
      </c>
      <c r="D108" s="121" t="s">
        <v>185</v>
      </c>
      <c r="E108" s="121" t="s">
        <v>184</v>
      </c>
      <c r="F108" s="121" t="s">
        <v>185</v>
      </c>
      <c r="G108" s="121" t="s">
        <v>185</v>
      </c>
      <c r="H108" s="121" t="s">
        <v>185</v>
      </c>
      <c r="I108" s="121" t="s">
        <v>185</v>
      </c>
      <c r="J108" s="121" t="s">
        <v>184</v>
      </c>
      <c r="K108" s="121" t="s">
        <v>185</v>
      </c>
    </row>
    <row r="109" spans="1:11" x14ac:dyDescent="0.25">
      <c r="A109" s="123" t="s">
        <v>299</v>
      </c>
      <c r="B109" s="124" t="s">
        <v>304</v>
      </c>
      <c r="C109" s="123" t="s">
        <v>185</v>
      </c>
      <c r="D109" s="123" t="s">
        <v>185</v>
      </c>
      <c r="E109" s="123" t="s">
        <v>185</v>
      </c>
      <c r="F109" s="123" t="s">
        <v>185</v>
      </c>
      <c r="G109" s="123" t="s">
        <v>185</v>
      </c>
      <c r="H109" s="123" t="s">
        <v>185</v>
      </c>
      <c r="I109" s="123" t="s">
        <v>185</v>
      </c>
      <c r="J109" s="123" t="s">
        <v>185</v>
      </c>
      <c r="K109" s="123" t="s">
        <v>185</v>
      </c>
    </row>
    <row r="110" spans="1:11" x14ac:dyDescent="0.25">
      <c r="A110" s="121" t="s">
        <v>299</v>
      </c>
      <c r="B110" s="122" t="s">
        <v>305</v>
      </c>
      <c r="C110" s="121" t="s">
        <v>185</v>
      </c>
      <c r="D110" s="121" t="s">
        <v>185</v>
      </c>
      <c r="E110" s="121" t="s">
        <v>185</v>
      </c>
      <c r="F110" s="121" t="s">
        <v>185</v>
      </c>
      <c r="G110" s="121" t="s">
        <v>185</v>
      </c>
      <c r="H110" s="121" t="s">
        <v>185</v>
      </c>
      <c r="I110" s="121" t="s">
        <v>185</v>
      </c>
      <c r="J110" s="121" t="s">
        <v>184</v>
      </c>
      <c r="K110" s="121" t="s">
        <v>185</v>
      </c>
    </row>
    <row r="111" spans="1:11" x14ac:dyDescent="0.25">
      <c r="A111" s="123" t="s">
        <v>306</v>
      </c>
      <c r="B111" s="124" t="s">
        <v>307</v>
      </c>
      <c r="C111" s="123" t="s">
        <v>185</v>
      </c>
      <c r="D111" s="123" t="s">
        <v>185</v>
      </c>
      <c r="E111" s="123" t="s">
        <v>184</v>
      </c>
      <c r="F111" s="123" t="s">
        <v>184</v>
      </c>
      <c r="G111" s="123" t="s">
        <v>184</v>
      </c>
      <c r="H111" s="123" t="s">
        <v>185</v>
      </c>
      <c r="I111" s="123" t="s">
        <v>184</v>
      </c>
      <c r="J111" s="123" t="s">
        <v>184</v>
      </c>
      <c r="K111" s="123" t="s">
        <v>185</v>
      </c>
    </row>
    <row r="112" spans="1:11" x14ac:dyDescent="0.25">
      <c r="A112" s="121" t="s">
        <v>306</v>
      </c>
      <c r="B112" s="122" t="s">
        <v>308</v>
      </c>
      <c r="C112" s="121" t="s">
        <v>185</v>
      </c>
      <c r="D112" s="121" t="s">
        <v>185</v>
      </c>
      <c r="E112" s="121" t="s">
        <v>185</v>
      </c>
      <c r="F112" s="121" t="s">
        <v>185</v>
      </c>
      <c r="G112" s="121" t="s">
        <v>185</v>
      </c>
      <c r="H112" s="121" t="s">
        <v>185</v>
      </c>
      <c r="I112" s="121" t="s">
        <v>185</v>
      </c>
      <c r="J112" s="121" t="s">
        <v>185</v>
      </c>
      <c r="K112" s="121" t="s">
        <v>185</v>
      </c>
    </row>
    <row r="113" spans="1:11" x14ac:dyDescent="0.25">
      <c r="A113" s="123" t="s">
        <v>306</v>
      </c>
      <c r="B113" s="124" t="s">
        <v>309</v>
      </c>
      <c r="C113" s="123" t="s">
        <v>185</v>
      </c>
      <c r="D113" s="123" t="s">
        <v>185</v>
      </c>
      <c r="E113" s="123" t="s">
        <v>185</v>
      </c>
      <c r="F113" s="123" t="s">
        <v>185</v>
      </c>
      <c r="G113" s="123" t="s">
        <v>185</v>
      </c>
      <c r="H113" s="123" t="s">
        <v>185</v>
      </c>
      <c r="I113" s="123" t="s">
        <v>185</v>
      </c>
      <c r="J113" s="123" t="s">
        <v>185</v>
      </c>
      <c r="K113" s="123" t="s">
        <v>184</v>
      </c>
    </row>
    <row r="114" spans="1:11" x14ac:dyDescent="0.25">
      <c r="A114" s="121" t="s">
        <v>306</v>
      </c>
      <c r="B114" s="122" t="s">
        <v>310</v>
      </c>
      <c r="C114" s="121" t="s">
        <v>185</v>
      </c>
      <c r="D114" s="121" t="s">
        <v>185</v>
      </c>
      <c r="E114" s="121" t="s">
        <v>185</v>
      </c>
      <c r="F114" s="121" t="s">
        <v>185</v>
      </c>
      <c r="G114" s="121" t="s">
        <v>185</v>
      </c>
      <c r="H114" s="121" t="s">
        <v>185</v>
      </c>
      <c r="I114" s="121" t="s">
        <v>185</v>
      </c>
      <c r="J114" s="121" t="s">
        <v>185</v>
      </c>
      <c r="K114" s="121" t="s">
        <v>185</v>
      </c>
    </row>
    <row r="115" spans="1:11" x14ac:dyDescent="0.25">
      <c r="A115" s="123" t="s">
        <v>306</v>
      </c>
      <c r="B115" s="124" t="s">
        <v>311</v>
      </c>
      <c r="C115" s="123" t="s">
        <v>185</v>
      </c>
      <c r="D115" s="123" t="s">
        <v>185</v>
      </c>
      <c r="E115" s="123" t="s">
        <v>185</v>
      </c>
      <c r="F115" s="123" t="s">
        <v>185</v>
      </c>
      <c r="G115" s="123" t="s">
        <v>185</v>
      </c>
      <c r="H115" s="123" t="s">
        <v>185</v>
      </c>
      <c r="I115" s="123" t="s">
        <v>185</v>
      </c>
      <c r="J115" s="123" t="s">
        <v>185</v>
      </c>
      <c r="K115" s="123" t="s">
        <v>185</v>
      </c>
    </row>
    <row r="116" spans="1:11" x14ac:dyDescent="0.25">
      <c r="A116" s="121" t="s">
        <v>306</v>
      </c>
      <c r="B116" s="122" t="s">
        <v>312</v>
      </c>
      <c r="C116" s="121" t="s">
        <v>185</v>
      </c>
      <c r="D116" s="121" t="s">
        <v>185</v>
      </c>
      <c r="E116" s="121" t="s">
        <v>185</v>
      </c>
      <c r="F116" s="121" t="s">
        <v>185</v>
      </c>
      <c r="G116" s="121" t="s">
        <v>185</v>
      </c>
      <c r="H116" s="121" t="s">
        <v>185</v>
      </c>
      <c r="I116" s="121" t="s">
        <v>185</v>
      </c>
      <c r="J116" s="121" t="s">
        <v>185</v>
      </c>
      <c r="K116" s="121" t="s">
        <v>185</v>
      </c>
    </row>
    <row r="117" spans="1:11" x14ac:dyDescent="0.25">
      <c r="A117" s="123" t="s">
        <v>313</v>
      </c>
      <c r="B117" s="124" t="s">
        <v>314</v>
      </c>
      <c r="C117" s="123" t="s">
        <v>185</v>
      </c>
      <c r="D117" s="123" t="s">
        <v>185</v>
      </c>
      <c r="E117" s="123" t="s">
        <v>185</v>
      </c>
      <c r="F117" s="123" t="s">
        <v>185</v>
      </c>
      <c r="G117" s="123" t="s">
        <v>185</v>
      </c>
      <c r="H117" s="123" t="s">
        <v>185</v>
      </c>
      <c r="I117" s="123" t="s">
        <v>185</v>
      </c>
      <c r="J117" s="123" t="s">
        <v>185</v>
      </c>
      <c r="K117" s="123" t="s">
        <v>185</v>
      </c>
    </row>
    <row r="118" spans="1:11" x14ac:dyDescent="0.25">
      <c r="A118" s="121" t="s">
        <v>313</v>
      </c>
      <c r="B118" s="122" t="s">
        <v>315</v>
      </c>
      <c r="C118" s="121" t="s">
        <v>185</v>
      </c>
      <c r="D118" s="121" t="s">
        <v>185</v>
      </c>
      <c r="E118" s="121" t="s">
        <v>185</v>
      </c>
      <c r="F118" s="121" t="s">
        <v>184</v>
      </c>
      <c r="G118" s="121" t="s">
        <v>185</v>
      </c>
      <c r="H118" s="121" t="s">
        <v>184</v>
      </c>
      <c r="I118" s="121" t="s">
        <v>185</v>
      </c>
      <c r="J118" s="121" t="s">
        <v>184</v>
      </c>
      <c r="K118" s="121" t="s">
        <v>185</v>
      </c>
    </row>
    <row r="119" spans="1:11" x14ac:dyDescent="0.25">
      <c r="A119" s="123" t="s">
        <v>313</v>
      </c>
      <c r="B119" s="124" t="s">
        <v>316</v>
      </c>
      <c r="C119" s="123" t="s">
        <v>185</v>
      </c>
      <c r="D119" s="123" t="s">
        <v>185</v>
      </c>
      <c r="E119" s="123" t="s">
        <v>185</v>
      </c>
      <c r="F119" s="123" t="s">
        <v>185</v>
      </c>
      <c r="G119" s="123" t="s">
        <v>185</v>
      </c>
      <c r="H119" s="123" t="s">
        <v>185</v>
      </c>
      <c r="I119" s="123" t="s">
        <v>185</v>
      </c>
      <c r="J119" s="123" t="s">
        <v>185</v>
      </c>
      <c r="K119" s="123" t="s">
        <v>185</v>
      </c>
    </row>
    <row r="120" spans="1:11" x14ac:dyDescent="0.25">
      <c r="A120" s="121" t="s">
        <v>313</v>
      </c>
      <c r="B120" s="122" t="s">
        <v>317</v>
      </c>
      <c r="C120" s="121" t="s">
        <v>185</v>
      </c>
      <c r="D120" s="121" t="s">
        <v>185</v>
      </c>
      <c r="E120" s="121" t="s">
        <v>185</v>
      </c>
      <c r="F120" s="121" t="s">
        <v>185</v>
      </c>
      <c r="G120" s="121" t="s">
        <v>185</v>
      </c>
      <c r="H120" s="121" t="s">
        <v>185</v>
      </c>
      <c r="I120" s="121" t="s">
        <v>185</v>
      </c>
      <c r="J120" s="121" t="s">
        <v>185</v>
      </c>
      <c r="K120" s="121" t="s">
        <v>185</v>
      </c>
    </row>
    <row r="121" spans="1:11" x14ac:dyDescent="0.25">
      <c r="A121" s="123" t="s">
        <v>318</v>
      </c>
      <c r="B121" s="124" t="s">
        <v>319</v>
      </c>
      <c r="C121" s="123" t="s">
        <v>184</v>
      </c>
      <c r="D121" s="123" t="s">
        <v>185</v>
      </c>
      <c r="E121" s="123" t="s">
        <v>185</v>
      </c>
      <c r="F121" s="123" t="s">
        <v>185</v>
      </c>
      <c r="G121" s="123" t="s">
        <v>185</v>
      </c>
      <c r="H121" s="123" t="s">
        <v>185</v>
      </c>
      <c r="I121" s="123" t="s">
        <v>184</v>
      </c>
      <c r="J121" s="123" t="s">
        <v>184</v>
      </c>
      <c r="K121" s="123" t="s">
        <v>184</v>
      </c>
    </row>
    <row r="122" spans="1:11" x14ac:dyDescent="0.25">
      <c r="A122" s="121" t="s">
        <v>318</v>
      </c>
      <c r="B122" s="122" t="s">
        <v>320</v>
      </c>
      <c r="C122" s="121" t="s">
        <v>185</v>
      </c>
      <c r="D122" s="121" t="s">
        <v>185</v>
      </c>
      <c r="E122" s="121" t="s">
        <v>185</v>
      </c>
      <c r="F122" s="121" t="s">
        <v>185</v>
      </c>
      <c r="G122" s="121" t="s">
        <v>185</v>
      </c>
      <c r="H122" s="121" t="s">
        <v>185</v>
      </c>
      <c r="I122" s="121" t="s">
        <v>185</v>
      </c>
      <c r="J122" s="121" t="s">
        <v>184</v>
      </c>
      <c r="K122" s="121" t="s">
        <v>185</v>
      </c>
    </row>
    <row r="123" spans="1:11" x14ac:dyDescent="0.25">
      <c r="A123" s="123" t="s">
        <v>318</v>
      </c>
      <c r="B123" s="124" t="s">
        <v>321</v>
      </c>
      <c r="C123" s="123" t="s">
        <v>184</v>
      </c>
      <c r="D123" s="123" t="s">
        <v>185</v>
      </c>
      <c r="E123" s="123" t="s">
        <v>185</v>
      </c>
      <c r="F123" s="123" t="s">
        <v>185</v>
      </c>
      <c r="G123" s="123" t="s">
        <v>185</v>
      </c>
      <c r="H123" s="123" t="s">
        <v>185</v>
      </c>
      <c r="I123" s="123" t="s">
        <v>184</v>
      </c>
      <c r="J123" s="123" t="s">
        <v>184</v>
      </c>
      <c r="K123" s="123" t="s">
        <v>185</v>
      </c>
    </row>
    <row r="124" spans="1:11" x14ac:dyDescent="0.25">
      <c r="A124" s="121" t="s">
        <v>318</v>
      </c>
      <c r="B124" s="122" t="s">
        <v>322</v>
      </c>
      <c r="C124" s="121" t="s">
        <v>185</v>
      </c>
      <c r="D124" s="121" t="s">
        <v>185</v>
      </c>
      <c r="E124" s="121" t="s">
        <v>185</v>
      </c>
      <c r="F124" s="121" t="s">
        <v>185</v>
      </c>
      <c r="G124" s="121" t="s">
        <v>185</v>
      </c>
      <c r="H124" s="121" t="s">
        <v>185</v>
      </c>
      <c r="I124" s="121" t="s">
        <v>185</v>
      </c>
      <c r="J124" s="121" t="s">
        <v>185</v>
      </c>
      <c r="K124" s="121" t="s">
        <v>185</v>
      </c>
    </row>
    <row r="125" spans="1:11" x14ac:dyDescent="0.25">
      <c r="A125" s="123" t="s">
        <v>318</v>
      </c>
      <c r="B125" s="124" t="s">
        <v>323</v>
      </c>
      <c r="C125" s="123" t="s">
        <v>185</v>
      </c>
      <c r="D125" s="123" t="s">
        <v>185</v>
      </c>
      <c r="E125" s="123" t="s">
        <v>185</v>
      </c>
      <c r="F125" s="123" t="s">
        <v>185</v>
      </c>
      <c r="G125" s="123" t="s">
        <v>185</v>
      </c>
      <c r="H125" s="123" t="s">
        <v>185</v>
      </c>
      <c r="I125" s="123" t="s">
        <v>185</v>
      </c>
      <c r="J125" s="123" t="s">
        <v>185</v>
      </c>
      <c r="K125" s="123" t="s">
        <v>185</v>
      </c>
    </row>
    <row r="126" spans="1:11" x14ac:dyDescent="0.25">
      <c r="A126" s="121" t="s">
        <v>324</v>
      </c>
      <c r="B126" s="122" t="s">
        <v>325</v>
      </c>
      <c r="C126" s="121" t="s">
        <v>184</v>
      </c>
      <c r="D126" s="121" t="s">
        <v>185</v>
      </c>
      <c r="E126" s="121" t="s">
        <v>185</v>
      </c>
      <c r="F126" s="121" t="s">
        <v>185</v>
      </c>
      <c r="G126" s="121" t="s">
        <v>185</v>
      </c>
      <c r="H126" s="121" t="s">
        <v>185</v>
      </c>
      <c r="I126" s="121" t="s">
        <v>184</v>
      </c>
      <c r="J126" s="121" t="s">
        <v>185</v>
      </c>
      <c r="K126" s="121" t="s">
        <v>185</v>
      </c>
    </row>
    <row r="127" spans="1:11" x14ac:dyDescent="0.25">
      <c r="A127" s="123" t="s">
        <v>324</v>
      </c>
      <c r="B127" s="124" t="s">
        <v>326</v>
      </c>
      <c r="C127" s="123" t="s">
        <v>185</v>
      </c>
      <c r="D127" s="123" t="s">
        <v>185</v>
      </c>
      <c r="E127" s="123" t="s">
        <v>185</v>
      </c>
      <c r="F127" s="123" t="s">
        <v>185</v>
      </c>
      <c r="G127" s="123" t="s">
        <v>185</v>
      </c>
      <c r="H127" s="123" t="s">
        <v>185</v>
      </c>
      <c r="I127" s="123" t="s">
        <v>185</v>
      </c>
      <c r="J127" s="123" t="s">
        <v>185</v>
      </c>
      <c r="K127" s="123" t="s">
        <v>185</v>
      </c>
    </row>
    <row r="128" spans="1:11" x14ac:dyDescent="0.25">
      <c r="A128" s="121" t="s">
        <v>324</v>
      </c>
      <c r="B128" s="122" t="s">
        <v>327</v>
      </c>
      <c r="C128" s="121" t="s">
        <v>185</v>
      </c>
      <c r="D128" s="121" t="s">
        <v>185</v>
      </c>
      <c r="E128" s="121" t="s">
        <v>185</v>
      </c>
      <c r="F128" s="121" t="s">
        <v>185</v>
      </c>
      <c r="G128" s="121" t="s">
        <v>185</v>
      </c>
      <c r="H128" s="121" t="s">
        <v>185</v>
      </c>
      <c r="I128" s="121" t="s">
        <v>185</v>
      </c>
      <c r="J128" s="121" t="s">
        <v>184</v>
      </c>
      <c r="K128" s="121" t="s">
        <v>185</v>
      </c>
    </row>
    <row r="129" spans="1:11" x14ac:dyDescent="0.25">
      <c r="A129" s="123" t="s">
        <v>328</v>
      </c>
      <c r="B129" s="124" t="s">
        <v>329</v>
      </c>
      <c r="C129" s="123" t="s">
        <v>184</v>
      </c>
      <c r="D129" s="123" t="s">
        <v>185</v>
      </c>
      <c r="E129" s="123" t="s">
        <v>184</v>
      </c>
      <c r="F129" s="123" t="s">
        <v>185</v>
      </c>
      <c r="G129" s="123" t="s">
        <v>185</v>
      </c>
      <c r="H129" s="123" t="s">
        <v>185</v>
      </c>
      <c r="I129" s="123" t="s">
        <v>185</v>
      </c>
      <c r="J129" s="123" t="s">
        <v>185</v>
      </c>
      <c r="K129" s="123" t="s">
        <v>185</v>
      </c>
    </row>
    <row r="130" spans="1:11" x14ac:dyDescent="0.25">
      <c r="A130" s="121" t="s">
        <v>328</v>
      </c>
      <c r="B130" s="122" t="s">
        <v>330</v>
      </c>
      <c r="C130" s="121" t="s">
        <v>185</v>
      </c>
      <c r="D130" s="121" t="s">
        <v>185</v>
      </c>
      <c r="E130" s="121" t="s">
        <v>185</v>
      </c>
      <c r="F130" s="121" t="s">
        <v>185</v>
      </c>
      <c r="G130" s="121" t="s">
        <v>184</v>
      </c>
      <c r="H130" s="121" t="s">
        <v>185</v>
      </c>
      <c r="I130" s="121" t="s">
        <v>185</v>
      </c>
      <c r="J130" s="121" t="s">
        <v>185</v>
      </c>
      <c r="K130" s="121" t="s">
        <v>185</v>
      </c>
    </row>
    <row r="131" spans="1:11" x14ac:dyDescent="0.25">
      <c r="A131" s="123" t="s">
        <v>331</v>
      </c>
      <c r="B131" s="124" t="s">
        <v>332</v>
      </c>
      <c r="C131" s="123" t="s">
        <v>185</v>
      </c>
      <c r="D131" s="123" t="s">
        <v>185</v>
      </c>
      <c r="E131" s="123" t="s">
        <v>185</v>
      </c>
      <c r="F131" s="123" t="s">
        <v>185</v>
      </c>
      <c r="G131" s="123" t="s">
        <v>185</v>
      </c>
      <c r="H131" s="123" t="s">
        <v>185</v>
      </c>
      <c r="I131" s="123" t="s">
        <v>185</v>
      </c>
      <c r="J131" s="123" t="s">
        <v>185</v>
      </c>
      <c r="K131" s="123" t="s">
        <v>185</v>
      </c>
    </row>
    <row r="132" spans="1:11" x14ac:dyDescent="0.25">
      <c r="A132" s="121" t="s">
        <v>331</v>
      </c>
      <c r="B132" s="122" t="s">
        <v>333</v>
      </c>
      <c r="C132" s="121" t="s">
        <v>185</v>
      </c>
      <c r="D132" s="121" t="s">
        <v>185</v>
      </c>
      <c r="E132" s="121" t="s">
        <v>185</v>
      </c>
      <c r="F132" s="121" t="s">
        <v>185</v>
      </c>
      <c r="G132" s="121" t="s">
        <v>185</v>
      </c>
      <c r="H132" s="121" t="s">
        <v>185</v>
      </c>
      <c r="I132" s="121" t="s">
        <v>185</v>
      </c>
      <c r="J132" s="121" t="s">
        <v>185</v>
      </c>
      <c r="K132" s="121" t="s">
        <v>185</v>
      </c>
    </row>
    <row r="133" spans="1:11" x14ac:dyDescent="0.25">
      <c r="A133" s="123" t="s">
        <v>331</v>
      </c>
      <c r="B133" s="124" t="s">
        <v>334</v>
      </c>
      <c r="C133" s="123" t="s">
        <v>185</v>
      </c>
      <c r="D133" s="123" t="s">
        <v>185</v>
      </c>
      <c r="E133" s="123" t="s">
        <v>185</v>
      </c>
      <c r="F133" s="123" t="s">
        <v>185</v>
      </c>
      <c r="G133" s="123" t="s">
        <v>185</v>
      </c>
      <c r="H133" s="123" t="s">
        <v>185</v>
      </c>
      <c r="I133" s="123" t="s">
        <v>185</v>
      </c>
      <c r="J133" s="123" t="s">
        <v>185</v>
      </c>
      <c r="K133" s="123" t="s">
        <v>185</v>
      </c>
    </row>
    <row r="134" spans="1:11" x14ac:dyDescent="0.25">
      <c r="A134" s="121" t="s">
        <v>331</v>
      </c>
      <c r="B134" s="122" t="s">
        <v>335</v>
      </c>
      <c r="C134" s="121" t="s">
        <v>185</v>
      </c>
      <c r="D134" s="121" t="s">
        <v>185</v>
      </c>
      <c r="E134" s="121" t="s">
        <v>185</v>
      </c>
      <c r="F134" s="121" t="s">
        <v>185</v>
      </c>
      <c r="G134" s="121" t="s">
        <v>185</v>
      </c>
      <c r="H134" s="121" t="s">
        <v>185</v>
      </c>
      <c r="I134" s="121" t="s">
        <v>185</v>
      </c>
      <c r="J134" s="121" t="s">
        <v>184</v>
      </c>
      <c r="K134" s="121" t="s">
        <v>185</v>
      </c>
    </row>
    <row r="135" spans="1:11" x14ac:dyDescent="0.25">
      <c r="A135" s="123" t="s">
        <v>331</v>
      </c>
      <c r="B135" s="124" t="s">
        <v>336</v>
      </c>
      <c r="C135" s="123" t="s">
        <v>185</v>
      </c>
      <c r="D135" s="123" t="s">
        <v>185</v>
      </c>
      <c r="E135" s="123" t="s">
        <v>185</v>
      </c>
      <c r="F135" s="123" t="s">
        <v>185</v>
      </c>
      <c r="G135" s="123" t="s">
        <v>185</v>
      </c>
      <c r="H135" s="123" t="s">
        <v>185</v>
      </c>
      <c r="I135" s="123" t="s">
        <v>185</v>
      </c>
      <c r="J135" s="123" t="s">
        <v>185</v>
      </c>
      <c r="K135" s="123" t="s">
        <v>185</v>
      </c>
    </row>
    <row r="136" spans="1:11" x14ac:dyDescent="0.25">
      <c r="A136" s="121" t="s">
        <v>331</v>
      </c>
      <c r="B136" s="122" t="s">
        <v>337</v>
      </c>
      <c r="C136" s="121" t="s">
        <v>185</v>
      </c>
      <c r="D136" s="121" t="s">
        <v>185</v>
      </c>
      <c r="E136" s="121" t="s">
        <v>185</v>
      </c>
      <c r="F136" s="121" t="s">
        <v>185</v>
      </c>
      <c r="G136" s="121" t="s">
        <v>185</v>
      </c>
      <c r="H136" s="121" t="s">
        <v>185</v>
      </c>
      <c r="I136" s="121" t="s">
        <v>185</v>
      </c>
      <c r="J136" s="121" t="s">
        <v>185</v>
      </c>
      <c r="K136" s="121" t="s">
        <v>185</v>
      </c>
    </row>
    <row r="137" spans="1:11" x14ac:dyDescent="0.25">
      <c r="A137" s="123" t="s">
        <v>331</v>
      </c>
      <c r="B137" s="124" t="s">
        <v>338</v>
      </c>
      <c r="C137" s="123" t="s">
        <v>185</v>
      </c>
      <c r="D137" s="123" t="s">
        <v>185</v>
      </c>
      <c r="E137" s="123" t="s">
        <v>185</v>
      </c>
      <c r="F137" s="123" t="s">
        <v>185</v>
      </c>
      <c r="G137" s="123" t="s">
        <v>185</v>
      </c>
      <c r="H137" s="123" t="s">
        <v>185</v>
      </c>
      <c r="I137" s="123" t="s">
        <v>185</v>
      </c>
      <c r="J137" s="123" t="s">
        <v>184</v>
      </c>
      <c r="K137" s="123" t="s">
        <v>185</v>
      </c>
    </row>
    <row r="138" spans="1:11" x14ac:dyDescent="0.25">
      <c r="A138" s="121" t="s">
        <v>339</v>
      </c>
      <c r="B138" s="122" t="s">
        <v>340</v>
      </c>
      <c r="C138" s="121" t="s">
        <v>185</v>
      </c>
      <c r="D138" s="121" t="s">
        <v>185</v>
      </c>
      <c r="E138" s="121" t="s">
        <v>185</v>
      </c>
      <c r="F138" s="121" t="s">
        <v>185</v>
      </c>
      <c r="G138" s="121" t="s">
        <v>185</v>
      </c>
      <c r="H138" s="121" t="s">
        <v>185</v>
      </c>
      <c r="I138" s="121" t="s">
        <v>185</v>
      </c>
      <c r="J138" s="121" t="s">
        <v>185</v>
      </c>
      <c r="K138" s="121" t="s">
        <v>185</v>
      </c>
    </row>
    <row r="139" spans="1:11" x14ac:dyDescent="0.25">
      <c r="A139" s="123" t="s">
        <v>339</v>
      </c>
      <c r="B139" s="124" t="s">
        <v>341</v>
      </c>
      <c r="C139" s="123" t="s">
        <v>185</v>
      </c>
      <c r="D139" s="123" t="s">
        <v>185</v>
      </c>
      <c r="E139" s="123" t="s">
        <v>185</v>
      </c>
      <c r="F139" s="123" t="s">
        <v>185</v>
      </c>
      <c r="G139" s="123" t="s">
        <v>185</v>
      </c>
      <c r="H139" s="123" t="s">
        <v>185</v>
      </c>
      <c r="I139" s="123" t="s">
        <v>184</v>
      </c>
      <c r="J139" s="123" t="s">
        <v>184</v>
      </c>
      <c r="K139" s="123" t="s">
        <v>185</v>
      </c>
    </row>
    <row r="140" spans="1:11" x14ac:dyDescent="0.25">
      <c r="A140" s="121" t="s">
        <v>339</v>
      </c>
      <c r="B140" s="122" t="s">
        <v>342</v>
      </c>
      <c r="C140" s="121" t="s">
        <v>184</v>
      </c>
      <c r="D140" s="121" t="s">
        <v>185</v>
      </c>
      <c r="E140" s="121" t="s">
        <v>185</v>
      </c>
      <c r="F140" s="121" t="s">
        <v>185</v>
      </c>
      <c r="G140" s="121" t="s">
        <v>185</v>
      </c>
      <c r="H140" s="121" t="s">
        <v>185</v>
      </c>
      <c r="I140" s="121" t="s">
        <v>184</v>
      </c>
      <c r="J140" s="121" t="s">
        <v>184</v>
      </c>
      <c r="K140" s="121" t="s">
        <v>185</v>
      </c>
    </row>
    <row r="141" spans="1:11" x14ac:dyDescent="0.25">
      <c r="A141" s="123" t="s">
        <v>339</v>
      </c>
      <c r="B141" s="124" t="s">
        <v>343</v>
      </c>
      <c r="C141" s="123" t="s">
        <v>185</v>
      </c>
      <c r="D141" s="123" t="s">
        <v>185</v>
      </c>
      <c r="E141" s="123" t="s">
        <v>185</v>
      </c>
      <c r="F141" s="123" t="s">
        <v>185</v>
      </c>
      <c r="G141" s="123" t="s">
        <v>185</v>
      </c>
      <c r="H141" s="123" t="s">
        <v>185</v>
      </c>
      <c r="I141" s="123" t="s">
        <v>184</v>
      </c>
      <c r="J141" s="123" t="s">
        <v>184</v>
      </c>
      <c r="K141" s="123" t="s">
        <v>185</v>
      </c>
    </row>
    <row r="142" spans="1:11" x14ac:dyDescent="0.25">
      <c r="A142" s="121" t="s">
        <v>339</v>
      </c>
      <c r="B142" s="122" t="s">
        <v>344</v>
      </c>
      <c r="C142" s="121" t="s">
        <v>185</v>
      </c>
      <c r="D142" s="121" t="s">
        <v>185</v>
      </c>
      <c r="E142" s="121" t="s">
        <v>185</v>
      </c>
      <c r="F142" s="121" t="s">
        <v>185</v>
      </c>
      <c r="G142" s="121" t="s">
        <v>185</v>
      </c>
      <c r="H142" s="121" t="s">
        <v>185</v>
      </c>
      <c r="I142" s="121" t="s">
        <v>185</v>
      </c>
      <c r="J142" s="121" t="s">
        <v>184</v>
      </c>
      <c r="K142" s="121" t="s">
        <v>185</v>
      </c>
    </row>
    <row r="143" spans="1:11" x14ac:dyDescent="0.25">
      <c r="A143" s="123" t="s">
        <v>339</v>
      </c>
      <c r="B143" s="124" t="s">
        <v>345</v>
      </c>
      <c r="C143" s="123" t="s">
        <v>185</v>
      </c>
      <c r="D143" s="123" t="s">
        <v>185</v>
      </c>
      <c r="E143" s="123" t="s">
        <v>185</v>
      </c>
      <c r="F143" s="123" t="s">
        <v>185</v>
      </c>
      <c r="G143" s="123" t="s">
        <v>185</v>
      </c>
      <c r="H143" s="123" t="s">
        <v>185</v>
      </c>
      <c r="I143" s="123" t="s">
        <v>184</v>
      </c>
      <c r="J143" s="123" t="s">
        <v>184</v>
      </c>
      <c r="K143" s="123" t="s">
        <v>185</v>
      </c>
    </row>
    <row r="144" spans="1:11" x14ac:dyDescent="0.25">
      <c r="A144" s="121" t="s">
        <v>339</v>
      </c>
      <c r="B144" s="122" t="s">
        <v>346</v>
      </c>
      <c r="C144" s="121" t="s">
        <v>185</v>
      </c>
      <c r="D144" s="121" t="s">
        <v>185</v>
      </c>
      <c r="E144" s="121" t="s">
        <v>185</v>
      </c>
      <c r="F144" s="121" t="s">
        <v>185</v>
      </c>
      <c r="G144" s="121" t="s">
        <v>185</v>
      </c>
      <c r="H144" s="121" t="s">
        <v>185</v>
      </c>
      <c r="I144" s="121" t="s">
        <v>185</v>
      </c>
      <c r="J144" s="121" t="s">
        <v>184</v>
      </c>
      <c r="K144" s="121" t="s">
        <v>185</v>
      </c>
    </row>
    <row r="145" spans="1:11" x14ac:dyDescent="0.25">
      <c r="A145" s="123" t="s">
        <v>339</v>
      </c>
      <c r="B145" s="124" t="s">
        <v>347</v>
      </c>
      <c r="C145" s="123" t="s">
        <v>185</v>
      </c>
      <c r="D145" s="123" t="s">
        <v>185</v>
      </c>
      <c r="E145" s="123" t="s">
        <v>185</v>
      </c>
      <c r="F145" s="123" t="s">
        <v>185</v>
      </c>
      <c r="G145" s="123" t="s">
        <v>185</v>
      </c>
      <c r="H145" s="123" t="s">
        <v>185</v>
      </c>
      <c r="I145" s="123" t="s">
        <v>185</v>
      </c>
      <c r="J145" s="123" t="s">
        <v>185</v>
      </c>
      <c r="K145" s="123" t="s">
        <v>185</v>
      </c>
    </row>
    <row r="146" spans="1:11" x14ac:dyDescent="0.25">
      <c r="A146" s="121" t="s">
        <v>348</v>
      </c>
      <c r="B146" s="122" t="s">
        <v>349</v>
      </c>
      <c r="C146" s="121" t="s">
        <v>185</v>
      </c>
      <c r="D146" s="121" t="s">
        <v>185</v>
      </c>
      <c r="E146" s="121" t="s">
        <v>185</v>
      </c>
      <c r="F146" s="121" t="s">
        <v>185</v>
      </c>
      <c r="G146" s="121" t="s">
        <v>185</v>
      </c>
      <c r="H146" s="121" t="s">
        <v>185</v>
      </c>
      <c r="I146" s="121" t="s">
        <v>185</v>
      </c>
      <c r="J146" s="121" t="s">
        <v>185</v>
      </c>
      <c r="K146" s="121" t="s">
        <v>185</v>
      </c>
    </row>
    <row r="147" spans="1:11" x14ac:dyDescent="0.25">
      <c r="A147" s="123" t="s">
        <v>348</v>
      </c>
      <c r="B147" s="124" t="s">
        <v>350</v>
      </c>
      <c r="C147" s="123" t="s">
        <v>185</v>
      </c>
      <c r="D147" s="123" t="s">
        <v>185</v>
      </c>
      <c r="E147" s="123" t="s">
        <v>185</v>
      </c>
      <c r="F147" s="123" t="s">
        <v>185</v>
      </c>
      <c r="G147" s="123" t="s">
        <v>185</v>
      </c>
      <c r="H147" s="123" t="s">
        <v>185</v>
      </c>
      <c r="I147" s="123" t="s">
        <v>185</v>
      </c>
      <c r="J147" s="123" t="s">
        <v>185</v>
      </c>
      <c r="K147" s="123" t="s">
        <v>185</v>
      </c>
    </row>
    <row r="148" spans="1:11" x14ac:dyDescent="0.25">
      <c r="A148" s="121" t="s">
        <v>348</v>
      </c>
      <c r="B148" s="122" t="s">
        <v>351</v>
      </c>
      <c r="C148" s="121" t="s">
        <v>185</v>
      </c>
      <c r="D148" s="121" t="s">
        <v>185</v>
      </c>
      <c r="E148" s="121" t="s">
        <v>185</v>
      </c>
      <c r="F148" s="121" t="s">
        <v>185</v>
      </c>
      <c r="G148" s="121" t="s">
        <v>185</v>
      </c>
      <c r="H148" s="121" t="s">
        <v>185</v>
      </c>
      <c r="I148" s="121" t="s">
        <v>185</v>
      </c>
      <c r="J148" s="121" t="s">
        <v>185</v>
      </c>
      <c r="K148" s="121" t="s">
        <v>185</v>
      </c>
    </row>
    <row r="149" spans="1:11" x14ac:dyDescent="0.25">
      <c r="A149" s="123" t="s">
        <v>348</v>
      </c>
      <c r="B149" s="124" t="s">
        <v>352</v>
      </c>
      <c r="C149" s="123" t="s">
        <v>185</v>
      </c>
      <c r="D149" s="123" t="s">
        <v>185</v>
      </c>
      <c r="E149" s="123" t="s">
        <v>185</v>
      </c>
      <c r="F149" s="123" t="s">
        <v>185</v>
      </c>
      <c r="G149" s="123" t="s">
        <v>185</v>
      </c>
      <c r="H149" s="123" t="s">
        <v>185</v>
      </c>
      <c r="I149" s="123" t="s">
        <v>185</v>
      </c>
      <c r="J149" s="123" t="s">
        <v>184</v>
      </c>
      <c r="K149" s="123" t="s">
        <v>185</v>
      </c>
    </row>
    <row r="150" spans="1:11" x14ac:dyDescent="0.25">
      <c r="A150" s="121" t="s">
        <v>348</v>
      </c>
      <c r="B150" s="122" t="s">
        <v>353</v>
      </c>
      <c r="C150" s="121" t="s">
        <v>185</v>
      </c>
      <c r="D150" s="121" t="s">
        <v>185</v>
      </c>
      <c r="E150" s="121" t="s">
        <v>185</v>
      </c>
      <c r="F150" s="121" t="s">
        <v>185</v>
      </c>
      <c r="G150" s="121" t="s">
        <v>185</v>
      </c>
      <c r="H150" s="121" t="s">
        <v>185</v>
      </c>
      <c r="I150" s="121" t="s">
        <v>185</v>
      </c>
      <c r="J150" s="121" t="s">
        <v>185</v>
      </c>
      <c r="K150" s="121" t="s">
        <v>185</v>
      </c>
    </row>
    <row r="151" spans="1:11" x14ac:dyDescent="0.25">
      <c r="A151" s="123" t="s">
        <v>348</v>
      </c>
      <c r="B151" s="124" t="s">
        <v>354</v>
      </c>
      <c r="C151" s="123" t="s">
        <v>185</v>
      </c>
      <c r="D151" s="123" t="s">
        <v>185</v>
      </c>
      <c r="E151" s="123" t="s">
        <v>185</v>
      </c>
      <c r="F151" s="123" t="s">
        <v>185</v>
      </c>
      <c r="G151" s="123" t="s">
        <v>184</v>
      </c>
      <c r="H151" s="123" t="s">
        <v>185</v>
      </c>
      <c r="I151" s="123" t="s">
        <v>185</v>
      </c>
      <c r="J151" s="123" t="s">
        <v>185</v>
      </c>
      <c r="K151" s="123" t="s">
        <v>185</v>
      </c>
    </row>
    <row r="152" spans="1:11" x14ac:dyDescent="0.25">
      <c r="A152" s="121" t="s">
        <v>348</v>
      </c>
      <c r="B152" s="122" t="s">
        <v>355</v>
      </c>
      <c r="C152" s="121" t="s">
        <v>185</v>
      </c>
      <c r="D152" s="121" t="s">
        <v>185</v>
      </c>
      <c r="E152" s="121" t="s">
        <v>185</v>
      </c>
      <c r="F152" s="121" t="s">
        <v>185</v>
      </c>
      <c r="G152" s="121" t="s">
        <v>185</v>
      </c>
      <c r="H152" s="121" t="s">
        <v>185</v>
      </c>
      <c r="I152" s="121" t="s">
        <v>185</v>
      </c>
      <c r="J152" s="121" t="s">
        <v>184</v>
      </c>
      <c r="K152" s="121" t="s">
        <v>185</v>
      </c>
    </row>
    <row r="153" spans="1:11" x14ac:dyDescent="0.25">
      <c r="A153" s="123" t="s">
        <v>348</v>
      </c>
      <c r="B153" s="124" t="s">
        <v>356</v>
      </c>
      <c r="C153" s="123" t="s">
        <v>185</v>
      </c>
      <c r="D153" s="123" t="s">
        <v>185</v>
      </c>
      <c r="E153" s="123" t="s">
        <v>185</v>
      </c>
      <c r="F153" s="123" t="s">
        <v>185</v>
      </c>
      <c r="G153" s="123" t="s">
        <v>185</v>
      </c>
      <c r="H153" s="123" t="s">
        <v>185</v>
      </c>
      <c r="I153" s="123" t="s">
        <v>184</v>
      </c>
      <c r="J153" s="123" t="s">
        <v>184</v>
      </c>
      <c r="K153" s="123" t="s">
        <v>185</v>
      </c>
    </row>
    <row r="154" spans="1:11" x14ac:dyDescent="0.25">
      <c r="A154" s="121" t="s">
        <v>348</v>
      </c>
      <c r="B154" s="122" t="s">
        <v>357</v>
      </c>
      <c r="C154" s="121" t="s">
        <v>185</v>
      </c>
      <c r="D154" s="121" t="s">
        <v>185</v>
      </c>
      <c r="E154" s="121" t="s">
        <v>185</v>
      </c>
      <c r="F154" s="121" t="s">
        <v>185</v>
      </c>
      <c r="G154" s="121" t="s">
        <v>185</v>
      </c>
      <c r="H154" s="121" t="s">
        <v>185</v>
      </c>
      <c r="I154" s="121" t="s">
        <v>185</v>
      </c>
      <c r="J154" s="121" t="s">
        <v>185</v>
      </c>
      <c r="K154" s="121" t="s">
        <v>185</v>
      </c>
    </row>
    <row r="155" spans="1:11" x14ac:dyDescent="0.25">
      <c r="A155" s="123" t="s">
        <v>348</v>
      </c>
      <c r="B155" s="124" t="s">
        <v>358</v>
      </c>
      <c r="C155" s="123" t="s">
        <v>185</v>
      </c>
      <c r="D155" s="123" t="s">
        <v>185</v>
      </c>
      <c r="E155" s="123" t="s">
        <v>185</v>
      </c>
      <c r="F155" s="123" t="s">
        <v>185</v>
      </c>
      <c r="G155" s="123" t="s">
        <v>185</v>
      </c>
      <c r="H155" s="123" t="s">
        <v>185</v>
      </c>
      <c r="I155" s="123" t="s">
        <v>185</v>
      </c>
      <c r="J155" s="123" t="s">
        <v>185</v>
      </c>
      <c r="K155" s="123" t="s">
        <v>185</v>
      </c>
    </row>
    <row r="156" spans="1:11" x14ac:dyDescent="0.25">
      <c r="A156" s="121" t="s">
        <v>348</v>
      </c>
      <c r="B156" s="122" t="s">
        <v>359</v>
      </c>
      <c r="C156" s="121" t="s">
        <v>185</v>
      </c>
      <c r="D156" s="121" t="s">
        <v>185</v>
      </c>
      <c r="E156" s="121" t="s">
        <v>185</v>
      </c>
      <c r="F156" s="121" t="s">
        <v>185</v>
      </c>
      <c r="G156" s="121" t="s">
        <v>185</v>
      </c>
      <c r="H156" s="121" t="s">
        <v>185</v>
      </c>
      <c r="I156" s="121" t="s">
        <v>185</v>
      </c>
      <c r="J156" s="121" t="s">
        <v>184</v>
      </c>
      <c r="K156" s="121" t="s">
        <v>185</v>
      </c>
    </row>
    <row r="157" spans="1:11" x14ac:dyDescent="0.25">
      <c r="A157" s="123" t="s">
        <v>348</v>
      </c>
      <c r="B157" s="124" t="s">
        <v>360</v>
      </c>
      <c r="C157" s="123" t="s">
        <v>185</v>
      </c>
      <c r="D157" s="123" t="s">
        <v>185</v>
      </c>
      <c r="E157" s="123" t="s">
        <v>185</v>
      </c>
      <c r="F157" s="123" t="s">
        <v>185</v>
      </c>
      <c r="G157" s="123" t="s">
        <v>185</v>
      </c>
      <c r="H157" s="123" t="s">
        <v>185</v>
      </c>
      <c r="I157" s="123" t="s">
        <v>185</v>
      </c>
      <c r="J157" s="123" t="s">
        <v>185</v>
      </c>
      <c r="K157" s="123" t="s">
        <v>185</v>
      </c>
    </row>
    <row r="158" spans="1:11" x14ac:dyDescent="0.25">
      <c r="A158" s="121" t="s">
        <v>348</v>
      </c>
      <c r="B158" s="122" t="s">
        <v>361</v>
      </c>
      <c r="C158" s="121" t="s">
        <v>185</v>
      </c>
      <c r="D158" s="121" t="s">
        <v>185</v>
      </c>
      <c r="E158" s="121" t="s">
        <v>185</v>
      </c>
      <c r="F158" s="121" t="s">
        <v>185</v>
      </c>
      <c r="G158" s="121" t="s">
        <v>185</v>
      </c>
      <c r="H158" s="121" t="s">
        <v>185</v>
      </c>
      <c r="I158" s="121" t="s">
        <v>185</v>
      </c>
      <c r="J158" s="121" t="s">
        <v>185</v>
      </c>
      <c r="K158" s="121" t="s">
        <v>185</v>
      </c>
    </row>
    <row r="159" spans="1:11" x14ac:dyDescent="0.25">
      <c r="A159" s="123" t="s">
        <v>362</v>
      </c>
      <c r="B159" s="124" t="s">
        <v>363</v>
      </c>
      <c r="C159" s="123" t="s">
        <v>185</v>
      </c>
      <c r="D159" s="123" t="s">
        <v>185</v>
      </c>
      <c r="E159" s="123" t="s">
        <v>185</v>
      </c>
      <c r="F159" s="123" t="s">
        <v>185</v>
      </c>
      <c r="G159" s="123" t="s">
        <v>185</v>
      </c>
      <c r="H159" s="123" t="s">
        <v>185</v>
      </c>
      <c r="I159" s="123" t="s">
        <v>185</v>
      </c>
      <c r="J159" s="123" t="s">
        <v>185</v>
      </c>
      <c r="K159" s="123" t="s">
        <v>185</v>
      </c>
    </row>
    <row r="160" spans="1:11" x14ac:dyDescent="0.25">
      <c r="A160" s="121" t="s">
        <v>362</v>
      </c>
      <c r="B160" s="122" t="s">
        <v>364</v>
      </c>
      <c r="C160" s="121" t="s">
        <v>185</v>
      </c>
      <c r="D160" s="121" t="s">
        <v>185</v>
      </c>
      <c r="E160" s="121" t="s">
        <v>185</v>
      </c>
      <c r="F160" s="121" t="s">
        <v>185</v>
      </c>
      <c r="G160" s="121" t="s">
        <v>185</v>
      </c>
      <c r="H160" s="121" t="s">
        <v>185</v>
      </c>
      <c r="I160" s="121" t="s">
        <v>185</v>
      </c>
      <c r="J160" s="121" t="s">
        <v>184</v>
      </c>
      <c r="K160" s="121" t="s">
        <v>185</v>
      </c>
    </row>
    <row r="161" spans="1:11" x14ac:dyDescent="0.25">
      <c r="A161" s="123" t="s">
        <v>362</v>
      </c>
      <c r="B161" s="124" t="s">
        <v>365</v>
      </c>
      <c r="C161" s="123" t="s">
        <v>185</v>
      </c>
      <c r="D161" s="123" t="s">
        <v>185</v>
      </c>
      <c r="E161" s="123" t="s">
        <v>184</v>
      </c>
      <c r="F161" s="123" t="s">
        <v>185</v>
      </c>
      <c r="G161" s="123" t="s">
        <v>185</v>
      </c>
      <c r="H161" s="123" t="s">
        <v>185</v>
      </c>
      <c r="I161" s="123" t="s">
        <v>184</v>
      </c>
      <c r="J161" s="123" t="s">
        <v>185</v>
      </c>
      <c r="K161" s="123" t="s">
        <v>185</v>
      </c>
    </row>
    <row r="162" spans="1:11" x14ac:dyDescent="0.25">
      <c r="A162" s="121" t="s">
        <v>362</v>
      </c>
      <c r="B162" s="122" t="s">
        <v>366</v>
      </c>
      <c r="C162" s="121" t="s">
        <v>185</v>
      </c>
      <c r="D162" s="121" t="s">
        <v>185</v>
      </c>
      <c r="E162" s="121" t="s">
        <v>185</v>
      </c>
      <c r="F162" s="121" t="s">
        <v>185</v>
      </c>
      <c r="G162" s="121" t="s">
        <v>185</v>
      </c>
      <c r="H162" s="121" t="s">
        <v>185</v>
      </c>
      <c r="I162" s="121" t="s">
        <v>185</v>
      </c>
      <c r="J162" s="121" t="s">
        <v>184</v>
      </c>
      <c r="K162" s="121" t="s">
        <v>185</v>
      </c>
    </row>
    <row r="163" spans="1:11" x14ac:dyDescent="0.25">
      <c r="A163" s="123" t="s">
        <v>362</v>
      </c>
      <c r="B163" s="124" t="s">
        <v>367</v>
      </c>
      <c r="C163" s="123" t="s">
        <v>185</v>
      </c>
      <c r="D163" s="123" t="s">
        <v>185</v>
      </c>
      <c r="E163" s="123" t="s">
        <v>185</v>
      </c>
      <c r="F163" s="123" t="s">
        <v>185</v>
      </c>
      <c r="G163" s="123" t="s">
        <v>185</v>
      </c>
      <c r="H163" s="123" t="s">
        <v>185</v>
      </c>
      <c r="I163" s="123" t="s">
        <v>185</v>
      </c>
      <c r="J163" s="123" t="s">
        <v>184</v>
      </c>
      <c r="K163" s="123" t="s">
        <v>185</v>
      </c>
    </row>
    <row r="164" spans="1:11" x14ac:dyDescent="0.25">
      <c r="A164" s="121" t="s">
        <v>362</v>
      </c>
      <c r="B164" s="122" t="s">
        <v>368</v>
      </c>
      <c r="C164" s="121" t="s">
        <v>185</v>
      </c>
      <c r="D164" s="121" t="s">
        <v>185</v>
      </c>
      <c r="E164" s="121" t="s">
        <v>184</v>
      </c>
      <c r="F164" s="121" t="s">
        <v>185</v>
      </c>
      <c r="G164" s="121" t="s">
        <v>185</v>
      </c>
      <c r="H164" s="121" t="s">
        <v>185</v>
      </c>
      <c r="I164" s="121" t="s">
        <v>184</v>
      </c>
      <c r="J164" s="121" t="s">
        <v>184</v>
      </c>
      <c r="K164" s="121" t="s">
        <v>185</v>
      </c>
    </row>
    <row r="165" spans="1:11" x14ac:dyDescent="0.25">
      <c r="A165" s="123" t="s">
        <v>362</v>
      </c>
      <c r="B165" s="124" t="s">
        <v>369</v>
      </c>
      <c r="C165" s="123" t="s">
        <v>185</v>
      </c>
      <c r="D165" s="123" t="s">
        <v>185</v>
      </c>
      <c r="E165" s="123" t="s">
        <v>185</v>
      </c>
      <c r="F165" s="123" t="s">
        <v>185</v>
      </c>
      <c r="G165" s="123" t="s">
        <v>185</v>
      </c>
      <c r="H165" s="123" t="s">
        <v>185</v>
      </c>
      <c r="I165" s="123" t="s">
        <v>185</v>
      </c>
      <c r="J165" s="123" t="s">
        <v>184</v>
      </c>
      <c r="K165" s="123" t="s">
        <v>185</v>
      </c>
    </row>
    <row r="166" spans="1:11" x14ac:dyDescent="0.25">
      <c r="A166" s="121" t="s">
        <v>362</v>
      </c>
      <c r="B166" s="122" t="s">
        <v>370</v>
      </c>
      <c r="C166" s="121" t="s">
        <v>185</v>
      </c>
      <c r="D166" s="121" t="s">
        <v>185</v>
      </c>
      <c r="E166" s="121" t="s">
        <v>184</v>
      </c>
      <c r="F166" s="121" t="s">
        <v>185</v>
      </c>
      <c r="G166" s="121" t="s">
        <v>185</v>
      </c>
      <c r="H166" s="121" t="s">
        <v>185</v>
      </c>
      <c r="I166" s="121" t="s">
        <v>185</v>
      </c>
      <c r="J166" s="121" t="s">
        <v>185</v>
      </c>
      <c r="K166" s="121" t="s">
        <v>185</v>
      </c>
    </row>
    <row r="167" spans="1:11" x14ac:dyDescent="0.25">
      <c r="A167" s="123" t="s">
        <v>362</v>
      </c>
      <c r="B167" s="124" t="s">
        <v>371</v>
      </c>
      <c r="C167" s="123" t="s">
        <v>185</v>
      </c>
      <c r="D167" s="123" t="s">
        <v>185</v>
      </c>
      <c r="E167" s="123" t="s">
        <v>185</v>
      </c>
      <c r="F167" s="123" t="s">
        <v>185</v>
      </c>
      <c r="G167" s="123" t="s">
        <v>185</v>
      </c>
      <c r="H167" s="123" t="s">
        <v>185</v>
      </c>
      <c r="I167" s="123" t="s">
        <v>185</v>
      </c>
      <c r="J167" s="123" t="s">
        <v>184</v>
      </c>
      <c r="K167" s="123" t="s">
        <v>185</v>
      </c>
    </row>
    <row r="168" spans="1:11" x14ac:dyDescent="0.25">
      <c r="A168" s="121" t="s">
        <v>362</v>
      </c>
      <c r="B168" s="122" t="s">
        <v>372</v>
      </c>
      <c r="C168" s="121" t="s">
        <v>185</v>
      </c>
      <c r="D168" s="121" t="s">
        <v>185</v>
      </c>
      <c r="E168" s="121" t="s">
        <v>185</v>
      </c>
      <c r="F168" s="121" t="s">
        <v>185</v>
      </c>
      <c r="G168" s="121" t="s">
        <v>185</v>
      </c>
      <c r="H168" s="121" t="s">
        <v>185</v>
      </c>
      <c r="I168" s="121" t="s">
        <v>184</v>
      </c>
      <c r="J168" s="121" t="s">
        <v>185</v>
      </c>
      <c r="K168" s="121" t="s">
        <v>184</v>
      </c>
    </row>
    <row r="169" spans="1:11" x14ac:dyDescent="0.25">
      <c r="A169" s="123" t="s">
        <v>373</v>
      </c>
      <c r="B169" s="124" t="s">
        <v>374</v>
      </c>
      <c r="C169" s="123" t="s">
        <v>185</v>
      </c>
      <c r="D169" s="123" t="s">
        <v>185</v>
      </c>
      <c r="E169" s="123" t="s">
        <v>185</v>
      </c>
      <c r="F169" s="123" t="s">
        <v>185</v>
      </c>
      <c r="G169" s="123" t="s">
        <v>185</v>
      </c>
      <c r="H169" s="123" t="s">
        <v>185</v>
      </c>
      <c r="I169" s="123" t="s">
        <v>185</v>
      </c>
      <c r="J169" s="123" t="s">
        <v>185</v>
      </c>
      <c r="K169" s="123" t="s">
        <v>185</v>
      </c>
    </row>
    <row r="170" spans="1:11" x14ac:dyDescent="0.25">
      <c r="A170" s="121" t="s">
        <v>373</v>
      </c>
      <c r="B170" s="122" t="s">
        <v>375</v>
      </c>
      <c r="C170" s="121" t="s">
        <v>185</v>
      </c>
      <c r="D170" s="121" t="s">
        <v>185</v>
      </c>
      <c r="E170" s="121" t="s">
        <v>185</v>
      </c>
      <c r="F170" s="121" t="s">
        <v>185</v>
      </c>
      <c r="G170" s="121" t="s">
        <v>185</v>
      </c>
      <c r="H170" s="121" t="s">
        <v>185</v>
      </c>
      <c r="I170" s="121" t="s">
        <v>185</v>
      </c>
      <c r="J170" s="121" t="s">
        <v>185</v>
      </c>
      <c r="K170" s="121" t="s">
        <v>185</v>
      </c>
    </row>
    <row r="171" spans="1:11" x14ac:dyDescent="0.25">
      <c r="A171" s="123" t="s">
        <v>373</v>
      </c>
      <c r="B171" s="124" t="s">
        <v>376</v>
      </c>
      <c r="C171" s="123" t="s">
        <v>185</v>
      </c>
      <c r="D171" s="123" t="s">
        <v>185</v>
      </c>
      <c r="E171" s="123" t="s">
        <v>185</v>
      </c>
      <c r="F171" s="123" t="s">
        <v>185</v>
      </c>
      <c r="G171" s="123" t="s">
        <v>185</v>
      </c>
      <c r="H171" s="123" t="s">
        <v>185</v>
      </c>
      <c r="I171" s="123" t="s">
        <v>185</v>
      </c>
      <c r="J171" s="123" t="s">
        <v>184</v>
      </c>
      <c r="K171" s="123" t="s">
        <v>185</v>
      </c>
    </row>
    <row r="172" spans="1:11" x14ac:dyDescent="0.25">
      <c r="A172" s="121" t="s">
        <v>373</v>
      </c>
      <c r="B172" s="122" t="s">
        <v>377</v>
      </c>
      <c r="C172" s="121" t="s">
        <v>185</v>
      </c>
      <c r="D172" s="121" t="s">
        <v>185</v>
      </c>
      <c r="E172" s="121" t="s">
        <v>185</v>
      </c>
      <c r="F172" s="121" t="s">
        <v>185</v>
      </c>
      <c r="G172" s="121" t="s">
        <v>185</v>
      </c>
      <c r="H172" s="121" t="s">
        <v>185</v>
      </c>
      <c r="I172" s="121" t="s">
        <v>185</v>
      </c>
      <c r="J172" s="121" t="s">
        <v>185</v>
      </c>
      <c r="K172" s="121" t="s">
        <v>185</v>
      </c>
    </row>
    <row r="173" spans="1:11" x14ac:dyDescent="0.25">
      <c r="A173" s="123" t="s">
        <v>373</v>
      </c>
      <c r="B173" s="124" t="s">
        <v>378</v>
      </c>
      <c r="C173" s="123" t="s">
        <v>185</v>
      </c>
      <c r="D173" s="123" t="s">
        <v>185</v>
      </c>
      <c r="E173" s="123" t="s">
        <v>185</v>
      </c>
      <c r="F173" s="123" t="s">
        <v>185</v>
      </c>
      <c r="G173" s="123" t="s">
        <v>185</v>
      </c>
      <c r="H173" s="123" t="s">
        <v>185</v>
      </c>
      <c r="I173" s="123" t="s">
        <v>185</v>
      </c>
      <c r="J173" s="123" t="s">
        <v>185</v>
      </c>
      <c r="K173" s="123" t="s">
        <v>184</v>
      </c>
    </row>
    <row r="174" spans="1:11" x14ac:dyDescent="0.25">
      <c r="A174" s="121" t="s">
        <v>379</v>
      </c>
      <c r="B174" s="122" t="s">
        <v>380</v>
      </c>
      <c r="C174" s="121" t="s">
        <v>185</v>
      </c>
      <c r="D174" s="121" t="s">
        <v>185</v>
      </c>
      <c r="E174" s="121" t="s">
        <v>185</v>
      </c>
      <c r="F174" s="121" t="s">
        <v>185</v>
      </c>
      <c r="G174" s="121" t="s">
        <v>185</v>
      </c>
      <c r="H174" s="121" t="s">
        <v>185</v>
      </c>
      <c r="I174" s="121" t="s">
        <v>184</v>
      </c>
      <c r="J174" s="121" t="s">
        <v>185</v>
      </c>
      <c r="K174" s="121" t="s">
        <v>185</v>
      </c>
    </row>
    <row r="175" spans="1:11" x14ac:dyDescent="0.25">
      <c r="A175" s="123" t="s">
        <v>379</v>
      </c>
      <c r="B175" s="124" t="s">
        <v>381</v>
      </c>
      <c r="C175" s="123" t="s">
        <v>185</v>
      </c>
      <c r="D175" s="123" t="s">
        <v>185</v>
      </c>
      <c r="E175" s="123" t="s">
        <v>185</v>
      </c>
      <c r="F175" s="123" t="s">
        <v>185</v>
      </c>
      <c r="G175" s="123" t="s">
        <v>185</v>
      </c>
      <c r="H175" s="123" t="s">
        <v>185</v>
      </c>
      <c r="I175" s="123" t="s">
        <v>185</v>
      </c>
      <c r="J175" s="123" t="s">
        <v>184</v>
      </c>
      <c r="K175" s="123" t="s">
        <v>185</v>
      </c>
    </row>
    <row r="176" spans="1:11" x14ac:dyDescent="0.25">
      <c r="A176" s="121" t="s">
        <v>379</v>
      </c>
      <c r="B176" s="122" t="s">
        <v>382</v>
      </c>
      <c r="C176" s="121" t="s">
        <v>185</v>
      </c>
      <c r="D176" s="121" t="s">
        <v>185</v>
      </c>
      <c r="E176" s="121" t="s">
        <v>185</v>
      </c>
      <c r="F176" s="121" t="s">
        <v>185</v>
      </c>
      <c r="G176" s="121" t="s">
        <v>185</v>
      </c>
      <c r="H176" s="121" t="s">
        <v>185</v>
      </c>
      <c r="I176" s="121" t="s">
        <v>185</v>
      </c>
      <c r="J176" s="121" t="s">
        <v>185</v>
      </c>
      <c r="K176" s="121" t="s">
        <v>185</v>
      </c>
    </row>
    <row r="177" spans="1:11" x14ac:dyDescent="0.25">
      <c r="A177" s="123" t="s">
        <v>379</v>
      </c>
      <c r="B177" s="124" t="s">
        <v>383</v>
      </c>
      <c r="C177" s="123" t="s">
        <v>185</v>
      </c>
      <c r="D177" s="123" t="s">
        <v>185</v>
      </c>
      <c r="E177" s="123" t="s">
        <v>185</v>
      </c>
      <c r="F177" s="123" t="s">
        <v>185</v>
      </c>
      <c r="G177" s="123" t="s">
        <v>185</v>
      </c>
      <c r="H177" s="123" t="s">
        <v>185</v>
      </c>
      <c r="I177" s="123" t="s">
        <v>185</v>
      </c>
      <c r="J177" s="123" t="s">
        <v>184</v>
      </c>
      <c r="K177" s="123" t="s">
        <v>185</v>
      </c>
    </row>
    <row r="178" spans="1:11" x14ac:dyDescent="0.25">
      <c r="A178" s="121" t="s">
        <v>379</v>
      </c>
      <c r="B178" s="122" t="s">
        <v>384</v>
      </c>
      <c r="C178" s="121" t="s">
        <v>185</v>
      </c>
      <c r="D178" s="121" t="s">
        <v>185</v>
      </c>
      <c r="E178" s="121" t="s">
        <v>185</v>
      </c>
      <c r="F178" s="121" t="s">
        <v>185</v>
      </c>
      <c r="G178" s="121" t="s">
        <v>185</v>
      </c>
      <c r="H178" s="121" t="s">
        <v>185</v>
      </c>
      <c r="I178" s="121" t="s">
        <v>185</v>
      </c>
      <c r="J178" s="121" t="s">
        <v>185</v>
      </c>
      <c r="K178" s="121" t="s">
        <v>185</v>
      </c>
    </row>
    <row r="179" spans="1:11" x14ac:dyDescent="0.25">
      <c r="A179" s="123" t="s">
        <v>379</v>
      </c>
      <c r="B179" s="124" t="s">
        <v>385</v>
      </c>
      <c r="C179" s="123" t="s">
        <v>185</v>
      </c>
      <c r="D179" s="123" t="s">
        <v>185</v>
      </c>
      <c r="E179" s="123" t="s">
        <v>185</v>
      </c>
      <c r="F179" s="123" t="s">
        <v>185</v>
      </c>
      <c r="G179" s="123" t="s">
        <v>185</v>
      </c>
      <c r="H179" s="123" t="s">
        <v>185</v>
      </c>
      <c r="I179" s="123" t="s">
        <v>185</v>
      </c>
      <c r="J179" s="123" t="s">
        <v>185</v>
      </c>
      <c r="K179" s="123" t="s">
        <v>185</v>
      </c>
    </row>
    <row r="180" spans="1:11" x14ac:dyDescent="0.25">
      <c r="A180" s="121" t="s">
        <v>379</v>
      </c>
      <c r="B180" s="122" t="s">
        <v>386</v>
      </c>
      <c r="C180" s="121" t="s">
        <v>185</v>
      </c>
      <c r="D180" s="121" t="s">
        <v>185</v>
      </c>
      <c r="E180" s="121" t="s">
        <v>185</v>
      </c>
      <c r="F180" s="121" t="s">
        <v>185</v>
      </c>
      <c r="G180" s="121" t="s">
        <v>185</v>
      </c>
      <c r="H180" s="121" t="s">
        <v>185</v>
      </c>
      <c r="I180" s="121" t="s">
        <v>184</v>
      </c>
      <c r="J180" s="121" t="s">
        <v>184</v>
      </c>
      <c r="K180" s="121" t="s">
        <v>185</v>
      </c>
    </row>
    <row r="181" spans="1:11" x14ac:dyDescent="0.25">
      <c r="A181" s="123" t="s">
        <v>387</v>
      </c>
      <c r="B181" s="124" t="s">
        <v>388</v>
      </c>
      <c r="C181" s="123" t="s">
        <v>185</v>
      </c>
      <c r="D181" s="123" t="s">
        <v>185</v>
      </c>
      <c r="E181" s="123" t="s">
        <v>185</v>
      </c>
      <c r="F181" s="123" t="s">
        <v>185</v>
      </c>
      <c r="G181" s="123" t="s">
        <v>185</v>
      </c>
      <c r="H181" s="123" t="s">
        <v>185</v>
      </c>
      <c r="I181" s="123" t="s">
        <v>185</v>
      </c>
      <c r="J181" s="123" t="s">
        <v>184</v>
      </c>
      <c r="K181" s="123" t="s">
        <v>185</v>
      </c>
    </row>
    <row r="182" spans="1:11" x14ac:dyDescent="0.25">
      <c r="A182" s="121" t="s">
        <v>389</v>
      </c>
      <c r="B182" s="122" t="s">
        <v>390</v>
      </c>
      <c r="C182" s="121" t="s">
        <v>185</v>
      </c>
      <c r="D182" s="121" t="s">
        <v>185</v>
      </c>
      <c r="E182" s="121" t="s">
        <v>185</v>
      </c>
      <c r="F182" s="121" t="s">
        <v>185</v>
      </c>
      <c r="G182" s="121" t="s">
        <v>185</v>
      </c>
      <c r="H182" s="121" t="s">
        <v>185</v>
      </c>
      <c r="I182" s="121" t="s">
        <v>185</v>
      </c>
      <c r="J182" s="121" t="s">
        <v>185</v>
      </c>
      <c r="K182" s="121" t="s">
        <v>185</v>
      </c>
    </row>
    <row r="183" spans="1:11" x14ac:dyDescent="0.25">
      <c r="A183" s="123" t="s">
        <v>389</v>
      </c>
      <c r="B183" s="124" t="s">
        <v>391</v>
      </c>
      <c r="C183" s="123" t="s">
        <v>184</v>
      </c>
      <c r="D183" s="123" t="s">
        <v>185</v>
      </c>
      <c r="E183" s="123" t="s">
        <v>185</v>
      </c>
      <c r="F183" s="123" t="s">
        <v>185</v>
      </c>
      <c r="G183" s="123" t="s">
        <v>185</v>
      </c>
      <c r="H183" s="123" t="s">
        <v>185</v>
      </c>
      <c r="I183" s="123" t="s">
        <v>184</v>
      </c>
      <c r="J183" s="123" t="s">
        <v>185</v>
      </c>
      <c r="K183" s="123" t="s">
        <v>185</v>
      </c>
    </row>
    <row r="184" spans="1:11" x14ac:dyDescent="0.25">
      <c r="A184" s="121" t="s">
        <v>392</v>
      </c>
      <c r="B184" s="122" t="s">
        <v>393</v>
      </c>
      <c r="C184" s="121" t="s">
        <v>185</v>
      </c>
      <c r="D184" s="121" t="s">
        <v>185</v>
      </c>
      <c r="E184" s="121" t="s">
        <v>184</v>
      </c>
      <c r="F184" s="121" t="s">
        <v>185</v>
      </c>
      <c r="G184" s="121" t="s">
        <v>185</v>
      </c>
      <c r="H184" s="121" t="s">
        <v>185</v>
      </c>
      <c r="I184" s="121" t="s">
        <v>185</v>
      </c>
      <c r="J184" s="121" t="s">
        <v>184</v>
      </c>
      <c r="K184" s="121" t="s">
        <v>185</v>
      </c>
    </row>
    <row r="185" spans="1:11" x14ac:dyDescent="0.25">
      <c r="A185" s="123" t="s">
        <v>392</v>
      </c>
      <c r="B185" s="124" t="s">
        <v>394</v>
      </c>
      <c r="C185" s="123" t="s">
        <v>185</v>
      </c>
      <c r="D185" s="123" t="s">
        <v>185</v>
      </c>
      <c r="E185" s="123" t="s">
        <v>185</v>
      </c>
      <c r="F185" s="123" t="s">
        <v>185</v>
      </c>
      <c r="G185" s="123" t="s">
        <v>185</v>
      </c>
      <c r="H185" s="123" t="s">
        <v>185</v>
      </c>
      <c r="I185" s="123" t="s">
        <v>185</v>
      </c>
      <c r="J185" s="123" t="s">
        <v>185</v>
      </c>
      <c r="K185" s="123" t="s">
        <v>185</v>
      </c>
    </row>
    <row r="186" spans="1:11" x14ac:dyDescent="0.25">
      <c r="A186" s="121" t="s">
        <v>395</v>
      </c>
      <c r="B186" s="122" t="s">
        <v>396</v>
      </c>
      <c r="C186" s="121" t="s">
        <v>185</v>
      </c>
      <c r="D186" s="121" t="s">
        <v>185</v>
      </c>
      <c r="E186" s="121" t="s">
        <v>185</v>
      </c>
      <c r="F186" s="121" t="s">
        <v>185</v>
      </c>
      <c r="G186" s="121" t="s">
        <v>184</v>
      </c>
      <c r="H186" s="121" t="s">
        <v>185</v>
      </c>
      <c r="I186" s="121" t="s">
        <v>185</v>
      </c>
      <c r="J186" s="121" t="s">
        <v>185</v>
      </c>
      <c r="K186" s="121" t="s">
        <v>185</v>
      </c>
    </row>
    <row r="187" spans="1:11" x14ac:dyDescent="0.25">
      <c r="A187" s="123" t="s">
        <v>397</v>
      </c>
      <c r="B187" s="124" t="s">
        <v>398</v>
      </c>
      <c r="C187" s="123" t="s">
        <v>185</v>
      </c>
      <c r="D187" s="123" t="s">
        <v>185</v>
      </c>
      <c r="E187" s="123" t="s">
        <v>185</v>
      </c>
      <c r="F187" s="123" t="s">
        <v>185</v>
      </c>
      <c r="G187" s="123" t="s">
        <v>185</v>
      </c>
      <c r="H187" s="123" t="s">
        <v>185</v>
      </c>
      <c r="I187" s="123" t="s">
        <v>184</v>
      </c>
      <c r="J187" s="123" t="s">
        <v>184</v>
      </c>
      <c r="K187" s="123" t="s">
        <v>185</v>
      </c>
    </row>
    <row r="188" spans="1:11" x14ac:dyDescent="0.25">
      <c r="A188" s="121" t="s">
        <v>397</v>
      </c>
      <c r="B188" s="122" t="s">
        <v>399</v>
      </c>
      <c r="C188" s="121" t="s">
        <v>185</v>
      </c>
      <c r="D188" s="121" t="s">
        <v>185</v>
      </c>
      <c r="E188" s="121" t="s">
        <v>185</v>
      </c>
      <c r="F188" s="121" t="s">
        <v>185</v>
      </c>
      <c r="G188" s="121" t="s">
        <v>185</v>
      </c>
      <c r="H188" s="121" t="s">
        <v>185</v>
      </c>
      <c r="I188" s="121" t="s">
        <v>185</v>
      </c>
      <c r="J188" s="121" t="s">
        <v>185</v>
      </c>
      <c r="K188" s="121" t="s">
        <v>185</v>
      </c>
    </row>
    <row r="189" spans="1:11" x14ac:dyDescent="0.25">
      <c r="A189" s="123" t="s">
        <v>397</v>
      </c>
      <c r="B189" s="124" t="s">
        <v>400</v>
      </c>
      <c r="C189" s="123" t="s">
        <v>185</v>
      </c>
      <c r="D189" s="123" t="s">
        <v>185</v>
      </c>
      <c r="E189" s="123" t="s">
        <v>185</v>
      </c>
      <c r="F189" s="123" t="s">
        <v>185</v>
      </c>
      <c r="G189" s="123" t="s">
        <v>185</v>
      </c>
      <c r="H189" s="123" t="s">
        <v>185</v>
      </c>
      <c r="I189" s="123" t="s">
        <v>185</v>
      </c>
      <c r="J189" s="123" t="s">
        <v>185</v>
      </c>
      <c r="K189" s="123" t="s">
        <v>185</v>
      </c>
    </row>
    <row r="190" spans="1:11" x14ac:dyDescent="0.25">
      <c r="A190" s="121" t="s">
        <v>397</v>
      </c>
      <c r="B190" s="122" t="s">
        <v>401</v>
      </c>
      <c r="C190" s="121" t="s">
        <v>185</v>
      </c>
      <c r="D190" s="121" t="s">
        <v>185</v>
      </c>
      <c r="E190" s="121" t="s">
        <v>185</v>
      </c>
      <c r="F190" s="121" t="s">
        <v>185</v>
      </c>
      <c r="G190" s="121" t="s">
        <v>185</v>
      </c>
      <c r="H190" s="121" t="s">
        <v>185</v>
      </c>
      <c r="I190" s="121" t="s">
        <v>185</v>
      </c>
      <c r="J190" s="121" t="s">
        <v>185</v>
      </c>
      <c r="K190" s="121" t="s">
        <v>185</v>
      </c>
    </row>
    <row r="191" spans="1:11" x14ac:dyDescent="0.25">
      <c r="A191" s="123" t="s">
        <v>397</v>
      </c>
      <c r="B191" s="124" t="s">
        <v>402</v>
      </c>
      <c r="C191" s="123" t="s">
        <v>185</v>
      </c>
      <c r="D191" s="123" t="s">
        <v>185</v>
      </c>
      <c r="E191" s="123" t="s">
        <v>185</v>
      </c>
      <c r="F191" s="123" t="s">
        <v>185</v>
      </c>
      <c r="G191" s="123" t="s">
        <v>185</v>
      </c>
      <c r="H191" s="123" t="s">
        <v>185</v>
      </c>
      <c r="I191" s="123" t="s">
        <v>185</v>
      </c>
      <c r="J191" s="123" t="s">
        <v>185</v>
      </c>
      <c r="K191" s="123" t="s">
        <v>185</v>
      </c>
    </row>
    <row r="192" spans="1:11" x14ac:dyDescent="0.25">
      <c r="A192" s="121" t="s">
        <v>403</v>
      </c>
      <c r="B192" s="122" t="s">
        <v>404</v>
      </c>
      <c r="C192" s="121" t="s">
        <v>185</v>
      </c>
      <c r="D192" s="121" t="s">
        <v>185</v>
      </c>
      <c r="E192" s="121" t="s">
        <v>185</v>
      </c>
      <c r="F192" s="121" t="s">
        <v>185</v>
      </c>
      <c r="G192" s="121" t="s">
        <v>185</v>
      </c>
      <c r="H192" s="121" t="s">
        <v>185</v>
      </c>
      <c r="I192" s="121" t="s">
        <v>185</v>
      </c>
      <c r="J192" s="121" t="s">
        <v>184</v>
      </c>
      <c r="K192" s="121" t="s">
        <v>185</v>
      </c>
    </row>
    <row r="193" spans="1:11" x14ac:dyDescent="0.25">
      <c r="A193" s="123" t="s">
        <v>403</v>
      </c>
      <c r="B193" s="124" t="s">
        <v>405</v>
      </c>
      <c r="C193" s="123" t="s">
        <v>185</v>
      </c>
      <c r="D193" s="123" t="s">
        <v>185</v>
      </c>
      <c r="E193" s="123" t="s">
        <v>185</v>
      </c>
      <c r="F193" s="123" t="s">
        <v>185</v>
      </c>
      <c r="G193" s="123" t="s">
        <v>185</v>
      </c>
      <c r="H193" s="123" t="s">
        <v>185</v>
      </c>
      <c r="I193" s="123" t="s">
        <v>185</v>
      </c>
      <c r="J193" s="123" t="s">
        <v>185</v>
      </c>
      <c r="K193" s="123" t="s">
        <v>185</v>
      </c>
    </row>
    <row r="194" spans="1:11" x14ac:dyDescent="0.25">
      <c r="A194" s="121" t="s">
        <v>403</v>
      </c>
      <c r="B194" s="122" t="s">
        <v>406</v>
      </c>
      <c r="C194" s="121" t="s">
        <v>185</v>
      </c>
      <c r="D194" s="121" t="s">
        <v>185</v>
      </c>
      <c r="E194" s="121" t="s">
        <v>185</v>
      </c>
      <c r="F194" s="121" t="s">
        <v>185</v>
      </c>
      <c r="G194" s="121" t="s">
        <v>185</v>
      </c>
      <c r="H194" s="121" t="s">
        <v>185</v>
      </c>
      <c r="I194" s="121" t="s">
        <v>185</v>
      </c>
      <c r="J194" s="121" t="s">
        <v>185</v>
      </c>
      <c r="K194" s="121" t="s">
        <v>185</v>
      </c>
    </row>
    <row r="195" spans="1:11" x14ac:dyDescent="0.25">
      <c r="A195" s="123" t="s">
        <v>403</v>
      </c>
      <c r="B195" s="124" t="s">
        <v>407</v>
      </c>
      <c r="C195" s="123" t="s">
        <v>185</v>
      </c>
      <c r="D195" s="123" t="s">
        <v>185</v>
      </c>
      <c r="E195" s="123" t="s">
        <v>185</v>
      </c>
      <c r="F195" s="123" t="s">
        <v>185</v>
      </c>
      <c r="G195" s="123" t="s">
        <v>185</v>
      </c>
      <c r="H195" s="123" t="s">
        <v>185</v>
      </c>
      <c r="I195" s="123" t="s">
        <v>185</v>
      </c>
      <c r="J195" s="123" t="s">
        <v>184</v>
      </c>
      <c r="K195" s="123" t="s">
        <v>185</v>
      </c>
    </row>
    <row r="196" spans="1:11" x14ac:dyDescent="0.25">
      <c r="A196" s="121" t="s">
        <v>408</v>
      </c>
      <c r="B196" s="122" t="s">
        <v>409</v>
      </c>
      <c r="C196" s="121" t="s">
        <v>185</v>
      </c>
      <c r="D196" s="121" t="s">
        <v>185</v>
      </c>
      <c r="E196" s="121" t="s">
        <v>185</v>
      </c>
      <c r="F196" s="121" t="s">
        <v>185</v>
      </c>
      <c r="G196" s="121" t="s">
        <v>185</v>
      </c>
      <c r="H196" s="121" t="s">
        <v>185</v>
      </c>
      <c r="I196" s="121" t="s">
        <v>184</v>
      </c>
      <c r="J196" s="121" t="s">
        <v>184</v>
      </c>
      <c r="K196" s="121" t="s">
        <v>185</v>
      </c>
    </row>
    <row r="197" spans="1:11" x14ac:dyDescent="0.25">
      <c r="A197" s="123" t="s">
        <v>408</v>
      </c>
      <c r="B197" s="124" t="s">
        <v>410</v>
      </c>
      <c r="C197" s="123" t="s">
        <v>185</v>
      </c>
      <c r="D197" s="123" t="s">
        <v>185</v>
      </c>
      <c r="E197" s="123" t="s">
        <v>185</v>
      </c>
      <c r="F197" s="123" t="s">
        <v>185</v>
      </c>
      <c r="G197" s="123" t="s">
        <v>185</v>
      </c>
      <c r="H197" s="123" t="s">
        <v>185</v>
      </c>
      <c r="I197" s="123" t="s">
        <v>185</v>
      </c>
      <c r="J197" s="123" t="s">
        <v>185</v>
      </c>
      <c r="K197" s="123" t="s">
        <v>185</v>
      </c>
    </row>
    <row r="198" spans="1:11" x14ac:dyDescent="0.25">
      <c r="A198" s="121" t="s">
        <v>408</v>
      </c>
      <c r="B198" s="122" t="s">
        <v>411</v>
      </c>
      <c r="C198" s="121" t="s">
        <v>185</v>
      </c>
      <c r="D198" s="121" t="s">
        <v>185</v>
      </c>
      <c r="E198" s="121" t="s">
        <v>185</v>
      </c>
      <c r="F198" s="121" t="s">
        <v>185</v>
      </c>
      <c r="G198" s="121" t="s">
        <v>184</v>
      </c>
      <c r="H198" s="121" t="s">
        <v>185</v>
      </c>
      <c r="I198" s="121" t="s">
        <v>184</v>
      </c>
      <c r="J198" s="121" t="s">
        <v>184</v>
      </c>
      <c r="K198" s="121" t="s">
        <v>185</v>
      </c>
    </row>
    <row r="199" spans="1:11" x14ac:dyDescent="0.25">
      <c r="A199" s="123" t="s">
        <v>408</v>
      </c>
      <c r="B199" s="124" t="s">
        <v>412</v>
      </c>
      <c r="C199" s="123" t="s">
        <v>185</v>
      </c>
      <c r="D199" s="123" t="s">
        <v>185</v>
      </c>
      <c r="E199" s="123" t="s">
        <v>185</v>
      </c>
      <c r="F199" s="123" t="s">
        <v>185</v>
      </c>
      <c r="G199" s="123" t="s">
        <v>185</v>
      </c>
      <c r="H199" s="123" t="s">
        <v>185</v>
      </c>
      <c r="I199" s="123" t="s">
        <v>185</v>
      </c>
      <c r="J199" s="123" t="s">
        <v>184</v>
      </c>
      <c r="K199" s="123" t="s">
        <v>185</v>
      </c>
    </row>
    <row r="200" spans="1:11" x14ac:dyDescent="0.25">
      <c r="A200" s="121" t="s">
        <v>408</v>
      </c>
      <c r="B200" s="122" t="s">
        <v>413</v>
      </c>
      <c r="C200" s="121" t="s">
        <v>185</v>
      </c>
      <c r="D200" s="121" t="s">
        <v>185</v>
      </c>
      <c r="E200" s="121" t="s">
        <v>184</v>
      </c>
      <c r="F200" s="121" t="s">
        <v>185</v>
      </c>
      <c r="G200" s="121" t="s">
        <v>185</v>
      </c>
      <c r="H200" s="121" t="s">
        <v>185</v>
      </c>
      <c r="I200" s="121" t="s">
        <v>185</v>
      </c>
      <c r="J200" s="121" t="s">
        <v>185</v>
      </c>
      <c r="K200" s="121" t="s">
        <v>185</v>
      </c>
    </row>
    <row r="201" spans="1:11" x14ac:dyDescent="0.25">
      <c r="A201" s="123" t="s">
        <v>408</v>
      </c>
      <c r="B201" s="124" t="s">
        <v>414</v>
      </c>
      <c r="C201" s="123" t="s">
        <v>185</v>
      </c>
      <c r="D201" s="123" t="s">
        <v>185</v>
      </c>
      <c r="E201" s="123" t="s">
        <v>185</v>
      </c>
      <c r="F201" s="123" t="s">
        <v>185</v>
      </c>
      <c r="G201" s="123" t="s">
        <v>185</v>
      </c>
      <c r="H201" s="123" t="s">
        <v>185</v>
      </c>
      <c r="I201" s="123" t="s">
        <v>185</v>
      </c>
      <c r="J201" s="123" t="s">
        <v>185</v>
      </c>
      <c r="K201" s="123" t="s">
        <v>185</v>
      </c>
    </row>
    <row r="202" spans="1:11" x14ac:dyDescent="0.25">
      <c r="A202" s="121" t="s">
        <v>408</v>
      </c>
      <c r="B202" s="122" t="s">
        <v>415</v>
      </c>
      <c r="C202" s="121" t="s">
        <v>185</v>
      </c>
      <c r="D202" s="121" t="s">
        <v>185</v>
      </c>
      <c r="E202" s="121" t="s">
        <v>184</v>
      </c>
      <c r="F202" s="121" t="s">
        <v>185</v>
      </c>
      <c r="G202" s="121" t="s">
        <v>185</v>
      </c>
      <c r="H202" s="121" t="s">
        <v>185</v>
      </c>
      <c r="I202" s="121" t="s">
        <v>185</v>
      </c>
      <c r="J202" s="121" t="s">
        <v>184</v>
      </c>
      <c r="K202" s="121" t="s">
        <v>185</v>
      </c>
    </row>
    <row r="203" spans="1:11" x14ac:dyDescent="0.25">
      <c r="A203" s="123" t="s">
        <v>408</v>
      </c>
      <c r="B203" s="124" t="s">
        <v>416</v>
      </c>
      <c r="C203" s="123" t="s">
        <v>185</v>
      </c>
      <c r="D203" s="123" t="s">
        <v>185</v>
      </c>
      <c r="E203" s="123" t="s">
        <v>184</v>
      </c>
      <c r="F203" s="123" t="s">
        <v>185</v>
      </c>
      <c r="G203" s="123" t="s">
        <v>184</v>
      </c>
      <c r="H203" s="123" t="s">
        <v>185</v>
      </c>
      <c r="I203" s="123" t="s">
        <v>184</v>
      </c>
      <c r="J203" s="123" t="s">
        <v>185</v>
      </c>
      <c r="K203" s="123" t="s">
        <v>185</v>
      </c>
    </row>
    <row r="204" spans="1:11" x14ac:dyDescent="0.25">
      <c r="A204" s="121" t="s">
        <v>408</v>
      </c>
      <c r="B204" s="122" t="s">
        <v>417</v>
      </c>
      <c r="C204" s="121" t="s">
        <v>185</v>
      </c>
      <c r="D204" s="121" t="s">
        <v>185</v>
      </c>
      <c r="E204" s="121" t="s">
        <v>185</v>
      </c>
      <c r="F204" s="121" t="s">
        <v>185</v>
      </c>
      <c r="G204" s="121" t="s">
        <v>185</v>
      </c>
      <c r="H204" s="121" t="s">
        <v>185</v>
      </c>
      <c r="I204" s="121" t="s">
        <v>185</v>
      </c>
      <c r="J204" s="121" t="s">
        <v>185</v>
      </c>
      <c r="K204" s="121" t="s">
        <v>185</v>
      </c>
    </row>
    <row r="205" spans="1:11" x14ac:dyDescent="0.25">
      <c r="A205" s="123" t="s">
        <v>408</v>
      </c>
      <c r="B205" s="124" t="s">
        <v>418</v>
      </c>
      <c r="C205" s="123" t="s">
        <v>185</v>
      </c>
      <c r="D205" s="123" t="s">
        <v>185</v>
      </c>
      <c r="E205" s="123" t="s">
        <v>185</v>
      </c>
      <c r="F205" s="123" t="s">
        <v>185</v>
      </c>
      <c r="G205" s="123" t="s">
        <v>185</v>
      </c>
      <c r="H205" s="123" t="s">
        <v>185</v>
      </c>
      <c r="I205" s="123" t="s">
        <v>184</v>
      </c>
      <c r="J205" s="123" t="s">
        <v>185</v>
      </c>
      <c r="K205" s="123" t="s">
        <v>185</v>
      </c>
    </row>
    <row r="206" spans="1:11" x14ac:dyDescent="0.25">
      <c r="A206" s="121" t="s">
        <v>408</v>
      </c>
      <c r="B206" s="122" t="s">
        <v>419</v>
      </c>
      <c r="C206" s="121" t="s">
        <v>184</v>
      </c>
      <c r="D206" s="121" t="s">
        <v>185</v>
      </c>
      <c r="E206" s="121" t="s">
        <v>185</v>
      </c>
      <c r="F206" s="121" t="s">
        <v>185</v>
      </c>
      <c r="G206" s="121" t="s">
        <v>185</v>
      </c>
      <c r="H206" s="121" t="s">
        <v>185</v>
      </c>
      <c r="I206" s="121" t="s">
        <v>185</v>
      </c>
      <c r="J206" s="121" t="s">
        <v>184</v>
      </c>
      <c r="K206" s="121" t="s">
        <v>185</v>
      </c>
    </row>
    <row r="207" spans="1:11" x14ac:dyDescent="0.25">
      <c r="A207" s="123" t="s">
        <v>420</v>
      </c>
      <c r="B207" s="124" t="s">
        <v>421</v>
      </c>
      <c r="C207" s="123" t="s">
        <v>185</v>
      </c>
      <c r="D207" s="123" t="s">
        <v>185</v>
      </c>
      <c r="E207" s="123" t="s">
        <v>185</v>
      </c>
      <c r="F207" s="123" t="s">
        <v>185</v>
      </c>
      <c r="G207" s="123" t="s">
        <v>185</v>
      </c>
      <c r="H207" s="123" t="s">
        <v>185</v>
      </c>
      <c r="I207" s="123" t="s">
        <v>185</v>
      </c>
      <c r="J207" s="123" t="s">
        <v>184</v>
      </c>
      <c r="K207" s="123" t="s">
        <v>185</v>
      </c>
    </row>
    <row r="208" spans="1:11" x14ac:dyDescent="0.25">
      <c r="A208" s="121" t="s">
        <v>420</v>
      </c>
      <c r="B208" s="122" t="s">
        <v>422</v>
      </c>
      <c r="C208" s="121" t="s">
        <v>185</v>
      </c>
      <c r="D208" s="121" t="s">
        <v>185</v>
      </c>
      <c r="E208" s="121" t="s">
        <v>185</v>
      </c>
      <c r="F208" s="121" t="s">
        <v>185</v>
      </c>
      <c r="G208" s="121" t="s">
        <v>185</v>
      </c>
      <c r="H208" s="121" t="s">
        <v>185</v>
      </c>
      <c r="I208" s="121" t="s">
        <v>185</v>
      </c>
      <c r="J208" s="121" t="s">
        <v>184</v>
      </c>
      <c r="K208" s="121" t="s">
        <v>185</v>
      </c>
    </row>
    <row r="209" spans="1:11" x14ac:dyDescent="0.25">
      <c r="A209" s="123" t="s">
        <v>420</v>
      </c>
      <c r="B209" s="124" t="s">
        <v>423</v>
      </c>
      <c r="C209" s="123" t="s">
        <v>185</v>
      </c>
      <c r="D209" s="123" t="s">
        <v>185</v>
      </c>
      <c r="E209" s="123" t="s">
        <v>185</v>
      </c>
      <c r="F209" s="123" t="s">
        <v>185</v>
      </c>
      <c r="G209" s="123" t="s">
        <v>185</v>
      </c>
      <c r="H209" s="123" t="s">
        <v>185</v>
      </c>
      <c r="I209" s="123" t="s">
        <v>185</v>
      </c>
      <c r="J209" s="123" t="s">
        <v>185</v>
      </c>
      <c r="K209" s="123" t="s">
        <v>185</v>
      </c>
    </row>
    <row r="210" spans="1:11" x14ac:dyDescent="0.25">
      <c r="A210" s="121" t="s">
        <v>420</v>
      </c>
      <c r="B210" s="122" t="s">
        <v>424</v>
      </c>
      <c r="C210" s="121" t="s">
        <v>185</v>
      </c>
      <c r="D210" s="121" t="s">
        <v>185</v>
      </c>
      <c r="E210" s="121" t="s">
        <v>185</v>
      </c>
      <c r="F210" s="121" t="s">
        <v>185</v>
      </c>
      <c r="G210" s="121" t="s">
        <v>185</v>
      </c>
      <c r="H210" s="121" t="s">
        <v>185</v>
      </c>
      <c r="I210" s="121" t="s">
        <v>184</v>
      </c>
      <c r="J210" s="121" t="s">
        <v>184</v>
      </c>
      <c r="K210" s="121" t="s">
        <v>185</v>
      </c>
    </row>
    <row r="211" spans="1:11" x14ac:dyDescent="0.25">
      <c r="A211" s="123" t="s">
        <v>420</v>
      </c>
      <c r="B211" s="124" t="s">
        <v>425</v>
      </c>
      <c r="C211" s="123" t="s">
        <v>185</v>
      </c>
      <c r="D211" s="123" t="s">
        <v>185</v>
      </c>
      <c r="E211" s="123" t="s">
        <v>185</v>
      </c>
      <c r="F211" s="123" t="s">
        <v>185</v>
      </c>
      <c r="G211" s="123" t="s">
        <v>185</v>
      </c>
      <c r="H211" s="123" t="s">
        <v>185</v>
      </c>
      <c r="I211" s="123" t="s">
        <v>185</v>
      </c>
      <c r="J211" s="123" t="s">
        <v>185</v>
      </c>
      <c r="K211" s="123" t="s">
        <v>185</v>
      </c>
    </row>
    <row r="212" spans="1:11" x14ac:dyDescent="0.25">
      <c r="A212" s="121" t="s">
        <v>420</v>
      </c>
      <c r="B212" s="122" t="s">
        <v>426</v>
      </c>
      <c r="C212" s="121" t="s">
        <v>185</v>
      </c>
      <c r="D212" s="121" t="s">
        <v>185</v>
      </c>
      <c r="E212" s="121" t="s">
        <v>185</v>
      </c>
      <c r="F212" s="121" t="s">
        <v>185</v>
      </c>
      <c r="G212" s="121" t="s">
        <v>185</v>
      </c>
      <c r="H212" s="121" t="s">
        <v>185</v>
      </c>
      <c r="I212" s="121" t="s">
        <v>185</v>
      </c>
      <c r="J212" s="121" t="s">
        <v>185</v>
      </c>
      <c r="K212" s="121" t="s">
        <v>185</v>
      </c>
    </row>
    <row r="213" spans="1:11" x14ac:dyDescent="0.25">
      <c r="A213" s="123" t="s">
        <v>420</v>
      </c>
      <c r="B213" s="124" t="s">
        <v>427</v>
      </c>
      <c r="C213" s="123" t="s">
        <v>185</v>
      </c>
      <c r="D213" s="123" t="s">
        <v>185</v>
      </c>
      <c r="E213" s="123" t="s">
        <v>185</v>
      </c>
      <c r="F213" s="123" t="s">
        <v>185</v>
      </c>
      <c r="G213" s="123" t="s">
        <v>185</v>
      </c>
      <c r="H213" s="123" t="s">
        <v>185</v>
      </c>
      <c r="I213" s="123" t="s">
        <v>185</v>
      </c>
      <c r="J213" s="123" t="s">
        <v>185</v>
      </c>
      <c r="K213" s="123" t="s">
        <v>185</v>
      </c>
    </row>
    <row r="214" spans="1:11" x14ac:dyDescent="0.25">
      <c r="A214" s="121" t="s">
        <v>420</v>
      </c>
      <c r="B214" s="122" t="s">
        <v>428</v>
      </c>
      <c r="C214" s="121" t="s">
        <v>185</v>
      </c>
      <c r="D214" s="121" t="s">
        <v>185</v>
      </c>
      <c r="E214" s="121" t="s">
        <v>185</v>
      </c>
      <c r="F214" s="121" t="s">
        <v>185</v>
      </c>
      <c r="G214" s="121" t="s">
        <v>185</v>
      </c>
      <c r="H214" s="121" t="s">
        <v>185</v>
      </c>
      <c r="I214" s="121" t="s">
        <v>185</v>
      </c>
      <c r="J214" s="121" t="s">
        <v>185</v>
      </c>
      <c r="K214" s="121" t="s">
        <v>185</v>
      </c>
    </row>
    <row r="215" spans="1:11" x14ac:dyDescent="0.25">
      <c r="A215" s="123" t="s">
        <v>420</v>
      </c>
      <c r="B215" s="124" t="s">
        <v>429</v>
      </c>
      <c r="C215" s="123" t="s">
        <v>185</v>
      </c>
      <c r="D215" s="123" t="s">
        <v>185</v>
      </c>
      <c r="E215" s="123" t="s">
        <v>185</v>
      </c>
      <c r="F215" s="123" t="s">
        <v>185</v>
      </c>
      <c r="G215" s="123" t="s">
        <v>185</v>
      </c>
      <c r="H215" s="123" t="s">
        <v>185</v>
      </c>
      <c r="I215" s="123" t="s">
        <v>185</v>
      </c>
      <c r="J215" s="123" t="s">
        <v>185</v>
      </c>
      <c r="K215" s="123" t="s">
        <v>185</v>
      </c>
    </row>
    <row r="216" spans="1:11" x14ac:dyDescent="0.25">
      <c r="A216" s="121" t="s">
        <v>420</v>
      </c>
      <c r="B216" s="122" t="s">
        <v>430</v>
      </c>
      <c r="C216" s="121" t="s">
        <v>185</v>
      </c>
      <c r="D216" s="121" t="s">
        <v>185</v>
      </c>
      <c r="E216" s="121" t="s">
        <v>185</v>
      </c>
      <c r="F216" s="121" t="s">
        <v>185</v>
      </c>
      <c r="G216" s="121" t="s">
        <v>185</v>
      </c>
      <c r="H216" s="121" t="s">
        <v>185</v>
      </c>
      <c r="I216" s="121" t="s">
        <v>185</v>
      </c>
      <c r="J216" s="121" t="s">
        <v>185</v>
      </c>
      <c r="K216" s="121" t="s">
        <v>185</v>
      </c>
    </row>
    <row r="217" spans="1:11" x14ac:dyDescent="0.25">
      <c r="A217" s="123" t="s">
        <v>420</v>
      </c>
      <c r="B217" s="124" t="s">
        <v>431</v>
      </c>
      <c r="C217" s="123" t="s">
        <v>185</v>
      </c>
      <c r="D217" s="123" t="s">
        <v>185</v>
      </c>
      <c r="E217" s="123" t="s">
        <v>185</v>
      </c>
      <c r="F217" s="123" t="s">
        <v>185</v>
      </c>
      <c r="G217" s="123" t="s">
        <v>185</v>
      </c>
      <c r="H217" s="123" t="s">
        <v>185</v>
      </c>
      <c r="I217" s="123" t="s">
        <v>185</v>
      </c>
      <c r="J217" s="123" t="s">
        <v>185</v>
      </c>
      <c r="K217" s="123" t="s">
        <v>185</v>
      </c>
    </row>
    <row r="218" spans="1:11" x14ac:dyDescent="0.25">
      <c r="A218" s="121" t="s">
        <v>420</v>
      </c>
      <c r="B218" s="122" t="s">
        <v>432</v>
      </c>
      <c r="C218" s="121" t="s">
        <v>185</v>
      </c>
      <c r="D218" s="121" t="s">
        <v>185</v>
      </c>
      <c r="E218" s="121" t="s">
        <v>185</v>
      </c>
      <c r="F218" s="121" t="s">
        <v>185</v>
      </c>
      <c r="G218" s="121" t="s">
        <v>185</v>
      </c>
      <c r="H218" s="121" t="s">
        <v>185</v>
      </c>
      <c r="I218" s="121" t="s">
        <v>185</v>
      </c>
      <c r="J218" s="121" t="s">
        <v>185</v>
      </c>
      <c r="K218" s="121" t="s">
        <v>185</v>
      </c>
    </row>
    <row r="219" spans="1:11" x14ac:dyDescent="0.25">
      <c r="A219" s="123" t="s">
        <v>420</v>
      </c>
      <c r="B219" s="124" t="s">
        <v>433</v>
      </c>
      <c r="C219" s="123" t="s">
        <v>185</v>
      </c>
      <c r="D219" s="123" t="s">
        <v>185</v>
      </c>
      <c r="E219" s="123" t="s">
        <v>185</v>
      </c>
      <c r="F219" s="123" t="s">
        <v>185</v>
      </c>
      <c r="G219" s="123" t="s">
        <v>185</v>
      </c>
      <c r="H219" s="123" t="s">
        <v>185</v>
      </c>
      <c r="I219" s="123" t="s">
        <v>185</v>
      </c>
      <c r="J219" s="123" t="s">
        <v>185</v>
      </c>
      <c r="K219" s="123" t="s">
        <v>185</v>
      </c>
    </row>
    <row r="220" spans="1:11" x14ac:dyDescent="0.25">
      <c r="A220" s="121" t="s">
        <v>434</v>
      </c>
      <c r="B220" s="122" t="s">
        <v>435</v>
      </c>
      <c r="C220" s="121" t="s">
        <v>185</v>
      </c>
      <c r="D220" s="121" t="s">
        <v>185</v>
      </c>
      <c r="E220" s="121" t="s">
        <v>185</v>
      </c>
      <c r="F220" s="121" t="s">
        <v>185</v>
      </c>
      <c r="G220" s="121" t="s">
        <v>185</v>
      </c>
      <c r="H220" s="121" t="s">
        <v>185</v>
      </c>
      <c r="I220" s="121" t="s">
        <v>185</v>
      </c>
      <c r="J220" s="121" t="s">
        <v>185</v>
      </c>
      <c r="K220" s="121" t="s">
        <v>185</v>
      </c>
    </row>
    <row r="221" spans="1:11" x14ac:dyDescent="0.25">
      <c r="A221" s="123" t="s">
        <v>436</v>
      </c>
      <c r="B221" s="124" t="s">
        <v>437</v>
      </c>
      <c r="C221" s="123" t="s">
        <v>185</v>
      </c>
      <c r="D221" s="123" t="s">
        <v>185</v>
      </c>
      <c r="E221" s="123" t="s">
        <v>184</v>
      </c>
      <c r="F221" s="123" t="s">
        <v>185</v>
      </c>
      <c r="G221" s="123" t="s">
        <v>185</v>
      </c>
      <c r="H221" s="123" t="s">
        <v>185</v>
      </c>
      <c r="I221" s="123" t="s">
        <v>185</v>
      </c>
      <c r="J221" s="123" t="s">
        <v>184</v>
      </c>
      <c r="K221" s="123" t="s">
        <v>185</v>
      </c>
    </row>
    <row r="222" spans="1:11" x14ac:dyDescent="0.25">
      <c r="A222" s="121" t="s">
        <v>436</v>
      </c>
      <c r="B222" s="122" t="s">
        <v>438</v>
      </c>
      <c r="C222" s="121" t="s">
        <v>185</v>
      </c>
      <c r="D222" s="121" t="s">
        <v>185</v>
      </c>
      <c r="E222" s="121" t="s">
        <v>185</v>
      </c>
      <c r="F222" s="121" t="s">
        <v>185</v>
      </c>
      <c r="G222" s="121" t="s">
        <v>185</v>
      </c>
      <c r="H222" s="121" t="s">
        <v>185</v>
      </c>
      <c r="I222" s="121" t="s">
        <v>185</v>
      </c>
      <c r="J222" s="121" t="s">
        <v>184</v>
      </c>
      <c r="K222" s="121" t="s">
        <v>185</v>
      </c>
    </row>
    <row r="223" spans="1:11" x14ac:dyDescent="0.25">
      <c r="A223" s="123" t="s">
        <v>436</v>
      </c>
      <c r="B223" s="124" t="s">
        <v>439</v>
      </c>
      <c r="C223" s="123" t="s">
        <v>185</v>
      </c>
      <c r="D223" s="123" t="s">
        <v>185</v>
      </c>
      <c r="E223" s="123" t="s">
        <v>185</v>
      </c>
      <c r="F223" s="123" t="s">
        <v>185</v>
      </c>
      <c r="G223" s="123" t="s">
        <v>185</v>
      </c>
      <c r="H223" s="123" t="s">
        <v>185</v>
      </c>
      <c r="I223" s="123" t="s">
        <v>185</v>
      </c>
      <c r="J223" s="123" t="s">
        <v>184</v>
      </c>
      <c r="K223" s="123" t="s">
        <v>185</v>
      </c>
    </row>
    <row r="224" spans="1:11" x14ac:dyDescent="0.25">
      <c r="A224" s="121" t="s">
        <v>436</v>
      </c>
      <c r="B224" s="122" t="s">
        <v>440</v>
      </c>
      <c r="C224" s="121" t="s">
        <v>185</v>
      </c>
      <c r="D224" s="121" t="s">
        <v>185</v>
      </c>
      <c r="E224" s="121" t="s">
        <v>185</v>
      </c>
      <c r="F224" s="121" t="s">
        <v>185</v>
      </c>
      <c r="G224" s="121" t="s">
        <v>185</v>
      </c>
      <c r="H224" s="121" t="s">
        <v>185</v>
      </c>
      <c r="I224" s="121" t="s">
        <v>185</v>
      </c>
      <c r="J224" s="121" t="s">
        <v>184</v>
      </c>
      <c r="K224" s="121" t="s">
        <v>185</v>
      </c>
    </row>
    <row r="225" spans="1:11" x14ac:dyDescent="0.25">
      <c r="A225" s="123" t="s">
        <v>436</v>
      </c>
      <c r="B225" s="124" t="s">
        <v>441</v>
      </c>
      <c r="C225" s="123" t="s">
        <v>185</v>
      </c>
      <c r="D225" s="123" t="s">
        <v>185</v>
      </c>
      <c r="E225" s="123" t="s">
        <v>185</v>
      </c>
      <c r="F225" s="123" t="s">
        <v>185</v>
      </c>
      <c r="G225" s="123" t="s">
        <v>185</v>
      </c>
      <c r="H225" s="123" t="s">
        <v>185</v>
      </c>
      <c r="I225" s="123" t="s">
        <v>185</v>
      </c>
      <c r="J225" s="123" t="s">
        <v>185</v>
      </c>
      <c r="K225" s="123" t="s">
        <v>185</v>
      </c>
    </row>
    <row r="226" spans="1:11" x14ac:dyDescent="0.25">
      <c r="A226" s="121" t="s">
        <v>436</v>
      </c>
      <c r="B226" s="122" t="s">
        <v>442</v>
      </c>
      <c r="C226" s="121" t="s">
        <v>185</v>
      </c>
      <c r="D226" s="121" t="s">
        <v>185</v>
      </c>
      <c r="E226" s="121" t="s">
        <v>185</v>
      </c>
      <c r="F226" s="121" t="s">
        <v>185</v>
      </c>
      <c r="G226" s="121" t="s">
        <v>185</v>
      </c>
      <c r="H226" s="121" t="s">
        <v>185</v>
      </c>
      <c r="I226" s="121" t="s">
        <v>185</v>
      </c>
      <c r="J226" s="121" t="s">
        <v>185</v>
      </c>
      <c r="K226" s="121" t="s">
        <v>185</v>
      </c>
    </row>
    <row r="227" spans="1:11" x14ac:dyDescent="0.25">
      <c r="A227" s="123" t="s">
        <v>436</v>
      </c>
      <c r="B227" s="124" t="s">
        <v>443</v>
      </c>
      <c r="C227" s="123" t="s">
        <v>185</v>
      </c>
      <c r="D227" s="123" t="s">
        <v>185</v>
      </c>
      <c r="E227" s="123" t="s">
        <v>184</v>
      </c>
      <c r="F227" s="123" t="s">
        <v>184</v>
      </c>
      <c r="G227" s="123" t="s">
        <v>185</v>
      </c>
      <c r="H227" s="123" t="s">
        <v>185</v>
      </c>
      <c r="I227" s="123" t="s">
        <v>185</v>
      </c>
      <c r="J227" s="123" t="s">
        <v>184</v>
      </c>
      <c r="K227" s="123" t="s">
        <v>185</v>
      </c>
    </row>
    <row r="228" spans="1:11" x14ac:dyDescent="0.25">
      <c r="A228" s="121" t="s">
        <v>436</v>
      </c>
      <c r="B228" s="122" t="s">
        <v>444</v>
      </c>
      <c r="C228" s="121" t="s">
        <v>185</v>
      </c>
      <c r="D228" s="121" t="s">
        <v>185</v>
      </c>
      <c r="E228" s="121" t="s">
        <v>185</v>
      </c>
      <c r="F228" s="121" t="s">
        <v>185</v>
      </c>
      <c r="G228" s="121" t="s">
        <v>185</v>
      </c>
      <c r="H228" s="121" t="s">
        <v>185</v>
      </c>
      <c r="I228" s="121" t="s">
        <v>185</v>
      </c>
      <c r="J228" s="121" t="s">
        <v>185</v>
      </c>
      <c r="K228" s="121" t="s">
        <v>185</v>
      </c>
    </row>
    <row r="229" spans="1:11" x14ac:dyDescent="0.25">
      <c r="A229" s="123" t="s">
        <v>436</v>
      </c>
      <c r="B229" s="124" t="s">
        <v>445</v>
      </c>
      <c r="C229" s="123" t="s">
        <v>185</v>
      </c>
      <c r="D229" s="123" t="s">
        <v>185</v>
      </c>
      <c r="E229" s="123" t="s">
        <v>185</v>
      </c>
      <c r="F229" s="123" t="s">
        <v>185</v>
      </c>
      <c r="G229" s="123" t="s">
        <v>185</v>
      </c>
      <c r="H229" s="123" t="s">
        <v>185</v>
      </c>
      <c r="I229" s="123" t="s">
        <v>184</v>
      </c>
      <c r="J229" s="123" t="s">
        <v>185</v>
      </c>
      <c r="K229" s="123" t="s">
        <v>185</v>
      </c>
    </row>
    <row r="230" spans="1:11" x14ac:dyDescent="0.25">
      <c r="A230" s="121" t="s">
        <v>436</v>
      </c>
      <c r="B230" s="122" t="s">
        <v>446</v>
      </c>
      <c r="C230" s="121" t="s">
        <v>185</v>
      </c>
      <c r="D230" s="121" t="s">
        <v>185</v>
      </c>
      <c r="E230" s="121" t="s">
        <v>185</v>
      </c>
      <c r="F230" s="121" t="s">
        <v>185</v>
      </c>
      <c r="G230" s="121" t="s">
        <v>185</v>
      </c>
      <c r="H230" s="121" t="s">
        <v>185</v>
      </c>
      <c r="I230" s="121" t="s">
        <v>185</v>
      </c>
      <c r="J230" s="121" t="s">
        <v>185</v>
      </c>
      <c r="K230" s="121" t="s">
        <v>185</v>
      </c>
    </row>
    <row r="231" spans="1:11" x14ac:dyDescent="0.25">
      <c r="A231" s="123" t="s">
        <v>436</v>
      </c>
      <c r="B231" s="124" t="s">
        <v>447</v>
      </c>
      <c r="C231" s="123" t="s">
        <v>185</v>
      </c>
      <c r="D231" s="123" t="s">
        <v>185</v>
      </c>
      <c r="E231" s="123" t="s">
        <v>185</v>
      </c>
      <c r="F231" s="123" t="s">
        <v>185</v>
      </c>
      <c r="G231" s="123" t="s">
        <v>185</v>
      </c>
      <c r="H231" s="123" t="s">
        <v>185</v>
      </c>
      <c r="I231" s="123" t="s">
        <v>185</v>
      </c>
      <c r="J231" s="123" t="s">
        <v>185</v>
      </c>
      <c r="K231" s="123" t="s">
        <v>185</v>
      </c>
    </row>
    <row r="232" spans="1:11" x14ac:dyDescent="0.25">
      <c r="A232" s="121" t="s">
        <v>436</v>
      </c>
      <c r="B232" s="122" t="s">
        <v>448</v>
      </c>
      <c r="C232" s="121" t="s">
        <v>185</v>
      </c>
      <c r="D232" s="121" t="s">
        <v>185</v>
      </c>
      <c r="E232" s="121" t="s">
        <v>185</v>
      </c>
      <c r="F232" s="121" t="s">
        <v>185</v>
      </c>
      <c r="G232" s="121" t="s">
        <v>185</v>
      </c>
      <c r="H232" s="121" t="s">
        <v>185</v>
      </c>
      <c r="I232" s="121" t="s">
        <v>184</v>
      </c>
      <c r="J232" s="121" t="s">
        <v>185</v>
      </c>
      <c r="K232" s="121" t="s">
        <v>185</v>
      </c>
    </row>
    <row r="233" spans="1:11" x14ac:dyDescent="0.25">
      <c r="A233" s="123" t="s">
        <v>449</v>
      </c>
      <c r="B233" s="124" t="s">
        <v>450</v>
      </c>
      <c r="C233" s="123" t="s">
        <v>185</v>
      </c>
      <c r="D233" s="123" t="s">
        <v>185</v>
      </c>
      <c r="E233" s="123" t="s">
        <v>185</v>
      </c>
      <c r="F233" s="123" t="s">
        <v>185</v>
      </c>
      <c r="G233" s="123" t="s">
        <v>185</v>
      </c>
      <c r="H233" s="123" t="s">
        <v>185</v>
      </c>
      <c r="I233" s="123" t="s">
        <v>185</v>
      </c>
      <c r="J233" s="123" t="s">
        <v>185</v>
      </c>
      <c r="K233" s="123" t="s">
        <v>185</v>
      </c>
    </row>
    <row r="234" spans="1:11" x14ac:dyDescent="0.25">
      <c r="A234" s="121" t="s">
        <v>449</v>
      </c>
      <c r="B234" s="122" t="s">
        <v>451</v>
      </c>
      <c r="C234" s="121" t="s">
        <v>185</v>
      </c>
      <c r="D234" s="121" t="s">
        <v>185</v>
      </c>
      <c r="E234" s="121" t="s">
        <v>185</v>
      </c>
      <c r="F234" s="121" t="s">
        <v>185</v>
      </c>
      <c r="G234" s="121" t="s">
        <v>185</v>
      </c>
      <c r="H234" s="121" t="s">
        <v>185</v>
      </c>
      <c r="I234" s="121" t="s">
        <v>185</v>
      </c>
      <c r="J234" s="121" t="s">
        <v>184</v>
      </c>
      <c r="K234" s="121" t="s">
        <v>185</v>
      </c>
    </row>
    <row r="235" spans="1:11" x14ac:dyDescent="0.25">
      <c r="A235" s="123" t="s">
        <v>449</v>
      </c>
      <c r="B235" s="124" t="s">
        <v>452</v>
      </c>
      <c r="C235" s="123" t="s">
        <v>184</v>
      </c>
      <c r="D235" s="123" t="s">
        <v>185</v>
      </c>
      <c r="E235" s="123" t="s">
        <v>185</v>
      </c>
      <c r="F235" s="123" t="s">
        <v>185</v>
      </c>
      <c r="G235" s="123" t="s">
        <v>185</v>
      </c>
      <c r="H235" s="123" t="s">
        <v>185</v>
      </c>
      <c r="I235" s="123" t="s">
        <v>184</v>
      </c>
      <c r="J235" s="123" t="s">
        <v>185</v>
      </c>
      <c r="K235" s="123" t="s">
        <v>185</v>
      </c>
    </row>
    <row r="236" spans="1:11" x14ac:dyDescent="0.25">
      <c r="A236" s="121" t="s">
        <v>453</v>
      </c>
      <c r="B236" s="122" t="s">
        <v>454</v>
      </c>
      <c r="C236" s="121" t="s">
        <v>185</v>
      </c>
      <c r="D236" s="121" t="s">
        <v>185</v>
      </c>
      <c r="E236" s="121" t="s">
        <v>185</v>
      </c>
      <c r="F236" s="121" t="s">
        <v>185</v>
      </c>
      <c r="G236" s="121" t="s">
        <v>185</v>
      </c>
      <c r="H236" s="121" t="s">
        <v>185</v>
      </c>
      <c r="I236" s="121" t="s">
        <v>184</v>
      </c>
      <c r="J236" s="121" t="s">
        <v>184</v>
      </c>
      <c r="K236" s="121" t="s">
        <v>185</v>
      </c>
    </row>
    <row r="237" spans="1:11" x14ac:dyDescent="0.25">
      <c r="A237" s="123" t="s">
        <v>453</v>
      </c>
      <c r="B237" s="124" t="s">
        <v>455</v>
      </c>
      <c r="C237" s="123" t="s">
        <v>185</v>
      </c>
      <c r="D237" s="123" t="s">
        <v>185</v>
      </c>
      <c r="E237" s="123" t="s">
        <v>185</v>
      </c>
      <c r="F237" s="123" t="s">
        <v>185</v>
      </c>
      <c r="G237" s="123" t="s">
        <v>185</v>
      </c>
      <c r="H237" s="123" t="s">
        <v>185</v>
      </c>
      <c r="I237" s="123" t="s">
        <v>185</v>
      </c>
      <c r="J237" s="123" t="s">
        <v>185</v>
      </c>
      <c r="K237" s="123" t="s">
        <v>185</v>
      </c>
    </row>
    <row r="238" spans="1:11" x14ac:dyDescent="0.25">
      <c r="A238" s="121" t="s">
        <v>453</v>
      </c>
      <c r="B238" s="122" t="s">
        <v>456</v>
      </c>
      <c r="C238" s="121" t="s">
        <v>184</v>
      </c>
      <c r="D238" s="121" t="s">
        <v>185</v>
      </c>
      <c r="E238" s="121" t="s">
        <v>185</v>
      </c>
      <c r="F238" s="121" t="s">
        <v>185</v>
      </c>
      <c r="G238" s="121" t="s">
        <v>185</v>
      </c>
      <c r="H238" s="121" t="s">
        <v>185</v>
      </c>
      <c r="I238" s="121" t="s">
        <v>184</v>
      </c>
      <c r="J238" s="121" t="s">
        <v>184</v>
      </c>
      <c r="K238" s="121" t="s">
        <v>184</v>
      </c>
    </row>
    <row r="239" spans="1:11" x14ac:dyDescent="0.25">
      <c r="A239" s="123" t="s">
        <v>453</v>
      </c>
      <c r="B239" s="124" t="s">
        <v>457</v>
      </c>
      <c r="C239" s="123" t="s">
        <v>185</v>
      </c>
      <c r="D239" s="123" t="s">
        <v>185</v>
      </c>
      <c r="E239" s="123" t="s">
        <v>185</v>
      </c>
      <c r="F239" s="123" t="s">
        <v>185</v>
      </c>
      <c r="G239" s="123" t="s">
        <v>185</v>
      </c>
      <c r="H239" s="123" t="s">
        <v>185</v>
      </c>
      <c r="I239" s="123" t="s">
        <v>185</v>
      </c>
      <c r="J239" s="123" t="s">
        <v>185</v>
      </c>
      <c r="K239" s="123" t="s">
        <v>185</v>
      </c>
    </row>
    <row r="240" spans="1:11" x14ac:dyDescent="0.25">
      <c r="A240" s="121" t="s">
        <v>453</v>
      </c>
      <c r="B240" s="122" t="s">
        <v>458</v>
      </c>
      <c r="C240" s="121" t="s">
        <v>185</v>
      </c>
      <c r="D240" s="121" t="s">
        <v>185</v>
      </c>
      <c r="E240" s="121" t="s">
        <v>184</v>
      </c>
      <c r="F240" s="121" t="s">
        <v>185</v>
      </c>
      <c r="G240" s="121" t="s">
        <v>185</v>
      </c>
      <c r="H240" s="121" t="s">
        <v>185</v>
      </c>
      <c r="I240" s="121" t="s">
        <v>184</v>
      </c>
      <c r="J240" s="121" t="s">
        <v>185</v>
      </c>
      <c r="K240" s="121" t="s">
        <v>185</v>
      </c>
    </row>
    <row r="241" spans="1:11" x14ac:dyDescent="0.25">
      <c r="A241" s="123" t="s">
        <v>459</v>
      </c>
      <c r="B241" s="124" t="s">
        <v>460</v>
      </c>
      <c r="C241" s="123" t="s">
        <v>185</v>
      </c>
      <c r="D241" s="123" t="s">
        <v>185</v>
      </c>
      <c r="E241" s="123" t="s">
        <v>185</v>
      </c>
      <c r="F241" s="123" t="s">
        <v>185</v>
      </c>
      <c r="G241" s="123" t="s">
        <v>185</v>
      </c>
      <c r="H241" s="123" t="s">
        <v>185</v>
      </c>
      <c r="I241" s="123" t="s">
        <v>185</v>
      </c>
      <c r="J241" s="123" t="s">
        <v>185</v>
      </c>
      <c r="K241" s="123" t="s">
        <v>185</v>
      </c>
    </row>
    <row r="242" spans="1:11" x14ac:dyDescent="0.25">
      <c r="A242" s="121" t="s">
        <v>459</v>
      </c>
      <c r="B242" s="122" t="s">
        <v>461</v>
      </c>
      <c r="C242" s="121" t="s">
        <v>185</v>
      </c>
      <c r="D242" s="121" t="s">
        <v>185</v>
      </c>
      <c r="E242" s="121" t="s">
        <v>185</v>
      </c>
      <c r="F242" s="121" t="s">
        <v>185</v>
      </c>
      <c r="G242" s="121" t="s">
        <v>185</v>
      </c>
      <c r="H242" s="121" t="s">
        <v>185</v>
      </c>
      <c r="I242" s="121" t="s">
        <v>185</v>
      </c>
      <c r="J242" s="121" t="s">
        <v>185</v>
      </c>
      <c r="K242" s="121" t="s">
        <v>185</v>
      </c>
    </row>
    <row r="243" spans="1:11" x14ac:dyDescent="0.25">
      <c r="A243" s="123" t="s">
        <v>459</v>
      </c>
      <c r="B243" s="124" t="s">
        <v>462</v>
      </c>
      <c r="C243" s="123" t="s">
        <v>185</v>
      </c>
      <c r="D243" s="123" t="s">
        <v>185</v>
      </c>
      <c r="E243" s="123" t="s">
        <v>185</v>
      </c>
      <c r="F243" s="123" t="s">
        <v>185</v>
      </c>
      <c r="G243" s="123" t="s">
        <v>185</v>
      </c>
      <c r="H243" s="123" t="s">
        <v>185</v>
      </c>
      <c r="I243" s="123" t="s">
        <v>185</v>
      </c>
      <c r="J243" s="123" t="s">
        <v>185</v>
      </c>
      <c r="K243" s="123" t="s">
        <v>185</v>
      </c>
    </row>
    <row r="244" spans="1:11" x14ac:dyDescent="0.25">
      <c r="A244" s="121" t="s">
        <v>459</v>
      </c>
      <c r="B244" s="122" t="s">
        <v>463</v>
      </c>
      <c r="C244" s="121" t="s">
        <v>185</v>
      </c>
      <c r="D244" s="121" t="s">
        <v>185</v>
      </c>
      <c r="E244" s="121" t="s">
        <v>185</v>
      </c>
      <c r="F244" s="121" t="s">
        <v>185</v>
      </c>
      <c r="G244" s="121" t="s">
        <v>185</v>
      </c>
      <c r="H244" s="121" t="s">
        <v>185</v>
      </c>
      <c r="I244" s="121" t="s">
        <v>185</v>
      </c>
      <c r="J244" s="121" t="s">
        <v>185</v>
      </c>
      <c r="K244" s="121" t="s">
        <v>185</v>
      </c>
    </row>
    <row r="245" spans="1:11" x14ac:dyDescent="0.25">
      <c r="A245" s="123" t="s">
        <v>459</v>
      </c>
      <c r="B245" s="124" t="s">
        <v>464</v>
      </c>
      <c r="C245" s="123" t="s">
        <v>185</v>
      </c>
      <c r="D245" s="123" t="s">
        <v>185</v>
      </c>
      <c r="E245" s="123" t="s">
        <v>185</v>
      </c>
      <c r="F245" s="123" t="s">
        <v>185</v>
      </c>
      <c r="G245" s="123" t="s">
        <v>185</v>
      </c>
      <c r="H245" s="123" t="s">
        <v>185</v>
      </c>
      <c r="I245" s="123" t="s">
        <v>185</v>
      </c>
      <c r="J245" s="123" t="s">
        <v>184</v>
      </c>
      <c r="K245" s="123" t="s">
        <v>185</v>
      </c>
    </row>
    <row r="246" spans="1:11" x14ac:dyDescent="0.25">
      <c r="A246" s="121" t="s">
        <v>459</v>
      </c>
      <c r="B246" s="122" t="s">
        <v>465</v>
      </c>
      <c r="C246" s="121" t="s">
        <v>185</v>
      </c>
      <c r="D246" s="121" t="s">
        <v>185</v>
      </c>
      <c r="E246" s="121" t="s">
        <v>185</v>
      </c>
      <c r="F246" s="121" t="s">
        <v>185</v>
      </c>
      <c r="G246" s="121" t="s">
        <v>185</v>
      </c>
      <c r="H246" s="121" t="s">
        <v>185</v>
      </c>
      <c r="I246" s="121" t="s">
        <v>185</v>
      </c>
      <c r="J246" s="121" t="s">
        <v>185</v>
      </c>
      <c r="K246" s="121" t="s">
        <v>185</v>
      </c>
    </row>
    <row r="247" spans="1:11" x14ac:dyDescent="0.25">
      <c r="A247" s="123" t="s">
        <v>459</v>
      </c>
      <c r="B247" s="124" t="s">
        <v>466</v>
      </c>
      <c r="C247" s="123" t="s">
        <v>185</v>
      </c>
      <c r="D247" s="123" t="s">
        <v>185</v>
      </c>
      <c r="E247" s="123" t="s">
        <v>185</v>
      </c>
      <c r="F247" s="123" t="s">
        <v>185</v>
      </c>
      <c r="G247" s="123" t="s">
        <v>185</v>
      </c>
      <c r="H247" s="123" t="s">
        <v>185</v>
      </c>
      <c r="I247" s="123" t="s">
        <v>185</v>
      </c>
      <c r="J247" s="123" t="s">
        <v>185</v>
      </c>
      <c r="K247" s="123" t="s">
        <v>185</v>
      </c>
    </row>
    <row r="248" spans="1:11" x14ac:dyDescent="0.25">
      <c r="A248" s="121" t="s">
        <v>459</v>
      </c>
      <c r="B248" s="122" t="s">
        <v>467</v>
      </c>
      <c r="C248" s="121" t="s">
        <v>185</v>
      </c>
      <c r="D248" s="121" t="s">
        <v>185</v>
      </c>
      <c r="E248" s="121" t="s">
        <v>185</v>
      </c>
      <c r="F248" s="121" t="s">
        <v>185</v>
      </c>
      <c r="G248" s="121" t="s">
        <v>185</v>
      </c>
      <c r="H248" s="121" t="s">
        <v>185</v>
      </c>
      <c r="I248" s="121" t="s">
        <v>185</v>
      </c>
      <c r="J248" s="121" t="s">
        <v>184</v>
      </c>
      <c r="K248" s="121" t="s">
        <v>185</v>
      </c>
    </row>
    <row r="249" spans="1:11" x14ac:dyDescent="0.25">
      <c r="A249" s="123" t="s">
        <v>459</v>
      </c>
      <c r="B249" s="124" t="s">
        <v>468</v>
      </c>
      <c r="C249" s="123" t="s">
        <v>185</v>
      </c>
      <c r="D249" s="123" t="s">
        <v>185</v>
      </c>
      <c r="E249" s="123" t="s">
        <v>185</v>
      </c>
      <c r="F249" s="123" t="s">
        <v>185</v>
      </c>
      <c r="G249" s="123" t="s">
        <v>185</v>
      </c>
      <c r="H249" s="123" t="s">
        <v>185</v>
      </c>
      <c r="I249" s="123" t="s">
        <v>185</v>
      </c>
      <c r="J249" s="123" t="s">
        <v>184</v>
      </c>
      <c r="K249" s="123" t="s">
        <v>185</v>
      </c>
    </row>
    <row r="250" spans="1:11" x14ac:dyDescent="0.25">
      <c r="A250" s="121" t="s">
        <v>459</v>
      </c>
      <c r="B250" s="122" t="s">
        <v>469</v>
      </c>
      <c r="C250" s="121" t="s">
        <v>185</v>
      </c>
      <c r="D250" s="121" t="s">
        <v>185</v>
      </c>
      <c r="E250" s="121" t="s">
        <v>185</v>
      </c>
      <c r="F250" s="121" t="s">
        <v>185</v>
      </c>
      <c r="G250" s="121" t="s">
        <v>185</v>
      </c>
      <c r="H250" s="121" t="s">
        <v>185</v>
      </c>
      <c r="I250" s="121" t="s">
        <v>185</v>
      </c>
      <c r="J250" s="121" t="s">
        <v>185</v>
      </c>
      <c r="K250" s="121" t="s">
        <v>185</v>
      </c>
    </row>
    <row r="251" spans="1:11" x14ac:dyDescent="0.25">
      <c r="A251" s="123" t="s">
        <v>459</v>
      </c>
      <c r="B251" s="124" t="s">
        <v>470</v>
      </c>
      <c r="C251" s="123" t="s">
        <v>185</v>
      </c>
      <c r="D251" s="123" t="s">
        <v>185</v>
      </c>
      <c r="E251" s="123" t="s">
        <v>185</v>
      </c>
      <c r="F251" s="123" t="s">
        <v>185</v>
      </c>
      <c r="G251" s="123" t="s">
        <v>185</v>
      </c>
      <c r="H251" s="123" t="s">
        <v>185</v>
      </c>
      <c r="I251" s="123" t="s">
        <v>185</v>
      </c>
      <c r="J251" s="123" t="s">
        <v>185</v>
      </c>
      <c r="K251" s="123" t="s">
        <v>185</v>
      </c>
    </row>
    <row r="252" spans="1:11" x14ac:dyDescent="0.25">
      <c r="A252" s="121" t="s">
        <v>459</v>
      </c>
      <c r="B252" s="122" t="s">
        <v>471</v>
      </c>
      <c r="C252" s="121" t="s">
        <v>185</v>
      </c>
      <c r="D252" s="121" t="s">
        <v>185</v>
      </c>
      <c r="E252" s="121" t="s">
        <v>185</v>
      </c>
      <c r="F252" s="121" t="s">
        <v>185</v>
      </c>
      <c r="G252" s="121" t="s">
        <v>185</v>
      </c>
      <c r="H252" s="121" t="s">
        <v>185</v>
      </c>
      <c r="I252" s="121" t="s">
        <v>185</v>
      </c>
      <c r="J252" s="121" t="s">
        <v>185</v>
      </c>
      <c r="K252" s="121" t="s">
        <v>185</v>
      </c>
    </row>
    <row r="253" spans="1:11" x14ac:dyDescent="0.25">
      <c r="A253" s="123" t="s">
        <v>459</v>
      </c>
      <c r="B253" s="124" t="s">
        <v>472</v>
      </c>
      <c r="C253" s="123" t="s">
        <v>185</v>
      </c>
      <c r="D253" s="123" t="s">
        <v>185</v>
      </c>
      <c r="E253" s="123" t="s">
        <v>185</v>
      </c>
      <c r="F253" s="123" t="s">
        <v>185</v>
      </c>
      <c r="G253" s="123" t="s">
        <v>184</v>
      </c>
      <c r="H253" s="123" t="s">
        <v>185</v>
      </c>
      <c r="I253" s="123" t="s">
        <v>184</v>
      </c>
      <c r="J253" s="123" t="s">
        <v>184</v>
      </c>
      <c r="K253" s="123" t="s">
        <v>185</v>
      </c>
    </row>
    <row r="254" spans="1:11" x14ac:dyDescent="0.25">
      <c r="A254" s="121" t="s">
        <v>473</v>
      </c>
      <c r="B254" s="122" t="s">
        <v>474</v>
      </c>
      <c r="C254" s="121" t="s">
        <v>185</v>
      </c>
      <c r="D254" s="121" t="s">
        <v>185</v>
      </c>
      <c r="E254" s="121" t="s">
        <v>185</v>
      </c>
      <c r="F254" s="121" t="s">
        <v>185</v>
      </c>
      <c r="G254" s="121" t="s">
        <v>185</v>
      </c>
      <c r="H254" s="121" t="s">
        <v>185</v>
      </c>
      <c r="I254" s="121" t="s">
        <v>185</v>
      </c>
      <c r="J254" s="121" t="s">
        <v>184</v>
      </c>
      <c r="K254" s="121" t="s">
        <v>185</v>
      </c>
    </row>
    <row r="255" spans="1:11" x14ac:dyDescent="0.25">
      <c r="A255" s="123" t="s">
        <v>475</v>
      </c>
      <c r="B255" s="124" t="s">
        <v>476</v>
      </c>
      <c r="C255" s="123" t="s">
        <v>185</v>
      </c>
      <c r="D255" s="123" t="s">
        <v>185</v>
      </c>
      <c r="E255" s="123" t="s">
        <v>185</v>
      </c>
      <c r="F255" s="123" t="s">
        <v>185</v>
      </c>
      <c r="G255" s="123" t="s">
        <v>185</v>
      </c>
      <c r="H255" s="123" t="s">
        <v>185</v>
      </c>
      <c r="I255" s="123" t="s">
        <v>185</v>
      </c>
      <c r="J255" s="123" t="s">
        <v>185</v>
      </c>
      <c r="K255" s="123" t="s">
        <v>185</v>
      </c>
    </row>
    <row r="256" spans="1:11" x14ac:dyDescent="0.25">
      <c r="A256" s="121" t="s">
        <v>475</v>
      </c>
      <c r="B256" s="122" t="s">
        <v>477</v>
      </c>
      <c r="C256" s="121" t="s">
        <v>185</v>
      </c>
      <c r="D256" s="121" t="s">
        <v>185</v>
      </c>
      <c r="E256" s="121" t="s">
        <v>185</v>
      </c>
      <c r="F256" s="121" t="s">
        <v>185</v>
      </c>
      <c r="G256" s="121" t="s">
        <v>185</v>
      </c>
      <c r="H256" s="121" t="s">
        <v>185</v>
      </c>
      <c r="I256" s="121" t="s">
        <v>185</v>
      </c>
      <c r="J256" s="121" t="s">
        <v>185</v>
      </c>
      <c r="K256" s="121" t="s">
        <v>184</v>
      </c>
    </row>
    <row r="257" spans="1:11" x14ac:dyDescent="0.25">
      <c r="A257" s="123" t="s">
        <v>475</v>
      </c>
      <c r="B257" s="124" t="s">
        <v>478</v>
      </c>
      <c r="C257" s="123" t="s">
        <v>185</v>
      </c>
      <c r="D257" s="123" t="s">
        <v>185</v>
      </c>
      <c r="E257" s="123" t="s">
        <v>185</v>
      </c>
      <c r="F257" s="123" t="s">
        <v>185</v>
      </c>
      <c r="G257" s="123" t="s">
        <v>185</v>
      </c>
      <c r="H257" s="123" t="s">
        <v>185</v>
      </c>
      <c r="I257" s="123" t="s">
        <v>185</v>
      </c>
      <c r="J257" s="123" t="s">
        <v>185</v>
      </c>
      <c r="K257" s="123" t="s">
        <v>185</v>
      </c>
    </row>
    <row r="258" spans="1:11" x14ac:dyDescent="0.25">
      <c r="A258" s="121" t="s">
        <v>475</v>
      </c>
      <c r="B258" s="122" t="s">
        <v>479</v>
      </c>
      <c r="C258" s="121" t="s">
        <v>185</v>
      </c>
      <c r="D258" s="121" t="s">
        <v>185</v>
      </c>
      <c r="E258" s="121" t="s">
        <v>185</v>
      </c>
      <c r="F258" s="121" t="s">
        <v>185</v>
      </c>
      <c r="G258" s="121" t="s">
        <v>185</v>
      </c>
      <c r="H258" s="121" t="s">
        <v>185</v>
      </c>
      <c r="I258" s="121" t="s">
        <v>185</v>
      </c>
      <c r="J258" s="121" t="s">
        <v>184</v>
      </c>
      <c r="K258" s="121" t="s">
        <v>185</v>
      </c>
    </row>
    <row r="259" spans="1:11" x14ac:dyDescent="0.25">
      <c r="A259" s="123" t="s">
        <v>475</v>
      </c>
      <c r="B259" s="124" t="s">
        <v>480</v>
      </c>
      <c r="C259" s="123" t="s">
        <v>185</v>
      </c>
      <c r="D259" s="123" t="s">
        <v>185</v>
      </c>
      <c r="E259" s="123" t="s">
        <v>185</v>
      </c>
      <c r="F259" s="123" t="s">
        <v>185</v>
      </c>
      <c r="G259" s="123" t="s">
        <v>185</v>
      </c>
      <c r="H259" s="123" t="s">
        <v>185</v>
      </c>
      <c r="I259" s="123" t="s">
        <v>185</v>
      </c>
      <c r="J259" s="123" t="s">
        <v>184</v>
      </c>
      <c r="K259" s="123" t="s">
        <v>185</v>
      </c>
    </row>
    <row r="260" spans="1:11" x14ac:dyDescent="0.25">
      <c r="A260" s="121" t="s">
        <v>475</v>
      </c>
      <c r="B260" s="122" t="s">
        <v>481</v>
      </c>
      <c r="C260" s="121" t="s">
        <v>185</v>
      </c>
      <c r="D260" s="121" t="s">
        <v>185</v>
      </c>
      <c r="E260" s="121" t="s">
        <v>185</v>
      </c>
      <c r="F260" s="121" t="s">
        <v>185</v>
      </c>
      <c r="G260" s="121" t="s">
        <v>185</v>
      </c>
      <c r="H260" s="121" t="s">
        <v>185</v>
      </c>
      <c r="I260" s="121" t="s">
        <v>185</v>
      </c>
      <c r="J260" s="121" t="s">
        <v>185</v>
      </c>
      <c r="K260" s="121" t="s">
        <v>185</v>
      </c>
    </row>
    <row r="261" spans="1:11" x14ac:dyDescent="0.25">
      <c r="A261" s="123" t="s">
        <v>482</v>
      </c>
      <c r="B261" s="124" t="s">
        <v>483</v>
      </c>
      <c r="C261" s="123" t="s">
        <v>185</v>
      </c>
      <c r="D261" s="123" t="s">
        <v>185</v>
      </c>
      <c r="E261" s="123" t="s">
        <v>185</v>
      </c>
      <c r="F261" s="123" t="s">
        <v>185</v>
      </c>
      <c r="G261" s="123" t="s">
        <v>185</v>
      </c>
      <c r="H261" s="123" t="s">
        <v>185</v>
      </c>
      <c r="I261" s="123" t="s">
        <v>185</v>
      </c>
      <c r="J261" s="123" t="s">
        <v>185</v>
      </c>
      <c r="K261" s="123" t="s">
        <v>185</v>
      </c>
    </row>
    <row r="262" spans="1:11" x14ac:dyDescent="0.25">
      <c r="A262" s="121" t="s">
        <v>484</v>
      </c>
      <c r="B262" s="122" t="s">
        <v>485</v>
      </c>
      <c r="C262" s="121" t="s">
        <v>185</v>
      </c>
      <c r="D262" s="121" t="s">
        <v>185</v>
      </c>
      <c r="E262" s="121" t="s">
        <v>185</v>
      </c>
      <c r="F262" s="121" t="s">
        <v>184</v>
      </c>
      <c r="G262" s="121" t="s">
        <v>185</v>
      </c>
      <c r="H262" s="121" t="s">
        <v>184</v>
      </c>
      <c r="I262" s="121" t="s">
        <v>185</v>
      </c>
      <c r="J262" s="121" t="s">
        <v>184</v>
      </c>
      <c r="K262" s="121" t="s">
        <v>185</v>
      </c>
    </row>
    <row r="263" spans="1:11" x14ac:dyDescent="0.25">
      <c r="A263" s="123" t="s">
        <v>484</v>
      </c>
      <c r="B263" s="124" t="s">
        <v>486</v>
      </c>
      <c r="C263" s="123" t="s">
        <v>185</v>
      </c>
      <c r="D263" s="123" t="s">
        <v>185</v>
      </c>
      <c r="E263" s="123" t="s">
        <v>185</v>
      </c>
      <c r="F263" s="123" t="s">
        <v>185</v>
      </c>
      <c r="G263" s="123" t="s">
        <v>185</v>
      </c>
      <c r="H263" s="123" t="s">
        <v>185</v>
      </c>
      <c r="I263" s="123" t="s">
        <v>185</v>
      </c>
      <c r="J263" s="123" t="s">
        <v>185</v>
      </c>
      <c r="K263" s="123" t="s">
        <v>185</v>
      </c>
    </row>
    <row r="264" spans="1:11" x14ac:dyDescent="0.25">
      <c r="A264" s="121" t="s">
        <v>484</v>
      </c>
      <c r="B264" s="122" t="s">
        <v>487</v>
      </c>
      <c r="C264" s="121" t="s">
        <v>185</v>
      </c>
      <c r="D264" s="121" t="s">
        <v>185</v>
      </c>
      <c r="E264" s="121" t="s">
        <v>185</v>
      </c>
      <c r="F264" s="121" t="s">
        <v>185</v>
      </c>
      <c r="G264" s="121" t="s">
        <v>185</v>
      </c>
      <c r="H264" s="121" t="s">
        <v>185</v>
      </c>
      <c r="I264" s="121" t="s">
        <v>185</v>
      </c>
      <c r="J264" s="121" t="s">
        <v>184</v>
      </c>
      <c r="K264" s="121" t="s">
        <v>185</v>
      </c>
    </row>
    <row r="265" spans="1:11" x14ac:dyDescent="0.25">
      <c r="A265" s="123" t="s">
        <v>484</v>
      </c>
      <c r="B265" s="124" t="s">
        <v>488</v>
      </c>
      <c r="C265" s="123" t="s">
        <v>185</v>
      </c>
      <c r="D265" s="123" t="s">
        <v>185</v>
      </c>
      <c r="E265" s="123" t="s">
        <v>185</v>
      </c>
      <c r="F265" s="123" t="s">
        <v>185</v>
      </c>
      <c r="G265" s="123" t="s">
        <v>185</v>
      </c>
      <c r="H265" s="123" t="s">
        <v>185</v>
      </c>
      <c r="I265" s="123" t="s">
        <v>185</v>
      </c>
      <c r="J265" s="123" t="s">
        <v>185</v>
      </c>
      <c r="K265" s="123" t="s">
        <v>185</v>
      </c>
    </row>
    <row r="266" spans="1:11" x14ac:dyDescent="0.25">
      <c r="A266" s="121" t="s">
        <v>484</v>
      </c>
      <c r="B266" s="122" t="s">
        <v>489</v>
      </c>
      <c r="C266" s="121" t="s">
        <v>185</v>
      </c>
      <c r="D266" s="121" t="s">
        <v>185</v>
      </c>
      <c r="E266" s="121" t="s">
        <v>185</v>
      </c>
      <c r="F266" s="121" t="s">
        <v>185</v>
      </c>
      <c r="G266" s="121" t="s">
        <v>185</v>
      </c>
      <c r="H266" s="121" t="s">
        <v>185</v>
      </c>
      <c r="I266" s="121" t="s">
        <v>185</v>
      </c>
      <c r="J266" s="121" t="s">
        <v>185</v>
      </c>
      <c r="K266" s="121" t="s">
        <v>185</v>
      </c>
    </row>
    <row r="267" spans="1:11" x14ac:dyDescent="0.25">
      <c r="A267" s="123" t="s">
        <v>484</v>
      </c>
      <c r="B267" s="124" t="s">
        <v>490</v>
      </c>
      <c r="C267" s="123" t="s">
        <v>185</v>
      </c>
      <c r="D267" s="123" t="s">
        <v>185</v>
      </c>
      <c r="E267" s="123" t="s">
        <v>185</v>
      </c>
      <c r="F267" s="123" t="s">
        <v>185</v>
      </c>
      <c r="G267" s="123" t="s">
        <v>185</v>
      </c>
      <c r="H267" s="123" t="s">
        <v>185</v>
      </c>
      <c r="I267" s="123" t="s">
        <v>185</v>
      </c>
      <c r="J267" s="123" t="s">
        <v>185</v>
      </c>
      <c r="K267" s="123" t="s">
        <v>185</v>
      </c>
    </row>
    <row r="268" spans="1:11" x14ac:dyDescent="0.25">
      <c r="A268" s="121" t="s">
        <v>484</v>
      </c>
      <c r="B268" s="122" t="s">
        <v>491</v>
      </c>
      <c r="C268" s="121" t="s">
        <v>185</v>
      </c>
      <c r="D268" s="121" t="s">
        <v>185</v>
      </c>
      <c r="E268" s="121" t="s">
        <v>185</v>
      </c>
      <c r="F268" s="121" t="s">
        <v>185</v>
      </c>
      <c r="G268" s="121" t="s">
        <v>185</v>
      </c>
      <c r="H268" s="121" t="s">
        <v>185</v>
      </c>
      <c r="I268" s="121" t="s">
        <v>185</v>
      </c>
      <c r="J268" s="121" t="s">
        <v>184</v>
      </c>
      <c r="K268" s="121" t="s">
        <v>185</v>
      </c>
    </row>
    <row r="269" spans="1:11" x14ac:dyDescent="0.25">
      <c r="A269" s="123" t="s">
        <v>484</v>
      </c>
      <c r="B269" s="124" t="s">
        <v>492</v>
      </c>
      <c r="C269" s="123" t="s">
        <v>185</v>
      </c>
      <c r="D269" s="123" t="s">
        <v>185</v>
      </c>
      <c r="E269" s="123" t="s">
        <v>185</v>
      </c>
      <c r="F269" s="123" t="s">
        <v>185</v>
      </c>
      <c r="G269" s="123" t="s">
        <v>185</v>
      </c>
      <c r="H269" s="123" t="s">
        <v>185</v>
      </c>
      <c r="I269" s="123" t="s">
        <v>185</v>
      </c>
      <c r="J269" s="123" t="s">
        <v>184</v>
      </c>
      <c r="K269" s="123" t="s">
        <v>185</v>
      </c>
    </row>
    <row r="270" spans="1:11" x14ac:dyDescent="0.25">
      <c r="A270" s="121" t="s">
        <v>493</v>
      </c>
      <c r="B270" s="122" t="s">
        <v>494</v>
      </c>
      <c r="C270" s="121" t="s">
        <v>185</v>
      </c>
      <c r="D270" s="121" t="s">
        <v>185</v>
      </c>
      <c r="E270" s="121" t="s">
        <v>185</v>
      </c>
      <c r="F270" s="121" t="s">
        <v>185</v>
      </c>
      <c r="G270" s="121" t="s">
        <v>185</v>
      </c>
      <c r="H270" s="121" t="s">
        <v>185</v>
      </c>
      <c r="I270" s="121" t="s">
        <v>185</v>
      </c>
      <c r="J270" s="121" t="s">
        <v>184</v>
      </c>
      <c r="K270" s="121" t="s">
        <v>185</v>
      </c>
    </row>
    <row r="271" spans="1:11" x14ac:dyDescent="0.25">
      <c r="A271" s="123" t="s">
        <v>493</v>
      </c>
      <c r="B271" s="124" t="s">
        <v>495</v>
      </c>
      <c r="C271" s="123" t="s">
        <v>185</v>
      </c>
      <c r="D271" s="123" t="s">
        <v>185</v>
      </c>
      <c r="E271" s="123" t="s">
        <v>185</v>
      </c>
      <c r="F271" s="123" t="s">
        <v>185</v>
      </c>
      <c r="G271" s="123" t="s">
        <v>185</v>
      </c>
      <c r="H271" s="123" t="s">
        <v>185</v>
      </c>
      <c r="I271" s="123" t="s">
        <v>185</v>
      </c>
      <c r="J271" s="123" t="s">
        <v>184</v>
      </c>
      <c r="K271" s="123" t="s">
        <v>185</v>
      </c>
    </row>
    <row r="272" spans="1:11" x14ac:dyDescent="0.25">
      <c r="A272" s="121" t="s">
        <v>493</v>
      </c>
      <c r="B272" s="122" t="s">
        <v>496</v>
      </c>
      <c r="C272" s="121" t="s">
        <v>185</v>
      </c>
      <c r="D272" s="121" t="s">
        <v>185</v>
      </c>
      <c r="E272" s="121" t="s">
        <v>185</v>
      </c>
      <c r="F272" s="121" t="s">
        <v>185</v>
      </c>
      <c r="G272" s="121" t="s">
        <v>185</v>
      </c>
      <c r="H272" s="121" t="s">
        <v>185</v>
      </c>
      <c r="I272" s="121" t="s">
        <v>185</v>
      </c>
      <c r="J272" s="121" t="s">
        <v>184</v>
      </c>
      <c r="K272" s="121" t="s">
        <v>185</v>
      </c>
    </row>
    <row r="273" spans="1:11" x14ac:dyDescent="0.25">
      <c r="A273" s="123" t="s">
        <v>493</v>
      </c>
      <c r="B273" s="124" t="s">
        <v>497</v>
      </c>
      <c r="C273" s="123" t="s">
        <v>185</v>
      </c>
      <c r="D273" s="123" t="s">
        <v>185</v>
      </c>
      <c r="E273" s="123" t="s">
        <v>185</v>
      </c>
      <c r="F273" s="123" t="s">
        <v>185</v>
      </c>
      <c r="G273" s="123" t="s">
        <v>185</v>
      </c>
      <c r="H273" s="123" t="s">
        <v>185</v>
      </c>
      <c r="I273" s="123" t="s">
        <v>185</v>
      </c>
      <c r="J273" s="123" t="s">
        <v>184</v>
      </c>
      <c r="K273" s="123" t="s">
        <v>185</v>
      </c>
    </row>
    <row r="274" spans="1:11" x14ac:dyDescent="0.25">
      <c r="A274" s="121" t="s">
        <v>493</v>
      </c>
      <c r="B274" s="122" t="s">
        <v>498</v>
      </c>
      <c r="C274" s="121" t="s">
        <v>185</v>
      </c>
      <c r="D274" s="121" t="s">
        <v>185</v>
      </c>
      <c r="E274" s="121" t="s">
        <v>185</v>
      </c>
      <c r="F274" s="121" t="s">
        <v>185</v>
      </c>
      <c r="G274" s="121" t="s">
        <v>185</v>
      </c>
      <c r="H274" s="121" t="s">
        <v>185</v>
      </c>
      <c r="I274" s="121" t="s">
        <v>185</v>
      </c>
      <c r="J274" s="121" t="s">
        <v>185</v>
      </c>
      <c r="K274" s="121" t="s">
        <v>185</v>
      </c>
    </row>
    <row r="275" spans="1:11" x14ac:dyDescent="0.25">
      <c r="A275" s="123" t="s">
        <v>493</v>
      </c>
      <c r="B275" s="124" t="s">
        <v>499</v>
      </c>
      <c r="C275" s="123" t="s">
        <v>185</v>
      </c>
      <c r="D275" s="123" t="s">
        <v>185</v>
      </c>
      <c r="E275" s="123" t="s">
        <v>185</v>
      </c>
      <c r="F275" s="123" t="s">
        <v>185</v>
      </c>
      <c r="G275" s="123" t="s">
        <v>185</v>
      </c>
      <c r="H275" s="123" t="s">
        <v>185</v>
      </c>
      <c r="I275" s="123" t="s">
        <v>185</v>
      </c>
      <c r="J275" s="123" t="s">
        <v>185</v>
      </c>
      <c r="K275" s="123" t="s">
        <v>185</v>
      </c>
    </row>
    <row r="276" spans="1:11" x14ac:dyDescent="0.25">
      <c r="A276" s="121" t="s">
        <v>493</v>
      </c>
      <c r="B276" s="122" t="s">
        <v>500</v>
      </c>
      <c r="C276" s="121" t="s">
        <v>185</v>
      </c>
      <c r="D276" s="121" t="s">
        <v>185</v>
      </c>
      <c r="E276" s="121" t="s">
        <v>185</v>
      </c>
      <c r="F276" s="121" t="s">
        <v>185</v>
      </c>
      <c r="G276" s="121" t="s">
        <v>185</v>
      </c>
      <c r="H276" s="121" t="s">
        <v>185</v>
      </c>
      <c r="I276" s="121" t="s">
        <v>185</v>
      </c>
      <c r="J276" s="121" t="s">
        <v>185</v>
      </c>
      <c r="K276" s="121" t="s">
        <v>185</v>
      </c>
    </row>
    <row r="277" spans="1:11" x14ac:dyDescent="0.25">
      <c r="A277" s="123" t="s">
        <v>493</v>
      </c>
      <c r="B277" s="124" t="s">
        <v>501</v>
      </c>
      <c r="C277" s="123" t="s">
        <v>185</v>
      </c>
      <c r="D277" s="123" t="s">
        <v>185</v>
      </c>
      <c r="E277" s="123" t="s">
        <v>185</v>
      </c>
      <c r="F277" s="123" t="s">
        <v>185</v>
      </c>
      <c r="G277" s="123" t="s">
        <v>185</v>
      </c>
      <c r="H277" s="123" t="s">
        <v>185</v>
      </c>
      <c r="I277" s="123" t="s">
        <v>185</v>
      </c>
      <c r="J277" s="123" t="s">
        <v>185</v>
      </c>
      <c r="K277" s="123" t="s">
        <v>185</v>
      </c>
    </row>
    <row r="278" spans="1:11" x14ac:dyDescent="0.25">
      <c r="A278" s="121" t="s">
        <v>493</v>
      </c>
      <c r="B278" s="122" t="s">
        <v>502</v>
      </c>
      <c r="C278" s="121" t="s">
        <v>185</v>
      </c>
      <c r="D278" s="121" t="s">
        <v>185</v>
      </c>
      <c r="E278" s="121" t="s">
        <v>185</v>
      </c>
      <c r="F278" s="121" t="s">
        <v>185</v>
      </c>
      <c r="G278" s="121" t="s">
        <v>185</v>
      </c>
      <c r="H278" s="121" t="s">
        <v>185</v>
      </c>
      <c r="I278" s="121" t="s">
        <v>185</v>
      </c>
      <c r="J278" s="121" t="s">
        <v>184</v>
      </c>
      <c r="K278" s="121" t="s">
        <v>185</v>
      </c>
    </row>
    <row r="279" spans="1:11" x14ac:dyDescent="0.25">
      <c r="A279" s="123" t="s">
        <v>493</v>
      </c>
      <c r="B279" s="124" t="s">
        <v>503</v>
      </c>
      <c r="C279" s="123" t="s">
        <v>185</v>
      </c>
      <c r="D279" s="123" t="s">
        <v>185</v>
      </c>
      <c r="E279" s="123" t="s">
        <v>185</v>
      </c>
      <c r="F279" s="123" t="s">
        <v>185</v>
      </c>
      <c r="G279" s="123" t="s">
        <v>185</v>
      </c>
      <c r="H279" s="123" t="s">
        <v>185</v>
      </c>
      <c r="I279" s="123" t="s">
        <v>184</v>
      </c>
      <c r="J279" s="123" t="s">
        <v>185</v>
      </c>
      <c r="K279" s="123" t="s">
        <v>185</v>
      </c>
    </row>
    <row r="280" spans="1:11" x14ac:dyDescent="0.25">
      <c r="A280" s="121" t="s">
        <v>493</v>
      </c>
      <c r="B280" s="122" t="s">
        <v>504</v>
      </c>
      <c r="C280" s="121" t="s">
        <v>185</v>
      </c>
      <c r="D280" s="121" t="s">
        <v>185</v>
      </c>
      <c r="E280" s="121" t="s">
        <v>185</v>
      </c>
      <c r="F280" s="121" t="s">
        <v>185</v>
      </c>
      <c r="G280" s="121" t="s">
        <v>185</v>
      </c>
      <c r="H280" s="121" t="s">
        <v>185</v>
      </c>
      <c r="I280" s="121" t="s">
        <v>185</v>
      </c>
      <c r="J280" s="121" t="s">
        <v>184</v>
      </c>
      <c r="K280" s="121" t="s">
        <v>185</v>
      </c>
    </row>
    <row r="281" spans="1:11" x14ac:dyDescent="0.25">
      <c r="A281" s="123" t="s">
        <v>493</v>
      </c>
      <c r="B281" s="124" t="s">
        <v>505</v>
      </c>
      <c r="C281" s="123" t="s">
        <v>185</v>
      </c>
      <c r="D281" s="123" t="s">
        <v>185</v>
      </c>
      <c r="E281" s="123" t="s">
        <v>185</v>
      </c>
      <c r="F281" s="123" t="s">
        <v>185</v>
      </c>
      <c r="G281" s="123" t="s">
        <v>185</v>
      </c>
      <c r="H281" s="123" t="s">
        <v>185</v>
      </c>
      <c r="I281" s="123" t="s">
        <v>184</v>
      </c>
      <c r="J281" s="123" t="s">
        <v>185</v>
      </c>
      <c r="K281" s="123" t="s">
        <v>184</v>
      </c>
    </row>
    <row r="282" spans="1:11" x14ac:dyDescent="0.25">
      <c r="A282" s="121" t="s">
        <v>493</v>
      </c>
      <c r="B282" s="122" t="s">
        <v>506</v>
      </c>
      <c r="C282" s="121" t="s">
        <v>185</v>
      </c>
      <c r="D282" s="121" t="s">
        <v>185</v>
      </c>
      <c r="E282" s="121" t="s">
        <v>185</v>
      </c>
      <c r="F282" s="121" t="s">
        <v>185</v>
      </c>
      <c r="G282" s="121" t="s">
        <v>185</v>
      </c>
      <c r="H282" s="121" t="s">
        <v>185</v>
      </c>
      <c r="I282" s="121" t="s">
        <v>185</v>
      </c>
      <c r="J282" s="121" t="s">
        <v>185</v>
      </c>
      <c r="K282" s="121" t="s">
        <v>185</v>
      </c>
    </row>
    <row r="283" spans="1:11" x14ac:dyDescent="0.25">
      <c r="A283" s="123" t="s">
        <v>493</v>
      </c>
      <c r="B283" s="124" t="s">
        <v>507</v>
      </c>
      <c r="C283" s="123" t="s">
        <v>185</v>
      </c>
      <c r="D283" s="123" t="s">
        <v>185</v>
      </c>
      <c r="E283" s="123" t="s">
        <v>185</v>
      </c>
      <c r="F283" s="123" t="s">
        <v>185</v>
      </c>
      <c r="G283" s="123" t="s">
        <v>185</v>
      </c>
      <c r="H283" s="123" t="s">
        <v>185</v>
      </c>
      <c r="I283" s="123" t="s">
        <v>184</v>
      </c>
      <c r="J283" s="123" t="s">
        <v>184</v>
      </c>
      <c r="K283" s="123" t="s">
        <v>185</v>
      </c>
    </row>
    <row r="284" spans="1:11" x14ac:dyDescent="0.25">
      <c r="A284" s="121" t="s">
        <v>493</v>
      </c>
      <c r="B284" s="122" t="s">
        <v>508</v>
      </c>
      <c r="C284" s="121" t="s">
        <v>185</v>
      </c>
      <c r="D284" s="121" t="s">
        <v>185</v>
      </c>
      <c r="E284" s="121" t="s">
        <v>185</v>
      </c>
      <c r="F284" s="121" t="s">
        <v>185</v>
      </c>
      <c r="G284" s="121" t="s">
        <v>185</v>
      </c>
      <c r="H284" s="121" t="s">
        <v>185</v>
      </c>
      <c r="I284" s="121" t="s">
        <v>185</v>
      </c>
      <c r="J284" s="121" t="s">
        <v>185</v>
      </c>
      <c r="K284" s="121" t="s">
        <v>185</v>
      </c>
    </row>
    <row r="285" spans="1:11" x14ac:dyDescent="0.25">
      <c r="A285" s="123" t="s">
        <v>493</v>
      </c>
      <c r="B285" s="124" t="s">
        <v>509</v>
      </c>
      <c r="C285" s="123" t="s">
        <v>185</v>
      </c>
      <c r="D285" s="123" t="s">
        <v>185</v>
      </c>
      <c r="E285" s="123" t="s">
        <v>185</v>
      </c>
      <c r="F285" s="123" t="s">
        <v>185</v>
      </c>
      <c r="G285" s="123" t="s">
        <v>185</v>
      </c>
      <c r="H285" s="123" t="s">
        <v>185</v>
      </c>
      <c r="I285" s="123" t="s">
        <v>185</v>
      </c>
      <c r="J285" s="123" t="s">
        <v>185</v>
      </c>
      <c r="K285" s="123" t="s">
        <v>185</v>
      </c>
    </row>
    <row r="286" spans="1:11" x14ac:dyDescent="0.25">
      <c r="A286" s="121" t="s">
        <v>493</v>
      </c>
      <c r="B286" s="122" t="s">
        <v>510</v>
      </c>
      <c r="C286" s="121" t="s">
        <v>185</v>
      </c>
      <c r="D286" s="121" t="s">
        <v>185</v>
      </c>
      <c r="E286" s="121" t="s">
        <v>185</v>
      </c>
      <c r="F286" s="121" t="s">
        <v>185</v>
      </c>
      <c r="G286" s="121" t="s">
        <v>185</v>
      </c>
      <c r="H286" s="121" t="s">
        <v>185</v>
      </c>
      <c r="I286" s="121" t="s">
        <v>185</v>
      </c>
      <c r="J286" s="121" t="s">
        <v>185</v>
      </c>
      <c r="K286" s="121" t="s">
        <v>185</v>
      </c>
    </row>
    <row r="287" spans="1:11" x14ac:dyDescent="0.25">
      <c r="A287" s="123" t="s">
        <v>493</v>
      </c>
      <c r="B287" s="124" t="s">
        <v>511</v>
      </c>
      <c r="C287" s="123" t="s">
        <v>185</v>
      </c>
      <c r="D287" s="123" t="s">
        <v>185</v>
      </c>
      <c r="E287" s="123" t="s">
        <v>185</v>
      </c>
      <c r="F287" s="123" t="s">
        <v>185</v>
      </c>
      <c r="G287" s="123" t="s">
        <v>185</v>
      </c>
      <c r="H287" s="123" t="s">
        <v>185</v>
      </c>
      <c r="I287" s="123" t="s">
        <v>185</v>
      </c>
      <c r="J287" s="123" t="s">
        <v>184</v>
      </c>
      <c r="K287" s="123" t="s">
        <v>185</v>
      </c>
    </row>
    <row r="288" spans="1:11" x14ac:dyDescent="0.25">
      <c r="A288" s="121" t="s">
        <v>493</v>
      </c>
      <c r="B288" s="122" t="s">
        <v>512</v>
      </c>
      <c r="C288" s="121" t="s">
        <v>185</v>
      </c>
      <c r="D288" s="121" t="s">
        <v>185</v>
      </c>
      <c r="E288" s="121" t="s">
        <v>185</v>
      </c>
      <c r="F288" s="121" t="s">
        <v>185</v>
      </c>
      <c r="G288" s="121" t="s">
        <v>184</v>
      </c>
      <c r="H288" s="121" t="s">
        <v>185</v>
      </c>
      <c r="I288" s="121" t="s">
        <v>185</v>
      </c>
      <c r="J288" s="121" t="s">
        <v>185</v>
      </c>
      <c r="K288" s="121" t="s">
        <v>185</v>
      </c>
    </row>
    <row r="289" spans="1:11" x14ac:dyDescent="0.25">
      <c r="A289" s="123" t="s">
        <v>493</v>
      </c>
      <c r="B289" s="124" t="s">
        <v>513</v>
      </c>
      <c r="C289" s="123" t="s">
        <v>185</v>
      </c>
      <c r="D289" s="123" t="s">
        <v>185</v>
      </c>
      <c r="E289" s="123" t="s">
        <v>184</v>
      </c>
      <c r="F289" s="123" t="s">
        <v>185</v>
      </c>
      <c r="G289" s="123" t="s">
        <v>185</v>
      </c>
      <c r="H289" s="123" t="s">
        <v>185</v>
      </c>
      <c r="I289" s="123" t="s">
        <v>185</v>
      </c>
      <c r="J289" s="123" t="s">
        <v>184</v>
      </c>
      <c r="K289" s="123" t="s">
        <v>185</v>
      </c>
    </row>
    <row r="290" spans="1:11" x14ac:dyDescent="0.25">
      <c r="A290" s="121" t="s">
        <v>493</v>
      </c>
      <c r="B290" s="122" t="s">
        <v>514</v>
      </c>
      <c r="C290" s="121" t="s">
        <v>185</v>
      </c>
      <c r="D290" s="121" t="s">
        <v>185</v>
      </c>
      <c r="E290" s="121" t="s">
        <v>185</v>
      </c>
      <c r="F290" s="121" t="s">
        <v>185</v>
      </c>
      <c r="G290" s="121" t="s">
        <v>185</v>
      </c>
      <c r="H290" s="121" t="s">
        <v>185</v>
      </c>
      <c r="I290" s="121" t="s">
        <v>184</v>
      </c>
      <c r="J290" s="121" t="s">
        <v>184</v>
      </c>
      <c r="K290" s="121" t="s">
        <v>185</v>
      </c>
    </row>
    <row r="291" spans="1:11" x14ac:dyDescent="0.25">
      <c r="A291" s="123" t="s">
        <v>493</v>
      </c>
      <c r="B291" s="124" t="s">
        <v>515</v>
      </c>
      <c r="C291" s="123" t="s">
        <v>185</v>
      </c>
      <c r="D291" s="123" t="s">
        <v>185</v>
      </c>
      <c r="E291" s="123" t="s">
        <v>185</v>
      </c>
      <c r="F291" s="123" t="s">
        <v>185</v>
      </c>
      <c r="G291" s="123" t="s">
        <v>185</v>
      </c>
      <c r="H291" s="123" t="s">
        <v>185</v>
      </c>
      <c r="I291" s="123" t="s">
        <v>184</v>
      </c>
      <c r="J291" s="123" t="s">
        <v>184</v>
      </c>
      <c r="K291" s="123" t="s">
        <v>185</v>
      </c>
    </row>
    <row r="292" spans="1:11" x14ac:dyDescent="0.25">
      <c r="A292" s="121" t="s">
        <v>493</v>
      </c>
      <c r="B292" s="122" t="s">
        <v>516</v>
      </c>
      <c r="C292" s="121" t="s">
        <v>185</v>
      </c>
      <c r="D292" s="121" t="s">
        <v>185</v>
      </c>
      <c r="E292" s="121" t="s">
        <v>185</v>
      </c>
      <c r="F292" s="121" t="s">
        <v>185</v>
      </c>
      <c r="G292" s="121" t="s">
        <v>185</v>
      </c>
      <c r="H292" s="121" t="s">
        <v>185</v>
      </c>
      <c r="I292" s="121" t="s">
        <v>185</v>
      </c>
      <c r="J292" s="121" t="s">
        <v>184</v>
      </c>
      <c r="K292" s="121" t="s">
        <v>185</v>
      </c>
    </row>
    <row r="293" spans="1:11" x14ac:dyDescent="0.25">
      <c r="A293" s="123" t="s">
        <v>493</v>
      </c>
      <c r="B293" s="124" t="s">
        <v>517</v>
      </c>
      <c r="C293" s="123" t="s">
        <v>185</v>
      </c>
      <c r="D293" s="123" t="s">
        <v>185</v>
      </c>
      <c r="E293" s="123" t="s">
        <v>185</v>
      </c>
      <c r="F293" s="123" t="s">
        <v>185</v>
      </c>
      <c r="G293" s="123" t="s">
        <v>185</v>
      </c>
      <c r="H293" s="123" t="s">
        <v>185</v>
      </c>
      <c r="I293" s="123" t="s">
        <v>185</v>
      </c>
      <c r="J293" s="123" t="s">
        <v>184</v>
      </c>
      <c r="K293" s="123" t="s">
        <v>185</v>
      </c>
    </row>
    <row r="294" spans="1:11" x14ac:dyDescent="0.25">
      <c r="A294" s="121" t="s">
        <v>493</v>
      </c>
      <c r="B294" s="122" t="s">
        <v>518</v>
      </c>
      <c r="C294" s="121" t="s">
        <v>185</v>
      </c>
      <c r="D294" s="121" t="s">
        <v>185</v>
      </c>
      <c r="E294" s="121" t="s">
        <v>185</v>
      </c>
      <c r="F294" s="121" t="s">
        <v>185</v>
      </c>
      <c r="G294" s="121" t="s">
        <v>185</v>
      </c>
      <c r="H294" s="121" t="s">
        <v>185</v>
      </c>
      <c r="I294" s="121" t="s">
        <v>185</v>
      </c>
      <c r="J294" s="121" t="s">
        <v>185</v>
      </c>
      <c r="K294" s="121" t="s">
        <v>185</v>
      </c>
    </row>
    <row r="295" spans="1:11" x14ac:dyDescent="0.25">
      <c r="A295" s="123" t="s">
        <v>519</v>
      </c>
      <c r="B295" s="124" t="s">
        <v>520</v>
      </c>
      <c r="C295" s="123" t="s">
        <v>185</v>
      </c>
      <c r="D295" s="123" t="s">
        <v>185</v>
      </c>
      <c r="E295" s="123" t="s">
        <v>185</v>
      </c>
      <c r="F295" s="123" t="s">
        <v>185</v>
      </c>
      <c r="G295" s="123" t="s">
        <v>185</v>
      </c>
      <c r="H295" s="123" t="s">
        <v>185</v>
      </c>
      <c r="I295" s="123" t="s">
        <v>184</v>
      </c>
      <c r="J295" s="123" t="s">
        <v>184</v>
      </c>
      <c r="K295" s="123" t="s">
        <v>185</v>
      </c>
    </row>
    <row r="296" spans="1:11" x14ac:dyDescent="0.25">
      <c r="A296" s="121" t="s">
        <v>519</v>
      </c>
      <c r="B296" s="122" t="s">
        <v>521</v>
      </c>
      <c r="C296" s="121" t="s">
        <v>185</v>
      </c>
      <c r="D296" s="121" t="s">
        <v>185</v>
      </c>
      <c r="E296" s="121" t="s">
        <v>185</v>
      </c>
      <c r="F296" s="121" t="s">
        <v>185</v>
      </c>
      <c r="G296" s="121" t="s">
        <v>185</v>
      </c>
      <c r="H296" s="121" t="s">
        <v>185</v>
      </c>
      <c r="I296" s="121" t="s">
        <v>184</v>
      </c>
      <c r="J296" s="121" t="s">
        <v>185</v>
      </c>
      <c r="K296" s="121" t="s">
        <v>185</v>
      </c>
    </row>
    <row r="297" spans="1:11" x14ac:dyDescent="0.25">
      <c r="A297" s="123" t="s">
        <v>519</v>
      </c>
      <c r="B297" s="124" t="s">
        <v>522</v>
      </c>
      <c r="C297" s="123" t="s">
        <v>185</v>
      </c>
      <c r="D297" s="123" t="s">
        <v>185</v>
      </c>
      <c r="E297" s="123" t="s">
        <v>185</v>
      </c>
      <c r="F297" s="123" t="s">
        <v>185</v>
      </c>
      <c r="G297" s="123" t="s">
        <v>185</v>
      </c>
      <c r="H297" s="123" t="s">
        <v>185</v>
      </c>
      <c r="I297" s="123" t="s">
        <v>185</v>
      </c>
      <c r="J297" s="123" t="s">
        <v>185</v>
      </c>
      <c r="K297" s="123" t="s">
        <v>185</v>
      </c>
    </row>
    <row r="298" spans="1:11" x14ac:dyDescent="0.25">
      <c r="A298" s="121" t="s">
        <v>519</v>
      </c>
      <c r="B298" s="122" t="s">
        <v>523</v>
      </c>
      <c r="C298" s="121" t="s">
        <v>185</v>
      </c>
      <c r="D298" s="121" t="s">
        <v>185</v>
      </c>
      <c r="E298" s="121" t="s">
        <v>185</v>
      </c>
      <c r="F298" s="121" t="s">
        <v>185</v>
      </c>
      <c r="G298" s="121" t="s">
        <v>185</v>
      </c>
      <c r="H298" s="121" t="s">
        <v>185</v>
      </c>
      <c r="I298" s="121" t="s">
        <v>185</v>
      </c>
      <c r="J298" s="121" t="s">
        <v>185</v>
      </c>
      <c r="K298" s="121" t="s">
        <v>185</v>
      </c>
    </row>
    <row r="299" spans="1:11" x14ac:dyDescent="0.25">
      <c r="A299" s="123" t="s">
        <v>519</v>
      </c>
      <c r="B299" s="124" t="s">
        <v>524</v>
      </c>
      <c r="C299" s="123" t="s">
        <v>185</v>
      </c>
      <c r="D299" s="123" t="s">
        <v>185</v>
      </c>
      <c r="E299" s="123" t="s">
        <v>185</v>
      </c>
      <c r="F299" s="123" t="s">
        <v>185</v>
      </c>
      <c r="G299" s="123" t="s">
        <v>185</v>
      </c>
      <c r="H299" s="123" t="s">
        <v>185</v>
      </c>
      <c r="I299" s="123" t="s">
        <v>184</v>
      </c>
      <c r="J299" s="123" t="s">
        <v>185</v>
      </c>
      <c r="K299" s="123" t="s">
        <v>185</v>
      </c>
    </row>
    <row r="300" spans="1:11" x14ac:dyDescent="0.25">
      <c r="A300" s="121" t="s">
        <v>519</v>
      </c>
      <c r="B300" s="122" t="s">
        <v>525</v>
      </c>
      <c r="C300" s="121" t="s">
        <v>185</v>
      </c>
      <c r="D300" s="121" t="s">
        <v>185</v>
      </c>
      <c r="E300" s="121" t="s">
        <v>185</v>
      </c>
      <c r="F300" s="121" t="s">
        <v>185</v>
      </c>
      <c r="G300" s="121" t="s">
        <v>185</v>
      </c>
      <c r="H300" s="121" t="s">
        <v>185</v>
      </c>
      <c r="I300" s="121" t="s">
        <v>185</v>
      </c>
      <c r="J300" s="121" t="s">
        <v>184</v>
      </c>
      <c r="K300" s="121" t="s">
        <v>185</v>
      </c>
    </row>
    <row r="301" spans="1:11" x14ac:dyDescent="0.25">
      <c r="A301" s="123" t="s">
        <v>526</v>
      </c>
      <c r="B301" s="124" t="s">
        <v>527</v>
      </c>
      <c r="C301" s="123" t="s">
        <v>185</v>
      </c>
      <c r="D301" s="123" t="s">
        <v>185</v>
      </c>
      <c r="E301" s="123" t="s">
        <v>185</v>
      </c>
      <c r="F301" s="123" t="s">
        <v>185</v>
      </c>
      <c r="G301" s="123" t="s">
        <v>185</v>
      </c>
      <c r="H301" s="123" t="s">
        <v>185</v>
      </c>
      <c r="I301" s="123" t="s">
        <v>185</v>
      </c>
      <c r="J301" s="123" t="s">
        <v>185</v>
      </c>
      <c r="K301" s="123" t="s">
        <v>185</v>
      </c>
    </row>
    <row r="302" spans="1:11" x14ac:dyDescent="0.25">
      <c r="A302" s="121" t="s">
        <v>528</v>
      </c>
      <c r="B302" s="122" t="s">
        <v>529</v>
      </c>
      <c r="C302" s="121" t="s">
        <v>184</v>
      </c>
      <c r="D302" s="121" t="s">
        <v>185</v>
      </c>
      <c r="E302" s="121" t="s">
        <v>185</v>
      </c>
      <c r="F302" s="121" t="s">
        <v>185</v>
      </c>
      <c r="G302" s="121" t="s">
        <v>185</v>
      </c>
      <c r="H302" s="121" t="s">
        <v>185</v>
      </c>
      <c r="I302" s="121" t="s">
        <v>184</v>
      </c>
      <c r="J302" s="121" t="s">
        <v>184</v>
      </c>
      <c r="K302" s="121" t="s">
        <v>185</v>
      </c>
    </row>
    <row r="303" spans="1:11" x14ac:dyDescent="0.25">
      <c r="A303" s="123" t="s">
        <v>528</v>
      </c>
      <c r="B303" s="124" t="s">
        <v>530</v>
      </c>
      <c r="C303" s="123" t="s">
        <v>185</v>
      </c>
      <c r="D303" s="123" t="s">
        <v>185</v>
      </c>
      <c r="E303" s="123" t="s">
        <v>185</v>
      </c>
      <c r="F303" s="123" t="s">
        <v>185</v>
      </c>
      <c r="G303" s="123" t="s">
        <v>185</v>
      </c>
      <c r="H303" s="123" t="s">
        <v>185</v>
      </c>
      <c r="I303" s="123" t="s">
        <v>185</v>
      </c>
      <c r="J303" s="123" t="s">
        <v>185</v>
      </c>
      <c r="K303" s="123" t="s">
        <v>185</v>
      </c>
    </row>
    <row r="304" spans="1:11" x14ac:dyDescent="0.25">
      <c r="A304" s="121" t="s">
        <v>528</v>
      </c>
      <c r="B304" s="122" t="s">
        <v>531</v>
      </c>
      <c r="C304" s="121" t="s">
        <v>185</v>
      </c>
      <c r="D304" s="121" t="s">
        <v>185</v>
      </c>
      <c r="E304" s="121" t="s">
        <v>185</v>
      </c>
      <c r="F304" s="121" t="s">
        <v>185</v>
      </c>
      <c r="G304" s="121" t="s">
        <v>185</v>
      </c>
      <c r="H304" s="121" t="s">
        <v>185</v>
      </c>
      <c r="I304" s="121" t="s">
        <v>185</v>
      </c>
      <c r="J304" s="121" t="s">
        <v>185</v>
      </c>
      <c r="K304" s="121" t="s">
        <v>185</v>
      </c>
    </row>
    <row r="305" spans="1:11" x14ac:dyDescent="0.25">
      <c r="A305" s="123" t="s">
        <v>528</v>
      </c>
      <c r="B305" s="124" t="s">
        <v>532</v>
      </c>
      <c r="C305" s="123" t="s">
        <v>185</v>
      </c>
      <c r="D305" s="123" t="s">
        <v>185</v>
      </c>
      <c r="E305" s="123" t="s">
        <v>185</v>
      </c>
      <c r="F305" s="123" t="s">
        <v>185</v>
      </c>
      <c r="G305" s="123" t="s">
        <v>184</v>
      </c>
      <c r="H305" s="123" t="s">
        <v>185</v>
      </c>
      <c r="I305" s="123" t="s">
        <v>185</v>
      </c>
      <c r="J305" s="123" t="s">
        <v>184</v>
      </c>
      <c r="K305" s="123" t="s">
        <v>185</v>
      </c>
    </row>
    <row r="306" spans="1:11" x14ac:dyDescent="0.25">
      <c r="A306" s="121" t="s">
        <v>528</v>
      </c>
      <c r="B306" s="122" t="s">
        <v>533</v>
      </c>
      <c r="C306" s="121" t="s">
        <v>184</v>
      </c>
      <c r="D306" s="121" t="s">
        <v>185</v>
      </c>
      <c r="E306" s="121" t="s">
        <v>184</v>
      </c>
      <c r="F306" s="121" t="s">
        <v>185</v>
      </c>
      <c r="G306" s="121" t="s">
        <v>185</v>
      </c>
      <c r="H306" s="121" t="s">
        <v>185</v>
      </c>
      <c r="I306" s="121" t="s">
        <v>185</v>
      </c>
      <c r="J306" s="121" t="s">
        <v>185</v>
      </c>
      <c r="K306" s="121" t="s">
        <v>185</v>
      </c>
    </row>
    <row r="307" spans="1:11" x14ac:dyDescent="0.25">
      <c r="A307" s="123" t="s">
        <v>528</v>
      </c>
      <c r="B307" s="124" t="s">
        <v>534</v>
      </c>
      <c r="C307" s="123" t="s">
        <v>185</v>
      </c>
      <c r="D307" s="123" t="s">
        <v>185</v>
      </c>
      <c r="E307" s="123" t="s">
        <v>185</v>
      </c>
      <c r="F307" s="123" t="s">
        <v>185</v>
      </c>
      <c r="G307" s="123" t="s">
        <v>184</v>
      </c>
      <c r="H307" s="123" t="s">
        <v>185</v>
      </c>
      <c r="I307" s="123" t="s">
        <v>185</v>
      </c>
      <c r="J307" s="123" t="s">
        <v>185</v>
      </c>
      <c r="K307" s="123" t="s">
        <v>185</v>
      </c>
    </row>
    <row r="308" spans="1:11" x14ac:dyDescent="0.25">
      <c r="A308" s="121" t="s">
        <v>535</v>
      </c>
      <c r="B308" s="122" t="s">
        <v>536</v>
      </c>
      <c r="C308" s="121" t="s">
        <v>185</v>
      </c>
      <c r="D308" s="121" t="s">
        <v>185</v>
      </c>
      <c r="E308" s="121" t="s">
        <v>185</v>
      </c>
      <c r="F308" s="121" t="s">
        <v>185</v>
      </c>
      <c r="G308" s="121" t="s">
        <v>185</v>
      </c>
      <c r="H308" s="121" t="s">
        <v>185</v>
      </c>
      <c r="I308" s="121" t="s">
        <v>184</v>
      </c>
      <c r="J308" s="121" t="s">
        <v>184</v>
      </c>
      <c r="K308" s="121" t="s">
        <v>185</v>
      </c>
    </row>
    <row r="309" spans="1:11" x14ac:dyDescent="0.25">
      <c r="A309" s="123" t="s">
        <v>535</v>
      </c>
      <c r="B309" s="124" t="s">
        <v>537</v>
      </c>
      <c r="C309" s="123" t="s">
        <v>185</v>
      </c>
      <c r="D309" s="123" t="s">
        <v>185</v>
      </c>
      <c r="E309" s="123" t="s">
        <v>185</v>
      </c>
      <c r="F309" s="123" t="s">
        <v>185</v>
      </c>
      <c r="G309" s="123" t="s">
        <v>185</v>
      </c>
      <c r="H309" s="123" t="s">
        <v>185</v>
      </c>
      <c r="I309" s="123" t="s">
        <v>184</v>
      </c>
      <c r="J309" s="123" t="s">
        <v>185</v>
      </c>
      <c r="K309" s="123" t="s">
        <v>185</v>
      </c>
    </row>
    <row r="310" spans="1:11" x14ac:dyDescent="0.25">
      <c r="A310" s="121" t="s">
        <v>535</v>
      </c>
      <c r="B310" s="122" t="s">
        <v>538</v>
      </c>
      <c r="C310" s="121" t="s">
        <v>185</v>
      </c>
      <c r="D310" s="121" t="s">
        <v>185</v>
      </c>
      <c r="E310" s="121" t="s">
        <v>185</v>
      </c>
      <c r="F310" s="121" t="s">
        <v>185</v>
      </c>
      <c r="G310" s="121" t="s">
        <v>185</v>
      </c>
      <c r="H310" s="121" t="s">
        <v>185</v>
      </c>
      <c r="I310" s="121" t="s">
        <v>184</v>
      </c>
      <c r="J310" s="121" t="s">
        <v>184</v>
      </c>
      <c r="K310" s="121" t="s">
        <v>185</v>
      </c>
    </row>
    <row r="311" spans="1:11" x14ac:dyDescent="0.25">
      <c r="A311" s="123" t="s">
        <v>535</v>
      </c>
      <c r="B311" s="124" t="s">
        <v>539</v>
      </c>
      <c r="C311" s="123" t="s">
        <v>185</v>
      </c>
      <c r="D311" s="123" t="s">
        <v>185</v>
      </c>
      <c r="E311" s="123" t="s">
        <v>185</v>
      </c>
      <c r="F311" s="123" t="s">
        <v>185</v>
      </c>
      <c r="G311" s="123" t="s">
        <v>185</v>
      </c>
      <c r="H311" s="123" t="s">
        <v>185</v>
      </c>
      <c r="I311" s="123" t="s">
        <v>184</v>
      </c>
      <c r="J311" s="123" t="s">
        <v>184</v>
      </c>
      <c r="K311" s="123" t="s">
        <v>185</v>
      </c>
    </row>
    <row r="312" spans="1:11" x14ac:dyDescent="0.25">
      <c r="A312" s="121" t="s">
        <v>535</v>
      </c>
      <c r="B312" s="122" t="s">
        <v>540</v>
      </c>
      <c r="C312" s="121" t="s">
        <v>185</v>
      </c>
      <c r="D312" s="121" t="s">
        <v>185</v>
      </c>
      <c r="E312" s="121" t="s">
        <v>185</v>
      </c>
      <c r="F312" s="121" t="s">
        <v>185</v>
      </c>
      <c r="G312" s="121" t="s">
        <v>185</v>
      </c>
      <c r="H312" s="121" t="s">
        <v>185</v>
      </c>
      <c r="I312" s="121" t="s">
        <v>185</v>
      </c>
      <c r="J312" s="121" t="s">
        <v>185</v>
      </c>
      <c r="K312" s="121" t="s">
        <v>185</v>
      </c>
    </row>
    <row r="313" spans="1:11" x14ac:dyDescent="0.25">
      <c r="A313" s="123" t="s">
        <v>535</v>
      </c>
      <c r="B313" s="124" t="s">
        <v>541</v>
      </c>
      <c r="C313" s="123" t="s">
        <v>185</v>
      </c>
      <c r="D313" s="123" t="s">
        <v>185</v>
      </c>
      <c r="E313" s="123" t="s">
        <v>185</v>
      </c>
      <c r="F313" s="123" t="s">
        <v>185</v>
      </c>
      <c r="G313" s="123" t="s">
        <v>185</v>
      </c>
      <c r="H313" s="123" t="s">
        <v>185</v>
      </c>
      <c r="I313" s="123" t="s">
        <v>185</v>
      </c>
      <c r="J313" s="123" t="s">
        <v>185</v>
      </c>
      <c r="K313" s="123" t="s">
        <v>184</v>
      </c>
    </row>
    <row r="314" spans="1:11" x14ac:dyDescent="0.25">
      <c r="A314" s="121" t="s">
        <v>535</v>
      </c>
      <c r="B314" s="122" t="s">
        <v>542</v>
      </c>
      <c r="C314" s="121" t="s">
        <v>185</v>
      </c>
      <c r="D314" s="121" t="s">
        <v>185</v>
      </c>
      <c r="E314" s="121" t="s">
        <v>185</v>
      </c>
      <c r="F314" s="121" t="s">
        <v>185</v>
      </c>
      <c r="G314" s="121" t="s">
        <v>185</v>
      </c>
      <c r="H314" s="121" t="s">
        <v>185</v>
      </c>
      <c r="I314" s="121" t="s">
        <v>185</v>
      </c>
      <c r="J314" s="121" t="s">
        <v>185</v>
      </c>
      <c r="K314" s="121" t="s">
        <v>185</v>
      </c>
    </row>
    <row r="315" spans="1:11" x14ac:dyDescent="0.25">
      <c r="A315" s="123" t="s">
        <v>535</v>
      </c>
      <c r="B315" s="124" t="s">
        <v>543</v>
      </c>
      <c r="C315" s="123" t="s">
        <v>184</v>
      </c>
      <c r="D315" s="123" t="s">
        <v>185</v>
      </c>
      <c r="E315" s="123" t="s">
        <v>185</v>
      </c>
      <c r="F315" s="123" t="s">
        <v>185</v>
      </c>
      <c r="G315" s="123" t="s">
        <v>185</v>
      </c>
      <c r="H315" s="123" t="s">
        <v>185</v>
      </c>
      <c r="I315" s="123" t="s">
        <v>184</v>
      </c>
      <c r="J315" s="123" t="s">
        <v>184</v>
      </c>
      <c r="K315" s="123" t="s">
        <v>184</v>
      </c>
    </row>
    <row r="316" spans="1:11" x14ac:dyDescent="0.25">
      <c r="A316" s="121" t="s">
        <v>535</v>
      </c>
      <c r="B316" s="122" t="s">
        <v>544</v>
      </c>
      <c r="C316" s="121" t="s">
        <v>185</v>
      </c>
      <c r="D316" s="121" t="s">
        <v>185</v>
      </c>
      <c r="E316" s="121" t="s">
        <v>185</v>
      </c>
      <c r="F316" s="121" t="s">
        <v>185</v>
      </c>
      <c r="G316" s="121" t="s">
        <v>185</v>
      </c>
      <c r="H316" s="121" t="s">
        <v>185</v>
      </c>
      <c r="I316" s="121" t="s">
        <v>185</v>
      </c>
      <c r="J316" s="121" t="s">
        <v>184</v>
      </c>
      <c r="K316" s="121" t="s">
        <v>185</v>
      </c>
    </row>
    <row r="317" spans="1:11" x14ac:dyDescent="0.25">
      <c r="A317" s="123" t="s">
        <v>535</v>
      </c>
      <c r="B317" s="124" t="s">
        <v>545</v>
      </c>
      <c r="C317" s="123" t="s">
        <v>185</v>
      </c>
      <c r="D317" s="123" t="s">
        <v>185</v>
      </c>
      <c r="E317" s="123" t="s">
        <v>185</v>
      </c>
      <c r="F317" s="123" t="s">
        <v>185</v>
      </c>
      <c r="G317" s="123" t="s">
        <v>185</v>
      </c>
      <c r="H317" s="123" t="s">
        <v>185</v>
      </c>
      <c r="I317" s="123" t="s">
        <v>185</v>
      </c>
      <c r="J317" s="123" t="s">
        <v>185</v>
      </c>
      <c r="K317" s="123" t="s">
        <v>184</v>
      </c>
    </row>
    <row r="318" spans="1:11" x14ac:dyDescent="0.25">
      <c r="A318" s="121" t="s">
        <v>546</v>
      </c>
      <c r="B318" s="122" t="s">
        <v>547</v>
      </c>
      <c r="C318" s="121" t="s">
        <v>185</v>
      </c>
      <c r="D318" s="121" t="s">
        <v>185</v>
      </c>
      <c r="E318" s="121" t="s">
        <v>185</v>
      </c>
      <c r="F318" s="121" t="s">
        <v>185</v>
      </c>
      <c r="G318" s="121" t="s">
        <v>185</v>
      </c>
      <c r="H318" s="121" t="s">
        <v>185</v>
      </c>
      <c r="I318" s="121" t="s">
        <v>185</v>
      </c>
      <c r="J318" s="121" t="s">
        <v>184</v>
      </c>
      <c r="K318" s="121" t="s">
        <v>185</v>
      </c>
    </row>
    <row r="319" spans="1:11" x14ac:dyDescent="0.25">
      <c r="A319" s="123" t="s">
        <v>546</v>
      </c>
      <c r="B319" s="124" t="s">
        <v>548</v>
      </c>
      <c r="C319" s="123" t="s">
        <v>185</v>
      </c>
      <c r="D319" s="123" t="s">
        <v>185</v>
      </c>
      <c r="E319" s="123" t="s">
        <v>185</v>
      </c>
      <c r="F319" s="123" t="s">
        <v>185</v>
      </c>
      <c r="G319" s="123" t="s">
        <v>185</v>
      </c>
      <c r="H319" s="123" t="s">
        <v>185</v>
      </c>
      <c r="I319" s="123" t="s">
        <v>185</v>
      </c>
      <c r="J319" s="123" t="s">
        <v>185</v>
      </c>
      <c r="K319" s="123" t="s">
        <v>185</v>
      </c>
    </row>
    <row r="320" spans="1:11" x14ac:dyDescent="0.25">
      <c r="A320" s="121" t="s">
        <v>546</v>
      </c>
      <c r="B320" s="122" t="s">
        <v>549</v>
      </c>
      <c r="C320" s="121" t="s">
        <v>185</v>
      </c>
      <c r="D320" s="121" t="s">
        <v>185</v>
      </c>
      <c r="E320" s="121" t="s">
        <v>185</v>
      </c>
      <c r="F320" s="121" t="s">
        <v>185</v>
      </c>
      <c r="G320" s="121" t="s">
        <v>185</v>
      </c>
      <c r="H320" s="121" t="s">
        <v>185</v>
      </c>
      <c r="I320" s="121" t="s">
        <v>185</v>
      </c>
      <c r="J320" s="121" t="s">
        <v>184</v>
      </c>
      <c r="K320" s="121" t="s">
        <v>185</v>
      </c>
    </row>
    <row r="321" spans="1:11" x14ac:dyDescent="0.25">
      <c r="A321" s="123" t="s">
        <v>550</v>
      </c>
      <c r="B321" s="124" t="s">
        <v>551</v>
      </c>
      <c r="C321" s="123" t="s">
        <v>185</v>
      </c>
      <c r="D321" s="123" t="s">
        <v>185</v>
      </c>
      <c r="E321" s="123" t="s">
        <v>185</v>
      </c>
      <c r="F321" s="123" t="s">
        <v>185</v>
      </c>
      <c r="G321" s="123" t="s">
        <v>185</v>
      </c>
      <c r="H321" s="123" t="s">
        <v>185</v>
      </c>
      <c r="I321" s="123" t="s">
        <v>185</v>
      </c>
      <c r="J321" s="123" t="s">
        <v>184</v>
      </c>
      <c r="K321" s="123" t="s">
        <v>185</v>
      </c>
    </row>
    <row r="322" spans="1:11" x14ac:dyDescent="0.25">
      <c r="A322" s="121" t="s">
        <v>550</v>
      </c>
      <c r="B322" s="122" t="s">
        <v>552</v>
      </c>
      <c r="C322" s="121" t="s">
        <v>185</v>
      </c>
      <c r="D322" s="121" t="s">
        <v>185</v>
      </c>
      <c r="E322" s="121" t="s">
        <v>184</v>
      </c>
      <c r="F322" s="121" t="s">
        <v>185</v>
      </c>
      <c r="G322" s="121" t="s">
        <v>184</v>
      </c>
      <c r="H322" s="121" t="s">
        <v>185</v>
      </c>
      <c r="I322" s="121" t="s">
        <v>185</v>
      </c>
      <c r="J322" s="121" t="s">
        <v>184</v>
      </c>
      <c r="K322" s="121" t="s">
        <v>185</v>
      </c>
    </row>
    <row r="323" spans="1:11" x14ac:dyDescent="0.25">
      <c r="A323" s="123" t="s">
        <v>550</v>
      </c>
      <c r="B323" s="124" t="s">
        <v>553</v>
      </c>
      <c r="C323" s="123" t="s">
        <v>185</v>
      </c>
      <c r="D323" s="123" t="s">
        <v>185</v>
      </c>
      <c r="E323" s="123" t="s">
        <v>185</v>
      </c>
      <c r="F323" s="123" t="s">
        <v>185</v>
      </c>
      <c r="G323" s="123" t="s">
        <v>185</v>
      </c>
      <c r="H323" s="123" t="s">
        <v>185</v>
      </c>
      <c r="I323" s="123" t="s">
        <v>185</v>
      </c>
      <c r="J323" s="123" t="s">
        <v>184</v>
      </c>
      <c r="K323" s="123" t="s">
        <v>185</v>
      </c>
    </row>
    <row r="324" spans="1:11" x14ac:dyDescent="0.25">
      <c r="A324" s="121" t="s">
        <v>550</v>
      </c>
      <c r="B324" s="122" t="s">
        <v>554</v>
      </c>
      <c r="C324" s="121" t="s">
        <v>185</v>
      </c>
      <c r="D324" s="121" t="s">
        <v>185</v>
      </c>
      <c r="E324" s="121" t="s">
        <v>185</v>
      </c>
      <c r="F324" s="121" t="s">
        <v>185</v>
      </c>
      <c r="G324" s="121" t="s">
        <v>185</v>
      </c>
      <c r="H324" s="121" t="s">
        <v>185</v>
      </c>
      <c r="I324" s="121" t="s">
        <v>185</v>
      </c>
      <c r="J324" s="121" t="s">
        <v>184</v>
      </c>
      <c r="K324" s="121" t="s">
        <v>184</v>
      </c>
    </row>
    <row r="325" spans="1:11" x14ac:dyDescent="0.25">
      <c r="A325" s="123" t="s">
        <v>550</v>
      </c>
      <c r="B325" s="124" t="s">
        <v>555</v>
      </c>
      <c r="C325" s="123" t="s">
        <v>185</v>
      </c>
      <c r="D325" s="123" t="s">
        <v>185</v>
      </c>
      <c r="E325" s="123" t="s">
        <v>185</v>
      </c>
      <c r="F325" s="123" t="s">
        <v>185</v>
      </c>
      <c r="G325" s="123" t="s">
        <v>185</v>
      </c>
      <c r="H325" s="123" t="s">
        <v>185</v>
      </c>
      <c r="I325" s="123" t="s">
        <v>185</v>
      </c>
      <c r="J325" s="123" t="s">
        <v>185</v>
      </c>
      <c r="K325" s="123" t="s">
        <v>185</v>
      </c>
    </row>
    <row r="326" spans="1:11" x14ac:dyDescent="0.25">
      <c r="A326" s="121" t="s">
        <v>550</v>
      </c>
      <c r="B326" s="122" t="s">
        <v>556</v>
      </c>
      <c r="C326" s="121" t="s">
        <v>184</v>
      </c>
      <c r="D326" s="121" t="s">
        <v>185</v>
      </c>
      <c r="E326" s="121" t="s">
        <v>185</v>
      </c>
      <c r="F326" s="121" t="s">
        <v>185</v>
      </c>
      <c r="G326" s="121" t="s">
        <v>185</v>
      </c>
      <c r="H326" s="121" t="s">
        <v>185</v>
      </c>
      <c r="I326" s="121" t="s">
        <v>184</v>
      </c>
      <c r="J326" s="121" t="s">
        <v>184</v>
      </c>
      <c r="K326" s="121" t="s">
        <v>185</v>
      </c>
    </row>
    <row r="327" spans="1:11" x14ac:dyDescent="0.25">
      <c r="A327" s="123" t="s">
        <v>550</v>
      </c>
      <c r="B327" s="124" t="s">
        <v>557</v>
      </c>
      <c r="C327" s="123" t="s">
        <v>185</v>
      </c>
      <c r="D327" s="123" t="s">
        <v>185</v>
      </c>
      <c r="E327" s="123" t="s">
        <v>185</v>
      </c>
      <c r="F327" s="123" t="s">
        <v>185</v>
      </c>
      <c r="G327" s="123" t="s">
        <v>185</v>
      </c>
      <c r="H327" s="123" t="s">
        <v>185</v>
      </c>
      <c r="I327" s="123" t="s">
        <v>185</v>
      </c>
      <c r="J327" s="123" t="s">
        <v>184</v>
      </c>
      <c r="K327" s="123" t="s">
        <v>185</v>
      </c>
    </row>
    <row r="328" spans="1:11" x14ac:dyDescent="0.25">
      <c r="A328" s="121" t="s">
        <v>550</v>
      </c>
      <c r="B328" s="122" t="s">
        <v>558</v>
      </c>
      <c r="C328" s="121" t="s">
        <v>185</v>
      </c>
      <c r="D328" s="121" t="s">
        <v>185</v>
      </c>
      <c r="E328" s="121" t="s">
        <v>185</v>
      </c>
      <c r="F328" s="121" t="s">
        <v>185</v>
      </c>
      <c r="G328" s="121" t="s">
        <v>185</v>
      </c>
      <c r="H328" s="121" t="s">
        <v>185</v>
      </c>
      <c r="I328" s="121" t="s">
        <v>185</v>
      </c>
      <c r="J328" s="121" t="s">
        <v>184</v>
      </c>
      <c r="K328" s="121" t="s">
        <v>185</v>
      </c>
    </row>
    <row r="329" spans="1:11" x14ac:dyDescent="0.25">
      <c r="A329" s="123" t="s">
        <v>559</v>
      </c>
      <c r="B329" s="124" t="s">
        <v>560</v>
      </c>
      <c r="C329" s="123" t="s">
        <v>185</v>
      </c>
      <c r="D329" s="123" t="s">
        <v>185</v>
      </c>
      <c r="E329" s="123" t="s">
        <v>185</v>
      </c>
      <c r="F329" s="123" t="s">
        <v>185</v>
      </c>
      <c r="G329" s="123" t="s">
        <v>185</v>
      </c>
      <c r="H329" s="123" t="s">
        <v>185</v>
      </c>
      <c r="I329" s="123" t="s">
        <v>185</v>
      </c>
      <c r="J329" s="123" t="s">
        <v>185</v>
      </c>
      <c r="K329" s="123" t="s">
        <v>184</v>
      </c>
    </row>
    <row r="330" spans="1:11" x14ac:dyDescent="0.25">
      <c r="A330" s="121" t="s">
        <v>559</v>
      </c>
      <c r="B330" s="122" t="s">
        <v>561</v>
      </c>
      <c r="C330" s="121" t="s">
        <v>185</v>
      </c>
      <c r="D330" s="121" t="s">
        <v>185</v>
      </c>
      <c r="E330" s="121" t="s">
        <v>185</v>
      </c>
      <c r="F330" s="121" t="s">
        <v>185</v>
      </c>
      <c r="G330" s="121" t="s">
        <v>185</v>
      </c>
      <c r="H330" s="121" t="s">
        <v>185</v>
      </c>
      <c r="I330" s="121" t="s">
        <v>185</v>
      </c>
      <c r="J330" s="121" t="s">
        <v>184</v>
      </c>
      <c r="K330" s="121" t="s">
        <v>185</v>
      </c>
    </row>
    <row r="331" spans="1:11" ht="13.5" thickBot="1" x14ac:dyDescent="0.35">
      <c r="A331" s="316"/>
      <c r="B331" s="317" t="s">
        <v>889</v>
      </c>
      <c r="C331" s="318">
        <f>COUNTIF(C4:C330,"YES")</f>
        <v>20</v>
      </c>
      <c r="D331" s="318">
        <f t="shared" ref="D331:K331" si="0">COUNTIF(D4:D330,"YES")</f>
        <v>0</v>
      </c>
      <c r="E331" s="318">
        <f t="shared" si="0"/>
        <v>25</v>
      </c>
      <c r="F331" s="318">
        <f t="shared" si="0"/>
        <v>7</v>
      </c>
      <c r="G331" s="318">
        <f t="shared" si="0"/>
        <v>14</v>
      </c>
      <c r="H331" s="318">
        <f t="shared" si="0"/>
        <v>5</v>
      </c>
      <c r="I331" s="318">
        <f t="shared" si="0"/>
        <v>59</v>
      </c>
      <c r="J331" s="318">
        <f t="shared" si="0"/>
        <v>129</v>
      </c>
      <c r="K331" s="318">
        <f t="shared" si="0"/>
        <v>19</v>
      </c>
    </row>
    <row r="332" spans="1:11" ht="13" thickTop="1" x14ac:dyDescent="0.25"/>
    <row r="333" spans="1:11" x14ac:dyDescent="0.25">
      <c r="A333" s="227" t="s">
        <v>769</v>
      </c>
    </row>
    <row r="334" spans="1:11" x14ac:dyDescent="0.25">
      <c r="A334" s="41" t="s">
        <v>911</v>
      </c>
    </row>
  </sheetData>
  <pageMargins left="0.25" right="0.25" top="0.75" bottom="0.75" header="0.3" footer="0.3"/>
  <pageSetup scale="65" fitToWidth="3" fitToHeight="0" orientation="portrait" horizontalDpi="4294967295" verticalDpi="4294967295" r:id="rId1"/>
  <headerFooter>
    <oddHeader>&amp;L&amp;"Arial,Bold"2018-19 Survey of Allied Dental Education
Report 1 - Dental Hygiene Education Programs</oddHeader>
  </headerFooter>
  <rowBreaks count="4" manualBreakCount="4">
    <brk id="71" max="16383" man="1"/>
    <brk id="145" max="16383" man="1"/>
    <brk id="220" max="16383" man="1"/>
    <brk id="294"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2.5" x14ac:dyDescent="0.25"/>
  <cols>
    <col min="1" max="1" width="5.81640625" style="110" customWidth="1"/>
    <col min="2" max="2" width="92.54296875" style="110" customWidth="1"/>
    <col min="3" max="8" width="12.1796875" style="110" customWidth="1"/>
    <col min="9" max="10" width="10.81640625" style="110" customWidth="1"/>
    <col min="11" max="11" width="11.54296875" style="110" customWidth="1"/>
    <col min="12" max="12" width="11.453125" style="110" customWidth="1"/>
    <col min="13" max="15" width="10.81640625" style="110" customWidth="1"/>
    <col min="16" max="16" width="11.54296875" style="110" customWidth="1"/>
    <col min="17" max="17" width="12.1796875" style="110" customWidth="1"/>
    <col min="18" max="18" width="11.81640625" style="110" customWidth="1"/>
    <col min="19" max="20" width="10.81640625" style="110" customWidth="1"/>
    <col min="21" max="16384" width="9" style="110"/>
  </cols>
  <sheetData>
    <row r="1" spans="1:20" ht="13" x14ac:dyDescent="0.3">
      <c r="A1" s="149" t="s">
        <v>36</v>
      </c>
    </row>
    <row r="2" spans="1:20" x14ac:dyDescent="0.25">
      <c r="A2" s="377" t="s">
        <v>51</v>
      </c>
      <c r="B2" s="377"/>
    </row>
    <row r="3" spans="1:20" s="130" customFormat="1" ht="13" x14ac:dyDescent="0.3">
      <c r="A3" s="241"/>
      <c r="B3" s="112"/>
      <c r="C3" s="379" t="s">
        <v>905</v>
      </c>
      <c r="D3" s="379"/>
      <c r="E3" s="241"/>
      <c r="F3" s="241"/>
      <c r="G3" s="241"/>
      <c r="H3" s="241"/>
      <c r="I3" s="241"/>
      <c r="J3" s="249"/>
      <c r="K3" s="379" t="s">
        <v>906</v>
      </c>
      <c r="L3" s="379"/>
      <c r="M3" s="379"/>
      <c r="N3" s="241"/>
      <c r="O3" s="241"/>
      <c r="P3" s="241"/>
      <c r="Q3" s="241"/>
      <c r="R3" s="241"/>
      <c r="S3" s="241"/>
      <c r="T3" s="241"/>
    </row>
    <row r="4" spans="1:20" s="319" customFormat="1" ht="42.5" x14ac:dyDescent="0.3">
      <c r="A4" s="241" t="s">
        <v>177</v>
      </c>
      <c r="B4" s="112" t="s">
        <v>178</v>
      </c>
      <c r="C4" s="243" t="s">
        <v>890</v>
      </c>
      <c r="D4" s="243" t="s">
        <v>891</v>
      </c>
      <c r="E4" s="243" t="s">
        <v>907</v>
      </c>
      <c r="F4" s="243" t="s">
        <v>892</v>
      </c>
      <c r="G4" s="243" t="s">
        <v>908</v>
      </c>
      <c r="H4" s="243" t="s">
        <v>893</v>
      </c>
      <c r="I4" s="243" t="s">
        <v>894</v>
      </c>
      <c r="J4" s="243" t="s">
        <v>895</v>
      </c>
      <c r="K4" s="243" t="s">
        <v>896</v>
      </c>
      <c r="L4" s="243" t="s">
        <v>897</v>
      </c>
      <c r="M4" s="243" t="s">
        <v>898</v>
      </c>
      <c r="N4" s="243" t="s">
        <v>899</v>
      </c>
      <c r="O4" s="243" t="s">
        <v>900</v>
      </c>
      <c r="P4" s="243" t="s">
        <v>901</v>
      </c>
      <c r="Q4" s="243" t="s">
        <v>902</v>
      </c>
      <c r="R4" s="243" t="s">
        <v>903</v>
      </c>
      <c r="S4" s="243" t="s">
        <v>904</v>
      </c>
      <c r="T4" s="243" t="s">
        <v>172</v>
      </c>
    </row>
    <row r="5" spans="1:20" x14ac:dyDescent="0.25">
      <c r="A5" s="121" t="s">
        <v>182</v>
      </c>
      <c r="B5" s="122" t="s">
        <v>183</v>
      </c>
      <c r="C5" s="121" t="s">
        <v>185</v>
      </c>
      <c r="D5" s="121" t="s">
        <v>185</v>
      </c>
      <c r="E5" s="121" t="s">
        <v>185</v>
      </c>
      <c r="F5" s="121" t="s">
        <v>185</v>
      </c>
      <c r="G5" s="121" t="s">
        <v>184</v>
      </c>
      <c r="H5" s="121" t="s">
        <v>185</v>
      </c>
      <c r="I5" s="121" t="s">
        <v>185</v>
      </c>
      <c r="J5" s="121" t="s">
        <v>185</v>
      </c>
      <c r="K5" s="121" t="s">
        <v>185</v>
      </c>
      <c r="L5" s="121" t="s">
        <v>185</v>
      </c>
      <c r="M5" s="121" t="s">
        <v>185</v>
      </c>
      <c r="N5" s="121" t="s">
        <v>184</v>
      </c>
      <c r="O5" s="121" t="s">
        <v>184</v>
      </c>
      <c r="P5" s="121" t="s">
        <v>185</v>
      </c>
      <c r="Q5" s="121" t="s">
        <v>184</v>
      </c>
      <c r="R5" s="121" t="s">
        <v>185</v>
      </c>
      <c r="S5" s="121" t="s">
        <v>185</v>
      </c>
      <c r="T5" s="121" t="s">
        <v>185</v>
      </c>
    </row>
    <row r="6" spans="1:20" x14ac:dyDescent="0.25">
      <c r="A6" s="123" t="s">
        <v>182</v>
      </c>
      <c r="B6" s="124" t="s">
        <v>186</v>
      </c>
      <c r="C6" s="123" t="s">
        <v>185</v>
      </c>
      <c r="D6" s="123" t="s">
        <v>184</v>
      </c>
      <c r="E6" s="123" t="s">
        <v>185</v>
      </c>
      <c r="F6" s="123" t="s">
        <v>185</v>
      </c>
      <c r="G6" s="123" t="s">
        <v>185</v>
      </c>
      <c r="H6" s="123" t="s">
        <v>185</v>
      </c>
      <c r="I6" s="123" t="s">
        <v>185</v>
      </c>
      <c r="J6" s="123" t="s">
        <v>184</v>
      </c>
      <c r="K6" s="123" t="s">
        <v>185</v>
      </c>
      <c r="L6" s="123" t="s">
        <v>185</v>
      </c>
      <c r="M6" s="123" t="s">
        <v>185</v>
      </c>
      <c r="N6" s="123" t="s">
        <v>184</v>
      </c>
      <c r="O6" s="123" t="s">
        <v>184</v>
      </c>
      <c r="P6" s="123" t="s">
        <v>185</v>
      </c>
      <c r="Q6" s="123" t="s">
        <v>184</v>
      </c>
      <c r="R6" s="123" t="s">
        <v>185</v>
      </c>
      <c r="S6" s="123" t="s">
        <v>184</v>
      </c>
      <c r="T6" s="123" t="s">
        <v>185</v>
      </c>
    </row>
    <row r="7" spans="1:20" x14ac:dyDescent="0.25">
      <c r="A7" s="121" t="s">
        <v>187</v>
      </c>
      <c r="B7" s="122" t="s">
        <v>188</v>
      </c>
      <c r="C7" s="121" t="s">
        <v>185</v>
      </c>
      <c r="D7" s="121" t="s">
        <v>185</v>
      </c>
      <c r="E7" s="121" t="s">
        <v>185</v>
      </c>
      <c r="F7" s="121" t="s">
        <v>185</v>
      </c>
      <c r="G7" s="121" t="s">
        <v>185</v>
      </c>
      <c r="H7" s="121" t="s">
        <v>185</v>
      </c>
      <c r="I7" s="121" t="s">
        <v>184</v>
      </c>
      <c r="J7" s="121" t="s">
        <v>184</v>
      </c>
      <c r="K7" s="121" t="s">
        <v>184</v>
      </c>
      <c r="L7" s="121" t="s">
        <v>184</v>
      </c>
      <c r="M7" s="121" t="s">
        <v>185</v>
      </c>
      <c r="N7" s="121" t="s">
        <v>184</v>
      </c>
      <c r="O7" s="121" t="s">
        <v>184</v>
      </c>
      <c r="P7" s="121" t="s">
        <v>185</v>
      </c>
      <c r="Q7" s="121" t="s">
        <v>184</v>
      </c>
      <c r="R7" s="121" t="s">
        <v>184</v>
      </c>
      <c r="S7" s="121" t="s">
        <v>185</v>
      </c>
      <c r="T7" s="121" t="s">
        <v>185</v>
      </c>
    </row>
    <row r="8" spans="1:20" x14ac:dyDescent="0.25">
      <c r="A8" s="123" t="s">
        <v>189</v>
      </c>
      <c r="B8" s="124" t="s">
        <v>190</v>
      </c>
      <c r="C8" s="123" t="s">
        <v>185</v>
      </c>
      <c r="D8" s="123" t="s">
        <v>184</v>
      </c>
      <c r="E8" s="123" t="s">
        <v>185</v>
      </c>
      <c r="F8" s="123" t="s">
        <v>185</v>
      </c>
      <c r="G8" s="123" t="s">
        <v>185</v>
      </c>
      <c r="H8" s="123" t="s">
        <v>185</v>
      </c>
      <c r="I8" s="123" t="s">
        <v>185</v>
      </c>
      <c r="J8" s="123" t="s">
        <v>185</v>
      </c>
      <c r="K8" s="123" t="s">
        <v>185</v>
      </c>
      <c r="L8" s="123" t="s">
        <v>185</v>
      </c>
      <c r="M8" s="123" t="s">
        <v>185</v>
      </c>
      <c r="N8" s="123" t="s">
        <v>184</v>
      </c>
      <c r="O8" s="123" t="s">
        <v>184</v>
      </c>
      <c r="P8" s="123" t="s">
        <v>185</v>
      </c>
      <c r="Q8" s="123" t="s">
        <v>184</v>
      </c>
      <c r="R8" s="123" t="s">
        <v>184</v>
      </c>
      <c r="S8" s="123" t="s">
        <v>185</v>
      </c>
      <c r="T8" s="123" t="s">
        <v>184</v>
      </c>
    </row>
    <row r="9" spans="1:20" x14ac:dyDescent="0.25">
      <c r="A9" s="121" t="s">
        <v>189</v>
      </c>
      <c r="B9" s="122" t="s">
        <v>191</v>
      </c>
      <c r="C9" s="121" t="s">
        <v>185</v>
      </c>
      <c r="D9" s="121" t="s">
        <v>185</v>
      </c>
      <c r="E9" s="121" t="s">
        <v>185</v>
      </c>
      <c r="F9" s="121" t="s">
        <v>185</v>
      </c>
      <c r="G9" s="121" t="s">
        <v>185</v>
      </c>
      <c r="H9" s="121" t="s">
        <v>185</v>
      </c>
      <c r="I9" s="121" t="s">
        <v>185</v>
      </c>
      <c r="J9" s="121" t="s">
        <v>185</v>
      </c>
      <c r="K9" s="121" t="s">
        <v>185</v>
      </c>
      <c r="L9" s="121" t="s">
        <v>185</v>
      </c>
      <c r="M9" s="121" t="s">
        <v>185</v>
      </c>
      <c r="N9" s="121" t="s">
        <v>184</v>
      </c>
      <c r="O9" s="121" t="s">
        <v>184</v>
      </c>
      <c r="P9" s="121" t="s">
        <v>184</v>
      </c>
      <c r="Q9" s="121" t="s">
        <v>184</v>
      </c>
      <c r="R9" s="121" t="s">
        <v>184</v>
      </c>
      <c r="S9" s="121" t="s">
        <v>185</v>
      </c>
      <c r="T9" s="121" t="s">
        <v>185</v>
      </c>
    </row>
    <row r="10" spans="1:20" x14ac:dyDescent="0.25">
      <c r="A10" s="123" t="s">
        <v>189</v>
      </c>
      <c r="B10" s="124" t="s">
        <v>192</v>
      </c>
      <c r="C10" s="123" t="s">
        <v>185</v>
      </c>
      <c r="D10" s="123" t="s">
        <v>184</v>
      </c>
      <c r="E10" s="123" t="s">
        <v>185</v>
      </c>
      <c r="F10" s="123" t="s">
        <v>185</v>
      </c>
      <c r="G10" s="123" t="s">
        <v>185</v>
      </c>
      <c r="H10" s="123" t="s">
        <v>185</v>
      </c>
      <c r="I10" s="123" t="s">
        <v>185</v>
      </c>
      <c r="J10" s="123" t="s">
        <v>184</v>
      </c>
      <c r="K10" s="123" t="s">
        <v>185</v>
      </c>
      <c r="L10" s="123" t="s">
        <v>185</v>
      </c>
      <c r="M10" s="123" t="s">
        <v>185</v>
      </c>
      <c r="N10" s="123" t="s">
        <v>184</v>
      </c>
      <c r="O10" s="123" t="s">
        <v>184</v>
      </c>
      <c r="P10" s="123" t="s">
        <v>185</v>
      </c>
      <c r="Q10" s="123" t="s">
        <v>184</v>
      </c>
      <c r="R10" s="123" t="s">
        <v>184</v>
      </c>
      <c r="S10" s="123" t="s">
        <v>184</v>
      </c>
      <c r="T10" s="123" t="s">
        <v>185</v>
      </c>
    </row>
    <row r="11" spans="1:20" x14ac:dyDescent="0.25">
      <c r="A11" s="121" t="s">
        <v>189</v>
      </c>
      <c r="B11" s="122" t="s">
        <v>193</v>
      </c>
      <c r="C11" s="121" t="s">
        <v>185</v>
      </c>
      <c r="D11" s="121" t="s">
        <v>185</v>
      </c>
      <c r="E11" s="121" t="s">
        <v>185</v>
      </c>
      <c r="F11" s="121" t="s">
        <v>185</v>
      </c>
      <c r="G11" s="121" t="s">
        <v>185</v>
      </c>
      <c r="H11" s="121" t="s">
        <v>185</v>
      </c>
      <c r="I11" s="121" t="s">
        <v>185</v>
      </c>
      <c r="J11" s="121" t="s">
        <v>184</v>
      </c>
      <c r="K11" s="121" t="s">
        <v>184</v>
      </c>
      <c r="L11" s="121" t="s">
        <v>185</v>
      </c>
      <c r="M11" s="121" t="s">
        <v>185</v>
      </c>
      <c r="N11" s="121" t="s">
        <v>184</v>
      </c>
      <c r="O11" s="121" t="s">
        <v>184</v>
      </c>
      <c r="P11" s="121" t="s">
        <v>185</v>
      </c>
      <c r="Q11" s="121" t="s">
        <v>184</v>
      </c>
      <c r="R11" s="121" t="s">
        <v>184</v>
      </c>
      <c r="S11" s="121" t="s">
        <v>184</v>
      </c>
      <c r="T11" s="121" t="s">
        <v>185</v>
      </c>
    </row>
    <row r="12" spans="1:20" x14ac:dyDescent="0.25">
      <c r="A12" s="123" t="s">
        <v>189</v>
      </c>
      <c r="B12" s="124" t="s">
        <v>194</v>
      </c>
      <c r="C12" s="123" t="s">
        <v>185</v>
      </c>
      <c r="D12" s="123" t="s">
        <v>184</v>
      </c>
      <c r="E12" s="123" t="s">
        <v>184</v>
      </c>
      <c r="F12" s="123" t="s">
        <v>184</v>
      </c>
      <c r="G12" s="123" t="s">
        <v>184</v>
      </c>
      <c r="H12" s="123" t="s">
        <v>185</v>
      </c>
      <c r="I12" s="123" t="s">
        <v>184</v>
      </c>
      <c r="J12" s="123" t="s">
        <v>184</v>
      </c>
      <c r="K12" s="123" t="s">
        <v>184</v>
      </c>
      <c r="L12" s="123" t="s">
        <v>185</v>
      </c>
      <c r="M12" s="123" t="s">
        <v>185</v>
      </c>
      <c r="N12" s="123" t="s">
        <v>184</v>
      </c>
      <c r="O12" s="123" t="s">
        <v>184</v>
      </c>
      <c r="P12" s="123" t="s">
        <v>185</v>
      </c>
      <c r="Q12" s="123" t="s">
        <v>184</v>
      </c>
      <c r="R12" s="123" t="s">
        <v>184</v>
      </c>
      <c r="S12" s="123" t="s">
        <v>184</v>
      </c>
      <c r="T12" s="123" t="s">
        <v>185</v>
      </c>
    </row>
    <row r="13" spans="1:20" x14ac:dyDescent="0.25">
      <c r="A13" s="121" t="s">
        <v>189</v>
      </c>
      <c r="B13" s="122" t="s">
        <v>195</v>
      </c>
      <c r="C13" s="121" t="s">
        <v>185</v>
      </c>
      <c r="D13" s="121" t="s">
        <v>184</v>
      </c>
      <c r="E13" s="121" t="s">
        <v>185</v>
      </c>
      <c r="F13" s="121" t="s">
        <v>185</v>
      </c>
      <c r="G13" s="121" t="s">
        <v>185</v>
      </c>
      <c r="H13" s="121" t="s">
        <v>185</v>
      </c>
      <c r="I13" s="121" t="s">
        <v>184</v>
      </c>
      <c r="J13" s="121" t="s">
        <v>184</v>
      </c>
      <c r="K13" s="121" t="s">
        <v>184</v>
      </c>
      <c r="L13" s="121" t="s">
        <v>185</v>
      </c>
      <c r="M13" s="121" t="s">
        <v>185</v>
      </c>
      <c r="N13" s="121" t="s">
        <v>184</v>
      </c>
      <c r="O13" s="121" t="s">
        <v>184</v>
      </c>
      <c r="P13" s="121" t="s">
        <v>185</v>
      </c>
      <c r="Q13" s="121" t="s">
        <v>184</v>
      </c>
      <c r="R13" s="121" t="s">
        <v>184</v>
      </c>
      <c r="S13" s="121" t="s">
        <v>184</v>
      </c>
      <c r="T13" s="121" t="s">
        <v>185</v>
      </c>
    </row>
    <row r="14" spans="1:20" x14ac:dyDescent="0.25">
      <c r="A14" s="123" t="s">
        <v>189</v>
      </c>
      <c r="B14" s="124" t="s">
        <v>196</v>
      </c>
      <c r="C14" s="123" t="s">
        <v>185</v>
      </c>
      <c r="D14" s="123" t="s">
        <v>184</v>
      </c>
      <c r="E14" s="123" t="s">
        <v>185</v>
      </c>
      <c r="F14" s="123" t="s">
        <v>185</v>
      </c>
      <c r="G14" s="123" t="s">
        <v>185</v>
      </c>
      <c r="H14" s="123" t="s">
        <v>185</v>
      </c>
      <c r="I14" s="123" t="s">
        <v>184</v>
      </c>
      <c r="J14" s="123" t="s">
        <v>184</v>
      </c>
      <c r="K14" s="123" t="s">
        <v>185</v>
      </c>
      <c r="L14" s="123" t="s">
        <v>185</v>
      </c>
      <c r="M14" s="123" t="s">
        <v>185</v>
      </c>
      <c r="N14" s="123" t="s">
        <v>184</v>
      </c>
      <c r="O14" s="123" t="s">
        <v>184</v>
      </c>
      <c r="P14" s="123" t="s">
        <v>185</v>
      </c>
      <c r="Q14" s="123" t="s">
        <v>184</v>
      </c>
      <c r="R14" s="123" t="s">
        <v>185</v>
      </c>
      <c r="S14" s="123" t="s">
        <v>184</v>
      </c>
      <c r="T14" s="123" t="s">
        <v>185</v>
      </c>
    </row>
    <row r="15" spans="1:20" x14ac:dyDescent="0.25">
      <c r="A15" s="121" t="s">
        <v>189</v>
      </c>
      <c r="B15" s="122" t="s">
        <v>197</v>
      </c>
      <c r="C15" s="121" t="s">
        <v>185</v>
      </c>
      <c r="D15" s="121" t="s">
        <v>185</v>
      </c>
      <c r="E15" s="121" t="s">
        <v>185</v>
      </c>
      <c r="F15" s="121" t="s">
        <v>185</v>
      </c>
      <c r="G15" s="121" t="s">
        <v>185</v>
      </c>
      <c r="H15" s="121" t="s">
        <v>185</v>
      </c>
      <c r="I15" s="121" t="s">
        <v>184</v>
      </c>
      <c r="J15" s="121" t="s">
        <v>184</v>
      </c>
      <c r="K15" s="121" t="s">
        <v>185</v>
      </c>
      <c r="L15" s="121" t="s">
        <v>185</v>
      </c>
      <c r="M15" s="121" t="s">
        <v>185</v>
      </c>
      <c r="N15" s="121" t="s">
        <v>184</v>
      </c>
      <c r="O15" s="121" t="s">
        <v>184</v>
      </c>
      <c r="P15" s="121" t="s">
        <v>185</v>
      </c>
      <c r="Q15" s="121" t="s">
        <v>184</v>
      </c>
      <c r="R15" s="121" t="s">
        <v>184</v>
      </c>
      <c r="S15" s="121" t="s">
        <v>184</v>
      </c>
      <c r="T15" s="121" t="s">
        <v>185</v>
      </c>
    </row>
    <row r="16" spans="1:20" x14ac:dyDescent="0.25">
      <c r="A16" s="123" t="s">
        <v>198</v>
      </c>
      <c r="B16" s="124" t="s">
        <v>199</v>
      </c>
      <c r="C16" s="123" t="s">
        <v>185</v>
      </c>
      <c r="D16" s="123" t="s">
        <v>185</v>
      </c>
      <c r="E16" s="123" t="s">
        <v>185</v>
      </c>
      <c r="F16" s="123" t="s">
        <v>185</v>
      </c>
      <c r="G16" s="123" t="s">
        <v>185</v>
      </c>
      <c r="H16" s="123" t="s">
        <v>185</v>
      </c>
      <c r="I16" s="123" t="s">
        <v>184</v>
      </c>
      <c r="J16" s="123" t="s">
        <v>184</v>
      </c>
      <c r="K16" s="123" t="s">
        <v>185</v>
      </c>
      <c r="L16" s="123" t="s">
        <v>185</v>
      </c>
      <c r="M16" s="123" t="s">
        <v>185</v>
      </c>
      <c r="N16" s="123" t="s">
        <v>184</v>
      </c>
      <c r="O16" s="123" t="s">
        <v>184</v>
      </c>
      <c r="P16" s="123" t="s">
        <v>185</v>
      </c>
      <c r="Q16" s="123" t="s">
        <v>184</v>
      </c>
      <c r="R16" s="123" t="s">
        <v>184</v>
      </c>
      <c r="S16" s="123" t="s">
        <v>185</v>
      </c>
      <c r="T16" s="123" t="s">
        <v>185</v>
      </c>
    </row>
    <row r="17" spans="1:20" x14ac:dyDescent="0.25">
      <c r="A17" s="121" t="s">
        <v>198</v>
      </c>
      <c r="B17" s="122" t="s">
        <v>200</v>
      </c>
      <c r="C17" s="121" t="s">
        <v>185</v>
      </c>
      <c r="D17" s="121" t="s">
        <v>185</v>
      </c>
      <c r="E17" s="121" t="s">
        <v>185</v>
      </c>
      <c r="F17" s="121" t="s">
        <v>185</v>
      </c>
      <c r="G17" s="121" t="s">
        <v>185</v>
      </c>
      <c r="H17" s="121" t="s">
        <v>185</v>
      </c>
      <c r="I17" s="121" t="s">
        <v>184</v>
      </c>
      <c r="J17" s="121" t="s">
        <v>185</v>
      </c>
      <c r="K17" s="121" t="s">
        <v>185</v>
      </c>
      <c r="L17" s="121" t="s">
        <v>185</v>
      </c>
      <c r="M17" s="121" t="s">
        <v>185</v>
      </c>
      <c r="N17" s="121" t="s">
        <v>184</v>
      </c>
      <c r="O17" s="121" t="s">
        <v>184</v>
      </c>
      <c r="P17" s="121" t="s">
        <v>185</v>
      </c>
      <c r="Q17" s="121" t="s">
        <v>185</v>
      </c>
      <c r="R17" s="121" t="s">
        <v>184</v>
      </c>
      <c r="S17" s="121" t="s">
        <v>184</v>
      </c>
      <c r="T17" s="121" t="s">
        <v>184</v>
      </c>
    </row>
    <row r="18" spans="1:20" x14ac:dyDescent="0.25">
      <c r="A18" s="123" t="s">
        <v>201</v>
      </c>
      <c r="B18" s="124" t="s">
        <v>202</v>
      </c>
      <c r="C18" s="123" t="s">
        <v>185</v>
      </c>
      <c r="D18" s="123" t="s">
        <v>185</v>
      </c>
      <c r="E18" s="123" t="s">
        <v>185</v>
      </c>
      <c r="F18" s="123" t="s">
        <v>185</v>
      </c>
      <c r="G18" s="123" t="s">
        <v>185</v>
      </c>
      <c r="H18" s="123" t="s">
        <v>185</v>
      </c>
      <c r="I18" s="123" t="s">
        <v>185</v>
      </c>
      <c r="J18" s="123" t="s">
        <v>184</v>
      </c>
      <c r="K18" s="123" t="s">
        <v>185</v>
      </c>
      <c r="L18" s="123" t="s">
        <v>184</v>
      </c>
      <c r="M18" s="123" t="s">
        <v>185</v>
      </c>
      <c r="N18" s="123" t="s">
        <v>184</v>
      </c>
      <c r="O18" s="123" t="s">
        <v>184</v>
      </c>
      <c r="P18" s="123" t="s">
        <v>184</v>
      </c>
      <c r="Q18" s="123" t="s">
        <v>184</v>
      </c>
      <c r="R18" s="123" t="s">
        <v>184</v>
      </c>
      <c r="S18" s="123" t="s">
        <v>184</v>
      </c>
      <c r="T18" s="123" t="s">
        <v>185</v>
      </c>
    </row>
    <row r="19" spans="1:20" x14ac:dyDescent="0.25">
      <c r="A19" s="121" t="s">
        <v>201</v>
      </c>
      <c r="B19" s="122" t="s">
        <v>203</v>
      </c>
      <c r="C19" s="121" t="s">
        <v>185</v>
      </c>
      <c r="D19" s="121" t="s">
        <v>185</v>
      </c>
      <c r="E19" s="121" t="s">
        <v>185</v>
      </c>
      <c r="F19" s="121" t="s">
        <v>185</v>
      </c>
      <c r="G19" s="121" t="s">
        <v>185</v>
      </c>
      <c r="H19" s="121" t="s">
        <v>185</v>
      </c>
      <c r="I19" s="121" t="s">
        <v>185</v>
      </c>
      <c r="J19" s="121" t="s">
        <v>185</v>
      </c>
      <c r="K19" s="121" t="s">
        <v>185</v>
      </c>
      <c r="L19" s="121" t="s">
        <v>185</v>
      </c>
      <c r="M19" s="121" t="s">
        <v>185</v>
      </c>
      <c r="N19" s="121" t="s">
        <v>184</v>
      </c>
      <c r="O19" s="121" t="s">
        <v>184</v>
      </c>
      <c r="P19" s="121" t="s">
        <v>184</v>
      </c>
      <c r="Q19" s="121" t="s">
        <v>184</v>
      </c>
      <c r="R19" s="121" t="s">
        <v>184</v>
      </c>
      <c r="S19" s="121" t="s">
        <v>185</v>
      </c>
      <c r="T19" s="121" t="s">
        <v>185</v>
      </c>
    </row>
    <row r="20" spans="1:20" x14ac:dyDescent="0.25">
      <c r="A20" s="123" t="s">
        <v>201</v>
      </c>
      <c r="B20" s="124" t="s">
        <v>204</v>
      </c>
      <c r="C20" s="123" t="s">
        <v>185</v>
      </c>
      <c r="D20" s="123" t="s">
        <v>185</v>
      </c>
      <c r="E20" s="123" t="s">
        <v>185</v>
      </c>
      <c r="F20" s="123" t="s">
        <v>185</v>
      </c>
      <c r="G20" s="123" t="s">
        <v>185</v>
      </c>
      <c r="H20" s="123" t="s">
        <v>185</v>
      </c>
      <c r="I20" s="123" t="s">
        <v>185</v>
      </c>
      <c r="J20" s="123" t="s">
        <v>185</v>
      </c>
      <c r="K20" s="123" t="s">
        <v>185</v>
      </c>
      <c r="L20" s="123" t="s">
        <v>185</v>
      </c>
      <c r="M20" s="123" t="s">
        <v>184</v>
      </c>
      <c r="N20" s="123" t="s">
        <v>184</v>
      </c>
      <c r="O20" s="123" t="s">
        <v>184</v>
      </c>
      <c r="P20" s="123" t="s">
        <v>184</v>
      </c>
      <c r="Q20" s="123" t="s">
        <v>184</v>
      </c>
      <c r="R20" s="123" t="s">
        <v>184</v>
      </c>
      <c r="S20" s="123" t="s">
        <v>185</v>
      </c>
      <c r="T20" s="123" t="s">
        <v>185</v>
      </c>
    </row>
    <row r="21" spans="1:20" x14ac:dyDescent="0.25">
      <c r="A21" s="121" t="s">
        <v>201</v>
      </c>
      <c r="B21" s="122" t="s">
        <v>205</v>
      </c>
      <c r="C21" s="121" t="s">
        <v>184</v>
      </c>
      <c r="D21" s="121" t="s">
        <v>184</v>
      </c>
      <c r="E21" s="121" t="s">
        <v>185</v>
      </c>
      <c r="F21" s="121" t="s">
        <v>185</v>
      </c>
      <c r="G21" s="121" t="s">
        <v>185</v>
      </c>
      <c r="H21" s="121" t="s">
        <v>185</v>
      </c>
      <c r="I21" s="121" t="s">
        <v>185</v>
      </c>
      <c r="J21" s="121" t="s">
        <v>185</v>
      </c>
      <c r="K21" s="121" t="s">
        <v>185</v>
      </c>
      <c r="L21" s="121" t="s">
        <v>185</v>
      </c>
      <c r="M21" s="121" t="s">
        <v>185</v>
      </c>
      <c r="N21" s="121" t="s">
        <v>185</v>
      </c>
      <c r="O21" s="121" t="s">
        <v>185</v>
      </c>
      <c r="P21" s="121" t="s">
        <v>185</v>
      </c>
      <c r="Q21" s="121" t="s">
        <v>184</v>
      </c>
      <c r="R21" s="121" t="s">
        <v>185</v>
      </c>
      <c r="S21" s="121" t="s">
        <v>185</v>
      </c>
      <c r="T21" s="121" t="s">
        <v>185</v>
      </c>
    </row>
    <row r="22" spans="1:20" x14ac:dyDescent="0.25">
      <c r="A22" s="123" t="s">
        <v>201</v>
      </c>
      <c r="B22" s="124" t="s">
        <v>206</v>
      </c>
      <c r="C22" s="123" t="s">
        <v>185</v>
      </c>
      <c r="D22" s="123" t="s">
        <v>185</v>
      </c>
      <c r="E22" s="123" t="s">
        <v>185</v>
      </c>
      <c r="F22" s="123" t="s">
        <v>185</v>
      </c>
      <c r="G22" s="123" t="s">
        <v>185</v>
      </c>
      <c r="H22" s="123" t="s">
        <v>185</v>
      </c>
      <c r="I22" s="123" t="s">
        <v>185</v>
      </c>
      <c r="J22" s="123" t="s">
        <v>185</v>
      </c>
      <c r="K22" s="123" t="s">
        <v>185</v>
      </c>
      <c r="L22" s="123" t="s">
        <v>185</v>
      </c>
      <c r="M22" s="123" t="s">
        <v>185</v>
      </c>
      <c r="N22" s="123" t="s">
        <v>184</v>
      </c>
      <c r="O22" s="123" t="s">
        <v>184</v>
      </c>
      <c r="P22" s="123" t="s">
        <v>184</v>
      </c>
      <c r="Q22" s="123" t="s">
        <v>184</v>
      </c>
      <c r="R22" s="123" t="s">
        <v>184</v>
      </c>
      <c r="S22" s="123" t="s">
        <v>185</v>
      </c>
      <c r="T22" s="123" t="s">
        <v>185</v>
      </c>
    </row>
    <row r="23" spans="1:20" x14ac:dyDescent="0.25">
      <c r="A23" s="121" t="s">
        <v>201</v>
      </c>
      <c r="B23" s="122" t="s">
        <v>207</v>
      </c>
      <c r="C23" s="121" t="s">
        <v>185</v>
      </c>
      <c r="D23" s="121" t="s">
        <v>185</v>
      </c>
      <c r="E23" s="121" t="s">
        <v>185</v>
      </c>
      <c r="F23" s="121" t="s">
        <v>185</v>
      </c>
      <c r="G23" s="121" t="s">
        <v>185</v>
      </c>
      <c r="H23" s="121" t="s">
        <v>185</v>
      </c>
      <c r="I23" s="121" t="s">
        <v>184</v>
      </c>
      <c r="J23" s="121" t="s">
        <v>184</v>
      </c>
      <c r="K23" s="121" t="s">
        <v>185</v>
      </c>
      <c r="L23" s="121" t="s">
        <v>185</v>
      </c>
      <c r="M23" s="121" t="s">
        <v>185</v>
      </c>
      <c r="N23" s="121" t="s">
        <v>184</v>
      </c>
      <c r="O23" s="121" t="s">
        <v>184</v>
      </c>
      <c r="P23" s="121" t="s">
        <v>185</v>
      </c>
      <c r="Q23" s="121" t="s">
        <v>184</v>
      </c>
      <c r="R23" s="121" t="s">
        <v>184</v>
      </c>
      <c r="S23" s="121" t="s">
        <v>185</v>
      </c>
      <c r="T23" s="121" t="s">
        <v>185</v>
      </c>
    </row>
    <row r="24" spans="1:20" x14ac:dyDescent="0.25">
      <c r="A24" s="123" t="s">
        <v>201</v>
      </c>
      <c r="B24" s="124" t="s">
        <v>208</v>
      </c>
      <c r="C24" s="123" t="s">
        <v>185</v>
      </c>
      <c r="D24" s="123" t="s">
        <v>185</v>
      </c>
      <c r="E24" s="123" t="s">
        <v>185</v>
      </c>
      <c r="F24" s="123" t="s">
        <v>185</v>
      </c>
      <c r="G24" s="123" t="s">
        <v>185</v>
      </c>
      <c r="H24" s="123" t="s">
        <v>185</v>
      </c>
      <c r="I24" s="123" t="s">
        <v>184</v>
      </c>
      <c r="J24" s="123" t="s">
        <v>185</v>
      </c>
      <c r="K24" s="123" t="s">
        <v>185</v>
      </c>
      <c r="L24" s="123" t="s">
        <v>185</v>
      </c>
      <c r="M24" s="123" t="s">
        <v>185</v>
      </c>
      <c r="N24" s="123" t="s">
        <v>184</v>
      </c>
      <c r="O24" s="123" t="s">
        <v>184</v>
      </c>
      <c r="P24" s="123" t="s">
        <v>185</v>
      </c>
      <c r="Q24" s="123" t="s">
        <v>185</v>
      </c>
      <c r="R24" s="123" t="s">
        <v>184</v>
      </c>
      <c r="S24" s="123" t="s">
        <v>185</v>
      </c>
      <c r="T24" s="123" t="s">
        <v>185</v>
      </c>
    </row>
    <row r="25" spans="1:20" x14ac:dyDescent="0.25">
      <c r="A25" s="121" t="s">
        <v>201</v>
      </c>
      <c r="B25" s="122" t="s">
        <v>209</v>
      </c>
      <c r="C25" s="121" t="s">
        <v>185</v>
      </c>
      <c r="D25" s="121" t="s">
        <v>185</v>
      </c>
      <c r="E25" s="121" t="s">
        <v>185</v>
      </c>
      <c r="F25" s="121" t="s">
        <v>185</v>
      </c>
      <c r="G25" s="121" t="s">
        <v>185</v>
      </c>
      <c r="H25" s="121" t="s">
        <v>185</v>
      </c>
      <c r="I25" s="121" t="s">
        <v>185</v>
      </c>
      <c r="J25" s="121" t="s">
        <v>185</v>
      </c>
      <c r="K25" s="121" t="s">
        <v>185</v>
      </c>
      <c r="L25" s="121" t="s">
        <v>185</v>
      </c>
      <c r="M25" s="121" t="s">
        <v>185</v>
      </c>
      <c r="N25" s="121" t="s">
        <v>184</v>
      </c>
      <c r="O25" s="121" t="s">
        <v>184</v>
      </c>
      <c r="P25" s="121" t="s">
        <v>185</v>
      </c>
      <c r="Q25" s="121" t="s">
        <v>184</v>
      </c>
      <c r="R25" s="121" t="s">
        <v>184</v>
      </c>
      <c r="S25" s="121" t="s">
        <v>184</v>
      </c>
      <c r="T25" s="121" t="s">
        <v>185</v>
      </c>
    </row>
    <row r="26" spans="1:20" x14ac:dyDescent="0.25">
      <c r="A26" s="123" t="s">
        <v>201</v>
      </c>
      <c r="B26" s="124" t="s">
        <v>210</v>
      </c>
      <c r="C26" s="123" t="s">
        <v>185</v>
      </c>
      <c r="D26" s="123" t="s">
        <v>185</v>
      </c>
      <c r="E26" s="123" t="s">
        <v>185</v>
      </c>
      <c r="F26" s="123" t="s">
        <v>185</v>
      </c>
      <c r="G26" s="123" t="s">
        <v>185</v>
      </c>
      <c r="H26" s="123" t="s">
        <v>185</v>
      </c>
      <c r="I26" s="123" t="s">
        <v>185</v>
      </c>
      <c r="J26" s="123" t="s">
        <v>185</v>
      </c>
      <c r="K26" s="123" t="s">
        <v>185</v>
      </c>
      <c r="L26" s="123" t="s">
        <v>185</v>
      </c>
      <c r="M26" s="123" t="s">
        <v>185</v>
      </c>
      <c r="N26" s="123" t="s">
        <v>184</v>
      </c>
      <c r="O26" s="123" t="s">
        <v>184</v>
      </c>
      <c r="P26" s="123" t="s">
        <v>185</v>
      </c>
      <c r="Q26" s="123" t="s">
        <v>185</v>
      </c>
      <c r="R26" s="123" t="s">
        <v>185</v>
      </c>
      <c r="S26" s="123" t="s">
        <v>185</v>
      </c>
      <c r="T26" s="123" t="s">
        <v>185</v>
      </c>
    </row>
    <row r="27" spans="1:20" x14ac:dyDescent="0.25">
      <c r="A27" s="121" t="s">
        <v>201</v>
      </c>
      <c r="B27" s="122" t="s">
        <v>211</v>
      </c>
      <c r="C27" s="121" t="s">
        <v>185</v>
      </c>
      <c r="D27" s="121" t="s">
        <v>185</v>
      </c>
      <c r="E27" s="121" t="s">
        <v>185</v>
      </c>
      <c r="F27" s="121" t="s">
        <v>185</v>
      </c>
      <c r="G27" s="121" t="s">
        <v>184</v>
      </c>
      <c r="H27" s="121" t="s">
        <v>184</v>
      </c>
      <c r="I27" s="121" t="s">
        <v>184</v>
      </c>
      <c r="J27" s="121" t="s">
        <v>184</v>
      </c>
      <c r="K27" s="121" t="s">
        <v>184</v>
      </c>
      <c r="L27" s="121" t="s">
        <v>185</v>
      </c>
      <c r="M27" s="121" t="s">
        <v>185</v>
      </c>
      <c r="N27" s="121" t="s">
        <v>184</v>
      </c>
      <c r="O27" s="121" t="s">
        <v>184</v>
      </c>
      <c r="P27" s="121" t="s">
        <v>184</v>
      </c>
      <c r="Q27" s="121" t="s">
        <v>184</v>
      </c>
      <c r="R27" s="121" t="s">
        <v>184</v>
      </c>
      <c r="S27" s="121" t="s">
        <v>184</v>
      </c>
      <c r="T27" s="121" t="s">
        <v>184</v>
      </c>
    </row>
    <row r="28" spans="1:20" x14ac:dyDescent="0.25">
      <c r="A28" s="123" t="s">
        <v>201</v>
      </c>
      <c r="B28" s="124" t="s">
        <v>212</v>
      </c>
      <c r="C28" s="123" t="s">
        <v>185</v>
      </c>
      <c r="D28" s="123" t="s">
        <v>185</v>
      </c>
      <c r="E28" s="123" t="s">
        <v>185</v>
      </c>
      <c r="F28" s="123" t="s">
        <v>185</v>
      </c>
      <c r="G28" s="123" t="s">
        <v>185</v>
      </c>
      <c r="H28" s="123" t="s">
        <v>185</v>
      </c>
      <c r="I28" s="123" t="s">
        <v>184</v>
      </c>
      <c r="J28" s="123" t="s">
        <v>184</v>
      </c>
      <c r="K28" s="123" t="s">
        <v>185</v>
      </c>
      <c r="L28" s="123" t="s">
        <v>185</v>
      </c>
      <c r="M28" s="123" t="s">
        <v>185</v>
      </c>
      <c r="N28" s="123" t="s">
        <v>184</v>
      </c>
      <c r="O28" s="123" t="s">
        <v>184</v>
      </c>
      <c r="P28" s="123" t="s">
        <v>185</v>
      </c>
      <c r="Q28" s="123" t="s">
        <v>184</v>
      </c>
      <c r="R28" s="123" t="s">
        <v>184</v>
      </c>
      <c r="S28" s="123" t="s">
        <v>184</v>
      </c>
      <c r="T28" s="123" t="s">
        <v>184</v>
      </c>
    </row>
    <row r="29" spans="1:20" x14ac:dyDescent="0.25">
      <c r="A29" s="121" t="s">
        <v>201</v>
      </c>
      <c r="B29" s="122" t="s">
        <v>213</v>
      </c>
      <c r="C29" s="121" t="s">
        <v>185</v>
      </c>
      <c r="D29" s="121" t="s">
        <v>185</v>
      </c>
      <c r="E29" s="121" t="s">
        <v>185</v>
      </c>
      <c r="F29" s="121" t="s">
        <v>185</v>
      </c>
      <c r="G29" s="121" t="s">
        <v>185</v>
      </c>
      <c r="H29" s="121" t="s">
        <v>185</v>
      </c>
      <c r="I29" s="121" t="s">
        <v>185</v>
      </c>
      <c r="J29" s="121" t="s">
        <v>185</v>
      </c>
      <c r="K29" s="121" t="s">
        <v>185</v>
      </c>
      <c r="L29" s="121" t="s">
        <v>185</v>
      </c>
      <c r="M29" s="121" t="s">
        <v>185</v>
      </c>
      <c r="N29" s="121" t="s">
        <v>185</v>
      </c>
      <c r="O29" s="121" t="s">
        <v>184</v>
      </c>
      <c r="P29" s="121" t="s">
        <v>184</v>
      </c>
      <c r="Q29" s="121" t="s">
        <v>184</v>
      </c>
      <c r="R29" s="121" t="s">
        <v>184</v>
      </c>
      <c r="S29" s="121" t="s">
        <v>185</v>
      </c>
      <c r="T29" s="121" t="s">
        <v>185</v>
      </c>
    </row>
    <row r="30" spans="1:20" x14ac:dyDescent="0.25">
      <c r="A30" s="123" t="s">
        <v>201</v>
      </c>
      <c r="B30" s="124" t="s">
        <v>214</v>
      </c>
      <c r="C30" s="123" t="s">
        <v>185</v>
      </c>
      <c r="D30" s="123" t="s">
        <v>184</v>
      </c>
      <c r="E30" s="123" t="s">
        <v>185</v>
      </c>
      <c r="F30" s="123" t="s">
        <v>185</v>
      </c>
      <c r="G30" s="123" t="s">
        <v>185</v>
      </c>
      <c r="H30" s="123" t="s">
        <v>185</v>
      </c>
      <c r="I30" s="123" t="s">
        <v>185</v>
      </c>
      <c r="J30" s="123" t="s">
        <v>184</v>
      </c>
      <c r="K30" s="123" t="s">
        <v>185</v>
      </c>
      <c r="L30" s="123" t="s">
        <v>185</v>
      </c>
      <c r="M30" s="123" t="s">
        <v>185</v>
      </c>
      <c r="N30" s="123" t="s">
        <v>185</v>
      </c>
      <c r="O30" s="123" t="s">
        <v>184</v>
      </c>
      <c r="P30" s="123" t="s">
        <v>185</v>
      </c>
      <c r="Q30" s="123" t="s">
        <v>184</v>
      </c>
      <c r="R30" s="123" t="s">
        <v>184</v>
      </c>
      <c r="S30" s="123" t="s">
        <v>184</v>
      </c>
      <c r="T30" s="123" t="s">
        <v>185</v>
      </c>
    </row>
    <row r="31" spans="1:20" x14ac:dyDescent="0.25">
      <c r="A31" s="121" t="s">
        <v>201</v>
      </c>
      <c r="B31" s="122" t="s">
        <v>215</v>
      </c>
      <c r="C31" s="121" t="s">
        <v>185</v>
      </c>
      <c r="D31" s="121" t="s">
        <v>185</v>
      </c>
      <c r="E31" s="121" t="s">
        <v>185</v>
      </c>
      <c r="F31" s="121" t="s">
        <v>185</v>
      </c>
      <c r="G31" s="121" t="s">
        <v>185</v>
      </c>
      <c r="H31" s="121" t="s">
        <v>185</v>
      </c>
      <c r="I31" s="121" t="s">
        <v>185</v>
      </c>
      <c r="J31" s="121" t="s">
        <v>185</v>
      </c>
      <c r="K31" s="121" t="s">
        <v>185</v>
      </c>
      <c r="L31" s="121" t="s">
        <v>185</v>
      </c>
      <c r="M31" s="121" t="s">
        <v>185</v>
      </c>
      <c r="N31" s="121" t="s">
        <v>185</v>
      </c>
      <c r="O31" s="121" t="s">
        <v>184</v>
      </c>
      <c r="P31" s="121" t="s">
        <v>185</v>
      </c>
      <c r="Q31" s="121" t="s">
        <v>184</v>
      </c>
      <c r="R31" s="121" t="s">
        <v>184</v>
      </c>
      <c r="S31" s="121" t="s">
        <v>185</v>
      </c>
      <c r="T31" s="121" t="s">
        <v>185</v>
      </c>
    </row>
    <row r="32" spans="1:20" x14ac:dyDescent="0.25">
      <c r="A32" s="123" t="s">
        <v>201</v>
      </c>
      <c r="B32" s="124" t="s">
        <v>216</v>
      </c>
      <c r="C32" s="123" t="s">
        <v>185</v>
      </c>
      <c r="D32" s="123" t="s">
        <v>185</v>
      </c>
      <c r="E32" s="123" t="s">
        <v>185</v>
      </c>
      <c r="F32" s="123" t="s">
        <v>185</v>
      </c>
      <c r="G32" s="123" t="s">
        <v>185</v>
      </c>
      <c r="H32" s="123" t="s">
        <v>185</v>
      </c>
      <c r="I32" s="123" t="s">
        <v>185</v>
      </c>
      <c r="J32" s="123" t="s">
        <v>184</v>
      </c>
      <c r="K32" s="123" t="s">
        <v>184</v>
      </c>
      <c r="L32" s="123" t="s">
        <v>185</v>
      </c>
      <c r="M32" s="123" t="s">
        <v>185</v>
      </c>
      <c r="N32" s="123" t="s">
        <v>184</v>
      </c>
      <c r="O32" s="123" t="s">
        <v>184</v>
      </c>
      <c r="P32" s="123" t="s">
        <v>185</v>
      </c>
      <c r="Q32" s="123" t="s">
        <v>184</v>
      </c>
      <c r="R32" s="123" t="s">
        <v>184</v>
      </c>
      <c r="S32" s="123" t="s">
        <v>185</v>
      </c>
      <c r="T32" s="123" t="s">
        <v>185</v>
      </c>
    </row>
    <row r="33" spans="1:20" x14ac:dyDescent="0.25">
      <c r="A33" s="121" t="s">
        <v>201</v>
      </c>
      <c r="B33" s="122" t="s">
        <v>217</v>
      </c>
      <c r="C33" s="121" t="s">
        <v>185</v>
      </c>
      <c r="D33" s="121" t="s">
        <v>184</v>
      </c>
      <c r="E33" s="121" t="s">
        <v>185</v>
      </c>
      <c r="F33" s="121" t="s">
        <v>185</v>
      </c>
      <c r="G33" s="121" t="s">
        <v>185</v>
      </c>
      <c r="H33" s="121" t="s">
        <v>185</v>
      </c>
      <c r="I33" s="121" t="s">
        <v>185</v>
      </c>
      <c r="J33" s="121" t="s">
        <v>184</v>
      </c>
      <c r="K33" s="121" t="s">
        <v>185</v>
      </c>
      <c r="L33" s="121" t="s">
        <v>185</v>
      </c>
      <c r="M33" s="121" t="s">
        <v>185</v>
      </c>
      <c r="N33" s="121" t="s">
        <v>184</v>
      </c>
      <c r="O33" s="121" t="s">
        <v>184</v>
      </c>
      <c r="P33" s="121" t="s">
        <v>184</v>
      </c>
      <c r="Q33" s="121" t="s">
        <v>184</v>
      </c>
      <c r="R33" s="121" t="s">
        <v>184</v>
      </c>
      <c r="S33" s="121" t="s">
        <v>185</v>
      </c>
      <c r="T33" s="121" t="s">
        <v>185</v>
      </c>
    </row>
    <row r="34" spans="1:20" x14ac:dyDescent="0.25">
      <c r="A34" s="123" t="s">
        <v>201</v>
      </c>
      <c r="B34" s="124" t="s">
        <v>218</v>
      </c>
      <c r="C34" s="123" t="s">
        <v>185</v>
      </c>
      <c r="D34" s="123" t="s">
        <v>185</v>
      </c>
      <c r="E34" s="123" t="s">
        <v>185</v>
      </c>
      <c r="F34" s="123" t="s">
        <v>185</v>
      </c>
      <c r="G34" s="123" t="s">
        <v>185</v>
      </c>
      <c r="H34" s="123" t="s">
        <v>185</v>
      </c>
      <c r="I34" s="123" t="s">
        <v>185</v>
      </c>
      <c r="J34" s="123" t="s">
        <v>185</v>
      </c>
      <c r="K34" s="123" t="s">
        <v>185</v>
      </c>
      <c r="L34" s="123" t="s">
        <v>185</v>
      </c>
      <c r="M34" s="123" t="s">
        <v>185</v>
      </c>
      <c r="N34" s="123" t="s">
        <v>185</v>
      </c>
      <c r="O34" s="123" t="s">
        <v>184</v>
      </c>
      <c r="P34" s="123" t="s">
        <v>185</v>
      </c>
      <c r="Q34" s="123" t="s">
        <v>184</v>
      </c>
      <c r="R34" s="123" t="s">
        <v>184</v>
      </c>
      <c r="S34" s="123" t="s">
        <v>185</v>
      </c>
      <c r="T34" s="123" t="s">
        <v>185</v>
      </c>
    </row>
    <row r="35" spans="1:20" x14ac:dyDescent="0.25">
      <c r="A35" s="121" t="s">
        <v>201</v>
      </c>
      <c r="B35" s="122" t="s">
        <v>219</v>
      </c>
      <c r="C35" s="121" t="s">
        <v>185</v>
      </c>
      <c r="D35" s="121" t="s">
        <v>185</v>
      </c>
      <c r="E35" s="121" t="s">
        <v>185</v>
      </c>
      <c r="F35" s="121" t="s">
        <v>185</v>
      </c>
      <c r="G35" s="121" t="s">
        <v>185</v>
      </c>
      <c r="H35" s="121" t="s">
        <v>185</v>
      </c>
      <c r="I35" s="121" t="s">
        <v>185</v>
      </c>
      <c r="J35" s="121" t="s">
        <v>185</v>
      </c>
      <c r="K35" s="121" t="s">
        <v>184</v>
      </c>
      <c r="L35" s="121" t="s">
        <v>185</v>
      </c>
      <c r="M35" s="121" t="s">
        <v>185</v>
      </c>
      <c r="N35" s="121" t="s">
        <v>185</v>
      </c>
      <c r="O35" s="121" t="s">
        <v>184</v>
      </c>
      <c r="P35" s="121" t="s">
        <v>185</v>
      </c>
      <c r="Q35" s="121" t="s">
        <v>185</v>
      </c>
      <c r="R35" s="121" t="s">
        <v>184</v>
      </c>
      <c r="S35" s="121" t="s">
        <v>185</v>
      </c>
      <c r="T35" s="121" t="s">
        <v>185</v>
      </c>
    </row>
    <row r="36" spans="1:20" x14ac:dyDescent="0.25">
      <c r="A36" s="123" t="s">
        <v>201</v>
      </c>
      <c r="B36" s="124" t="s">
        <v>220</v>
      </c>
      <c r="C36" s="123" t="s">
        <v>185</v>
      </c>
      <c r="D36" s="123" t="s">
        <v>185</v>
      </c>
      <c r="E36" s="123" t="s">
        <v>185</v>
      </c>
      <c r="F36" s="123" t="s">
        <v>185</v>
      </c>
      <c r="G36" s="123" t="s">
        <v>185</v>
      </c>
      <c r="H36" s="123" t="s">
        <v>185</v>
      </c>
      <c r="I36" s="123" t="s">
        <v>185</v>
      </c>
      <c r="J36" s="123" t="s">
        <v>185</v>
      </c>
      <c r="K36" s="123" t="s">
        <v>185</v>
      </c>
      <c r="L36" s="123" t="s">
        <v>185</v>
      </c>
      <c r="M36" s="123" t="s">
        <v>185</v>
      </c>
      <c r="N36" s="123" t="s">
        <v>184</v>
      </c>
      <c r="O36" s="123" t="s">
        <v>184</v>
      </c>
      <c r="P36" s="123" t="s">
        <v>185</v>
      </c>
      <c r="Q36" s="123" t="s">
        <v>184</v>
      </c>
      <c r="R36" s="123" t="s">
        <v>184</v>
      </c>
      <c r="S36" s="123" t="s">
        <v>185</v>
      </c>
      <c r="T36" s="123" t="s">
        <v>184</v>
      </c>
    </row>
    <row r="37" spans="1:20" x14ac:dyDescent="0.25">
      <c r="A37" s="121" t="s">
        <v>201</v>
      </c>
      <c r="B37" s="122" t="s">
        <v>221</v>
      </c>
      <c r="C37" s="121" t="s">
        <v>185</v>
      </c>
      <c r="D37" s="121" t="s">
        <v>185</v>
      </c>
      <c r="E37" s="121" t="s">
        <v>185</v>
      </c>
      <c r="F37" s="121" t="s">
        <v>185</v>
      </c>
      <c r="G37" s="121" t="s">
        <v>185</v>
      </c>
      <c r="H37" s="121" t="s">
        <v>185</v>
      </c>
      <c r="I37" s="121" t="s">
        <v>184</v>
      </c>
      <c r="J37" s="121" t="s">
        <v>184</v>
      </c>
      <c r="K37" s="121" t="s">
        <v>185</v>
      </c>
      <c r="L37" s="121" t="s">
        <v>185</v>
      </c>
      <c r="M37" s="121" t="s">
        <v>185</v>
      </c>
      <c r="N37" s="121" t="s">
        <v>184</v>
      </c>
      <c r="O37" s="121" t="s">
        <v>184</v>
      </c>
      <c r="P37" s="121" t="s">
        <v>185</v>
      </c>
      <c r="Q37" s="121" t="s">
        <v>185</v>
      </c>
      <c r="R37" s="121" t="s">
        <v>185</v>
      </c>
      <c r="S37" s="121" t="s">
        <v>184</v>
      </c>
      <c r="T37" s="121" t="s">
        <v>185</v>
      </c>
    </row>
    <row r="38" spans="1:20" x14ac:dyDescent="0.25">
      <c r="A38" s="123" t="s">
        <v>201</v>
      </c>
      <c r="B38" s="124" t="s">
        <v>222</v>
      </c>
      <c r="C38" s="123" t="s">
        <v>185</v>
      </c>
      <c r="D38" s="123" t="s">
        <v>185</v>
      </c>
      <c r="E38" s="123" t="s">
        <v>185</v>
      </c>
      <c r="F38" s="123" t="s">
        <v>185</v>
      </c>
      <c r="G38" s="123" t="s">
        <v>185</v>
      </c>
      <c r="H38" s="123" t="s">
        <v>184</v>
      </c>
      <c r="I38" s="123" t="s">
        <v>185</v>
      </c>
      <c r="J38" s="123" t="s">
        <v>185</v>
      </c>
      <c r="K38" s="123" t="s">
        <v>185</v>
      </c>
      <c r="L38" s="123" t="s">
        <v>185</v>
      </c>
      <c r="M38" s="123" t="s">
        <v>185</v>
      </c>
      <c r="N38" s="123" t="s">
        <v>185</v>
      </c>
      <c r="O38" s="123" t="s">
        <v>184</v>
      </c>
      <c r="P38" s="123" t="s">
        <v>185</v>
      </c>
      <c r="Q38" s="123" t="s">
        <v>185</v>
      </c>
      <c r="R38" s="123" t="s">
        <v>185</v>
      </c>
      <c r="S38" s="123" t="s">
        <v>185</v>
      </c>
      <c r="T38" s="123" t="s">
        <v>185</v>
      </c>
    </row>
    <row r="39" spans="1:20" x14ac:dyDescent="0.25">
      <c r="A39" s="121" t="s">
        <v>201</v>
      </c>
      <c r="B39" s="122" t="s">
        <v>223</v>
      </c>
      <c r="C39" s="121" t="s">
        <v>185</v>
      </c>
      <c r="D39" s="121" t="s">
        <v>185</v>
      </c>
      <c r="E39" s="121" t="s">
        <v>185</v>
      </c>
      <c r="F39" s="121" t="s">
        <v>185</v>
      </c>
      <c r="G39" s="121" t="s">
        <v>185</v>
      </c>
      <c r="H39" s="121" t="s">
        <v>185</v>
      </c>
      <c r="I39" s="121" t="s">
        <v>185</v>
      </c>
      <c r="J39" s="121" t="s">
        <v>185</v>
      </c>
      <c r="K39" s="121" t="s">
        <v>185</v>
      </c>
      <c r="L39" s="121" t="s">
        <v>185</v>
      </c>
      <c r="M39" s="121" t="s">
        <v>185</v>
      </c>
      <c r="N39" s="121" t="s">
        <v>184</v>
      </c>
      <c r="O39" s="121" t="s">
        <v>184</v>
      </c>
      <c r="P39" s="121" t="s">
        <v>185</v>
      </c>
      <c r="Q39" s="121" t="s">
        <v>185</v>
      </c>
      <c r="R39" s="121" t="s">
        <v>185</v>
      </c>
      <c r="S39" s="121" t="s">
        <v>185</v>
      </c>
      <c r="T39" s="121" t="s">
        <v>185</v>
      </c>
    </row>
    <row r="40" spans="1:20" x14ac:dyDescent="0.25">
      <c r="A40" s="123" t="s">
        <v>201</v>
      </c>
      <c r="B40" s="124" t="s">
        <v>224</v>
      </c>
      <c r="C40" s="123" t="s">
        <v>185</v>
      </c>
      <c r="D40" s="123" t="s">
        <v>185</v>
      </c>
      <c r="E40" s="123" t="s">
        <v>185</v>
      </c>
      <c r="F40" s="123" t="s">
        <v>185</v>
      </c>
      <c r="G40" s="123" t="s">
        <v>185</v>
      </c>
      <c r="H40" s="123" t="s">
        <v>185</v>
      </c>
      <c r="I40" s="123" t="s">
        <v>185</v>
      </c>
      <c r="J40" s="123" t="s">
        <v>185</v>
      </c>
      <c r="K40" s="123" t="s">
        <v>185</v>
      </c>
      <c r="L40" s="123" t="s">
        <v>185</v>
      </c>
      <c r="M40" s="123" t="s">
        <v>185</v>
      </c>
      <c r="N40" s="123" t="s">
        <v>184</v>
      </c>
      <c r="O40" s="123" t="s">
        <v>184</v>
      </c>
      <c r="P40" s="123" t="s">
        <v>185</v>
      </c>
      <c r="Q40" s="123" t="s">
        <v>184</v>
      </c>
      <c r="R40" s="123" t="s">
        <v>184</v>
      </c>
      <c r="S40" s="123" t="s">
        <v>185</v>
      </c>
      <c r="T40" s="123" t="s">
        <v>185</v>
      </c>
    </row>
    <row r="41" spans="1:20" x14ac:dyDescent="0.25">
      <c r="A41" s="121" t="s">
        <v>201</v>
      </c>
      <c r="B41" s="122" t="s">
        <v>225</v>
      </c>
      <c r="C41" s="121" t="s">
        <v>185</v>
      </c>
      <c r="D41" s="121" t="s">
        <v>184</v>
      </c>
      <c r="E41" s="121" t="s">
        <v>185</v>
      </c>
      <c r="F41" s="121" t="s">
        <v>185</v>
      </c>
      <c r="G41" s="121" t="s">
        <v>185</v>
      </c>
      <c r="H41" s="121" t="s">
        <v>185</v>
      </c>
      <c r="I41" s="121" t="s">
        <v>184</v>
      </c>
      <c r="J41" s="121" t="s">
        <v>184</v>
      </c>
      <c r="K41" s="121" t="s">
        <v>184</v>
      </c>
      <c r="L41" s="121" t="s">
        <v>185</v>
      </c>
      <c r="M41" s="121" t="s">
        <v>185</v>
      </c>
      <c r="N41" s="121" t="s">
        <v>185</v>
      </c>
      <c r="O41" s="121" t="s">
        <v>184</v>
      </c>
      <c r="P41" s="121" t="s">
        <v>185</v>
      </c>
      <c r="Q41" s="121" t="s">
        <v>184</v>
      </c>
      <c r="R41" s="121" t="s">
        <v>184</v>
      </c>
      <c r="S41" s="121" t="s">
        <v>184</v>
      </c>
      <c r="T41" s="121" t="s">
        <v>185</v>
      </c>
    </row>
    <row r="42" spans="1:20" x14ac:dyDescent="0.25">
      <c r="A42" s="123" t="s">
        <v>201</v>
      </c>
      <c r="B42" s="124" t="s">
        <v>226</v>
      </c>
      <c r="C42" s="123" t="s">
        <v>185</v>
      </c>
      <c r="D42" s="123" t="s">
        <v>185</v>
      </c>
      <c r="E42" s="123" t="s">
        <v>185</v>
      </c>
      <c r="F42" s="123" t="s">
        <v>185</v>
      </c>
      <c r="G42" s="123" t="s">
        <v>185</v>
      </c>
      <c r="H42" s="123" t="s">
        <v>185</v>
      </c>
      <c r="I42" s="123" t="s">
        <v>185</v>
      </c>
      <c r="J42" s="123" t="s">
        <v>185</v>
      </c>
      <c r="K42" s="123" t="s">
        <v>185</v>
      </c>
      <c r="L42" s="123" t="s">
        <v>185</v>
      </c>
      <c r="M42" s="123" t="s">
        <v>185</v>
      </c>
      <c r="N42" s="123" t="s">
        <v>184</v>
      </c>
      <c r="O42" s="123" t="s">
        <v>184</v>
      </c>
      <c r="P42" s="123" t="s">
        <v>185</v>
      </c>
      <c r="Q42" s="123" t="s">
        <v>184</v>
      </c>
      <c r="R42" s="123" t="s">
        <v>184</v>
      </c>
      <c r="S42" s="123" t="s">
        <v>184</v>
      </c>
      <c r="T42" s="123" t="s">
        <v>184</v>
      </c>
    </row>
    <row r="43" spans="1:20" x14ac:dyDescent="0.25">
      <c r="A43" s="121" t="s">
        <v>201</v>
      </c>
      <c r="B43" s="122" t="s">
        <v>227</v>
      </c>
      <c r="C43" s="121" t="s">
        <v>185</v>
      </c>
      <c r="D43" s="121" t="s">
        <v>184</v>
      </c>
      <c r="E43" s="121" t="s">
        <v>185</v>
      </c>
      <c r="F43" s="121" t="s">
        <v>185</v>
      </c>
      <c r="G43" s="121" t="s">
        <v>185</v>
      </c>
      <c r="H43" s="121" t="s">
        <v>185</v>
      </c>
      <c r="I43" s="121" t="s">
        <v>184</v>
      </c>
      <c r="J43" s="121" t="s">
        <v>184</v>
      </c>
      <c r="K43" s="121" t="s">
        <v>185</v>
      </c>
      <c r="L43" s="121" t="s">
        <v>185</v>
      </c>
      <c r="M43" s="121" t="s">
        <v>185</v>
      </c>
      <c r="N43" s="121" t="s">
        <v>185</v>
      </c>
      <c r="O43" s="121" t="s">
        <v>184</v>
      </c>
      <c r="P43" s="121" t="s">
        <v>185</v>
      </c>
      <c r="Q43" s="121" t="s">
        <v>184</v>
      </c>
      <c r="R43" s="121" t="s">
        <v>184</v>
      </c>
      <c r="S43" s="121" t="s">
        <v>184</v>
      </c>
      <c r="T43" s="121" t="s">
        <v>185</v>
      </c>
    </row>
    <row r="44" spans="1:20" x14ac:dyDescent="0.25">
      <c r="A44" s="123" t="s">
        <v>228</v>
      </c>
      <c r="B44" s="124" t="s">
        <v>229</v>
      </c>
      <c r="C44" s="123" t="s">
        <v>185</v>
      </c>
      <c r="D44" s="123" t="s">
        <v>184</v>
      </c>
      <c r="E44" s="123" t="s">
        <v>185</v>
      </c>
      <c r="F44" s="123" t="s">
        <v>185</v>
      </c>
      <c r="G44" s="123" t="s">
        <v>185</v>
      </c>
      <c r="H44" s="123" t="s">
        <v>185</v>
      </c>
      <c r="I44" s="123" t="s">
        <v>185</v>
      </c>
      <c r="J44" s="123" t="s">
        <v>185</v>
      </c>
      <c r="K44" s="123" t="s">
        <v>185</v>
      </c>
      <c r="L44" s="123" t="s">
        <v>184</v>
      </c>
      <c r="M44" s="123" t="s">
        <v>185</v>
      </c>
      <c r="N44" s="123" t="s">
        <v>184</v>
      </c>
      <c r="O44" s="123" t="s">
        <v>184</v>
      </c>
      <c r="P44" s="123" t="s">
        <v>185</v>
      </c>
      <c r="Q44" s="123" t="s">
        <v>184</v>
      </c>
      <c r="R44" s="123" t="s">
        <v>184</v>
      </c>
      <c r="S44" s="123" t="s">
        <v>185</v>
      </c>
      <c r="T44" s="123" t="s">
        <v>185</v>
      </c>
    </row>
    <row r="45" spans="1:20" x14ac:dyDescent="0.25">
      <c r="A45" s="121" t="s">
        <v>228</v>
      </c>
      <c r="B45" s="122" t="s">
        <v>230</v>
      </c>
      <c r="C45" s="121" t="s">
        <v>185</v>
      </c>
      <c r="D45" s="121" t="s">
        <v>185</v>
      </c>
      <c r="E45" s="121" t="s">
        <v>185</v>
      </c>
      <c r="F45" s="121" t="s">
        <v>185</v>
      </c>
      <c r="G45" s="121" t="s">
        <v>185</v>
      </c>
      <c r="H45" s="121" t="s">
        <v>185</v>
      </c>
      <c r="I45" s="121" t="s">
        <v>185</v>
      </c>
      <c r="J45" s="121" t="s">
        <v>185</v>
      </c>
      <c r="K45" s="121" t="s">
        <v>185</v>
      </c>
      <c r="L45" s="121" t="s">
        <v>185</v>
      </c>
      <c r="M45" s="121" t="s">
        <v>185</v>
      </c>
      <c r="N45" s="121" t="s">
        <v>185</v>
      </c>
      <c r="O45" s="121" t="s">
        <v>184</v>
      </c>
      <c r="P45" s="121" t="s">
        <v>184</v>
      </c>
      <c r="Q45" s="121" t="s">
        <v>184</v>
      </c>
      <c r="R45" s="121" t="s">
        <v>184</v>
      </c>
      <c r="S45" s="121" t="s">
        <v>185</v>
      </c>
      <c r="T45" s="121" t="s">
        <v>185</v>
      </c>
    </row>
    <row r="46" spans="1:20" x14ac:dyDescent="0.25">
      <c r="A46" s="123" t="s">
        <v>228</v>
      </c>
      <c r="B46" s="124" t="s">
        <v>231</v>
      </c>
      <c r="C46" s="123" t="s">
        <v>185</v>
      </c>
      <c r="D46" s="123" t="s">
        <v>185</v>
      </c>
      <c r="E46" s="123" t="s">
        <v>185</v>
      </c>
      <c r="F46" s="123" t="s">
        <v>185</v>
      </c>
      <c r="G46" s="123" t="s">
        <v>185</v>
      </c>
      <c r="H46" s="123" t="s">
        <v>185</v>
      </c>
      <c r="I46" s="123" t="s">
        <v>184</v>
      </c>
      <c r="J46" s="123" t="s">
        <v>185</v>
      </c>
      <c r="K46" s="123" t="s">
        <v>185</v>
      </c>
      <c r="L46" s="123" t="s">
        <v>185</v>
      </c>
      <c r="M46" s="123" t="s">
        <v>185</v>
      </c>
      <c r="N46" s="123" t="s">
        <v>184</v>
      </c>
      <c r="O46" s="123" t="s">
        <v>184</v>
      </c>
      <c r="P46" s="123" t="s">
        <v>185</v>
      </c>
      <c r="Q46" s="123" t="s">
        <v>184</v>
      </c>
      <c r="R46" s="123" t="s">
        <v>184</v>
      </c>
      <c r="S46" s="123" t="s">
        <v>185</v>
      </c>
      <c r="T46" s="123" t="s">
        <v>185</v>
      </c>
    </row>
    <row r="47" spans="1:20" x14ac:dyDescent="0.25">
      <c r="A47" s="121" t="s">
        <v>228</v>
      </c>
      <c r="B47" s="122" t="s">
        <v>232</v>
      </c>
      <c r="C47" s="121" t="s">
        <v>185</v>
      </c>
      <c r="D47" s="121" t="s">
        <v>185</v>
      </c>
      <c r="E47" s="121" t="s">
        <v>185</v>
      </c>
      <c r="F47" s="121" t="s">
        <v>185</v>
      </c>
      <c r="G47" s="121" t="s">
        <v>185</v>
      </c>
      <c r="H47" s="121" t="s">
        <v>185</v>
      </c>
      <c r="I47" s="121" t="s">
        <v>184</v>
      </c>
      <c r="J47" s="121" t="s">
        <v>184</v>
      </c>
      <c r="K47" s="121" t="s">
        <v>184</v>
      </c>
      <c r="L47" s="121" t="s">
        <v>185</v>
      </c>
      <c r="M47" s="121" t="s">
        <v>185</v>
      </c>
      <c r="N47" s="121" t="s">
        <v>184</v>
      </c>
      <c r="O47" s="121" t="s">
        <v>184</v>
      </c>
      <c r="P47" s="121" t="s">
        <v>184</v>
      </c>
      <c r="Q47" s="121" t="s">
        <v>184</v>
      </c>
      <c r="R47" s="121" t="s">
        <v>184</v>
      </c>
      <c r="S47" s="121" t="s">
        <v>184</v>
      </c>
      <c r="T47" s="121" t="s">
        <v>185</v>
      </c>
    </row>
    <row r="48" spans="1:20" x14ac:dyDescent="0.25">
      <c r="A48" s="123" t="s">
        <v>233</v>
      </c>
      <c r="B48" s="124" t="s">
        <v>234</v>
      </c>
      <c r="C48" s="123" t="s">
        <v>185</v>
      </c>
      <c r="D48" s="123" t="s">
        <v>184</v>
      </c>
      <c r="E48" s="123" t="s">
        <v>185</v>
      </c>
      <c r="F48" s="123" t="s">
        <v>185</v>
      </c>
      <c r="G48" s="123" t="s">
        <v>185</v>
      </c>
      <c r="H48" s="123" t="s">
        <v>185</v>
      </c>
      <c r="I48" s="123" t="s">
        <v>184</v>
      </c>
      <c r="J48" s="123" t="s">
        <v>184</v>
      </c>
      <c r="K48" s="123" t="s">
        <v>184</v>
      </c>
      <c r="L48" s="123" t="s">
        <v>184</v>
      </c>
      <c r="M48" s="123" t="s">
        <v>184</v>
      </c>
      <c r="N48" s="123" t="s">
        <v>184</v>
      </c>
      <c r="O48" s="123" t="s">
        <v>184</v>
      </c>
      <c r="P48" s="123" t="s">
        <v>184</v>
      </c>
      <c r="Q48" s="123" t="s">
        <v>184</v>
      </c>
      <c r="R48" s="123" t="s">
        <v>184</v>
      </c>
      <c r="S48" s="123" t="s">
        <v>184</v>
      </c>
      <c r="T48" s="123" t="s">
        <v>185</v>
      </c>
    </row>
    <row r="49" spans="1:20" x14ac:dyDescent="0.25">
      <c r="A49" s="121" t="s">
        <v>233</v>
      </c>
      <c r="B49" s="122" t="s">
        <v>235</v>
      </c>
      <c r="C49" s="121" t="s">
        <v>185</v>
      </c>
      <c r="D49" s="121" t="s">
        <v>184</v>
      </c>
      <c r="E49" s="121" t="s">
        <v>185</v>
      </c>
      <c r="F49" s="121" t="s">
        <v>184</v>
      </c>
      <c r="G49" s="121" t="s">
        <v>185</v>
      </c>
      <c r="H49" s="121" t="s">
        <v>184</v>
      </c>
      <c r="I49" s="121" t="s">
        <v>184</v>
      </c>
      <c r="J49" s="121" t="s">
        <v>184</v>
      </c>
      <c r="K49" s="121" t="s">
        <v>184</v>
      </c>
      <c r="L49" s="121" t="s">
        <v>184</v>
      </c>
      <c r="M49" s="121" t="s">
        <v>184</v>
      </c>
      <c r="N49" s="121" t="s">
        <v>184</v>
      </c>
      <c r="O49" s="121" t="s">
        <v>184</v>
      </c>
      <c r="P49" s="121" t="s">
        <v>184</v>
      </c>
      <c r="Q49" s="121" t="s">
        <v>184</v>
      </c>
      <c r="R49" s="121" t="s">
        <v>184</v>
      </c>
      <c r="S49" s="121" t="s">
        <v>184</v>
      </c>
      <c r="T49" s="121" t="s">
        <v>185</v>
      </c>
    </row>
    <row r="50" spans="1:20" x14ac:dyDescent="0.25">
      <c r="A50" s="123" t="s">
        <v>233</v>
      </c>
      <c r="B50" s="124" t="s">
        <v>236</v>
      </c>
      <c r="C50" s="123" t="s">
        <v>185</v>
      </c>
      <c r="D50" s="123" t="s">
        <v>184</v>
      </c>
      <c r="E50" s="123" t="s">
        <v>185</v>
      </c>
      <c r="F50" s="123" t="s">
        <v>185</v>
      </c>
      <c r="G50" s="123" t="s">
        <v>185</v>
      </c>
      <c r="H50" s="123" t="s">
        <v>185</v>
      </c>
      <c r="I50" s="123" t="s">
        <v>184</v>
      </c>
      <c r="J50" s="123" t="s">
        <v>184</v>
      </c>
      <c r="K50" s="123" t="s">
        <v>184</v>
      </c>
      <c r="L50" s="123" t="s">
        <v>185</v>
      </c>
      <c r="M50" s="123" t="s">
        <v>185</v>
      </c>
      <c r="N50" s="123" t="s">
        <v>184</v>
      </c>
      <c r="O50" s="123" t="s">
        <v>184</v>
      </c>
      <c r="P50" s="123" t="s">
        <v>185</v>
      </c>
      <c r="Q50" s="123" t="s">
        <v>184</v>
      </c>
      <c r="R50" s="123" t="s">
        <v>184</v>
      </c>
      <c r="S50" s="123" t="s">
        <v>184</v>
      </c>
      <c r="T50" s="123" t="s">
        <v>185</v>
      </c>
    </row>
    <row r="51" spans="1:20" x14ac:dyDescent="0.25">
      <c r="A51" s="121" t="s">
        <v>233</v>
      </c>
      <c r="B51" s="122" t="s">
        <v>237</v>
      </c>
      <c r="C51" s="121" t="s">
        <v>185</v>
      </c>
      <c r="D51" s="121" t="s">
        <v>184</v>
      </c>
      <c r="E51" s="121" t="s">
        <v>185</v>
      </c>
      <c r="F51" s="121" t="s">
        <v>185</v>
      </c>
      <c r="G51" s="121" t="s">
        <v>185</v>
      </c>
      <c r="H51" s="121" t="s">
        <v>185</v>
      </c>
      <c r="I51" s="121" t="s">
        <v>185</v>
      </c>
      <c r="J51" s="121" t="s">
        <v>184</v>
      </c>
      <c r="K51" s="121" t="s">
        <v>185</v>
      </c>
      <c r="L51" s="121" t="s">
        <v>185</v>
      </c>
      <c r="M51" s="121" t="s">
        <v>185</v>
      </c>
      <c r="N51" s="121" t="s">
        <v>185</v>
      </c>
      <c r="O51" s="121" t="s">
        <v>184</v>
      </c>
      <c r="P51" s="121" t="s">
        <v>185</v>
      </c>
      <c r="Q51" s="121" t="s">
        <v>184</v>
      </c>
      <c r="R51" s="121" t="s">
        <v>184</v>
      </c>
      <c r="S51" s="121" t="s">
        <v>185</v>
      </c>
      <c r="T51" s="121" t="s">
        <v>185</v>
      </c>
    </row>
    <row r="52" spans="1:20" x14ac:dyDescent="0.25">
      <c r="A52" s="123" t="s">
        <v>233</v>
      </c>
      <c r="B52" s="124" t="s">
        <v>238</v>
      </c>
      <c r="C52" s="123" t="s">
        <v>185</v>
      </c>
      <c r="D52" s="123" t="s">
        <v>184</v>
      </c>
      <c r="E52" s="123" t="s">
        <v>185</v>
      </c>
      <c r="F52" s="123" t="s">
        <v>185</v>
      </c>
      <c r="G52" s="123" t="s">
        <v>185</v>
      </c>
      <c r="H52" s="123" t="s">
        <v>185</v>
      </c>
      <c r="I52" s="123" t="s">
        <v>185</v>
      </c>
      <c r="J52" s="123" t="s">
        <v>185</v>
      </c>
      <c r="K52" s="123" t="s">
        <v>185</v>
      </c>
      <c r="L52" s="123" t="s">
        <v>185</v>
      </c>
      <c r="M52" s="123" t="s">
        <v>185</v>
      </c>
      <c r="N52" s="123" t="s">
        <v>184</v>
      </c>
      <c r="O52" s="123" t="s">
        <v>184</v>
      </c>
      <c r="P52" s="123" t="s">
        <v>184</v>
      </c>
      <c r="Q52" s="123" t="s">
        <v>184</v>
      </c>
      <c r="R52" s="123" t="s">
        <v>185</v>
      </c>
      <c r="S52" s="123" t="s">
        <v>185</v>
      </c>
      <c r="T52" s="123" t="s">
        <v>185</v>
      </c>
    </row>
    <row r="53" spans="1:20" x14ac:dyDescent="0.25">
      <c r="A53" s="121" t="s">
        <v>239</v>
      </c>
      <c r="B53" s="122" t="s">
        <v>240</v>
      </c>
      <c r="C53" s="121" t="s">
        <v>184</v>
      </c>
      <c r="D53" s="121" t="s">
        <v>184</v>
      </c>
      <c r="E53" s="121" t="s">
        <v>185</v>
      </c>
      <c r="F53" s="121" t="s">
        <v>185</v>
      </c>
      <c r="G53" s="121" t="s">
        <v>185</v>
      </c>
      <c r="H53" s="121" t="s">
        <v>185</v>
      </c>
      <c r="I53" s="121" t="s">
        <v>185</v>
      </c>
      <c r="J53" s="121" t="s">
        <v>185</v>
      </c>
      <c r="K53" s="121" t="s">
        <v>185</v>
      </c>
      <c r="L53" s="121" t="s">
        <v>185</v>
      </c>
      <c r="M53" s="121" t="s">
        <v>185</v>
      </c>
      <c r="N53" s="121" t="s">
        <v>184</v>
      </c>
      <c r="O53" s="121" t="s">
        <v>184</v>
      </c>
      <c r="P53" s="121" t="s">
        <v>185</v>
      </c>
      <c r="Q53" s="121" t="s">
        <v>184</v>
      </c>
      <c r="R53" s="121" t="s">
        <v>185</v>
      </c>
      <c r="S53" s="121" t="s">
        <v>185</v>
      </c>
      <c r="T53" s="121" t="s">
        <v>184</v>
      </c>
    </row>
    <row r="54" spans="1:20" x14ac:dyDescent="0.25">
      <c r="A54" s="123" t="s">
        <v>241</v>
      </c>
      <c r="B54" s="124" t="s">
        <v>242</v>
      </c>
      <c r="C54" s="123" t="s">
        <v>185</v>
      </c>
      <c r="D54" s="123" t="s">
        <v>185</v>
      </c>
      <c r="E54" s="123" t="s">
        <v>185</v>
      </c>
      <c r="F54" s="123" t="s">
        <v>185</v>
      </c>
      <c r="G54" s="123" t="s">
        <v>185</v>
      </c>
      <c r="H54" s="123" t="s">
        <v>184</v>
      </c>
      <c r="I54" s="123" t="s">
        <v>185</v>
      </c>
      <c r="J54" s="123" t="s">
        <v>184</v>
      </c>
      <c r="K54" s="123" t="s">
        <v>185</v>
      </c>
      <c r="L54" s="123" t="s">
        <v>184</v>
      </c>
      <c r="M54" s="123" t="s">
        <v>185</v>
      </c>
      <c r="N54" s="123" t="s">
        <v>184</v>
      </c>
      <c r="O54" s="123" t="s">
        <v>184</v>
      </c>
      <c r="P54" s="123" t="s">
        <v>185</v>
      </c>
      <c r="Q54" s="123" t="s">
        <v>184</v>
      </c>
      <c r="R54" s="123" t="s">
        <v>185</v>
      </c>
      <c r="S54" s="123" t="s">
        <v>184</v>
      </c>
      <c r="T54" s="123" t="s">
        <v>184</v>
      </c>
    </row>
    <row r="55" spans="1:20" x14ac:dyDescent="0.25">
      <c r="A55" s="121" t="s">
        <v>243</v>
      </c>
      <c r="B55" s="122" t="s">
        <v>244</v>
      </c>
      <c r="C55" s="121" t="s">
        <v>185</v>
      </c>
      <c r="D55" s="121" t="s">
        <v>185</v>
      </c>
      <c r="E55" s="121" t="s">
        <v>185</v>
      </c>
      <c r="F55" s="121" t="s">
        <v>185</v>
      </c>
      <c r="G55" s="121" t="s">
        <v>185</v>
      </c>
      <c r="H55" s="121" t="s">
        <v>185</v>
      </c>
      <c r="I55" s="121" t="s">
        <v>185</v>
      </c>
      <c r="J55" s="121" t="s">
        <v>185</v>
      </c>
      <c r="K55" s="121" t="s">
        <v>185</v>
      </c>
      <c r="L55" s="121" t="s">
        <v>185</v>
      </c>
      <c r="M55" s="121" t="s">
        <v>185</v>
      </c>
      <c r="N55" s="121" t="s">
        <v>185</v>
      </c>
      <c r="O55" s="121" t="s">
        <v>185</v>
      </c>
      <c r="P55" s="121" t="s">
        <v>185</v>
      </c>
      <c r="Q55" s="121" t="s">
        <v>185</v>
      </c>
      <c r="R55" s="121" t="s">
        <v>185</v>
      </c>
      <c r="S55" s="121" t="s">
        <v>185</v>
      </c>
      <c r="T55" s="121" t="s">
        <v>185</v>
      </c>
    </row>
    <row r="56" spans="1:20" x14ac:dyDescent="0.25">
      <c r="A56" s="123" t="s">
        <v>243</v>
      </c>
      <c r="B56" s="124" t="s">
        <v>245</v>
      </c>
      <c r="C56" s="123" t="s">
        <v>185</v>
      </c>
      <c r="D56" s="123" t="s">
        <v>185</v>
      </c>
      <c r="E56" s="123" t="s">
        <v>185</v>
      </c>
      <c r="F56" s="123" t="s">
        <v>185</v>
      </c>
      <c r="G56" s="123" t="s">
        <v>185</v>
      </c>
      <c r="H56" s="123" t="s">
        <v>185</v>
      </c>
      <c r="I56" s="123" t="s">
        <v>184</v>
      </c>
      <c r="J56" s="123" t="s">
        <v>185</v>
      </c>
      <c r="K56" s="123" t="s">
        <v>185</v>
      </c>
      <c r="L56" s="123" t="s">
        <v>185</v>
      </c>
      <c r="M56" s="123" t="s">
        <v>185</v>
      </c>
      <c r="N56" s="123" t="s">
        <v>185</v>
      </c>
      <c r="O56" s="123" t="s">
        <v>185</v>
      </c>
      <c r="P56" s="123" t="s">
        <v>185</v>
      </c>
      <c r="Q56" s="123" t="s">
        <v>185</v>
      </c>
      <c r="R56" s="123" t="s">
        <v>185</v>
      </c>
      <c r="S56" s="123" t="s">
        <v>184</v>
      </c>
      <c r="T56" s="123" t="s">
        <v>185</v>
      </c>
    </row>
    <row r="57" spans="1:20" x14ac:dyDescent="0.25">
      <c r="A57" s="121" t="s">
        <v>243</v>
      </c>
      <c r="B57" s="122" t="s">
        <v>246</v>
      </c>
      <c r="C57" s="121" t="s">
        <v>185</v>
      </c>
      <c r="D57" s="121" t="s">
        <v>184</v>
      </c>
      <c r="E57" s="121" t="s">
        <v>185</v>
      </c>
      <c r="F57" s="121" t="s">
        <v>185</v>
      </c>
      <c r="G57" s="121" t="s">
        <v>185</v>
      </c>
      <c r="H57" s="121" t="s">
        <v>185</v>
      </c>
      <c r="I57" s="121" t="s">
        <v>184</v>
      </c>
      <c r="J57" s="121" t="s">
        <v>184</v>
      </c>
      <c r="K57" s="121" t="s">
        <v>185</v>
      </c>
      <c r="L57" s="121" t="s">
        <v>185</v>
      </c>
      <c r="M57" s="121" t="s">
        <v>185</v>
      </c>
      <c r="N57" s="121" t="s">
        <v>184</v>
      </c>
      <c r="O57" s="121" t="s">
        <v>184</v>
      </c>
      <c r="P57" s="121" t="s">
        <v>185</v>
      </c>
      <c r="Q57" s="121" t="s">
        <v>185</v>
      </c>
      <c r="R57" s="121" t="s">
        <v>184</v>
      </c>
      <c r="S57" s="121" t="s">
        <v>184</v>
      </c>
      <c r="T57" s="121" t="s">
        <v>184</v>
      </c>
    </row>
    <row r="58" spans="1:20" x14ac:dyDescent="0.25">
      <c r="A58" s="123" t="s">
        <v>243</v>
      </c>
      <c r="B58" s="124" t="s">
        <v>247</v>
      </c>
      <c r="C58" s="123" t="s">
        <v>185</v>
      </c>
      <c r="D58" s="123" t="s">
        <v>185</v>
      </c>
      <c r="E58" s="123" t="s">
        <v>185</v>
      </c>
      <c r="F58" s="123" t="s">
        <v>185</v>
      </c>
      <c r="G58" s="123" t="s">
        <v>185</v>
      </c>
      <c r="H58" s="123" t="s">
        <v>185</v>
      </c>
      <c r="I58" s="123" t="s">
        <v>184</v>
      </c>
      <c r="J58" s="123" t="s">
        <v>185</v>
      </c>
      <c r="K58" s="123" t="s">
        <v>185</v>
      </c>
      <c r="L58" s="123" t="s">
        <v>185</v>
      </c>
      <c r="M58" s="123" t="s">
        <v>185</v>
      </c>
      <c r="N58" s="123" t="s">
        <v>185</v>
      </c>
      <c r="O58" s="123" t="s">
        <v>185</v>
      </c>
      <c r="P58" s="123" t="s">
        <v>185</v>
      </c>
      <c r="Q58" s="123" t="s">
        <v>185</v>
      </c>
      <c r="R58" s="123" t="s">
        <v>185</v>
      </c>
      <c r="S58" s="123" t="s">
        <v>185</v>
      </c>
      <c r="T58" s="123" t="s">
        <v>185</v>
      </c>
    </row>
    <row r="59" spans="1:20" x14ac:dyDescent="0.25">
      <c r="A59" s="121" t="s">
        <v>243</v>
      </c>
      <c r="B59" s="122" t="s">
        <v>248</v>
      </c>
      <c r="C59" s="121" t="s">
        <v>185</v>
      </c>
      <c r="D59" s="121" t="s">
        <v>184</v>
      </c>
      <c r="E59" s="121" t="s">
        <v>185</v>
      </c>
      <c r="F59" s="121" t="s">
        <v>185</v>
      </c>
      <c r="G59" s="121" t="s">
        <v>185</v>
      </c>
      <c r="H59" s="121" t="s">
        <v>185</v>
      </c>
      <c r="I59" s="121" t="s">
        <v>184</v>
      </c>
      <c r="J59" s="121" t="s">
        <v>184</v>
      </c>
      <c r="K59" s="121" t="s">
        <v>184</v>
      </c>
      <c r="L59" s="121" t="s">
        <v>185</v>
      </c>
      <c r="M59" s="121" t="s">
        <v>185</v>
      </c>
      <c r="N59" s="121" t="s">
        <v>185</v>
      </c>
      <c r="O59" s="121" t="s">
        <v>184</v>
      </c>
      <c r="P59" s="121" t="s">
        <v>185</v>
      </c>
      <c r="Q59" s="121" t="s">
        <v>184</v>
      </c>
      <c r="R59" s="121" t="s">
        <v>185</v>
      </c>
      <c r="S59" s="121" t="s">
        <v>184</v>
      </c>
      <c r="T59" s="121" t="s">
        <v>185</v>
      </c>
    </row>
    <row r="60" spans="1:20" x14ac:dyDescent="0.25">
      <c r="A60" s="123" t="s">
        <v>243</v>
      </c>
      <c r="B60" s="124" t="s">
        <v>249</v>
      </c>
      <c r="C60" s="123" t="s">
        <v>185</v>
      </c>
      <c r="D60" s="123" t="s">
        <v>185</v>
      </c>
      <c r="E60" s="123" t="s">
        <v>184</v>
      </c>
      <c r="F60" s="123" t="s">
        <v>185</v>
      </c>
      <c r="G60" s="123" t="s">
        <v>185</v>
      </c>
      <c r="H60" s="123" t="s">
        <v>185</v>
      </c>
      <c r="I60" s="123" t="s">
        <v>185</v>
      </c>
      <c r="J60" s="123" t="s">
        <v>184</v>
      </c>
      <c r="K60" s="123" t="s">
        <v>185</v>
      </c>
      <c r="L60" s="123" t="s">
        <v>185</v>
      </c>
      <c r="M60" s="123" t="s">
        <v>185</v>
      </c>
      <c r="N60" s="123" t="s">
        <v>184</v>
      </c>
      <c r="O60" s="123" t="s">
        <v>184</v>
      </c>
      <c r="P60" s="123" t="s">
        <v>184</v>
      </c>
      <c r="Q60" s="123" t="s">
        <v>184</v>
      </c>
      <c r="R60" s="123" t="s">
        <v>184</v>
      </c>
      <c r="S60" s="123" t="s">
        <v>185</v>
      </c>
      <c r="T60" s="123" t="s">
        <v>185</v>
      </c>
    </row>
    <row r="61" spans="1:20" x14ac:dyDescent="0.25">
      <c r="A61" s="121" t="s">
        <v>243</v>
      </c>
      <c r="B61" s="122" t="s">
        <v>250</v>
      </c>
      <c r="C61" s="121" t="s">
        <v>185</v>
      </c>
      <c r="D61" s="121" t="s">
        <v>185</v>
      </c>
      <c r="E61" s="121" t="s">
        <v>185</v>
      </c>
      <c r="F61" s="121" t="s">
        <v>185</v>
      </c>
      <c r="G61" s="121" t="s">
        <v>185</v>
      </c>
      <c r="H61" s="121" t="s">
        <v>185</v>
      </c>
      <c r="I61" s="121" t="s">
        <v>184</v>
      </c>
      <c r="J61" s="121" t="s">
        <v>184</v>
      </c>
      <c r="K61" s="121" t="s">
        <v>184</v>
      </c>
      <c r="L61" s="121" t="s">
        <v>185</v>
      </c>
      <c r="M61" s="121" t="s">
        <v>185</v>
      </c>
      <c r="N61" s="121" t="s">
        <v>184</v>
      </c>
      <c r="O61" s="121" t="s">
        <v>184</v>
      </c>
      <c r="P61" s="121" t="s">
        <v>185</v>
      </c>
      <c r="Q61" s="121" t="s">
        <v>184</v>
      </c>
      <c r="R61" s="121" t="s">
        <v>185</v>
      </c>
      <c r="S61" s="121" t="s">
        <v>184</v>
      </c>
      <c r="T61" s="121" t="s">
        <v>185</v>
      </c>
    </row>
    <row r="62" spans="1:20" x14ac:dyDescent="0.25">
      <c r="A62" s="123" t="s">
        <v>243</v>
      </c>
      <c r="B62" s="124" t="s">
        <v>251</v>
      </c>
      <c r="C62" s="123" t="s">
        <v>185</v>
      </c>
      <c r="D62" s="123" t="s">
        <v>185</v>
      </c>
      <c r="E62" s="123" t="s">
        <v>185</v>
      </c>
      <c r="F62" s="123" t="s">
        <v>185</v>
      </c>
      <c r="G62" s="123" t="s">
        <v>185</v>
      </c>
      <c r="H62" s="123" t="s">
        <v>185</v>
      </c>
      <c r="I62" s="123" t="s">
        <v>184</v>
      </c>
      <c r="J62" s="123" t="s">
        <v>184</v>
      </c>
      <c r="K62" s="123" t="s">
        <v>185</v>
      </c>
      <c r="L62" s="123" t="s">
        <v>185</v>
      </c>
      <c r="M62" s="123" t="s">
        <v>185</v>
      </c>
      <c r="N62" s="123" t="s">
        <v>185</v>
      </c>
      <c r="O62" s="123" t="s">
        <v>184</v>
      </c>
      <c r="P62" s="123" t="s">
        <v>185</v>
      </c>
      <c r="Q62" s="123" t="s">
        <v>184</v>
      </c>
      <c r="R62" s="123" t="s">
        <v>185</v>
      </c>
      <c r="S62" s="123" t="s">
        <v>184</v>
      </c>
      <c r="T62" s="123" t="s">
        <v>185</v>
      </c>
    </row>
    <row r="63" spans="1:20" x14ac:dyDescent="0.25">
      <c r="A63" s="121" t="s">
        <v>243</v>
      </c>
      <c r="B63" s="122" t="s">
        <v>252</v>
      </c>
      <c r="C63" s="121" t="s">
        <v>185</v>
      </c>
      <c r="D63" s="121" t="s">
        <v>185</v>
      </c>
      <c r="E63" s="121" t="s">
        <v>185</v>
      </c>
      <c r="F63" s="121" t="s">
        <v>185</v>
      </c>
      <c r="G63" s="121" t="s">
        <v>185</v>
      </c>
      <c r="H63" s="121" t="s">
        <v>185</v>
      </c>
      <c r="I63" s="121" t="s">
        <v>185</v>
      </c>
      <c r="J63" s="121" t="s">
        <v>184</v>
      </c>
      <c r="K63" s="121" t="s">
        <v>184</v>
      </c>
      <c r="L63" s="121" t="s">
        <v>185</v>
      </c>
      <c r="M63" s="121" t="s">
        <v>185</v>
      </c>
      <c r="N63" s="121" t="s">
        <v>184</v>
      </c>
      <c r="O63" s="121" t="s">
        <v>184</v>
      </c>
      <c r="P63" s="121" t="s">
        <v>185</v>
      </c>
      <c r="Q63" s="121" t="s">
        <v>184</v>
      </c>
      <c r="R63" s="121" t="s">
        <v>184</v>
      </c>
      <c r="S63" s="121" t="s">
        <v>184</v>
      </c>
      <c r="T63" s="121" t="s">
        <v>185</v>
      </c>
    </row>
    <row r="64" spans="1:20" x14ac:dyDescent="0.25">
      <c r="A64" s="123" t="s">
        <v>243</v>
      </c>
      <c r="B64" s="124" t="s">
        <v>253</v>
      </c>
      <c r="C64" s="123" t="s">
        <v>185</v>
      </c>
      <c r="D64" s="123" t="s">
        <v>185</v>
      </c>
      <c r="E64" s="123" t="s">
        <v>185</v>
      </c>
      <c r="F64" s="123" t="s">
        <v>185</v>
      </c>
      <c r="G64" s="123" t="s">
        <v>185</v>
      </c>
      <c r="H64" s="123" t="s">
        <v>185</v>
      </c>
      <c r="I64" s="123" t="s">
        <v>185</v>
      </c>
      <c r="J64" s="123" t="s">
        <v>184</v>
      </c>
      <c r="K64" s="123" t="s">
        <v>185</v>
      </c>
      <c r="L64" s="123" t="s">
        <v>185</v>
      </c>
      <c r="M64" s="123" t="s">
        <v>185</v>
      </c>
      <c r="N64" s="123" t="s">
        <v>184</v>
      </c>
      <c r="O64" s="123" t="s">
        <v>184</v>
      </c>
      <c r="P64" s="123" t="s">
        <v>185</v>
      </c>
      <c r="Q64" s="123" t="s">
        <v>184</v>
      </c>
      <c r="R64" s="123" t="s">
        <v>185</v>
      </c>
      <c r="S64" s="123" t="s">
        <v>185</v>
      </c>
      <c r="T64" s="123" t="s">
        <v>185</v>
      </c>
    </row>
    <row r="65" spans="1:20" x14ac:dyDescent="0.25">
      <c r="A65" s="121" t="s">
        <v>243</v>
      </c>
      <c r="B65" s="122" t="s">
        <v>254</v>
      </c>
      <c r="C65" s="121" t="s">
        <v>185</v>
      </c>
      <c r="D65" s="121" t="s">
        <v>185</v>
      </c>
      <c r="E65" s="121" t="s">
        <v>185</v>
      </c>
      <c r="F65" s="121" t="s">
        <v>185</v>
      </c>
      <c r="G65" s="121" t="s">
        <v>185</v>
      </c>
      <c r="H65" s="121" t="s">
        <v>185</v>
      </c>
      <c r="I65" s="121" t="s">
        <v>184</v>
      </c>
      <c r="J65" s="121" t="s">
        <v>184</v>
      </c>
      <c r="K65" s="121" t="s">
        <v>185</v>
      </c>
      <c r="L65" s="121" t="s">
        <v>185</v>
      </c>
      <c r="M65" s="121" t="s">
        <v>185</v>
      </c>
      <c r="N65" s="121" t="s">
        <v>184</v>
      </c>
      <c r="O65" s="121" t="s">
        <v>184</v>
      </c>
      <c r="P65" s="121" t="s">
        <v>185</v>
      </c>
      <c r="Q65" s="121" t="s">
        <v>185</v>
      </c>
      <c r="R65" s="121" t="s">
        <v>185</v>
      </c>
      <c r="S65" s="121" t="s">
        <v>184</v>
      </c>
      <c r="T65" s="121" t="s">
        <v>185</v>
      </c>
    </row>
    <row r="66" spans="1:20" x14ac:dyDescent="0.25">
      <c r="A66" s="123" t="s">
        <v>243</v>
      </c>
      <c r="B66" s="124" t="s">
        <v>255</v>
      </c>
      <c r="C66" s="123" t="s">
        <v>185</v>
      </c>
      <c r="D66" s="123" t="s">
        <v>185</v>
      </c>
      <c r="E66" s="123" t="s">
        <v>185</v>
      </c>
      <c r="F66" s="123" t="s">
        <v>185</v>
      </c>
      <c r="G66" s="123" t="s">
        <v>185</v>
      </c>
      <c r="H66" s="123" t="s">
        <v>185</v>
      </c>
      <c r="I66" s="123" t="s">
        <v>185</v>
      </c>
      <c r="J66" s="123" t="s">
        <v>185</v>
      </c>
      <c r="K66" s="123" t="s">
        <v>185</v>
      </c>
      <c r="L66" s="123" t="s">
        <v>185</v>
      </c>
      <c r="M66" s="123" t="s">
        <v>185</v>
      </c>
      <c r="N66" s="123" t="s">
        <v>185</v>
      </c>
      <c r="O66" s="123" t="s">
        <v>185</v>
      </c>
      <c r="P66" s="123" t="s">
        <v>185</v>
      </c>
      <c r="Q66" s="123" t="s">
        <v>184</v>
      </c>
      <c r="R66" s="123" t="s">
        <v>185</v>
      </c>
      <c r="S66" s="123" t="s">
        <v>185</v>
      </c>
      <c r="T66" s="123" t="s">
        <v>185</v>
      </c>
    </row>
    <row r="67" spans="1:20" x14ac:dyDescent="0.25">
      <c r="A67" s="121" t="s">
        <v>243</v>
      </c>
      <c r="B67" s="122" t="s">
        <v>256</v>
      </c>
      <c r="C67" s="121" t="s">
        <v>185</v>
      </c>
      <c r="D67" s="121" t="s">
        <v>184</v>
      </c>
      <c r="E67" s="121" t="s">
        <v>185</v>
      </c>
      <c r="F67" s="121" t="s">
        <v>185</v>
      </c>
      <c r="G67" s="121" t="s">
        <v>185</v>
      </c>
      <c r="H67" s="121" t="s">
        <v>185</v>
      </c>
      <c r="I67" s="121" t="s">
        <v>185</v>
      </c>
      <c r="J67" s="121" t="s">
        <v>185</v>
      </c>
      <c r="K67" s="121" t="s">
        <v>185</v>
      </c>
      <c r="L67" s="121" t="s">
        <v>185</v>
      </c>
      <c r="M67" s="121" t="s">
        <v>184</v>
      </c>
      <c r="N67" s="121" t="s">
        <v>184</v>
      </c>
      <c r="O67" s="121" t="s">
        <v>184</v>
      </c>
      <c r="P67" s="121" t="s">
        <v>184</v>
      </c>
      <c r="Q67" s="121" t="s">
        <v>184</v>
      </c>
      <c r="R67" s="121" t="s">
        <v>184</v>
      </c>
      <c r="S67" s="121" t="s">
        <v>184</v>
      </c>
      <c r="T67" s="121" t="s">
        <v>185</v>
      </c>
    </row>
    <row r="68" spans="1:20" x14ac:dyDescent="0.25">
      <c r="A68" s="123" t="s">
        <v>243</v>
      </c>
      <c r="B68" s="124" t="s">
        <v>257</v>
      </c>
      <c r="C68" s="123" t="s">
        <v>185</v>
      </c>
      <c r="D68" s="123" t="s">
        <v>185</v>
      </c>
      <c r="E68" s="123" t="s">
        <v>185</v>
      </c>
      <c r="F68" s="123" t="s">
        <v>185</v>
      </c>
      <c r="G68" s="123" t="s">
        <v>185</v>
      </c>
      <c r="H68" s="123" t="s">
        <v>185</v>
      </c>
      <c r="I68" s="123" t="s">
        <v>185</v>
      </c>
      <c r="J68" s="123" t="s">
        <v>184</v>
      </c>
      <c r="K68" s="123" t="s">
        <v>185</v>
      </c>
      <c r="L68" s="123" t="s">
        <v>185</v>
      </c>
      <c r="M68" s="123" t="s">
        <v>185</v>
      </c>
      <c r="N68" s="123" t="s">
        <v>184</v>
      </c>
      <c r="O68" s="123" t="s">
        <v>184</v>
      </c>
      <c r="P68" s="123" t="s">
        <v>185</v>
      </c>
      <c r="Q68" s="123" t="s">
        <v>184</v>
      </c>
      <c r="R68" s="123" t="s">
        <v>184</v>
      </c>
      <c r="S68" s="123" t="s">
        <v>184</v>
      </c>
      <c r="T68" s="123" t="s">
        <v>185</v>
      </c>
    </row>
    <row r="69" spans="1:20" x14ac:dyDescent="0.25">
      <c r="A69" s="121" t="s">
        <v>243</v>
      </c>
      <c r="B69" s="122" t="s">
        <v>258</v>
      </c>
      <c r="C69" s="121" t="s">
        <v>185</v>
      </c>
      <c r="D69" s="121" t="s">
        <v>184</v>
      </c>
      <c r="E69" s="121" t="s">
        <v>185</v>
      </c>
      <c r="F69" s="121" t="s">
        <v>185</v>
      </c>
      <c r="G69" s="121" t="s">
        <v>185</v>
      </c>
      <c r="H69" s="121" t="s">
        <v>185</v>
      </c>
      <c r="I69" s="121" t="s">
        <v>185</v>
      </c>
      <c r="J69" s="121" t="s">
        <v>184</v>
      </c>
      <c r="K69" s="121" t="s">
        <v>185</v>
      </c>
      <c r="L69" s="121" t="s">
        <v>185</v>
      </c>
      <c r="M69" s="121" t="s">
        <v>185</v>
      </c>
      <c r="N69" s="121" t="s">
        <v>185</v>
      </c>
      <c r="O69" s="121" t="s">
        <v>184</v>
      </c>
      <c r="P69" s="121" t="s">
        <v>185</v>
      </c>
      <c r="Q69" s="121" t="s">
        <v>184</v>
      </c>
      <c r="R69" s="121" t="s">
        <v>185</v>
      </c>
      <c r="S69" s="121" t="s">
        <v>185</v>
      </c>
      <c r="T69" s="121" t="s">
        <v>185</v>
      </c>
    </row>
    <row r="70" spans="1:20" x14ac:dyDescent="0.25">
      <c r="A70" s="123" t="s">
        <v>243</v>
      </c>
      <c r="B70" s="124" t="s">
        <v>259</v>
      </c>
      <c r="C70" s="123" t="s">
        <v>185</v>
      </c>
      <c r="D70" s="123" t="s">
        <v>185</v>
      </c>
      <c r="E70" s="123" t="s">
        <v>185</v>
      </c>
      <c r="F70" s="123" t="s">
        <v>185</v>
      </c>
      <c r="G70" s="123" t="s">
        <v>185</v>
      </c>
      <c r="H70" s="123" t="s">
        <v>185</v>
      </c>
      <c r="I70" s="123" t="s">
        <v>185</v>
      </c>
      <c r="J70" s="123" t="s">
        <v>185</v>
      </c>
      <c r="K70" s="123" t="s">
        <v>184</v>
      </c>
      <c r="L70" s="123" t="s">
        <v>185</v>
      </c>
      <c r="M70" s="123" t="s">
        <v>185</v>
      </c>
      <c r="N70" s="123" t="s">
        <v>184</v>
      </c>
      <c r="O70" s="123" t="s">
        <v>184</v>
      </c>
      <c r="P70" s="123" t="s">
        <v>185</v>
      </c>
      <c r="Q70" s="123" t="s">
        <v>184</v>
      </c>
      <c r="R70" s="123" t="s">
        <v>185</v>
      </c>
      <c r="S70" s="123" t="s">
        <v>185</v>
      </c>
      <c r="T70" s="123" t="s">
        <v>185</v>
      </c>
    </row>
    <row r="71" spans="1:20" x14ac:dyDescent="0.25">
      <c r="A71" s="121" t="s">
        <v>243</v>
      </c>
      <c r="B71" s="122" t="s">
        <v>260</v>
      </c>
      <c r="C71" s="121" t="s">
        <v>184</v>
      </c>
      <c r="D71" s="121" t="s">
        <v>185</v>
      </c>
      <c r="E71" s="121" t="s">
        <v>185</v>
      </c>
      <c r="F71" s="121" t="s">
        <v>185</v>
      </c>
      <c r="G71" s="121" t="s">
        <v>185</v>
      </c>
      <c r="H71" s="121" t="s">
        <v>185</v>
      </c>
      <c r="I71" s="121" t="s">
        <v>185</v>
      </c>
      <c r="J71" s="121" t="s">
        <v>184</v>
      </c>
      <c r="K71" s="121" t="s">
        <v>185</v>
      </c>
      <c r="L71" s="121" t="s">
        <v>185</v>
      </c>
      <c r="M71" s="121" t="s">
        <v>185</v>
      </c>
      <c r="N71" s="121" t="s">
        <v>184</v>
      </c>
      <c r="O71" s="121" t="s">
        <v>184</v>
      </c>
      <c r="P71" s="121" t="s">
        <v>185</v>
      </c>
      <c r="Q71" s="121" t="s">
        <v>184</v>
      </c>
      <c r="R71" s="121" t="s">
        <v>184</v>
      </c>
      <c r="S71" s="121" t="s">
        <v>184</v>
      </c>
      <c r="T71" s="121" t="s">
        <v>185</v>
      </c>
    </row>
    <row r="72" spans="1:20" x14ac:dyDescent="0.25">
      <c r="A72" s="123" t="s">
        <v>243</v>
      </c>
      <c r="B72" s="124" t="s">
        <v>261</v>
      </c>
      <c r="C72" s="123" t="s">
        <v>185</v>
      </c>
      <c r="D72" s="123" t="s">
        <v>185</v>
      </c>
      <c r="E72" s="123" t="s">
        <v>185</v>
      </c>
      <c r="F72" s="123" t="s">
        <v>185</v>
      </c>
      <c r="G72" s="123" t="s">
        <v>185</v>
      </c>
      <c r="H72" s="123" t="s">
        <v>185</v>
      </c>
      <c r="I72" s="123" t="s">
        <v>185</v>
      </c>
      <c r="J72" s="123" t="s">
        <v>184</v>
      </c>
      <c r="K72" s="123" t="s">
        <v>185</v>
      </c>
      <c r="L72" s="123" t="s">
        <v>185</v>
      </c>
      <c r="M72" s="123" t="s">
        <v>185</v>
      </c>
      <c r="N72" s="123" t="s">
        <v>184</v>
      </c>
      <c r="O72" s="123" t="s">
        <v>184</v>
      </c>
      <c r="P72" s="123" t="s">
        <v>185</v>
      </c>
      <c r="Q72" s="123" t="s">
        <v>184</v>
      </c>
      <c r="R72" s="123" t="s">
        <v>185</v>
      </c>
      <c r="S72" s="123" t="s">
        <v>184</v>
      </c>
      <c r="T72" s="123" t="s">
        <v>185</v>
      </c>
    </row>
    <row r="73" spans="1:20" x14ac:dyDescent="0.25">
      <c r="A73" s="121" t="s">
        <v>262</v>
      </c>
      <c r="B73" s="122" t="s">
        <v>263</v>
      </c>
      <c r="C73" s="121" t="s">
        <v>185</v>
      </c>
      <c r="D73" s="121" t="s">
        <v>185</v>
      </c>
      <c r="E73" s="121" t="s">
        <v>185</v>
      </c>
      <c r="F73" s="121" t="s">
        <v>185</v>
      </c>
      <c r="G73" s="121" t="s">
        <v>185</v>
      </c>
      <c r="H73" s="121" t="s">
        <v>185</v>
      </c>
      <c r="I73" s="121" t="s">
        <v>185</v>
      </c>
      <c r="J73" s="121" t="s">
        <v>184</v>
      </c>
      <c r="K73" s="121" t="s">
        <v>185</v>
      </c>
      <c r="L73" s="121" t="s">
        <v>185</v>
      </c>
      <c r="M73" s="121" t="s">
        <v>185</v>
      </c>
      <c r="N73" s="121" t="s">
        <v>185</v>
      </c>
      <c r="O73" s="121" t="s">
        <v>184</v>
      </c>
      <c r="P73" s="121" t="s">
        <v>185</v>
      </c>
      <c r="Q73" s="121" t="s">
        <v>184</v>
      </c>
      <c r="R73" s="121" t="s">
        <v>185</v>
      </c>
      <c r="S73" s="121" t="s">
        <v>185</v>
      </c>
      <c r="T73" s="121" t="s">
        <v>185</v>
      </c>
    </row>
    <row r="74" spans="1:20" x14ac:dyDescent="0.25">
      <c r="A74" s="123" t="s">
        <v>262</v>
      </c>
      <c r="B74" s="124" t="s">
        <v>264</v>
      </c>
      <c r="C74" s="123" t="s">
        <v>185</v>
      </c>
      <c r="D74" s="123" t="s">
        <v>185</v>
      </c>
      <c r="E74" s="123" t="s">
        <v>185</v>
      </c>
      <c r="F74" s="123" t="s">
        <v>185</v>
      </c>
      <c r="G74" s="123" t="s">
        <v>185</v>
      </c>
      <c r="H74" s="123" t="s">
        <v>185</v>
      </c>
      <c r="I74" s="123" t="s">
        <v>185</v>
      </c>
      <c r="J74" s="123" t="s">
        <v>184</v>
      </c>
      <c r="K74" s="123" t="s">
        <v>185</v>
      </c>
      <c r="L74" s="123" t="s">
        <v>185</v>
      </c>
      <c r="M74" s="123" t="s">
        <v>184</v>
      </c>
      <c r="N74" s="123" t="s">
        <v>184</v>
      </c>
      <c r="O74" s="123" t="s">
        <v>184</v>
      </c>
      <c r="P74" s="123" t="s">
        <v>184</v>
      </c>
      <c r="Q74" s="123" t="s">
        <v>184</v>
      </c>
      <c r="R74" s="123" t="s">
        <v>185</v>
      </c>
      <c r="S74" s="123" t="s">
        <v>184</v>
      </c>
      <c r="T74" s="123" t="s">
        <v>185</v>
      </c>
    </row>
    <row r="75" spans="1:20" x14ac:dyDescent="0.25">
      <c r="A75" s="121" t="s">
        <v>262</v>
      </c>
      <c r="B75" s="122" t="s">
        <v>265</v>
      </c>
      <c r="C75" s="121" t="s">
        <v>185</v>
      </c>
      <c r="D75" s="121" t="s">
        <v>184</v>
      </c>
      <c r="E75" s="121" t="s">
        <v>185</v>
      </c>
      <c r="F75" s="121" t="s">
        <v>185</v>
      </c>
      <c r="G75" s="121" t="s">
        <v>185</v>
      </c>
      <c r="H75" s="121" t="s">
        <v>185</v>
      </c>
      <c r="I75" s="121" t="s">
        <v>184</v>
      </c>
      <c r="J75" s="121" t="s">
        <v>184</v>
      </c>
      <c r="K75" s="121" t="s">
        <v>184</v>
      </c>
      <c r="L75" s="121" t="s">
        <v>185</v>
      </c>
      <c r="M75" s="121" t="s">
        <v>185</v>
      </c>
      <c r="N75" s="121" t="s">
        <v>184</v>
      </c>
      <c r="O75" s="121" t="s">
        <v>184</v>
      </c>
      <c r="P75" s="121" t="s">
        <v>185</v>
      </c>
      <c r="Q75" s="121" t="s">
        <v>184</v>
      </c>
      <c r="R75" s="121" t="s">
        <v>184</v>
      </c>
      <c r="S75" s="121" t="s">
        <v>184</v>
      </c>
      <c r="T75" s="121" t="s">
        <v>185</v>
      </c>
    </row>
    <row r="76" spans="1:20" x14ac:dyDescent="0.25">
      <c r="A76" s="123" t="s">
        <v>262</v>
      </c>
      <c r="B76" s="124" t="s">
        <v>266</v>
      </c>
      <c r="C76" s="123" t="s">
        <v>185</v>
      </c>
      <c r="D76" s="123" t="s">
        <v>185</v>
      </c>
      <c r="E76" s="123" t="s">
        <v>185</v>
      </c>
      <c r="F76" s="123" t="s">
        <v>185</v>
      </c>
      <c r="G76" s="123" t="s">
        <v>185</v>
      </c>
      <c r="H76" s="123" t="s">
        <v>185</v>
      </c>
      <c r="I76" s="123" t="s">
        <v>185</v>
      </c>
      <c r="J76" s="123" t="s">
        <v>185</v>
      </c>
      <c r="K76" s="123" t="s">
        <v>185</v>
      </c>
      <c r="L76" s="123" t="s">
        <v>185</v>
      </c>
      <c r="M76" s="123" t="s">
        <v>185</v>
      </c>
      <c r="N76" s="123" t="s">
        <v>184</v>
      </c>
      <c r="O76" s="123" t="s">
        <v>184</v>
      </c>
      <c r="P76" s="123" t="s">
        <v>185</v>
      </c>
      <c r="Q76" s="123" t="s">
        <v>185</v>
      </c>
      <c r="R76" s="123" t="s">
        <v>184</v>
      </c>
      <c r="S76" s="123" t="s">
        <v>185</v>
      </c>
      <c r="T76" s="123" t="s">
        <v>185</v>
      </c>
    </row>
    <row r="77" spans="1:20" x14ac:dyDescent="0.25">
      <c r="A77" s="121" t="s">
        <v>262</v>
      </c>
      <c r="B77" s="122" t="s">
        <v>267</v>
      </c>
      <c r="C77" s="121" t="s">
        <v>185</v>
      </c>
      <c r="D77" s="121" t="s">
        <v>184</v>
      </c>
      <c r="E77" s="121" t="s">
        <v>185</v>
      </c>
      <c r="F77" s="121" t="s">
        <v>185</v>
      </c>
      <c r="G77" s="121" t="s">
        <v>185</v>
      </c>
      <c r="H77" s="121" t="s">
        <v>185</v>
      </c>
      <c r="I77" s="121" t="s">
        <v>185</v>
      </c>
      <c r="J77" s="121" t="s">
        <v>184</v>
      </c>
      <c r="K77" s="121" t="s">
        <v>185</v>
      </c>
      <c r="L77" s="121" t="s">
        <v>185</v>
      </c>
      <c r="M77" s="121" t="s">
        <v>185</v>
      </c>
      <c r="N77" s="121" t="s">
        <v>184</v>
      </c>
      <c r="O77" s="121" t="s">
        <v>184</v>
      </c>
      <c r="P77" s="121" t="s">
        <v>184</v>
      </c>
      <c r="Q77" s="121" t="s">
        <v>184</v>
      </c>
      <c r="R77" s="121" t="s">
        <v>184</v>
      </c>
      <c r="S77" s="121" t="s">
        <v>185</v>
      </c>
      <c r="T77" s="121" t="s">
        <v>185</v>
      </c>
    </row>
    <row r="78" spans="1:20" x14ac:dyDescent="0.25">
      <c r="A78" s="123" t="s">
        <v>262</v>
      </c>
      <c r="B78" s="124" t="s">
        <v>268</v>
      </c>
      <c r="C78" s="123" t="s">
        <v>185</v>
      </c>
      <c r="D78" s="123" t="s">
        <v>185</v>
      </c>
      <c r="E78" s="123" t="s">
        <v>185</v>
      </c>
      <c r="F78" s="123" t="s">
        <v>185</v>
      </c>
      <c r="G78" s="123" t="s">
        <v>185</v>
      </c>
      <c r="H78" s="123" t="s">
        <v>184</v>
      </c>
      <c r="I78" s="123" t="s">
        <v>185</v>
      </c>
      <c r="J78" s="123" t="s">
        <v>184</v>
      </c>
      <c r="K78" s="123" t="s">
        <v>184</v>
      </c>
      <c r="L78" s="123" t="s">
        <v>185</v>
      </c>
      <c r="M78" s="123" t="s">
        <v>184</v>
      </c>
      <c r="N78" s="123" t="s">
        <v>185</v>
      </c>
      <c r="O78" s="123" t="s">
        <v>184</v>
      </c>
      <c r="P78" s="123" t="s">
        <v>185</v>
      </c>
      <c r="Q78" s="123" t="s">
        <v>184</v>
      </c>
      <c r="R78" s="123" t="s">
        <v>184</v>
      </c>
      <c r="S78" s="123" t="s">
        <v>184</v>
      </c>
      <c r="T78" s="123" t="s">
        <v>185</v>
      </c>
    </row>
    <row r="79" spans="1:20" x14ac:dyDescent="0.25">
      <c r="A79" s="121" t="s">
        <v>262</v>
      </c>
      <c r="B79" s="122" t="s">
        <v>269</v>
      </c>
      <c r="C79" s="121" t="s">
        <v>185</v>
      </c>
      <c r="D79" s="121" t="s">
        <v>185</v>
      </c>
      <c r="E79" s="121" t="s">
        <v>185</v>
      </c>
      <c r="F79" s="121" t="s">
        <v>185</v>
      </c>
      <c r="G79" s="121" t="s">
        <v>185</v>
      </c>
      <c r="H79" s="121" t="s">
        <v>185</v>
      </c>
      <c r="I79" s="121" t="s">
        <v>185</v>
      </c>
      <c r="J79" s="121" t="s">
        <v>184</v>
      </c>
      <c r="K79" s="121" t="s">
        <v>185</v>
      </c>
      <c r="L79" s="121" t="s">
        <v>185</v>
      </c>
      <c r="M79" s="121" t="s">
        <v>185</v>
      </c>
      <c r="N79" s="121" t="s">
        <v>184</v>
      </c>
      <c r="O79" s="121" t="s">
        <v>184</v>
      </c>
      <c r="P79" s="121" t="s">
        <v>185</v>
      </c>
      <c r="Q79" s="121" t="s">
        <v>185</v>
      </c>
      <c r="R79" s="121" t="s">
        <v>185</v>
      </c>
      <c r="S79" s="121" t="s">
        <v>185</v>
      </c>
      <c r="T79" s="121" t="s">
        <v>185</v>
      </c>
    </row>
    <row r="80" spans="1:20" x14ac:dyDescent="0.25">
      <c r="A80" s="123" t="s">
        <v>262</v>
      </c>
      <c r="B80" s="124" t="s">
        <v>270</v>
      </c>
      <c r="C80" s="123" t="s">
        <v>185</v>
      </c>
      <c r="D80" s="123" t="s">
        <v>185</v>
      </c>
      <c r="E80" s="123" t="s">
        <v>185</v>
      </c>
      <c r="F80" s="123" t="s">
        <v>185</v>
      </c>
      <c r="G80" s="123" t="s">
        <v>185</v>
      </c>
      <c r="H80" s="123" t="s">
        <v>185</v>
      </c>
      <c r="I80" s="123" t="s">
        <v>185</v>
      </c>
      <c r="J80" s="123" t="s">
        <v>185</v>
      </c>
      <c r="K80" s="123" t="s">
        <v>185</v>
      </c>
      <c r="L80" s="123" t="s">
        <v>185</v>
      </c>
      <c r="M80" s="123" t="s">
        <v>185</v>
      </c>
      <c r="N80" s="123" t="s">
        <v>184</v>
      </c>
      <c r="O80" s="123" t="s">
        <v>184</v>
      </c>
      <c r="P80" s="123" t="s">
        <v>185</v>
      </c>
      <c r="Q80" s="123" t="s">
        <v>184</v>
      </c>
      <c r="R80" s="123" t="s">
        <v>184</v>
      </c>
      <c r="S80" s="123" t="s">
        <v>185</v>
      </c>
      <c r="T80" s="123" t="s">
        <v>185</v>
      </c>
    </row>
    <row r="81" spans="1:20" x14ac:dyDescent="0.25">
      <c r="A81" s="121" t="s">
        <v>262</v>
      </c>
      <c r="B81" s="122" t="s">
        <v>271</v>
      </c>
      <c r="C81" s="121" t="s">
        <v>185</v>
      </c>
      <c r="D81" s="121" t="s">
        <v>185</v>
      </c>
      <c r="E81" s="121" t="s">
        <v>185</v>
      </c>
      <c r="F81" s="121" t="s">
        <v>185</v>
      </c>
      <c r="G81" s="121" t="s">
        <v>185</v>
      </c>
      <c r="H81" s="121" t="s">
        <v>185</v>
      </c>
      <c r="I81" s="121" t="s">
        <v>185</v>
      </c>
      <c r="J81" s="121" t="s">
        <v>185</v>
      </c>
      <c r="K81" s="121" t="s">
        <v>185</v>
      </c>
      <c r="L81" s="121" t="s">
        <v>185</v>
      </c>
      <c r="M81" s="121" t="s">
        <v>185</v>
      </c>
      <c r="N81" s="121" t="s">
        <v>185</v>
      </c>
      <c r="O81" s="121" t="s">
        <v>184</v>
      </c>
      <c r="P81" s="121" t="s">
        <v>185</v>
      </c>
      <c r="Q81" s="121" t="s">
        <v>184</v>
      </c>
      <c r="R81" s="121" t="s">
        <v>185</v>
      </c>
      <c r="S81" s="121" t="s">
        <v>185</v>
      </c>
      <c r="T81" s="121" t="s">
        <v>185</v>
      </c>
    </row>
    <row r="82" spans="1:20" x14ac:dyDescent="0.25">
      <c r="A82" s="123" t="s">
        <v>262</v>
      </c>
      <c r="B82" s="124" t="s">
        <v>272</v>
      </c>
      <c r="C82" s="123" t="s">
        <v>185</v>
      </c>
      <c r="D82" s="123" t="s">
        <v>185</v>
      </c>
      <c r="E82" s="123" t="s">
        <v>185</v>
      </c>
      <c r="F82" s="123" t="s">
        <v>185</v>
      </c>
      <c r="G82" s="123" t="s">
        <v>185</v>
      </c>
      <c r="H82" s="123" t="s">
        <v>185</v>
      </c>
      <c r="I82" s="123" t="s">
        <v>185</v>
      </c>
      <c r="J82" s="123" t="s">
        <v>184</v>
      </c>
      <c r="K82" s="123" t="s">
        <v>185</v>
      </c>
      <c r="L82" s="123" t="s">
        <v>185</v>
      </c>
      <c r="M82" s="123" t="s">
        <v>185</v>
      </c>
      <c r="N82" s="123" t="s">
        <v>185</v>
      </c>
      <c r="O82" s="123" t="s">
        <v>185</v>
      </c>
      <c r="P82" s="123" t="s">
        <v>185</v>
      </c>
      <c r="Q82" s="123" t="s">
        <v>184</v>
      </c>
      <c r="R82" s="123" t="s">
        <v>185</v>
      </c>
      <c r="S82" s="123" t="s">
        <v>185</v>
      </c>
      <c r="T82" s="123" t="s">
        <v>185</v>
      </c>
    </row>
    <row r="83" spans="1:20" x14ac:dyDescent="0.25">
      <c r="A83" s="121" t="s">
        <v>262</v>
      </c>
      <c r="B83" s="122" t="s">
        <v>273</v>
      </c>
      <c r="C83" s="121" t="s">
        <v>185</v>
      </c>
      <c r="D83" s="121" t="s">
        <v>184</v>
      </c>
      <c r="E83" s="121" t="s">
        <v>185</v>
      </c>
      <c r="F83" s="121" t="s">
        <v>185</v>
      </c>
      <c r="G83" s="121" t="s">
        <v>185</v>
      </c>
      <c r="H83" s="121" t="s">
        <v>185</v>
      </c>
      <c r="I83" s="121" t="s">
        <v>185</v>
      </c>
      <c r="J83" s="121" t="s">
        <v>185</v>
      </c>
      <c r="K83" s="121" t="s">
        <v>185</v>
      </c>
      <c r="L83" s="121" t="s">
        <v>185</v>
      </c>
      <c r="M83" s="121" t="s">
        <v>185</v>
      </c>
      <c r="N83" s="121" t="s">
        <v>184</v>
      </c>
      <c r="O83" s="121" t="s">
        <v>184</v>
      </c>
      <c r="P83" s="121" t="s">
        <v>185</v>
      </c>
      <c r="Q83" s="121" t="s">
        <v>185</v>
      </c>
      <c r="R83" s="121" t="s">
        <v>184</v>
      </c>
      <c r="S83" s="121" t="s">
        <v>184</v>
      </c>
      <c r="T83" s="121" t="s">
        <v>185</v>
      </c>
    </row>
    <row r="84" spans="1:20" x14ac:dyDescent="0.25">
      <c r="A84" s="123" t="s">
        <v>262</v>
      </c>
      <c r="B84" s="124" t="s">
        <v>274</v>
      </c>
      <c r="C84" s="123" t="s">
        <v>185</v>
      </c>
      <c r="D84" s="123" t="s">
        <v>185</v>
      </c>
      <c r="E84" s="123" t="s">
        <v>185</v>
      </c>
      <c r="F84" s="123" t="s">
        <v>185</v>
      </c>
      <c r="G84" s="123" t="s">
        <v>185</v>
      </c>
      <c r="H84" s="123" t="s">
        <v>185</v>
      </c>
      <c r="I84" s="123" t="s">
        <v>185</v>
      </c>
      <c r="J84" s="123" t="s">
        <v>184</v>
      </c>
      <c r="K84" s="123" t="s">
        <v>185</v>
      </c>
      <c r="L84" s="123" t="s">
        <v>185</v>
      </c>
      <c r="M84" s="123" t="s">
        <v>185</v>
      </c>
      <c r="N84" s="123" t="s">
        <v>184</v>
      </c>
      <c r="O84" s="123" t="s">
        <v>184</v>
      </c>
      <c r="P84" s="123" t="s">
        <v>185</v>
      </c>
      <c r="Q84" s="123" t="s">
        <v>184</v>
      </c>
      <c r="R84" s="123" t="s">
        <v>185</v>
      </c>
      <c r="S84" s="123" t="s">
        <v>185</v>
      </c>
      <c r="T84" s="123" t="s">
        <v>185</v>
      </c>
    </row>
    <row r="85" spans="1:20" x14ac:dyDescent="0.25">
      <c r="A85" s="121" t="s">
        <v>262</v>
      </c>
      <c r="B85" s="122" t="s">
        <v>275</v>
      </c>
      <c r="C85" s="121" t="s">
        <v>185</v>
      </c>
      <c r="D85" s="121" t="s">
        <v>185</v>
      </c>
      <c r="E85" s="121" t="s">
        <v>185</v>
      </c>
      <c r="F85" s="121" t="s">
        <v>185</v>
      </c>
      <c r="G85" s="121" t="s">
        <v>185</v>
      </c>
      <c r="H85" s="121" t="s">
        <v>185</v>
      </c>
      <c r="I85" s="121" t="s">
        <v>185</v>
      </c>
      <c r="J85" s="121" t="s">
        <v>184</v>
      </c>
      <c r="K85" s="121" t="s">
        <v>185</v>
      </c>
      <c r="L85" s="121" t="s">
        <v>184</v>
      </c>
      <c r="M85" s="121" t="s">
        <v>185</v>
      </c>
      <c r="N85" s="121" t="s">
        <v>184</v>
      </c>
      <c r="O85" s="121" t="s">
        <v>184</v>
      </c>
      <c r="P85" s="121" t="s">
        <v>185</v>
      </c>
      <c r="Q85" s="121" t="s">
        <v>184</v>
      </c>
      <c r="R85" s="121" t="s">
        <v>184</v>
      </c>
      <c r="S85" s="121" t="s">
        <v>185</v>
      </c>
      <c r="T85" s="121" t="s">
        <v>185</v>
      </c>
    </row>
    <row r="86" spans="1:20" x14ac:dyDescent="0.25">
      <c r="A86" s="123" t="s">
        <v>262</v>
      </c>
      <c r="B86" s="124" t="s">
        <v>276</v>
      </c>
      <c r="C86" s="123" t="s">
        <v>185</v>
      </c>
      <c r="D86" s="123" t="s">
        <v>185</v>
      </c>
      <c r="E86" s="123" t="s">
        <v>185</v>
      </c>
      <c r="F86" s="123" t="s">
        <v>185</v>
      </c>
      <c r="G86" s="123" t="s">
        <v>185</v>
      </c>
      <c r="H86" s="123" t="s">
        <v>185</v>
      </c>
      <c r="I86" s="123" t="s">
        <v>184</v>
      </c>
      <c r="J86" s="123" t="s">
        <v>184</v>
      </c>
      <c r="K86" s="123" t="s">
        <v>185</v>
      </c>
      <c r="L86" s="123" t="s">
        <v>185</v>
      </c>
      <c r="M86" s="123" t="s">
        <v>185</v>
      </c>
      <c r="N86" s="123" t="s">
        <v>185</v>
      </c>
      <c r="O86" s="123" t="s">
        <v>185</v>
      </c>
      <c r="P86" s="123" t="s">
        <v>185</v>
      </c>
      <c r="Q86" s="123" t="s">
        <v>185</v>
      </c>
      <c r="R86" s="123" t="s">
        <v>185</v>
      </c>
      <c r="S86" s="123" t="s">
        <v>184</v>
      </c>
      <c r="T86" s="123" t="s">
        <v>185</v>
      </c>
    </row>
    <row r="87" spans="1:20" x14ac:dyDescent="0.25">
      <c r="A87" s="121" t="s">
        <v>262</v>
      </c>
      <c r="B87" s="122" t="s">
        <v>277</v>
      </c>
      <c r="C87" s="121" t="s">
        <v>185</v>
      </c>
      <c r="D87" s="121" t="s">
        <v>185</v>
      </c>
      <c r="E87" s="121" t="s">
        <v>185</v>
      </c>
      <c r="F87" s="121" t="s">
        <v>185</v>
      </c>
      <c r="G87" s="121" t="s">
        <v>185</v>
      </c>
      <c r="H87" s="121" t="s">
        <v>185</v>
      </c>
      <c r="I87" s="121" t="s">
        <v>185</v>
      </c>
      <c r="J87" s="121" t="s">
        <v>184</v>
      </c>
      <c r="K87" s="121" t="s">
        <v>185</v>
      </c>
      <c r="L87" s="121" t="s">
        <v>185</v>
      </c>
      <c r="M87" s="121" t="s">
        <v>185</v>
      </c>
      <c r="N87" s="121" t="s">
        <v>184</v>
      </c>
      <c r="O87" s="121" t="s">
        <v>184</v>
      </c>
      <c r="P87" s="121" t="s">
        <v>184</v>
      </c>
      <c r="Q87" s="121" t="s">
        <v>184</v>
      </c>
      <c r="R87" s="121" t="s">
        <v>184</v>
      </c>
      <c r="S87" s="121" t="s">
        <v>185</v>
      </c>
      <c r="T87" s="121" t="s">
        <v>185</v>
      </c>
    </row>
    <row r="88" spans="1:20" x14ac:dyDescent="0.25">
      <c r="A88" s="123" t="s">
        <v>278</v>
      </c>
      <c r="B88" s="124" t="s">
        <v>279</v>
      </c>
      <c r="C88" s="123" t="s">
        <v>185</v>
      </c>
      <c r="D88" s="123" t="s">
        <v>185</v>
      </c>
      <c r="E88" s="123" t="s">
        <v>185</v>
      </c>
      <c r="F88" s="123" t="s">
        <v>185</v>
      </c>
      <c r="G88" s="123" t="s">
        <v>185</v>
      </c>
      <c r="H88" s="123" t="s">
        <v>185</v>
      </c>
      <c r="I88" s="123" t="s">
        <v>185</v>
      </c>
      <c r="J88" s="123" t="s">
        <v>185</v>
      </c>
      <c r="K88" s="123" t="s">
        <v>185</v>
      </c>
      <c r="L88" s="123" t="s">
        <v>185</v>
      </c>
      <c r="M88" s="123" t="s">
        <v>185</v>
      </c>
      <c r="N88" s="123" t="s">
        <v>184</v>
      </c>
      <c r="O88" s="123" t="s">
        <v>184</v>
      </c>
      <c r="P88" s="123" t="s">
        <v>185</v>
      </c>
      <c r="Q88" s="123" t="s">
        <v>184</v>
      </c>
      <c r="R88" s="123" t="s">
        <v>184</v>
      </c>
      <c r="S88" s="123" t="s">
        <v>185</v>
      </c>
      <c r="T88" s="123" t="s">
        <v>184</v>
      </c>
    </row>
    <row r="89" spans="1:20" x14ac:dyDescent="0.25">
      <c r="A89" s="121" t="s">
        <v>278</v>
      </c>
      <c r="B89" s="122" t="s">
        <v>280</v>
      </c>
      <c r="C89" s="121" t="s">
        <v>185</v>
      </c>
      <c r="D89" s="121" t="s">
        <v>185</v>
      </c>
      <c r="E89" s="121" t="s">
        <v>185</v>
      </c>
      <c r="F89" s="121" t="s">
        <v>185</v>
      </c>
      <c r="G89" s="121" t="s">
        <v>185</v>
      </c>
      <c r="H89" s="121" t="s">
        <v>185</v>
      </c>
      <c r="I89" s="121" t="s">
        <v>185</v>
      </c>
      <c r="J89" s="121" t="s">
        <v>185</v>
      </c>
      <c r="K89" s="121" t="s">
        <v>185</v>
      </c>
      <c r="L89" s="121" t="s">
        <v>185</v>
      </c>
      <c r="M89" s="121" t="s">
        <v>185</v>
      </c>
      <c r="N89" s="121" t="s">
        <v>184</v>
      </c>
      <c r="O89" s="121" t="s">
        <v>184</v>
      </c>
      <c r="P89" s="121" t="s">
        <v>184</v>
      </c>
      <c r="Q89" s="121" t="s">
        <v>184</v>
      </c>
      <c r="R89" s="121" t="s">
        <v>184</v>
      </c>
      <c r="S89" s="121" t="s">
        <v>185</v>
      </c>
      <c r="T89" s="121" t="s">
        <v>185</v>
      </c>
    </row>
    <row r="90" spans="1:20" x14ac:dyDescent="0.25">
      <c r="A90" s="123" t="s">
        <v>281</v>
      </c>
      <c r="B90" s="124" t="s">
        <v>282</v>
      </c>
      <c r="C90" s="123" t="s">
        <v>185</v>
      </c>
      <c r="D90" s="123" t="s">
        <v>185</v>
      </c>
      <c r="E90" s="123" t="s">
        <v>185</v>
      </c>
      <c r="F90" s="123" t="s">
        <v>185</v>
      </c>
      <c r="G90" s="123" t="s">
        <v>185</v>
      </c>
      <c r="H90" s="123" t="s">
        <v>185</v>
      </c>
      <c r="I90" s="123" t="s">
        <v>185</v>
      </c>
      <c r="J90" s="123" t="s">
        <v>185</v>
      </c>
      <c r="K90" s="123" t="s">
        <v>185</v>
      </c>
      <c r="L90" s="123" t="s">
        <v>185</v>
      </c>
      <c r="M90" s="123" t="s">
        <v>185</v>
      </c>
      <c r="N90" s="123" t="s">
        <v>184</v>
      </c>
      <c r="O90" s="123" t="s">
        <v>184</v>
      </c>
      <c r="P90" s="123" t="s">
        <v>185</v>
      </c>
      <c r="Q90" s="123" t="s">
        <v>184</v>
      </c>
      <c r="R90" s="123" t="s">
        <v>185</v>
      </c>
      <c r="S90" s="123" t="s">
        <v>185</v>
      </c>
      <c r="T90" s="123" t="s">
        <v>185</v>
      </c>
    </row>
    <row r="91" spans="1:20" x14ac:dyDescent="0.25">
      <c r="A91" s="121" t="s">
        <v>281</v>
      </c>
      <c r="B91" s="122" t="s">
        <v>283</v>
      </c>
      <c r="C91" s="121" t="s">
        <v>185</v>
      </c>
      <c r="D91" s="121" t="s">
        <v>185</v>
      </c>
      <c r="E91" s="121" t="s">
        <v>185</v>
      </c>
      <c r="F91" s="121" t="s">
        <v>185</v>
      </c>
      <c r="G91" s="121" t="s">
        <v>185</v>
      </c>
      <c r="H91" s="121" t="s">
        <v>185</v>
      </c>
      <c r="I91" s="121" t="s">
        <v>185</v>
      </c>
      <c r="J91" s="121" t="s">
        <v>185</v>
      </c>
      <c r="K91" s="121" t="s">
        <v>184</v>
      </c>
      <c r="L91" s="121" t="s">
        <v>184</v>
      </c>
      <c r="M91" s="121" t="s">
        <v>184</v>
      </c>
      <c r="N91" s="121" t="s">
        <v>184</v>
      </c>
      <c r="O91" s="121" t="s">
        <v>184</v>
      </c>
      <c r="P91" s="121" t="s">
        <v>184</v>
      </c>
      <c r="Q91" s="121" t="s">
        <v>184</v>
      </c>
      <c r="R91" s="121" t="s">
        <v>184</v>
      </c>
      <c r="S91" s="121" t="s">
        <v>184</v>
      </c>
      <c r="T91" s="121" t="s">
        <v>185</v>
      </c>
    </row>
    <row r="92" spans="1:20" x14ac:dyDescent="0.25">
      <c r="A92" s="123" t="s">
        <v>281</v>
      </c>
      <c r="B92" s="124" t="s">
        <v>284</v>
      </c>
      <c r="C92" s="123" t="s">
        <v>185</v>
      </c>
      <c r="D92" s="123" t="s">
        <v>184</v>
      </c>
      <c r="E92" s="123" t="s">
        <v>185</v>
      </c>
      <c r="F92" s="123" t="s">
        <v>185</v>
      </c>
      <c r="G92" s="123" t="s">
        <v>185</v>
      </c>
      <c r="H92" s="123" t="s">
        <v>185</v>
      </c>
      <c r="I92" s="123" t="s">
        <v>185</v>
      </c>
      <c r="J92" s="123" t="s">
        <v>184</v>
      </c>
      <c r="K92" s="123" t="s">
        <v>185</v>
      </c>
      <c r="L92" s="123" t="s">
        <v>184</v>
      </c>
      <c r="M92" s="123" t="s">
        <v>185</v>
      </c>
      <c r="N92" s="123" t="s">
        <v>184</v>
      </c>
      <c r="O92" s="123" t="s">
        <v>184</v>
      </c>
      <c r="P92" s="123" t="s">
        <v>184</v>
      </c>
      <c r="Q92" s="123" t="s">
        <v>184</v>
      </c>
      <c r="R92" s="123" t="s">
        <v>184</v>
      </c>
      <c r="S92" s="123" t="s">
        <v>185</v>
      </c>
      <c r="T92" s="123" t="s">
        <v>185</v>
      </c>
    </row>
    <row r="93" spans="1:20" x14ac:dyDescent="0.25">
      <c r="A93" s="121" t="s">
        <v>285</v>
      </c>
      <c r="B93" s="122" t="s">
        <v>286</v>
      </c>
      <c r="C93" s="121" t="s">
        <v>185</v>
      </c>
      <c r="D93" s="121" t="s">
        <v>185</v>
      </c>
      <c r="E93" s="121" t="s">
        <v>185</v>
      </c>
      <c r="F93" s="121" t="s">
        <v>185</v>
      </c>
      <c r="G93" s="121" t="s">
        <v>185</v>
      </c>
      <c r="H93" s="121" t="s">
        <v>185</v>
      </c>
      <c r="I93" s="121" t="s">
        <v>185</v>
      </c>
      <c r="J93" s="121" t="s">
        <v>185</v>
      </c>
      <c r="K93" s="121" t="s">
        <v>185</v>
      </c>
      <c r="L93" s="121" t="s">
        <v>184</v>
      </c>
      <c r="M93" s="121" t="s">
        <v>184</v>
      </c>
      <c r="N93" s="121" t="s">
        <v>184</v>
      </c>
      <c r="O93" s="121" t="s">
        <v>184</v>
      </c>
      <c r="P93" s="121" t="s">
        <v>184</v>
      </c>
      <c r="Q93" s="121" t="s">
        <v>184</v>
      </c>
      <c r="R93" s="121" t="s">
        <v>185</v>
      </c>
      <c r="S93" s="121" t="s">
        <v>185</v>
      </c>
      <c r="T93" s="121" t="s">
        <v>185</v>
      </c>
    </row>
    <row r="94" spans="1:20" x14ac:dyDescent="0.25">
      <c r="A94" s="123" t="s">
        <v>285</v>
      </c>
      <c r="B94" s="124" t="s">
        <v>287</v>
      </c>
      <c r="C94" s="123" t="s">
        <v>185</v>
      </c>
      <c r="D94" s="123" t="s">
        <v>185</v>
      </c>
      <c r="E94" s="123" t="s">
        <v>185</v>
      </c>
      <c r="F94" s="123" t="s">
        <v>185</v>
      </c>
      <c r="G94" s="123" t="s">
        <v>185</v>
      </c>
      <c r="H94" s="123" t="s">
        <v>185</v>
      </c>
      <c r="I94" s="123" t="s">
        <v>185</v>
      </c>
      <c r="J94" s="123" t="s">
        <v>185</v>
      </c>
      <c r="K94" s="123" t="s">
        <v>185</v>
      </c>
      <c r="L94" s="123" t="s">
        <v>185</v>
      </c>
      <c r="M94" s="123" t="s">
        <v>185</v>
      </c>
      <c r="N94" s="123" t="s">
        <v>184</v>
      </c>
      <c r="O94" s="123" t="s">
        <v>184</v>
      </c>
      <c r="P94" s="123" t="s">
        <v>184</v>
      </c>
      <c r="Q94" s="123" t="s">
        <v>185</v>
      </c>
      <c r="R94" s="123" t="s">
        <v>185</v>
      </c>
      <c r="S94" s="123" t="s">
        <v>185</v>
      </c>
      <c r="T94" s="123" t="s">
        <v>185</v>
      </c>
    </row>
    <row r="95" spans="1:20" x14ac:dyDescent="0.25">
      <c r="A95" s="121" t="s">
        <v>285</v>
      </c>
      <c r="B95" s="122" t="s">
        <v>288</v>
      </c>
      <c r="C95" s="121" t="s">
        <v>185</v>
      </c>
      <c r="D95" s="121" t="s">
        <v>185</v>
      </c>
      <c r="E95" s="121" t="s">
        <v>185</v>
      </c>
      <c r="F95" s="121" t="s">
        <v>185</v>
      </c>
      <c r="G95" s="121" t="s">
        <v>185</v>
      </c>
      <c r="H95" s="121" t="s">
        <v>185</v>
      </c>
      <c r="I95" s="121" t="s">
        <v>184</v>
      </c>
      <c r="J95" s="121" t="s">
        <v>185</v>
      </c>
      <c r="K95" s="121" t="s">
        <v>185</v>
      </c>
      <c r="L95" s="121" t="s">
        <v>185</v>
      </c>
      <c r="M95" s="121" t="s">
        <v>185</v>
      </c>
      <c r="N95" s="121" t="s">
        <v>184</v>
      </c>
      <c r="O95" s="121" t="s">
        <v>184</v>
      </c>
      <c r="P95" s="121" t="s">
        <v>185</v>
      </c>
      <c r="Q95" s="121" t="s">
        <v>184</v>
      </c>
      <c r="R95" s="121" t="s">
        <v>184</v>
      </c>
      <c r="S95" s="121" t="s">
        <v>184</v>
      </c>
      <c r="T95" s="121" t="s">
        <v>185</v>
      </c>
    </row>
    <row r="96" spans="1:20" x14ac:dyDescent="0.25">
      <c r="A96" s="123" t="s">
        <v>285</v>
      </c>
      <c r="B96" s="124" t="s">
        <v>289</v>
      </c>
      <c r="C96" s="123" t="s">
        <v>185</v>
      </c>
      <c r="D96" s="123" t="s">
        <v>185</v>
      </c>
      <c r="E96" s="123" t="s">
        <v>185</v>
      </c>
      <c r="F96" s="123" t="s">
        <v>185</v>
      </c>
      <c r="G96" s="123" t="s">
        <v>185</v>
      </c>
      <c r="H96" s="123" t="s">
        <v>185</v>
      </c>
      <c r="I96" s="123" t="s">
        <v>185</v>
      </c>
      <c r="J96" s="123" t="s">
        <v>184</v>
      </c>
      <c r="K96" s="123" t="s">
        <v>185</v>
      </c>
      <c r="L96" s="123" t="s">
        <v>185</v>
      </c>
      <c r="M96" s="123" t="s">
        <v>185</v>
      </c>
      <c r="N96" s="123" t="s">
        <v>184</v>
      </c>
      <c r="O96" s="123" t="s">
        <v>184</v>
      </c>
      <c r="P96" s="123" t="s">
        <v>185</v>
      </c>
      <c r="Q96" s="123" t="s">
        <v>184</v>
      </c>
      <c r="R96" s="123" t="s">
        <v>184</v>
      </c>
      <c r="S96" s="123" t="s">
        <v>185</v>
      </c>
      <c r="T96" s="123" t="s">
        <v>184</v>
      </c>
    </row>
    <row r="97" spans="1:20" x14ac:dyDescent="0.25">
      <c r="A97" s="121" t="s">
        <v>285</v>
      </c>
      <c r="B97" s="122" t="s">
        <v>290</v>
      </c>
      <c r="C97" s="121" t="s">
        <v>185</v>
      </c>
      <c r="D97" s="121" t="s">
        <v>184</v>
      </c>
      <c r="E97" s="121" t="s">
        <v>185</v>
      </c>
      <c r="F97" s="121" t="s">
        <v>185</v>
      </c>
      <c r="G97" s="121" t="s">
        <v>185</v>
      </c>
      <c r="H97" s="121" t="s">
        <v>184</v>
      </c>
      <c r="I97" s="121" t="s">
        <v>185</v>
      </c>
      <c r="J97" s="121" t="s">
        <v>184</v>
      </c>
      <c r="K97" s="121" t="s">
        <v>185</v>
      </c>
      <c r="L97" s="121" t="s">
        <v>185</v>
      </c>
      <c r="M97" s="121" t="s">
        <v>185</v>
      </c>
      <c r="N97" s="121" t="s">
        <v>184</v>
      </c>
      <c r="O97" s="121" t="s">
        <v>184</v>
      </c>
      <c r="P97" s="121" t="s">
        <v>184</v>
      </c>
      <c r="Q97" s="121" t="s">
        <v>184</v>
      </c>
      <c r="R97" s="121" t="s">
        <v>184</v>
      </c>
      <c r="S97" s="121" t="s">
        <v>185</v>
      </c>
      <c r="T97" s="121" t="s">
        <v>185</v>
      </c>
    </row>
    <row r="98" spans="1:20" x14ac:dyDescent="0.25">
      <c r="A98" s="123" t="s">
        <v>285</v>
      </c>
      <c r="B98" s="124" t="s">
        <v>291</v>
      </c>
      <c r="C98" s="123" t="s">
        <v>185</v>
      </c>
      <c r="D98" s="123" t="s">
        <v>185</v>
      </c>
      <c r="E98" s="123" t="s">
        <v>185</v>
      </c>
      <c r="F98" s="123" t="s">
        <v>185</v>
      </c>
      <c r="G98" s="123" t="s">
        <v>185</v>
      </c>
      <c r="H98" s="123" t="s">
        <v>184</v>
      </c>
      <c r="I98" s="123" t="s">
        <v>185</v>
      </c>
      <c r="J98" s="123" t="s">
        <v>185</v>
      </c>
      <c r="K98" s="123" t="s">
        <v>185</v>
      </c>
      <c r="L98" s="123" t="s">
        <v>184</v>
      </c>
      <c r="M98" s="123" t="s">
        <v>185</v>
      </c>
      <c r="N98" s="123" t="s">
        <v>185</v>
      </c>
      <c r="O98" s="123" t="s">
        <v>184</v>
      </c>
      <c r="P98" s="123" t="s">
        <v>185</v>
      </c>
      <c r="Q98" s="123" t="s">
        <v>184</v>
      </c>
      <c r="R98" s="123" t="s">
        <v>185</v>
      </c>
      <c r="S98" s="123" t="s">
        <v>185</v>
      </c>
      <c r="T98" s="123" t="s">
        <v>185</v>
      </c>
    </row>
    <row r="99" spans="1:20" x14ac:dyDescent="0.25">
      <c r="A99" s="121" t="s">
        <v>285</v>
      </c>
      <c r="B99" s="122" t="s">
        <v>292</v>
      </c>
      <c r="C99" s="121" t="s">
        <v>185</v>
      </c>
      <c r="D99" s="121" t="s">
        <v>185</v>
      </c>
      <c r="E99" s="121" t="s">
        <v>185</v>
      </c>
      <c r="F99" s="121" t="s">
        <v>185</v>
      </c>
      <c r="G99" s="121" t="s">
        <v>185</v>
      </c>
      <c r="H99" s="121" t="s">
        <v>185</v>
      </c>
      <c r="I99" s="121" t="s">
        <v>185</v>
      </c>
      <c r="J99" s="121" t="s">
        <v>184</v>
      </c>
      <c r="K99" s="121" t="s">
        <v>185</v>
      </c>
      <c r="L99" s="121" t="s">
        <v>185</v>
      </c>
      <c r="M99" s="121" t="s">
        <v>185</v>
      </c>
      <c r="N99" s="121" t="s">
        <v>184</v>
      </c>
      <c r="O99" s="121" t="s">
        <v>184</v>
      </c>
      <c r="P99" s="121" t="s">
        <v>185</v>
      </c>
      <c r="Q99" s="121" t="s">
        <v>184</v>
      </c>
      <c r="R99" s="121" t="s">
        <v>184</v>
      </c>
      <c r="S99" s="121" t="s">
        <v>184</v>
      </c>
      <c r="T99" s="121" t="s">
        <v>185</v>
      </c>
    </row>
    <row r="100" spans="1:20" x14ac:dyDescent="0.25">
      <c r="A100" s="123" t="s">
        <v>285</v>
      </c>
      <c r="B100" s="124" t="s">
        <v>293</v>
      </c>
      <c r="C100" s="123" t="s">
        <v>185</v>
      </c>
      <c r="D100" s="123" t="s">
        <v>185</v>
      </c>
      <c r="E100" s="123" t="s">
        <v>185</v>
      </c>
      <c r="F100" s="123" t="s">
        <v>185</v>
      </c>
      <c r="G100" s="123" t="s">
        <v>185</v>
      </c>
      <c r="H100" s="123" t="s">
        <v>185</v>
      </c>
      <c r="I100" s="123" t="s">
        <v>185</v>
      </c>
      <c r="J100" s="123" t="s">
        <v>185</v>
      </c>
      <c r="K100" s="123" t="s">
        <v>185</v>
      </c>
      <c r="L100" s="123" t="s">
        <v>185</v>
      </c>
      <c r="M100" s="123" t="s">
        <v>185</v>
      </c>
      <c r="N100" s="123" t="s">
        <v>184</v>
      </c>
      <c r="O100" s="123" t="s">
        <v>184</v>
      </c>
      <c r="P100" s="123" t="s">
        <v>185</v>
      </c>
      <c r="Q100" s="123" t="s">
        <v>184</v>
      </c>
      <c r="R100" s="123" t="s">
        <v>185</v>
      </c>
      <c r="S100" s="123" t="s">
        <v>185</v>
      </c>
      <c r="T100" s="123" t="s">
        <v>185</v>
      </c>
    </row>
    <row r="101" spans="1:20" x14ac:dyDescent="0.25">
      <c r="A101" s="121" t="s">
        <v>285</v>
      </c>
      <c r="B101" s="122" t="s">
        <v>294</v>
      </c>
      <c r="C101" s="121" t="s">
        <v>185</v>
      </c>
      <c r="D101" s="121" t="s">
        <v>184</v>
      </c>
      <c r="E101" s="121" t="s">
        <v>185</v>
      </c>
      <c r="F101" s="121" t="s">
        <v>185</v>
      </c>
      <c r="G101" s="121" t="s">
        <v>185</v>
      </c>
      <c r="H101" s="121" t="s">
        <v>185</v>
      </c>
      <c r="I101" s="121" t="s">
        <v>185</v>
      </c>
      <c r="J101" s="121" t="s">
        <v>185</v>
      </c>
      <c r="K101" s="121" t="s">
        <v>185</v>
      </c>
      <c r="L101" s="121" t="s">
        <v>185</v>
      </c>
      <c r="M101" s="121" t="s">
        <v>185</v>
      </c>
      <c r="N101" s="121" t="s">
        <v>184</v>
      </c>
      <c r="O101" s="121" t="s">
        <v>184</v>
      </c>
      <c r="P101" s="121" t="s">
        <v>185</v>
      </c>
      <c r="Q101" s="121" t="s">
        <v>184</v>
      </c>
      <c r="R101" s="121" t="s">
        <v>184</v>
      </c>
      <c r="S101" s="121" t="s">
        <v>184</v>
      </c>
      <c r="T101" s="121" t="s">
        <v>185</v>
      </c>
    </row>
    <row r="102" spans="1:20" x14ac:dyDescent="0.25">
      <c r="A102" s="123" t="s">
        <v>285</v>
      </c>
      <c r="B102" s="124" t="s">
        <v>295</v>
      </c>
      <c r="C102" s="123" t="s">
        <v>185</v>
      </c>
      <c r="D102" s="123" t="s">
        <v>185</v>
      </c>
      <c r="E102" s="123" t="s">
        <v>185</v>
      </c>
      <c r="F102" s="123" t="s">
        <v>185</v>
      </c>
      <c r="G102" s="123" t="s">
        <v>185</v>
      </c>
      <c r="H102" s="123" t="s">
        <v>185</v>
      </c>
      <c r="I102" s="123" t="s">
        <v>185</v>
      </c>
      <c r="J102" s="123" t="s">
        <v>184</v>
      </c>
      <c r="K102" s="123" t="s">
        <v>185</v>
      </c>
      <c r="L102" s="123" t="s">
        <v>185</v>
      </c>
      <c r="M102" s="123" t="s">
        <v>185</v>
      </c>
      <c r="N102" s="123" t="s">
        <v>184</v>
      </c>
      <c r="O102" s="123" t="s">
        <v>184</v>
      </c>
      <c r="P102" s="123" t="s">
        <v>185</v>
      </c>
      <c r="Q102" s="123" t="s">
        <v>184</v>
      </c>
      <c r="R102" s="123" t="s">
        <v>185</v>
      </c>
      <c r="S102" s="123" t="s">
        <v>184</v>
      </c>
      <c r="T102" s="123" t="s">
        <v>184</v>
      </c>
    </row>
    <row r="103" spans="1:20" x14ac:dyDescent="0.25">
      <c r="A103" s="121" t="s">
        <v>285</v>
      </c>
      <c r="B103" s="122" t="s">
        <v>296</v>
      </c>
      <c r="C103" s="121" t="s">
        <v>185</v>
      </c>
      <c r="D103" s="121" t="s">
        <v>185</v>
      </c>
      <c r="E103" s="121" t="s">
        <v>185</v>
      </c>
      <c r="F103" s="121" t="s">
        <v>185</v>
      </c>
      <c r="G103" s="121" t="s">
        <v>185</v>
      </c>
      <c r="H103" s="121" t="s">
        <v>185</v>
      </c>
      <c r="I103" s="121" t="s">
        <v>185</v>
      </c>
      <c r="J103" s="121" t="s">
        <v>185</v>
      </c>
      <c r="K103" s="121" t="s">
        <v>185</v>
      </c>
      <c r="L103" s="121" t="s">
        <v>185</v>
      </c>
      <c r="M103" s="121" t="s">
        <v>185</v>
      </c>
      <c r="N103" s="121" t="s">
        <v>184</v>
      </c>
      <c r="O103" s="121" t="s">
        <v>184</v>
      </c>
      <c r="P103" s="121" t="s">
        <v>185</v>
      </c>
      <c r="Q103" s="121" t="s">
        <v>184</v>
      </c>
      <c r="R103" s="121" t="s">
        <v>184</v>
      </c>
      <c r="S103" s="121" t="s">
        <v>185</v>
      </c>
      <c r="T103" s="121" t="s">
        <v>184</v>
      </c>
    </row>
    <row r="104" spans="1:20" x14ac:dyDescent="0.25">
      <c r="A104" s="123" t="s">
        <v>285</v>
      </c>
      <c r="B104" s="124" t="s">
        <v>297</v>
      </c>
      <c r="C104" s="123" t="s">
        <v>185</v>
      </c>
      <c r="D104" s="123" t="s">
        <v>185</v>
      </c>
      <c r="E104" s="123" t="s">
        <v>185</v>
      </c>
      <c r="F104" s="123" t="s">
        <v>185</v>
      </c>
      <c r="G104" s="123" t="s">
        <v>185</v>
      </c>
      <c r="H104" s="123" t="s">
        <v>185</v>
      </c>
      <c r="I104" s="123" t="s">
        <v>185</v>
      </c>
      <c r="J104" s="123" t="s">
        <v>184</v>
      </c>
      <c r="K104" s="123" t="s">
        <v>185</v>
      </c>
      <c r="L104" s="123" t="s">
        <v>185</v>
      </c>
      <c r="M104" s="123" t="s">
        <v>185</v>
      </c>
      <c r="N104" s="123" t="s">
        <v>184</v>
      </c>
      <c r="O104" s="123" t="s">
        <v>184</v>
      </c>
      <c r="P104" s="123" t="s">
        <v>185</v>
      </c>
      <c r="Q104" s="123" t="s">
        <v>184</v>
      </c>
      <c r="R104" s="123" t="s">
        <v>184</v>
      </c>
      <c r="S104" s="123" t="s">
        <v>185</v>
      </c>
      <c r="T104" s="123" t="s">
        <v>185</v>
      </c>
    </row>
    <row r="105" spans="1:20" x14ac:dyDescent="0.25">
      <c r="A105" s="121" t="s">
        <v>285</v>
      </c>
      <c r="B105" s="122" t="s">
        <v>298</v>
      </c>
      <c r="C105" s="121" t="s">
        <v>185</v>
      </c>
      <c r="D105" s="121" t="s">
        <v>185</v>
      </c>
      <c r="E105" s="121" t="s">
        <v>185</v>
      </c>
      <c r="F105" s="121" t="s">
        <v>185</v>
      </c>
      <c r="G105" s="121" t="s">
        <v>185</v>
      </c>
      <c r="H105" s="121" t="s">
        <v>185</v>
      </c>
      <c r="I105" s="121" t="s">
        <v>185</v>
      </c>
      <c r="J105" s="121" t="s">
        <v>185</v>
      </c>
      <c r="K105" s="121" t="s">
        <v>185</v>
      </c>
      <c r="L105" s="121" t="s">
        <v>185</v>
      </c>
      <c r="M105" s="121" t="s">
        <v>185</v>
      </c>
      <c r="N105" s="121" t="s">
        <v>185</v>
      </c>
      <c r="O105" s="121" t="s">
        <v>184</v>
      </c>
      <c r="P105" s="121" t="s">
        <v>185</v>
      </c>
      <c r="Q105" s="121" t="s">
        <v>184</v>
      </c>
      <c r="R105" s="121" t="s">
        <v>184</v>
      </c>
      <c r="S105" s="121" t="s">
        <v>185</v>
      </c>
      <c r="T105" s="121" t="s">
        <v>185</v>
      </c>
    </row>
    <row r="106" spans="1:20" x14ac:dyDescent="0.25">
      <c r="A106" s="123" t="s">
        <v>299</v>
      </c>
      <c r="B106" s="124" t="s">
        <v>300</v>
      </c>
      <c r="C106" s="123" t="s">
        <v>185</v>
      </c>
      <c r="D106" s="123" t="s">
        <v>185</v>
      </c>
      <c r="E106" s="123" t="s">
        <v>185</v>
      </c>
      <c r="F106" s="123" t="s">
        <v>185</v>
      </c>
      <c r="G106" s="123" t="s">
        <v>185</v>
      </c>
      <c r="H106" s="123" t="s">
        <v>185</v>
      </c>
      <c r="I106" s="123" t="s">
        <v>184</v>
      </c>
      <c r="J106" s="123" t="s">
        <v>185</v>
      </c>
      <c r="K106" s="123" t="s">
        <v>184</v>
      </c>
      <c r="L106" s="123" t="s">
        <v>185</v>
      </c>
      <c r="M106" s="123" t="s">
        <v>185</v>
      </c>
      <c r="N106" s="123" t="s">
        <v>184</v>
      </c>
      <c r="O106" s="123" t="s">
        <v>184</v>
      </c>
      <c r="P106" s="123" t="s">
        <v>185</v>
      </c>
      <c r="Q106" s="123" t="s">
        <v>184</v>
      </c>
      <c r="R106" s="123" t="s">
        <v>185</v>
      </c>
      <c r="S106" s="123" t="s">
        <v>185</v>
      </c>
      <c r="T106" s="123" t="s">
        <v>185</v>
      </c>
    </row>
    <row r="107" spans="1:20" x14ac:dyDescent="0.25">
      <c r="A107" s="121" t="s">
        <v>299</v>
      </c>
      <c r="B107" s="122" t="s">
        <v>301</v>
      </c>
      <c r="C107" s="121" t="s">
        <v>185</v>
      </c>
      <c r="D107" s="121" t="s">
        <v>184</v>
      </c>
      <c r="E107" s="121" t="s">
        <v>185</v>
      </c>
      <c r="F107" s="121" t="s">
        <v>185</v>
      </c>
      <c r="G107" s="121" t="s">
        <v>185</v>
      </c>
      <c r="H107" s="121" t="s">
        <v>185</v>
      </c>
      <c r="I107" s="121" t="s">
        <v>184</v>
      </c>
      <c r="J107" s="121" t="s">
        <v>184</v>
      </c>
      <c r="K107" s="121" t="s">
        <v>184</v>
      </c>
      <c r="L107" s="121" t="s">
        <v>185</v>
      </c>
      <c r="M107" s="121" t="s">
        <v>185</v>
      </c>
      <c r="N107" s="121" t="s">
        <v>185</v>
      </c>
      <c r="O107" s="121" t="s">
        <v>184</v>
      </c>
      <c r="P107" s="121" t="s">
        <v>185</v>
      </c>
      <c r="Q107" s="121" t="s">
        <v>184</v>
      </c>
      <c r="R107" s="121" t="s">
        <v>184</v>
      </c>
      <c r="S107" s="121" t="s">
        <v>184</v>
      </c>
      <c r="T107" s="121" t="s">
        <v>185</v>
      </c>
    </row>
    <row r="108" spans="1:20" x14ac:dyDescent="0.25">
      <c r="A108" s="123" t="s">
        <v>299</v>
      </c>
      <c r="B108" s="124" t="s">
        <v>302</v>
      </c>
      <c r="C108" s="123" t="s">
        <v>185</v>
      </c>
      <c r="D108" s="123" t="s">
        <v>185</v>
      </c>
      <c r="E108" s="123" t="s">
        <v>185</v>
      </c>
      <c r="F108" s="123" t="s">
        <v>185</v>
      </c>
      <c r="G108" s="123" t="s">
        <v>185</v>
      </c>
      <c r="H108" s="123" t="s">
        <v>185</v>
      </c>
      <c r="I108" s="123" t="s">
        <v>184</v>
      </c>
      <c r="J108" s="123" t="s">
        <v>184</v>
      </c>
      <c r="K108" s="123" t="s">
        <v>184</v>
      </c>
      <c r="L108" s="123" t="s">
        <v>184</v>
      </c>
      <c r="M108" s="123" t="s">
        <v>185</v>
      </c>
      <c r="N108" s="123" t="s">
        <v>184</v>
      </c>
      <c r="O108" s="123" t="s">
        <v>184</v>
      </c>
      <c r="P108" s="123" t="s">
        <v>184</v>
      </c>
      <c r="Q108" s="123" t="s">
        <v>184</v>
      </c>
      <c r="R108" s="123" t="s">
        <v>185</v>
      </c>
      <c r="S108" s="123" t="s">
        <v>184</v>
      </c>
      <c r="T108" s="123" t="s">
        <v>185</v>
      </c>
    </row>
    <row r="109" spans="1:20" x14ac:dyDescent="0.25">
      <c r="A109" s="121" t="s">
        <v>299</v>
      </c>
      <c r="B109" s="122" t="s">
        <v>303</v>
      </c>
      <c r="C109" s="121" t="s">
        <v>185</v>
      </c>
      <c r="D109" s="121" t="s">
        <v>185</v>
      </c>
      <c r="E109" s="121" t="s">
        <v>185</v>
      </c>
      <c r="F109" s="121" t="s">
        <v>185</v>
      </c>
      <c r="G109" s="121" t="s">
        <v>185</v>
      </c>
      <c r="H109" s="121" t="s">
        <v>185</v>
      </c>
      <c r="I109" s="121" t="s">
        <v>185</v>
      </c>
      <c r="J109" s="121" t="s">
        <v>185</v>
      </c>
      <c r="K109" s="121" t="s">
        <v>185</v>
      </c>
      <c r="L109" s="121" t="s">
        <v>185</v>
      </c>
      <c r="M109" s="121" t="s">
        <v>185</v>
      </c>
      <c r="N109" s="121" t="s">
        <v>185</v>
      </c>
      <c r="O109" s="121" t="s">
        <v>184</v>
      </c>
      <c r="P109" s="121" t="s">
        <v>185</v>
      </c>
      <c r="Q109" s="121" t="s">
        <v>184</v>
      </c>
      <c r="R109" s="121" t="s">
        <v>184</v>
      </c>
      <c r="S109" s="121" t="s">
        <v>184</v>
      </c>
      <c r="T109" s="121" t="s">
        <v>185</v>
      </c>
    </row>
    <row r="110" spans="1:20" x14ac:dyDescent="0.25">
      <c r="A110" s="123" t="s">
        <v>299</v>
      </c>
      <c r="B110" s="124" t="s">
        <v>304</v>
      </c>
      <c r="C110" s="123" t="s">
        <v>185</v>
      </c>
      <c r="D110" s="123" t="s">
        <v>185</v>
      </c>
      <c r="E110" s="123" t="s">
        <v>185</v>
      </c>
      <c r="F110" s="123" t="s">
        <v>185</v>
      </c>
      <c r="G110" s="123" t="s">
        <v>184</v>
      </c>
      <c r="H110" s="123" t="s">
        <v>185</v>
      </c>
      <c r="I110" s="123" t="s">
        <v>185</v>
      </c>
      <c r="J110" s="123" t="s">
        <v>184</v>
      </c>
      <c r="K110" s="123" t="s">
        <v>184</v>
      </c>
      <c r="L110" s="123" t="s">
        <v>185</v>
      </c>
      <c r="M110" s="123" t="s">
        <v>185</v>
      </c>
      <c r="N110" s="123" t="s">
        <v>184</v>
      </c>
      <c r="O110" s="123" t="s">
        <v>184</v>
      </c>
      <c r="P110" s="123" t="s">
        <v>184</v>
      </c>
      <c r="Q110" s="123" t="s">
        <v>184</v>
      </c>
      <c r="R110" s="123" t="s">
        <v>185</v>
      </c>
      <c r="S110" s="123" t="s">
        <v>184</v>
      </c>
      <c r="T110" s="123" t="s">
        <v>185</v>
      </c>
    </row>
    <row r="111" spans="1:20" x14ac:dyDescent="0.25">
      <c r="A111" s="121" t="s">
        <v>299</v>
      </c>
      <c r="B111" s="122" t="s">
        <v>305</v>
      </c>
      <c r="C111" s="121" t="s">
        <v>185</v>
      </c>
      <c r="D111" s="121" t="s">
        <v>185</v>
      </c>
      <c r="E111" s="121" t="s">
        <v>185</v>
      </c>
      <c r="F111" s="121" t="s">
        <v>185</v>
      </c>
      <c r="G111" s="121" t="s">
        <v>185</v>
      </c>
      <c r="H111" s="121" t="s">
        <v>185</v>
      </c>
      <c r="I111" s="121" t="s">
        <v>185</v>
      </c>
      <c r="J111" s="121" t="s">
        <v>184</v>
      </c>
      <c r="K111" s="121" t="s">
        <v>184</v>
      </c>
      <c r="L111" s="121" t="s">
        <v>185</v>
      </c>
      <c r="M111" s="121" t="s">
        <v>185</v>
      </c>
      <c r="N111" s="121" t="s">
        <v>184</v>
      </c>
      <c r="O111" s="121" t="s">
        <v>184</v>
      </c>
      <c r="P111" s="121" t="s">
        <v>185</v>
      </c>
      <c r="Q111" s="121" t="s">
        <v>184</v>
      </c>
      <c r="R111" s="121" t="s">
        <v>184</v>
      </c>
      <c r="S111" s="121" t="s">
        <v>184</v>
      </c>
      <c r="T111" s="121" t="s">
        <v>185</v>
      </c>
    </row>
    <row r="112" spans="1:20" x14ac:dyDescent="0.25">
      <c r="A112" s="123" t="s">
        <v>306</v>
      </c>
      <c r="B112" s="124" t="s">
        <v>307</v>
      </c>
      <c r="C112" s="123" t="s">
        <v>184</v>
      </c>
      <c r="D112" s="123" t="s">
        <v>184</v>
      </c>
      <c r="E112" s="123" t="s">
        <v>185</v>
      </c>
      <c r="F112" s="123" t="s">
        <v>185</v>
      </c>
      <c r="G112" s="123" t="s">
        <v>185</v>
      </c>
      <c r="H112" s="123" t="s">
        <v>185</v>
      </c>
      <c r="I112" s="123" t="s">
        <v>185</v>
      </c>
      <c r="J112" s="123" t="s">
        <v>184</v>
      </c>
      <c r="K112" s="123" t="s">
        <v>184</v>
      </c>
      <c r="L112" s="123" t="s">
        <v>185</v>
      </c>
      <c r="M112" s="123" t="s">
        <v>185</v>
      </c>
      <c r="N112" s="123" t="s">
        <v>184</v>
      </c>
      <c r="O112" s="123" t="s">
        <v>184</v>
      </c>
      <c r="P112" s="123" t="s">
        <v>184</v>
      </c>
      <c r="Q112" s="123" t="s">
        <v>184</v>
      </c>
      <c r="R112" s="123" t="s">
        <v>185</v>
      </c>
      <c r="S112" s="123" t="s">
        <v>184</v>
      </c>
      <c r="T112" s="123" t="s">
        <v>185</v>
      </c>
    </row>
    <row r="113" spans="1:20" x14ac:dyDescent="0.25">
      <c r="A113" s="121" t="s">
        <v>306</v>
      </c>
      <c r="B113" s="122" t="s">
        <v>308</v>
      </c>
      <c r="C113" s="121" t="s">
        <v>185</v>
      </c>
      <c r="D113" s="121" t="s">
        <v>185</v>
      </c>
      <c r="E113" s="121" t="s">
        <v>185</v>
      </c>
      <c r="F113" s="121" t="s">
        <v>185</v>
      </c>
      <c r="G113" s="121" t="s">
        <v>185</v>
      </c>
      <c r="H113" s="121" t="s">
        <v>185</v>
      </c>
      <c r="I113" s="121" t="s">
        <v>185</v>
      </c>
      <c r="J113" s="121" t="s">
        <v>185</v>
      </c>
      <c r="K113" s="121" t="s">
        <v>185</v>
      </c>
      <c r="L113" s="121" t="s">
        <v>184</v>
      </c>
      <c r="M113" s="121" t="s">
        <v>185</v>
      </c>
      <c r="N113" s="121" t="s">
        <v>184</v>
      </c>
      <c r="O113" s="121" t="s">
        <v>184</v>
      </c>
      <c r="P113" s="121" t="s">
        <v>184</v>
      </c>
      <c r="Q113" s="121" t="s">
        <v>184</v>
      </c>
      <c r="R113" s="121" t="s">
        <v>184</v>
      </c>
      <c r="S113" s="121" t="s">
        <v>185</v>
      </c>
      <c r="T113" s="121" t="s">
        <v>185</v>
      </c>
    </row>
    <row r="114" spans="1:20" x14ac:dyDescent="0.25">
      <c r="A114" s="123" t="s">
        <v>306</v>
      </c>
      <c r="B114" s="124" t="s">
        <v>309</v>
      </c>
      <c r="C114" s="123" t="s">
        <v>185</v>
      </c>
      <c r="D114" s="123" t="s">
        <v>185</v>
      </c>
      <c r="E114" s="123" t="s">
        <v>185</v>
      </c>
      <c r="F114" s="123" t="s">
        <v>185</v>
      </c>
      <c r="G114" s="123" t="s">
        <v>185</v>
      </c>
      <c r="H114" s="123" t="s">
        <v>185</v>
      </c>
      <c r="I114" s="123" t="s">
        <v>185</v>
      </c>
      <c r="J114" s="123" t="s">
        <v>185</v>
      </c>
      <c r="K114" s="123" t="s">
        <v>185</v>
      </c>
      <c r="L114" s="123" t="s">
        <v>185</v>
      </c>
      <c r="M114" s="123" t="s">
        <v>185</v>
      </c>
      <c r="N114" s="123" t="s">
        <v>184</v>
      </c>
      <c r="O114" s="123" t="s">
        <v>184</v>
      </c>
      <c r="P114" s="123" t="s">
        <v>184</v>
      </c>
      <c r="Q114" s="123" t="s">
        <v>184</v>
      </c>
      <c r="R114" s="123" t="s">
        <v>184</v>
      </c>
      <c r="S114" s="123" t="s">
        <v>185</v>
      </c>
      <c r="T114" s="123" t="s">
        <v>185</v>
      </c>
    </row>
    <row r="115" spans="1:20" x14ac:dyDescent="0.25">
      <c r="A115" s="121" t="s">
        <v>306</v>
      </c>
      <c r="B115" s="122" t="s">
        <v>310</v>
      </c>
      <c r="C115" s="121" t="s">
        <v>185</v>
      </c>
      <c r="D115" s="121" t="s">
        <v>185</v>
      </c>
      <c r="E115" s="121" t="s">
        <v>185</v>
      </c>
      <c r="F115" s="121" t="s">
        <v>185</v>
      </c>
      <c r="G115" s="121" t="s">
        <v>185</v>
      </c>
      <c r="H115" s="121" t="s">
        <v>185</v>
      </c>
      <c r="I115" s="121" t="s">
        <v>185</v>
      </c>
      <c r="J115" s="121" t="s">
        <v>185</v>
      </c>
      <c r="K115" s="121" t="s">
        <v>185</v>
      </c>
      <c r="L115" s="121" t="s">
        <v>184</v>
      </c>
      <c r="M115" s="121" t="s">
        <v>185</v>
      </c>
      <c r="N115" s="121" t="s">
        <v>184</v>
      </c>
      <c r="O115" s="121" t="s">
        <v>184</v>
      </c>
      <c r="P115" s="121" t="s">
        <v>185</v>
      </c>
      <c r="Q115" s="121" t="s">
        <v>184</v>
      </c>
      <c r="R115" s="121" t="s">
        <v>185</v>
      </c>
      <c r="S115" s="121" t="s">
        <v>185</v>
      </c>
      <c r="T115" s="121" t="s">
        <v>185</v>
      </c>
    </row>
    <row r="116" spans="1:20" x14ac:dyDescent="0.25">
      <c r="A116" s="123" t="s">
        <v>306</v>
      </c>
      <c r="B116" s="124" t="s">
        <v>311</v>
      </c>
      <c r="C116" s="123" t="s">
        <v>185</v>
      </c>
      <c r="D116" s="123" t="s">
        <v>184</v>
      </c>
      <c r="E116" s="123" t="s">
        <v>185</v>
      </c>
      <c r="F116" s="123" t="s">
        <v>185</v>
      </c>
      <c r="G116" s="123" t="s">
        <v>185</v>
      </c>
      <c r="H116" s="123" t="s">
        <v>185</v>
      </c>
      <c r="I116" s="123" t="s">
        <v>185</v>
      </c>
      <c r="J116" s="123" t="s">
        <v>185</v>
      </c>
      <c r="K116" s="123" t="s">
        <v>185</v>
      </c>
      <c r="L116" s="123" t="s">
        <v>185</v>
      </c>
      <c r="M116" s="123" t="s">
        <v>185</v>
      </c>
      <c r="N116" s="123" t="s">
        <v>185</v>
      </c>
      <c r="O116" s="123" t="s">
        <v>185</v>
      </c>
      <c r="P116" s="123" t="s">
        <v>185</v>
      </c>
      <c r="Q116" s="123" t="s">
        <v>185</v>
      </c>
      <c r="R116" s="123" t="s">
        <v>185</v>
      </c>
      <c r="S116" s="123" t="s">
        <v>185</v>
      </c>
      <c r="T116" s="123" t="s">
        <v>185</v>
      </c>
    </row>
    <row r="117" spans="1:20" x14ac:dyDescent="0.25">
      <c r="A117" s="121" t="s">
        <v>306</v>
      </c>
      <c r="B117" s="122" t="s">
        <v>312</v>
      </c>
      <c r="C117" s="121" t="s">
        <v>185</v>
      </c>
      <c r="D117" s="121" t="s">
        <v>185</v>
      </c>
      <c r="E117" s="121" t="s">
        <v>185</v>
      </c>
      <c r="F117" s="121" t="s">
        <v>185</v>
      </c>
      <c r="G117" s="121" t="s">
        <v>185</v>
      </c>
      <c r="H117" s="121" t="s">
        <v>185</v>
      </c>
      <c r="I117" s="121" t="s">
        <v>185</v>
      </c>
      <c r="J117" s="121" t="s">
        <v>184</v>
      </c>
      <c r="K117" s="121" t="s">
        <v>185</v>
      </c>
      <c r="L117" s="121" t="s">
        <v>185</v>
      </c>
      <c r="M117" s="121" t="s">
        <v>185</v>
      </c>
      <c r="N117" s="121" t="s">
        <v>184</v>
      </c>
      <c r="O117" s="121" t="s">
        <v>184</v>
      </c>
      <c r="P117" s="121" t="s">
        <v>185</v>
      </c>
      <c r="Q117" s="121" t="s">
        <v>184</v>
      </c>
      <c r="R117" s="121" t="s">
        <v>185</v>
      </c>
      <c r="S117" s="121" t="s">
        <v>185</v>
      </c>
      <c r="T117" s="121" t="s">
        <v>185</v>
      </c>
    </row>
    <row r="118" spans="1:20" x14ac:dyDescent="0.25">
      <c r="A118" s="123" t="s">
        <v>313</v>
      </c>
      <c r="B118" s="124" t="s">
        <v>314</v>
      </c>
      <c r="C118" s="123" t="s">
        <v>185</v>
      </c>
      <c r="D118" s="123" t="s">
        <v>185</v>
      </c>
      <c r="E118" s="123" t="s">
        <v>185</v>
      </c>
      <c r="F118" s="123" t="s">
        <v>185</v>
      </c>
      <c r="G118" s="123" t="s">
        <v>185</v>
      </c>
      <c r="H118" s="123" t="s">
        <v>184</v>
      </c>
      <c r="I118" s="123" t="s">
        <v>184</v>
      </c>
      <c r="J118" s="123" t="s">
        <v>185</v>
      </c>
      <c r="K118" s="123" t="s">
        <v>185</v>
      </c>
      <c r="L118" s="123" t="s">
        <v>185</v>
      </c>
      <c r="M118" s="123" t="s">
        <v>185</v>
      </c>
      <c r="N118" s="123" t="s">
        <v>184</v>
      </c>
      <c r="O118" s="123" t="s">
        <v>184</v>
      </c>
      <c r="P118" s="123" t="s">
        <v>184</v>
      </c>
      <c r="Q118" s="123" t="s">
        <v>184</v>
      </c>
      <c r="R118" s="123" t="s">
        <v>185</v>
      </c>
      <c r="S118" s="123" t="s">
        <v>184</v>
      </c>
      <c r="T118" s="123" t="s">
        <v>185</v>
      </c>
    </row>
    <row r="119" spans="1:20" x14ac:dyDescent="0.25">
      <c r="A119" s="121" t="s">
        <v>313</v>
      </c>
      <c r="B119" s="122" t="s">
        <v>315</v>
      </c>
      <c r="C119" s="121" t="s">
        <v>185</v>
      </c>
      <c r="D119" s="121" t="s">
        <v>185</v>
      </c>
      <c r="E119" s="121" t="s">
        <v>185</v>
      </c>
      <c r="F119" s="121" t="s">
        <v>185</v>
      </c>
      <c r="G119" s="121" t="s">
        <v>185</v>
      </c>
      <c r="H119" s="121" t="s">
        <v>185</v>
      </c>
      <c r="I119" s="121" t="s">
        <v>185</v>
      </c>
      <c r="J119" s="121" t="s">
        <v>184</v>
      </c>
      <c r="K119" s="121" t="s">
        <v>184</v>
      </c>
      <c r="L119" s="121" t="s">
        <v>185</v>
      </c>
      <c r="M119" s="121" t="s">
        <v>185</v>
      </c>
      <c r="N119" s="121" t="s">
        <v>184</v>
      </c>
      <c r="O119" s="121" t="s">
        <v>184</v>
      </c>
      <c r="P119" s="121" t="s">
        <v>185</v>
      </c>
      <c r="Q119" s="121" t="s">
        <v>184</v>
      </c>
      <c r="R119" s="121" t="s">
        <v>184</v>
      </c>
      <c r="S119" s="121" t="s">
        <v>184</v>
      </c>
      <c r="T119" s="121" t="s">
        <v>185</v>
      </c>
    </row>
    <row r="120" spans="1:20" x14ac:dyDescent="0.25">
      <c r="A120" s="123" t="s">
        <v>313</v>
      </c>
      <c r="B120" s="124" t="s">
        <v>316</v>
      </c>
      <c r="C120" s="123" t="s">
        <v>185</v>
      </c>
      <c r="D120" s="123" t="s">
        <v>184</v>
      </c>
      <c r="E120" s="123" t="s">
        <v>185</v>
      </c>
      <c r="F120" s="123" t="s">
        <v>185</v>
      </c>
      <c r="G120" s="123" t="s">
        <v>185</v>
      </c>
      <c r="H120" s="123" t="s">
        <v>185</v>
      </c>
      <c r="I120" s="123" t="s">
        <v>184</v>
      </c>
      <c r="J120" s="123" t="s">
        <v>185</v>
      </c>
      <c r="K120" s="123" t="s">
        <v>185</v>
      </c>
      <c r="L120" s="123" t="s">
        <v>185</v>
      </c>
      <c r="M120" s="123" t="s">
        <v>185</v>
      </c>
      <c r="N120" s="123" t="s">
        <v>184</v>
      </c>
      <c r="O120" s="123" t="s">
        <v>184</v>
      </c>
      <c r="P120" s="123" t="s">
        <v>185</v>
      </c>
      <c r="Q120" s="123" t="s">
        <v>184</v>
      </c>
      <c r="R120" s="123" t="s">
        <v>185</v>
      </c>
      <c r="S120" s="123" t="s">
        <v>185</v>
      </c>
      <c r="T120" s="123" t="s">
        <v>185</v>
      </c>
    </row>
    <row r="121" spans="1:20" x14ac:dyDescent="0.25">
      <c r="A121" s="121" t="s">
        <v>313</v>
      </c>
      <c r="B121" s="122" t="s">
        <v>317</v>
      </c>
      <c r="C121" s="121" t="s">
        <v>185</v>
      </c>
      <c r="D121" s="121" t="s">
        <v>185</v>
      </c>
      <c r="E121" s="121" t="s">
        <v>185</v>
      </c>
      <c r="F121" s="121" t="s">
        <v>185</v>
      </c>
      <c r="G121" s="121" t="s">
        <v>185</v>
      </c>
      <c r="H121" s="121" t="s">
        <v>185</v>
      </c>
      <c r="I121" s="121" t="s">
        <v>185</v>
      </c>
      <c r="J121" s="121" t="s">
        <v>185</v>
      </c>
      <c r="K121" s="121" t="s">
        <v>185</v>
      </c>
      <c r="L121" s="121" t="s">
        <v>185</v>
      </c>
      <c r="M121" s="121" t="s">
        <v>185</v>
      </c>
      <c r="N121" s="121" t="s">
        <v>184</v>
      </c>
      <c r="O121" s="121" t="s">
        <v>184</v>
      </c>
      <c r="P121" s="121" t="s">
        <v>185</v>
      </c>
      <c r="Q121" s="121" t="s">
        <v>184</v>
      </c>
      <c r="R121" s="121" t="s">
        <v>185</v>
      </c>
      <c r="S121" s="121" t="s">
        <v>185</v>
      </c>
      <c r="T121" s="121" t="s">
        <v>185</v>
      </c>
    </row>
    <row r="122" spans="1:20" x14ac:dyDescent="0.25">
      <c r="A122" s="123" t="s">
        <v>318</v>
      </c>
      <c r="B122" s="124" t="s">
        <v>319</v>
      </c>
      <c r="C122" s="123" t="s">
        <v>184</v>
      </c>
      <c r="D122" s="123" t="s">
        <v>184</v>
      </c>
      <c r="E122" s="123" t="s">
        <v>185</v>
      </c>
      <c r="F122" s="123" t="s">
        <v>185</v>
      </c>
      <c r="G122" s="123" t="s">
        <v>184</v>
      </c>
      <c r="H122" s="123" t="s">
        <v>185</v>
      </c>
      <c r="I122" s="123" t="s">
        <v>184</v>
      </c>
      <c r="J122" s="123" t="s">
        <v>184</v>
      </c>
      <c r="K122" s="123" t="s">
        <v>185</v>
      </c>
      <c r="L122" s="123" t="s">
        <v>185</v>
      </c>
      <c r="M122" s="123" t="s">
        <v>185</v>
      </c>
      <c r="N122" s="123" t="s">
        <v>184</v>
      </c>
      <c r="O122" s="123" t="s">
        <v>184</v>
      </c>
      <c r="P122" s="123" t="s">
        <v>185</v>
      </c>
      <c r="Q122" s="123" t="s">
        <v>184</v>
      </c>
      <c r="R122" s="123" t="s">
        <v>185</v>
      </c>
      <c r="S122" s="123" t="s">
        <v>184</v>
      </c>
      <c r="T122" s="123" t="s">
        <v>185</v>
      </c>
    </row>
    <row r="123" spans="1:20" x14ac:dyDescent="0.25">
      <c r="A123" s="121" t="s">
        <v>318</v>
      </c>
      <c r="B123" s="122" t="s">
        <v>320</v>
      </c>
      <c r="C123" s="121" t="s">
        <v>185</v>
      </c>
      <c r="D123" s="121" t="s">
        <v>185</v>
      </c>
      <c r="E123" s="121" t="s">
        <v>185</v>
      </c>
      <c r="F123" s="121" t="s">
        <v>185</v>
      </c>
      <c r="G123" s="121" t="s">
        <v>185</v>
      </c>
      <c r="H123" s="121" t="s">
        <v>185</v>
      </c>
      <c r="I123" s="121" t="s">
        <v>185</v>
      </c>
      <c r="J123" s="121" t="s">
        <v>184</v>
      </c>
      <c r="K123" s="121" t="s">
        <v>185</v>
      </c>
      <c r="L123" s="121" t="s">
        <v>185</v>
      </c>
      <c r="M123" s="121" t="s">
        <v>185</v>
      </c>
      <c r="N123" s="121" t="s">
        <v>184</v>
      </c>
      <c r="O123" s="121" t="s">
        <v>184</v>
      </c>
      <c r="P123" s="121" t="s">
        <v>185</v>
      </c>
      <c r="Q123" s="121" t="s">
        <v>184</v>
      </c>
      <c r="R123" s="121" t="s">
        <v>185</v>
      </c>
      <c r="S123" s="121" t="s">
        <v>184</v>
      </c>
      <c r="T123" s="121" t="s">
        <v>185</v>
      </c>
    </row>
    <row r="124" spans="1:20" x14ac:dyDescent="0.25">
      <c r="A124" s="123" t="s">
        <v>318</v>
      </c>
      <c r="B124" s="124" t="s">
        <v>321</v>
      </c>
      <c r="C124" s="123" t="s">
        <v>184</v>
      </c>
      <c r="D124" s="123" t="s">
        <v>184</v>
      </c>
      <c r="E124" s="123" t="s">
        <v>185</v>
      </c>
      <c r="F124" s="123" t="s">
        <v>185</v>
      </c>
      <c r="G124" s="123" t="s">
        <v>184</v>
      </c>
      <c r="H124" s="123" t="s">
        <v>185</v>
      </c>
      <c r="I124" s="123" t="s">
        <v>184</v>
      </c>
      <c r="J124" s="123" t="s">
        <v>184</v>
      </c>
      <c r="K124" s="123" t="s">
        <v>185</v>
      </c>
      <c r="L124" s="123" t="s">
        <v>185</v>
      </c>
      <c r="M124" s="123" t="s">
        <v>185</v>
      </c>
      <c r="N124" s="123" t="s">
        <v>184</v>
      </c>
      <c r="O124" s="123" t="s">
        <v>184</v>
      </c>
      <c r="P124" s="123" t="s">
        <v>185</v>
      </c>
      <c r="Q124" s="123" t="s">
        <v>184</v>
      </c>
      <c r="R124" s="123" t="s">
        <v>185</v>
      </c>
      <c r="S124" s="123" t="s">
        <v>184</v>
      </c>
      <c r="T124" s="123" t="s">
        <v>185</v>
      </c>
    </row>
    <row r="125" spans="1:20" x14ac:dyDescent="0.25">
      <c r="A125" s="121" t="s">
        <v>318</v>
      </c>
      <c r="B125" s="122" t="s">
        <v>322</v>
      </c>
      <c r="C125" s="121" t="s">
        <v>185</v>
      </c>
      <c r="D125" s="121" t="s">
        <v>184</v>
      </c>
      <c r="E125" s="121" t="s">
        <v>185</v>
      </c>
      <c r="F125" s="121" t="s">
        <v>185</v>
      </c>
      <c r="G125" s="121" t="s">
        <v>185</v>
      </c>
      <c r="H125" s="121" t="s">
        <v>185</v>
      </c>
      <c r="I125" s="121" t="s">
        <v>184</v>
      </c>
      <c r="J125" s="121" t="s">
        <v>185</v>
      </c>
      <c r="K125" s="121" t="s">
        <v>185</v>
      </c>
      <c r="L125" s="121" t="s">
        <v>185</v>
      </c>
      <c r="M125" s="121" t="s">
        <v>185</v>
      </c>
      <c r="N125" s="121" t="s">
        <v>185</v>
      </c>
      <c r="O125" s="121" t="s">
        <v>184</v>
      </c>
      <c r="P125" s="121" t="s">
        <v>185</v>
      </c>
      <c r="Q125" s="121" t="s">
        <v>184</v>
      </c>
      <c r="R125" s="121" t="s">
        <v>184</v>
      </c>
      <c r="S125" s="121" t="s">
        <v>185</v>
      </c>
      <c r="T125" s="121" t="s">
        <v>185</v>
      </c>
    </row>
    <row r="126" spans="1:20" x14ac:dyDescent="0.25">
      <c r="A126" s="123" t="s">
        <v>318</v>
      </c>
      <c r="B126" s="124" t="s">
        <v>323</v>
      </c>
      <c r="C126" s="123" t="s">
        <v>185</v>
      </c>
      <c r="D126" s="123" t="s">
        <v>185</v>
      </c>
      <c r="E126" s="123" t="s">
        <v>185</v>
      </c>
      <c r="F126" s="123" t="s">
        <v>185</v>
      </c>
      <c r="G126" s="123" t="s">
        <v>185</v>
      </c>
      <c r="H126" s="123" t="s">
        <v>185</v>
      </c>
      <c r="I126" s="123" t="s">
        <v>185</v>
      </c>
      <c r="J126" s="123" t="s">
        <v>185</v>
      </c>
      <c r="K126" s="123" t="s">
        <v>185</v>
      </c>
      <c r="L126" s="123" t="s">
        <v>185</v>
      </c>
      <c r="M126" s="123" t="s">
        <v>185</v>
      </c>
      <c r="N126" s="123" t="s">
        <v>184</v>
      </c>
      <c r="O126" s="123" t="s">
        <v>184</v>
      </c>
      <c r="P126" s="123" t="s">
        <v>185</v>
      </c>
      <c r="Q126" s="123" t="s">
        <v>184</v>
      </c>
      <c r="R126" s="123" t="s">
        <v>184</v>
      </c>
      <c r="S126" s="123" t="s">
        <v>185</v>
      </c>
      <c r="T126" s="123" t="s">
        <v>185</v>
      </c>
    </row>
    <row r="127" spans="1:20" x14ac:dyDescent="0.25">
      <c r="A127" s="121" t="s">
        <v>324</v>
      </c>
      <c r="B127" s="122" t="s">
        <v>325</v>
      </c>
      <c r="C127" s="121" t="s">
        <v>185</v>
      </c>
      <c r="D127" s="121" t="s">
        <v>184</v>
      </c>
      <c r="E127" s="121" t="s">
        <v>185</v>
      </c>
      <c r="F127" s="121" t="s">
        <v>185</v>
      </c>
      <c r="G127" s="121" t="s">
        <v>184</v>
      </c>
      <c r="H127" s="121" t="s">
        <v>185</v>
      </c>
      <c r="I127" s="121" t="s">
        <v>185</v>
      </c>
      <c r="J127" s="121" t="s">
        <v>185</v>
      </c>
      <c r="K127" s="121" t="s">
        <v>184</v>
      </c>
      <c r="L127" s="121" t="s">
        <v>184</v>
      </c>
      <c r="M127" s="121" t="s">
        <v>185</v>
      </c>
      <c r="N127" s="121" t="s">
        <v>184</v>
      </c>
      <c r="O127" s="121" t="s">
        <v>184</v>
      </c>
      <c r="P127" s="121" t="s">
        <v>185</v>
      </c>
      <c r="Q127" s="121" t="s">
        <v>184</v>
      </c>
      <c r="R127" s="121" t="s">
        <v>185</v>
      </c>
      <c r="S127" s="121" t="s">
        <v>185</v>
      </c>
      <c r="T127" s="121" t="s">
        <v>185</v>
      </c>
    </row>
    <row r="128" spans="1:20" x14ac:dyDescent="0.25">
      <c r="A128" s="123" t="s">
        <v>324</v>
      </c>
      <c r="B128" s="124" t="s">
        <v>326</v>
      </c>
      <c r="C128" s="123" t="s">
        <v>185</v>
      </c>
      <c r="D128" s="123" t="s">
        <v>184</v>
      </c>
      <c r="E128" s="123" t="s">
        <v>185</v>
      </c>
      <c r="F128" s="123" t="s">
        <v>185</v>
      </c>
      <c r="G128" s="123" t="s">
        <v>185</v>
      </c>
      <c r="H128" s="123" t="s">
        <v>185</v>
      </c>
      <c r="I128" s="123" t="s">
        <v>185</v>
      </c>
      <c r="J128" s="123" t="s">
        <v>185</v>
      </c>
      <c r="K128" s="123" t="s">
        <v>185</v>
      </c>
      <c r="L128" s="123" t="s">
        <v>185</v>
      </c>
      <c r="M128" s="123" t="s">
        <v>185</v>
      </c>
      <c r="N128" s="123" t="s">
        <v>185</v>
      </c>
      <c r="O128" s="123" t="s">
        <v>184</v>
      </c>
      <c r="P128" s="123" t="s">
        <v>185</v>
      </c>
      <c r="Q128" s="123" t="s">
        <v>185</v>
      </c>
      <c r="R128" s="123" t="s">
        <v>185</v>
      </c>
      <c r="S128" s="123" t="s">
        <v>184</v>
      </c>
      <c r="T128" s="123" t="s">
        <v>185</v>
      </c>
    </row>
    <row r="129" spans="1:20" x14ac:dyDescent="0.25">
      <c r="A129" s="121" t="s">
        <v>324</v>
      </c>
      <c r="B129" s="122" t="s">
        <v>327</v>
      </c>
      <c r="C129" s="121" t="s">
        <v>185</v>
      </c>
      <c r="D129" s="121" t="s">
        <v>184</v>
      </c>
      <c r="E129" s="121" t="s">
        <v>185</v>
      </c>
      <c r="F129" s="121" t="s">
        <v>185</v>
      </c>
      <c r="G129" s="121" t="s">
        <v>185</v>
      </c>
      <c r="H129" s="121" t="s">
        <v>185</v>
      </c>
      <c r="I129" s="121" t="s">
        <v>185</v>
      </c>
      <c r="J129" s="121" t="s">
        <v>184</v>
      </c>
      <c r="K129" s="121" t="s">
        <v>185</v>
      </c>
      <c r="L129" s="121" t="s">
        <v>185</v>
      </c>
      <c r="M129" s="121" t="s">
        <v>185</v>
      </c>
      <c r="N129" s="121" t="s">
        <v>185</v>
      </c>
      <c r="O129" s="121" t="s">
        <v>184</v>
      </c>
      <c r="P129" s="121" t="s">
        <v>185</v>
      </c>
      <c r="Q129" s="121" t="s">
        <v>184</v>
      </c>
      <c r="R129" s="121" t="s">
        <v>184</v>
      </c>
      <c r="S129" s="121" t="s">
        <v>184</v>
      </c>
      <c r="T129" s="121" t="s">
        <v>185</v>
      </c>
    </row>
    <row r="130" spans="1:20" x14ac:dyDescent="0.25">
      <c r="A130" s="123" t="s">
        <v>328</v>
      </c>
      <c r="B130" s="124" t="s">
        <v>329</v>
      </c>
      <c r="C130" s="123" t="s">
        <v>185</v>
      </c>
      <c r="D130" s="123" t="s">
        <v>185</v>
      </c>
      <c r="E130" s="123" t="s">
        <v>185</v>
      </c>
      <c r="F130" s="123" t="s">
        <v>185</v>
      </c>
      <c r="G130" s="123" t="s">
        <v>184</v>
      </c>
      <c r="H130" s="123" t="s">
        <v>185</v>
      </c>
      <c r="I130" s="123" t="s">
        <v>185</v>
      </c>
      <c r="J130" s="123" t="s">
        <v>184</v>
      </c>
      <c r="K130" s="123" t="s">
        <v>185</v>
      </c>
      <c r="L130" s="123" t="s">
        <v>184</v>
      </c>
      <c r="M130" s="123" t="s">
        <v>185</v>
      </c>
      <c r="N130" s="123" t="s">
        <v>184</v>
      </c>
      <c r="O130" s="123" t="s">
        <v>184</v>
      </c>
      <c r="P130" s="123" t="s">
        <v>185</v>
      </c>
      <c r="Q130" s="123" t="s">
        <v>184</v>
      </c>
      <c r="R130" s="123" t="s">
        <v>184</v>
      </c>
      <c r="S130" s="123" t="s">
        <v>185</v>
      </c>
      <c r="T130" s="123" t="s">
        <v>185</v>
      </c>
    </row>
    <row r="131" spans="1:20" x14ac:dyDescent="0.25">
      <c r="A131" s="121" t="s">
        <v>328</v>
      </c>
      <c r="B131" s="122" t="s">
        <v>330</v>
      </c>
      <c r="C131" s="121" t="s">
        <v>185</v>
      </c>
      <c r="D131" s="121" t="s">
        <v>185</v>
      </c>
      <c r="E131" s="121" t="s">
        <v>185</v>
      </c>
      <c r="F131" s="121" t="s">
        <v>185</v>
      </c>
      <c r="G131" s="121" t="s">
        <v>185</v>
      </c>
      <c r="H131" s="121" t="s">
        <v>185</v>
      </c>
      <c r="I131" s="121" t="s">
        <v>184</v>
      </c>
      <c r="J131" s="121" t="s">
        <v>185</v>
      </c>
      <c r="K131" s="121" t="s">
        <v>185</v>
      </c>
      <c r="L131" s="121" t="s">
        <v>185</v>
      </c>
      <c r="M131" s="121" t="s">
        <v>185</v>
      </c>
      <c r="N131" s="121" t="s">
        <v>185</v>
      </c>
      <c r="O131" s="121" t="s">
        <v>184</v>
      </c>
      <c r="P131" s="121" t="s">
        <v>185</v>
      </c>
      <c r="Q131" s="121" t="s">
        <v>184</v>
      </c>
      <c r="R131" s="121" t="s">
        <v>185</v>
      </c>
      <c r="S131" s="121" t="s">
        <v>185</v>
      </c>
      <c r="T131" s="121" t="s">
        <v>184</v>
      </c>
    </row>
    <row r="132" spans="1:20" x14ac:dyDescent="0.25">
      <c r="A132" s="123" t="s">
        <v>331</v>
      </c>
      <c r="B132" s="124" t="s">
        <v>332</v>
      </c>
      <c r="C132" s="123" t="s">
        <v>185</v>
      </c>
      <c r="D132" s="123" t="s">
        <v>185</v>
      </c>
      <c r="E132" s="123" t="s">
        <v>185</v>
      </c>
      <c r="F132" s="123" t="s">
        <v>185</v>
      </c>
      <c r="G132" s="123" t="s">
        <v>185</v>
      </c>
      <c r="H132" s="123" t="s">
        <v>185</v>
      </c>
      <c r="I132" s="123" t="s">
        <v>185</v>
      </c>
      <c r="J132" s="123" t="s">
        <v>185</v>
      </c>
      <c r="K132" s="123" t="s">
        <v>185</v>
      </c>
      <c r="L132" s="123" t="s">
        <v>185</v>
      </c>
      <c r="M132" s="123" t="s">
        <v>185</v>
      </c>
      <c r="N132" s="123" t="s">
        <v>184</v>
      </c>
      <c r="O132" s="123" t="s">
        <v>184</v>
      </c>
      <c r="P132" s="123" t="s">
        <v>185</v>
      </c>
      <c r="Q132" s="123" t="s">
        <v>184</v>
      </c>
      <c r="R132" s="123" t="s">
        <v>184</v>
      </c>
      <c r="S132" s="123" t="s">
        <v>185</v>
      </c>
      <c r="T132" s="123" t="s">
        <v>185</v>
      </c>
    </row>
    <row r="133" spans="1:20" x14ac:dyDescent="0.25">
      <c r="A133" s="121" t="s">
        <v>331</v>
      </c>
      <c r="B133" s="122" t="s">
        <v>333</v>
      </c>
      <c r="C133" s="121" t="s">
        <v>185</v>
      </c>
      <c r="D133" s="121" t="s">
        <v>185</v>
      </c>
      <c r="E133" s="121" t="s">
        <v>185</v>
      </c>
      <c r="F133" s="121" t="s">
        <v>185</v>
      </c>
      <c r="G133" s="121" t="s">
        <v>185</v>
      </c>
      <c r="H133" s="121" t="s">
        <v>185</v>
      </c>
      <c r="I133" s="121" t="s">
        <v>185</v>
      </c>
      <c r="J133" s="121" t="s">
        <v>184</v>
      </c>
      <c r="K133" s="121" t="s">
        <v>185</v>
      </c>
      <c r="L133" s="121" t="s">
        <v>185</v>
      </c>
      <c r="M133" s="121" t="s">
        <v>185</v>
      </c>
      <c r="N133" s="121" t="s">
        <v>184</v>
      </c>
      <c r="O133" s="121" t="s">
        <v>184</v>
      </c>
      <c r="P133" s="121" t="s">
        <v>185</v>
      </c>
      <c r="Q133" s="121" t="s">
        <v>185</v>
      </c>
      <c r="R133" s="121" t="s">
        <v>185</v>
      </c>
      <c r="S133" s="121" t="s">
        <v>185</v>
      </c>
      <c r="T133" s="121" t="s">
        <v>185</v>
      </c>
    </row>
    <row r="134" spans="1:20" x14ac:dyDescent="0.25">
      <c r="A134" s="123" t="s">
        <v>331</v>
      </c>
      <c r="B134" s="124" t="s">
        <v>334</v>
      </c>
      <c r="C134" s="123" t="s">
        <v>185</v>
      </c>
      <c r="D134" s="123" t="s">
        <v>185</v>
      </c>
      <c r="E134" s="123" t="s">
        <v>185</v>
      </c>
      <c r="F134" s="123" t="s">
        <v>185</v>
      </c>
      <c r="G134" s="123" t="s">
        <v>185</v>
      </c>
      <c r="H134" s="123" t="s">
        <v>185</v>
      </c>
      <c r="I134" s="123" t="s">
        <v>185</v>
      </c>
      <c r="J134" s="123" t="s">
        <v>185</v>
      </c>
      <c r="K134" s="123" t="s">
        <v>185</v>
      </c>
      <c r="L134" s="123" t="s">
        <v>184</v>
      </c>
      <c r="M134" s="123" t="s">
        <v>185</v>
      </c>
      <c r="N134" s="123" t="s">
        <v>184</v>
      </c>
      <c r="O134" s="123" t="s">
        <v>184</v>
      </c>
      <c r="P134" s="123" t="s">
        <v>184</v>
      </c>
      <c r="Q134" s="123" t="s">
        <v>184</v>
      </c>
      <c r="R134" s="123" t="s">
        <v>184</v>
      </c>
      <c r="S134" s="123" t="s">
        <v>185</v>
      </c>
      <c r="T134" s="123" t="s">
        <v>185</v>
      </c>
    </row>
    <row r="135" spans="1:20" x14ac:dyDescent="0.25">
      <c r="A135" s="121" t="s">
        <v>331</v>
      </c>
      <c r="B135" s="122" t="s">
        <v>335</v>
      </c>
      <c r="C135" s="121" t="s">
        <v>185</v>
      </c>
      <c r="D135" s="121" t="s">
        <v>185</v>
      </c>
      <c r="E135" s="121" t="s">
        <v>185</v>
      </c>
      <c r="F135" s="121" t="s">
        <v>185</v>
      </c>
      <c r="G135" s="121" t="s">
        <v>185</v>
      </c>
      <c r="H135" s="121" t="s">
        <v>185</v>
      </c>
      <c r="I135" s="121" t="s">
        <v>185</v>
      </c>
      <c r="J135" s="121" t="s">
        <v>184</v>
      </c>
      <c r="K135" s="121" t="s">
        <v>185</v>
      </c>
      <c r="L135" s="121" t="s">
        <v>185</v>
      </c>
      <c r="M135" s="121" t="s">
        <v>185</v>
      </c>
      <c r="N135" s="121" t="s">
        <v>184</v>
      </c>
      <c r="O135" s="121" t="s">
        <v>184</v>
      </c>
      <c r="P135" s="121" t="s">
        <v>185</v>
      </c>
      <c r="Q135" s="121" t="s">
        <v>184</v>
      </c>
      <c r="R135" s="121" t="s">
        <v>184</v>
      </c>
      <c r="S135" s="121" t="s">
        <v>184</v>
      </c>
      <c r="T135" s="121" t="s">
        <v>185</v>
      </c>
    </row>
    <row r="136" spans="1:20" x14ac:dyDescent="0.25">
      <c r="A136" s="123" t="s">
        <v>331</v>
      </c>
      <c r="B136" s="124" t="s">
        <v>336</v>
      </c>
      <c r="C136" s="123" t="s">
        <v>185</v>
      </c>
      <c r="D136" s="123" t="s">
        <v>185</v>
      </c>
      <c r="E136" s="123" t="s">
        <v>185</v>
      </c>
      <c r="F136" s="123" t="s">
        <v>185</v>
      </c>
      <c r="G136" s="123" t="s">
        <v>185</v>
      </c>
      <c r="H136" s="123" t="s">
        <v>185</v>
      </c>
      <c r="I136" s="123" t="s">
        <v>185</v>
      </c>
      <c r="J136" s="123" t="s">
        <v>184</v>
      </c>
      <c r="K136" s="123" t="s">
        <v>184</v>
      </c>
      <c r="L136" s="123" t="s">
        <v>184</v>
      </c>
      <c r="M136" s="123" t="s">
        <v>185</v>
      </c>
      <c r="N136" s="123" t="s">
        <v>184</v>
      </c>
      <c r="O136" s="123" t="s">
        <v>184</v>
      </c>
      <c r="P136" s="123" t="s">
        <v>184</v>
      </c>
      <c r="Q136" s="123" t="s">
        <v>184</v>
      </c>
      <c r="R136" s="123" t="s">
        <v>185</v>
      </c>
      <c r="S136" s="123" t="s">
        <v>185</v>
      </c>
      <c r="T136" s="123" t="s">
        <v>185</v>
      </c>
    </row>
    <row r="137" spans="1:20" x14ac:dyDescent="0.25">
      <c r="A137" s="121" t="s">
        <v>331</v>
      </c>
      <c r="B137" s="122" t="s">
        <v>337</v>
      </c>
      <c r="C137" s="121" t="s">
        <v>185</v>
      </c>
      <c r="D137" s="121" t="s">
        <v>185</v>
      </c>
      <c r="E137" s="121" t="s">
        <v>185</v>
      </c>
      <c r="F137" s="121" t="s">
        <v>185</v>
      </c>
      <c r="G137" s="121" t="s">
        <v>185</v>
      </c>
      <c r="H137" s="121" t="s">
        <v>185</v>
      </c>
      <c r="I137" s="121" t="s">
        <v>185</v>
      </c>
      <c r="J137" s="121" t="s">
        <v>185</v>
      </c>
      <c r="K137" s="121" t="s">
        <v>185</v>
      </c>
      <c r="L137" s="121" t="s">
        <v>185</v>
      </c>
      <c r="M137" s="121" t="s">
        <v>185</v>
      </c>
      <c r="N137" s="121" t="s">
        <v>184</v>
      </c>
      <c r="O137" s="121" t="s">
        <v>184</v>
      </c>
      <c r="P137" s="121" t="s">
        <v>184</v>
      </c>
      <c r="Q137" s="121" t="s">
        <v>184</v>
      </c>
      <c r="R137" s="121" t="s">
        <v>184</v>
      </c>
      <c r="S137" s="121" t="s">
        <v>185</v>
      </c>
      <c r="T137" s="121" t="s">
        <v>185</v>
      </c>
    </row>
    <row r="138" spans="1:20" x14ac:dyDescent="0.25">
      <c r="A138" s="123" t="s">
        <v>331</v>
      </c>
      <c r="B138" s="124" t="s">
        <v>338</v>
      </c>
      <c r="C138" s="123" t="s">
        <v>185</v>
      </c>
      <c r="D138" s="123" t="s">
        <v>184</v>
      </c>
      <c r="E138" s="123" t="s">
        <v>185</v>
      </c>
      <c r="F138" s="123" t="s">
        <v>185</v>
      </c>
      <c r="G138" s="123" t="s">
        <v>185</v>
      </c>
      <c r="H138" s="123" t="s">
        <v>185</v>
      </c>
      <c r="I138" s="123" t="s">
        <v>185</v>
      </c>
      <c r="J138" s="123" t="s">
        <v>184</v>
      </c>
      <c r="K138" s="123" t="s">
        <v>185</v>
      </c>
      <c r="L138" s="123" t="s">
        <v>185</v>
      </c>
      <c r="M138" s="123" t="s">
        <v>185</v>
      </c>
      <c r="N138" s="123" t="s">
        <v>185</v>
      </c>
      <c r="O138" s="123" t="s">
        <v>184</v>
      </c>
      <c r="P138" s="123" t="s">
        <v>185</v>
      </c>
      <c r="Q138" s="123" t="s">
        <v>184</v>
      </c>
      <c r="R138" s="123" t="s">
        <v>185</v>
      </c>
      <c r="S138" s="123" t="s">
        <v>184</v>
      </c>
      <c r="T138" s="123" t="s">
        <v>185</v>
      </c>
    </row>
    <row r="139" spans="1:20" x14ac:dyDescent="0.25">
      <c r="A139" s="121" t="s">
        <v>339</v>
      </c>
      <c r="B139" s="122" t="s">
        <v>340</v>
      </c>
      <c r="C139" s="121" t="s">
        <v>185</v>
      </c>
      <c r="D139" s="121" t="s">
        <v>184</v>
      </c>
      <c r="E139" s="121" t="s">
        <v>185</v>
      </c>
      <c r="F139" s="121" t="s">
        <v>185</v>
      </c>
      <c r="G139" s="121" t="s">
        <v>185</v>
      </c>
      <c r="H139" s="121" t="s">
        <v>185</v>
      </c>
      <c r="I139" s="121" t="s">
        <v>185</v>
      </c>
      <c r="J139" s="121" t="s">
        <v>185</v>
      </c>
      <c r="K139" s="121" t="s">
        <v>185</v>
      </c>
      <c r="L139" s="121" t="s">
        <v>185</v>
      </c>
      <c r="M139" s="121" t="s">
        <v>184</v>
      </c>
      <c r="N139" s="121" t="s">
        <v>184</v>
      </c>
      <c r="O139" s="121" t="s">
        <v>184</v>
      </c>
      <c r="P139" s="121" t="s">
        <v>184</v>
      </c>
      <c r="Q139" s="121" t="s">
        <v>184</v>
      </c>
      <c r="R139" s="121" t="s">
        <v>184</v>
      </c>
      <c r="S139" s="121" t="s">
        <v>185</v>
      </c>
      <c r="T139" s="121" t="s">
        <v>185</v>
      </c>
    </row>
    <row r="140" spans="1:20" x14ac:dyDescent="0.25">
      <c r="A140" s="123" t="s">
        <v>339</v>
      </c>
      <c r="B140" s="124" t="s">
        <v>341</v>
      </c>
      <c r="C140" s="123" t="s">
        <v>185</v>
      </c>
      <c r="D140" s="123" t="s">
        <v>184</v>
      </c>
      <c r="E140" s="123" t="s">
        <v>185</v>
      </c>
      <c r="F140" s="123" t="s">
        <v>185</v>
      </c>
      <c r="G140" s="123" t="s">
        <v>185</v>
      </c>
      <c r="H140" s="123" t="s">
        <v>185</v>
      </c>
      <c r="I140" s="123" t="s">
        <v>184</v>
      </c>
      <c r="J140" s="123" t="s">
        <v>184</v>
      </c>
      <c r="K140" s="123" t="s">
        <v>185</v>
      </c>
      <c r="L140" s="123" t="s">
        <v>185</v>
      </c>
      <c r="M140" s="123" t="s">
        <v>185</v>
      </c>
      <c r="N140" s="123" t="s">
        <v>185</v>
      </c>
      <c r="O140" s="123" t="s">
        <v>184</v>
      </c>
      <c r="P140" s="123" t="s">
        <v>185</v>
      </c>
      <c r="Q140" s="123" t="s">
        <v>184</v>
      </c>
      <c r="R140" s="123" t="s">
        <v>184</v>
      </c>
      <c r="S140" s="123" t="s">
        <v>184</v>
      </c>
      <c r="T140" s="123" t="s">
        <v>185</v>
      </c>
    </row>
    <row r="141" spans="1:20" x14ac:dyDescent="0.25">
      <c r="A141" s="121" t="s">
        <v>339</v>
      </c>
      <c r="B141" s="122" t="s">
        <v>342</v>
      </c>
      <c r="C141" s="121" t="s">
        <v>184</v>
      </c>
      <c r="D141" s="121" t="s">
        <v>184</v>
      </c>
      <c r="E141" s="121" t="s">
        <v>185</v>
      </c>
      <c r="F141" s="121" t="s">
        <v>185</v>
      </c>
      <c r="G141" s="121" t="s">
        <v>184</v>
      </c>
      <c r="H141" s="121" t="s">
        <v>185</v>
      </c>
      <c r="I141" s="121" t="s">
        <v>184</v>
      </c>
      <c r="J141" s="121" t="s">
        <v>184</v>
      </c>
      <c r="K141" s="121" t="s">
        <v>184</v>
      </c>
      <c r="L141" s="121" t="s">
        <v>185</v>
      </c>
      <c r="M141" s="121" t="s">
        <v>185</v>
      </c>
      <c r="N141" s="121" t="s">
        <v>184</v>
      </c>
      <c r="O141" s="121" t="s">
        <v>184</v>
      </c>
      <c r="P141" s="121" t="s">
        <v>185</v>
      </c>
      <c r="Q141" s="121" t="s">
        <v>184</v>
      </c>
      <c r="R141" s="121" t="s">
        <v>184</v>
      </c>
      <c r="S141" s="121" t="s">
        <v>184</v>
      </c>
      <c r="T141" s="121" t="s">
        <v>185</v>
      </c>
    </row>
    <row r="142" spans="1:20" x14ac:dyDescent="0.25">
      <c r="A142" s="123" t="s">
        <v>339</v>
      </c>
      <c r="B142" s="124" t="s">
        <v>343</v>
      </c>
      <c r="C142" s="123" t="s">
        <v>185</v>
      </c>
      <c r="D142" s="123" t="s">
        <v>185</v>
      </c>
      <c r="E142" s="123" t="s">
        <v>185</v>
      </c>
      <c r="F142" s="123" t="s">
        <v>185</v>
      </c>
      <c r="G142" s="123" t="s">
        <v>185</v>
      </c>
      <c r="H142" s="123" t="s">
        <v>185</v>
      </c>
      <c r="I142" s="123" t="s">
        <v>184</v>
      </c>
      <c r="J142" s="123" t="s">
        <v>184</v>
      </c>
      <c r="K142" s="123" t="s">
        <v>184</v>
      </c>
      <c r="L142" s="123" t="s">
        <v>185</v>
      </c>
      <c r="M142" s="123" t="s">
        <v>185</v>
      </c>
      <c r="N142" s="123" t="s">
        <v>184</v>
      </c>
      <c r="O142" s="123" t="s">
        <v>184</v>
      </c>
      <c r="P142" s="123" t="s">
        <v>185</v>
      </c>
      <c r="Q142" s="123" t="s">
        <v>184</v>
      </c>
      <c r="R142" s="123" t="s">
        <v>184</v>
      </c>
      <c r="S142" s="123" t="s">
        <v>184</v>
      </c>
      <c r="T142" s="123" t="s">
        <v>185</v>
      </c>
    </row>
    <row r="143" spans="1:20" x14ac:dyDescent="0.25">
      <c r="A143" s="121" t="s">
        <v>339</v>
      </c>
      <c r="B143" s="122" t="s">
        <v>344</v>
      </c>
      <c r="C143" s="121" t="s">
        <v>185</v>
      </c>
      <c r="D143" s="121" t="s">
        <v>185</v>
      </c>
      <c r="E143" s="121" t="s">
        <v>185</v>
      </c>
      <c r="F143" s="121" t="s">
        <v>185</v>
      </c>
      <c r="G143" s="121" t="s">
        <v>185</v>
      </c>
      <c r="H143" s="121" t="s">
        <v>185</v>
      </c>
      <c r="I143" s="121" t="s">
        <v>185</v>
      </c>
      <c r="J143" s="121" t="s">
        <v>184</v>
      </c>
      <c r="K143" s="121" t="s">
        <v>185</v>
      </c>
      <c r="L143" s="121" t="s">
        <v>185</v>
      </c>
      <c r="M143" s="121" t="s">
        <v>185</v>
      </c>
      <c r="N143" s="121" t="s">
        <v>184</v>
      </c>
      <c r="O143" s="121" t="s">
        <v>184</v>
      </c>
      <c r="P143" s="121" t="s">
        <v>185</v>
      </c>
      <c r="Q143" s="121" t="s">
        <v>185</v>
      </c>
      <c r="R143" s="121" t="s">
        <v>185</v>
      </c>
      <c r="S143" s="121" t="s">
        <v>184</v>
      </c>
      <c r="T143" s="121" t="s">
        <v>185</v>
      </c>
    </row>
    <row r="144" spans="1:20" x14ac:dyDescent="0.25">
      <c r="A144" s="123" t="s">
        <v>339</v>
      </c>
      <c r="B144" s="124" t="s">
        <v>345</v>
      </c>
      <c r="C144" s="123" t="s">
        <v>185</v>
      </c>
      <c r="D144" s="123" t="s">
        <v>185</v>
      </c>
      <c r="E144" s="123" t="s">
        <v>185</v>
      </c>
      <c r="F144" s="123" t="s">
        <v>185</v>
      </c>
      <c r="G144" s="123" t="s">
        <v>185</v>
      </c>
      <c r="H144" s="123" t="s">
        <v>185</v>
      </c>
      <c r="I144" s="123" t="s">
        <v>184</v>
      </c>
      <c r="J144" s="123" t="s">
        <v>184</v>
      </c>
      <c r="K144" s="123" t="s">
        <v>185</v>
      </c>
      <c r="L144" s="123" t="s">
        <v>185</v>
      </c>
      <c r="M144" s="123" t="s">
        <v>185</v>
      </c>
      <c r="N144" s="123" t="s">
        <v>184</v>
      </c>
      <c r="O144" s="123" t="s">
        <v>184</v>
      </c>
      <c r="P144" s="123" t="s">
        <v>185</v>
      </c>
      <c r="Q144" s="123" t="s">
        <v>184</v>
      </c>
      <c r="R144" s="123" t="s">
        <v>184</v>
      </c>
      <c r="S144" s="123" t="s">
        <v>184</v>
      </c>
      <c r="T144" s="123" t="s">
        <v>185</v>
      </c>
    </row>
    <row r="145" spans="1:20" x14ac:dyDescent="0.25">
      <c r="A145" s="121" t="s">
        <v>339</v>
      </c>
      <c r="B145" s="122" t="s">
        <v>346</v>
      </c>
      <c r="C145" s="121" t="s">
        <v>185</v>
      </c>
      <c r="D145" s="121" t="s">
        <v>184</v>
      </c>
      <c r="E145" s="121" t="s">
        <v>185</v>
      </c>
      <c r="F145" s="121" t="s">
        <v>185</v>
      </c>
      <c r="G145" s="121" t="s">
        <v>185</v>
      </c>
      <c r="H145" s="121" t="s">
        <v>185</v>
      </c>
      <c r="I145" s="121" t="s">
        <v>185</v>
      </c>
      <c r="J145" s="121" t="s">
        <v>184</v>
      </c>
      <c r="K145" s="121" t="s">
        <v>185</v>
      </c>
      <c r="L145" s="121" t="s">
        <v>185</v>
      </c>
      <c r="M145" s="121" t="s">
        <v>185</v>
      </c>
      <c r="N145" s="121" t="s">
        <v>185</v>
      </c>
      <c r="O145" s="121" t="s">
        <v>184</v>
      </c>
      <c r="P145" s="121" t="s">
        <v>185</v>
      </c>
      <c r="Q145" s="121" t="s">
        <v>184</v>
      </c>
      <c r="R145" s="121" t="s">
        <v>185</v>
      </c>
      <c r="S145" s="121" t="s">
        <v>184</v>
      </c>
      <c r="T145" s="121" t="s">
        <v>185</v>
      </c>
    </row>
    <row r="146" spans="1:20" x14ac:dyDescent="0.25">
      <c r="A146" s="123" t="s">
        <v>339</v>
      </c>
      <c r="B146" s="124" t="s">
        <v>347</v>
      </c>
      <c r="C146" s="123" t="s">
        <v>185</v>
      </c>
      <c r="D146" s="123" t="s">
        <v>185</v>
      </c>
      <c r="E146" s="123" t="s">
        <v>185</v>
      </c>
      <c r="F146" s="123" t="s">
        <v>185</v>
      </c>
      <c r="G146" s="123" t="s">
        <v>185</v>
      </c>
      <c r="H146" s="123" t="s">
        <v>185</v>
      </c>
      <c r="I146" s="123" t="s">
        <v>185</v>
      </c>
      <c r="J146" s="123" t="s">
        <v>185</v>
      </c>
      <c r="K146" s="123" t="s">
        <v>185</v>
      </c>
      <c r="L146" s="123" t="s">
        <v>184</v>
      </c>
      <c r="M146" s="123" t="s">
        <v>185</v>
      </c>
      <c r="N146" s="123" t="s">
        <v>184</v>
      </c>
      <c r="O146" s="123" t="s">
        <v>184</v>
      </c>
      <c r="P146" s="123" t="s">
        <v>185</v>
      </c>
      <c r="Q146" s="123" t="s">
        <v>184</v>
      </c>
      <c r="R146" s="123" t="s">
        <v>185</v>
      </c>
      <c r="S146" s="123" t="s">
        <v>185</v>
      </c>
      <c r="T146" s="123" t="s">
        <v>185</v>
      </c>
    </row>
    <row r="147" spans="1:20" x14ac:dyDescent="0.25">
      <c r="A147" s="121" t="s">
        <v>348</v>
      </c>
      <c r="B147" s="122" t="s">
        <v>349</v>
      </c>
      <c r="C147" s="121" t="s">
        <v>185</v>
      </c>
      <c r="D147" s="121" t="s">
        <v>185</v>
      </c>
      <c r="E147" s="121" t="s">
        <v>185</v>
      </c>
      <c r="F147" s="121" t="s">
        <v>185</v>
      </c>
      <c r="G147" s="121" t="s">
        <v>185</v>
      </c>
      <c r="H147" s="121" t="s">
        <v>185</v>
      </c>
      <c r="I147" s="121" t="s">
        <v>185</v>
      </c>
      <c r="J147" s="121" t="s">
        <v>185</v>
      </c>
      <c r="K147" s="121" t="s">
        <v>185</v>
      </c>
      <c r="L147" s="121" t="s">
        <v>185</v>
      </c>
      <c r="M147" s="121" t="s">
        <v>185</v>
      </c>
      <c r="N147" s="121" t="s">
        <v>184</v>
      </c>
      <c r="O147" s="121" t="s">
        <v>184</v>
      </c>
      <c r="P147" s="121" t="s">
        <v>185</v>
      </c>
      <c r="Q147" s="121" t="s">
        <v>184</v>
      </c>
      <c r="R147" s="121" t="s">
        <v>184</v>
      </c>
      <c r="S147" s="121" t="s">
        <v>185</v>
      </c>
      <c r="T147" s="121" t="s">
        <v>185</v>
      </c>
    </row>
    <row r="148" spans="1:20" x14ac:dyDescent="0.25">
      <c r="A148" s="123" t="s">
        <v>348</v>
      </c>
      <c r="B148" s="124" t="s">
        <v>350</v>
      </c>
      <c r="C148" s="123" t="s">
        <v>185</v>
      </c>
      <c r="D148" s="123" t="s">
        <v>185</v>
      </c>
      <c r="E148" s="123" t="s">
        <v>185</v>
      </c>
      <c r="F148" s="123" t="s">
        <v>185</v>
      </c>
      <c r="G148" s="123" t="s">
        <v>185</v>
      </c>
      <c r="H148" s="123" t="s">
        <v>185</v>
      </c>
      <c r="I148" s="123" t="s">
        <v>185</v>
      </c>
      <c r="J148" s="123" t="s">
        <v>185</v>
      </c>
      <c r="K148" s="123" t="s">
        <v>185</v>
      </c>
      <c r="L148" s="123" t="s">
        <v>185</v>
      </c>
      <c r="M148" s="123" t="s">
        <v>185</v>
      </c>
      <c r="N148" s="123" t="s">
        <v>184</v>
      </c>
      <c r="O148" s="123" t="s">
        <v>184</v>
      </c>
      <c r="P148" s="123" t="s">
        <v>185</v>
      </c>
      <c r="Q148" s="123" t="s">
        <v>184</v>
      </c>
      <c r="R148" s="123" t="s">
        <v>185</v>
      </c>
      <c r="S148" s="123" t="s">
        <v>185</v>
      </c>
      <c r="T148" s="123" t="s">
        <v>185</v>
      </c>
    </row>
    <row r="149" spans="1:20" x14ac:dyDescent="0.25">
      <c r="A149" s="121" t="s">
        <v>348</v>
      </c>
      <c r="B149" s="122" t="s">
        <v>351</v>
      </c>
      <c r="C149" s="121" t="s">
        <v>185</v>
      </c>
      <c r="D149" s="121" t="s">
        <v>185</v>
      </c>
      <c r="E149" s="121" t="s">
        <v>185</v>
      </c>
      <c r="F149" s="121" t="s">
        <v>185</v>
      </c>
      <c r="G149" s="121" t="s">
        <v>185</v>
      </c>
      <c r="H149" s="121" t="s">
        <v>185</v>
      </c>
      <c r="I149" s="121" t="s">
        <v>184</v>
      </c>
      <c r="J149" s="121" t="s">
        <v>184</v>
      </c>
      <c r="K149" s="121" t="s">
        <v>185</v>
      </c>
      <c r="L149" s="121" t="s">
        <v>185</v>
      </c>
      <c r="M149" s="121" t="s">
        <v>185</v>
      </c>
      <c r="N149" s="121" t="s">
        <v>184</v>
      </c>
      <c r="O149" s="121" t="s">
        <v>184</v>
      </c>
      <c r="P149" s="121" t="s">
        <v>185</v>
      </c>
      <c r="Q149" s="121" t="s">
        <v>184</v>
      </c>
      <c r="R149" s="121" t="s">
        <v>184</v>
      </c>
      <c r="S149" s="121" t="s">
        <v>184</v>
      </c>
      <c r="T149" s="121" t="s">
        <v>185</v>
      </c>
    </row>
    <row r="150" spans="1:20" x14ac:dyDescent="0.25">
      <c r="A150" s="123" t="s">
        <v>348</v>
      </c>
      <c r="B150" s="124" t="s">
        <v>352</v>
      </c>
      <c r="C150" s="123" t="s">
        <v>185</v>
      </c>
      <c r="D150" s="123" t="s">
        <v>185</v>
      </c>
      <c r="E150" s="123" t="s">
        <v>185</v>
      </c>
      <c r="F150" s="123" t="s">
        <v>185</v>
      </c>
      <c r="G150" s="123" t="s">
        <v>185</v>
      </c>
      <c r="H150" s="123" t="s">
        <v>185</v>
      </c>
      <c r="I150" s="123" t="s">
        <v>185</v>
      </c>
      <c r="J150" s="123" t="s">
        <v>185</v>
      </c>
      <c r="K150" s="123" t="s">
        <v>185</v>
      </c>
      <c r="L150" s="123" t="s">
        <v>185</v>
      </c>
      <c r="M150" s="123" t="s">
        <v>185</v>
      </c>
      <c r="N150" s="123" t="s">
        <v>184</v>
      </c>
      <c r="O150" s="123" t="s">
        <v>184</v>
      </c>
      <c r="P150" s="123" t="s">
        <v>185</v>
      </c>
      <c r="Q150" s="123" t="s">
        <v>184</v>
      </c>
      <c r="R150" s="123" t="s">
        <v>184</v>
      </c>
      <c r="S150" s="123" t="s">
        <v>184</v>
      </c>
      <c r="T150" s="123" t="s">
        <v>185</v>
      </c>
    </row>
    <row r="151" spans="1:20" x14ac:dyDescent="0.25">
      <c r="A151" s="121" t="s">
        <v>348</v>
      </c>
      <c r="B151" s="122" t="s">
        <v>353</v>
      </c>
      <c r="C151" s="121" t="s">
        <v>185</v>
      </c>
      <c r="D151" s="121" t="s">
        <v>185</v>
      </c>
      <c r="E151" s="121" t="s">
        <v>185</v>
      </c>
      <c r="F151" s="121" t="s">
        <v>185</v>
      </c>
      <c r="G151" s="121" t="s">
        <v>185</v>
      </c>
      <c r="H151" s="121" t="s">
        <v>185</v>
      </c>
      <c r="I151" s="121" t="s">
        <v>185</v>
      </c>
      <c r="J151" s="121" t="s">
        <v>185</v>
      </c>
      <c r="K151" s="121" t="s">
        <v>185</v>
      </c>
      <c r="L151" s="121" t="s">
        <v>185</v>
      </c>
      <c r="M151" s="121" t="s">
        <v>185</v>
      </c>
      <c r="N151" s="121" t="s">
        <v>184</v>
      </c>
      <c r="O151" s="121" t="s">
        <v>184</v>
      </c>
      <c r="P151" s="121" t="s">
        <v>185</v>
      </c>
      <c r="Q151" s="121" t="s">
        <v>184</v>
      </c>
      <c r="R151" s="121" t="s">
        <v>184</v>
      </c>
      <c r="S151" s="121" t="s">
        <v>185</v>
      </c>
      <c r="T151" s="121" t="s">
        <v>185</v>
      </c>
    </row>
    <row r="152" spans="1:20" x14ac:dyDescent="0.25">
      <c r="A152" s="123" t="s">
        <v>348</v>
      </c>
      <c r="B152" s="124" t="s">
        <v>354</v>
      </c>
      <c r="C152" s="123" t="s">
        <v>185</v>
      </c>
      <c r="D152" s="123" t="s">
        <v>185</v>
      </c>
      <c r="E152" s="123" t="s">
        <v>185</v>
      </c>
      <c r="F152" s="123" t="s">
        <v>185</v>
      </c>
      <c r="G152" s="123" t="s">
        <v>185</v>
      </c>
      <c r="H152" s="123" t="s">
        <v>185</v>
      </c>
      <c r="I152" s="123" t="s">
        <v>185</v>
      </c>
      <c r="J152" s="123" t="s">
        <v>184</v>
      </c>
      <c r="K152" s="123" t="s">
        <v>185</v>
      </c>
      <c r="L152" s="123" t="s">
        <v>185</v>
      </c>
      <c r="M152" s="123" t="s">
        <v>185</v>
      </c>
      <c r="N152" s="123" t="s">
        <v>184</v>
      </c>
      <c r="O152" s="123" t="s">
        <v>184</v>
      </c>
      <c r="P152" s="123" t="s">
        <v>184</v>
      </c>
      <c r="Q152" s="123" t="s">
        <v>184</v>
      </c>
      <c r="R152" s="123" t="s">
        <v>185</v>
      </c>
      <c r="S152" s="123" t="s">
        <v>185</v>
      </c>
      <c r="T152" s="123" t="s">
        <v>185</v>
      </c>
    </row>
    <row r="153" spans="1:20" x14ac:dyDescent="0.25">
      <c r="A153" s="121" t="s">
        <v>348</v>
      </c>
      <c r="B153" s="122" t="s">
        <v>355</v>
      </c>
      <c r="C153" s="121" t="s">
        <v>185</v>
      </c>
      <c r="D153" s="121" t="s">
        <v>185</v>
      </c>
      <c r="E153" s="121" t="s">
        <v>185</v>
      </c>
      <c r="F153" s="121" t="s">
        <v>185</v>
      </c>
      <c r="G153" s="121" t="s">
        <v>185</v>
      </c>
      <c r="H153" s="121" t="s">
        <v>185</v>
      </c>
      <c r="I153" s="121" t="s">
        <v>185</v>
      </c>
      <c r="J153" s="121" t="s">
        <v>185</v>
      </c>
      <c r="K153" s="121" t="s">
        <v>185</v>
      </c>
      <c r="L153" s="121" t="s">
        <v>185</v>
      </c>
      <c r="M153" s="121" t="s">
        <v>185</v>
      </c>
      <c r="N153" s="121" t="s">
        <v>185</v>
      </c>
      <c r="O153" s="121" t="s">
        <v>184</v>
      </c>
      <c r="P153" s="121" t="s">
        <v>185</v>
      </c>
      <c r="Q153" s="121" t="s">
        <v>184</v>
      </c>
      <c r="R153" s="121" t="s">
        <v>184</v>
      </c>
      <c r="S153" s="121" t="s">
        <v>184</v>
      </c>
      <c r="T153" s="121" t="s">
        <v>184</v>
      </c>
    </row>
    <row r="154" spans="1:20" x14ac:dyDescent="0.25">
      <c r="A154" s="123" t="s">
        <v>348</v>
      </c>
      <c r="B154" s="124" t="s">
        <v>356</v>
      </c>
      <c r="C154" s="123" t="s">
        <v>185</v>
      </c>
      <c r="D154" s="123" t="s">
        <v>185</v>
      </c>
      <c r="E154" s="123" t="s">
        <v>185</v>
      </c>
      <c r="F154" s="123" t="s">
        <v>184</v>
      </c>
      <c r="G154" s="123" t="s">
        <v>185</v>
      </c>
      <c r="H154" s="123" t="s">
        <v>184</v>
      </c>
      <c r="I154" s="123" t="s">
        <v>184</v>
      </c>
      <c r="J154" s="123" t="s">
        <v>184</v>
      </c>
      <c r="K154" s="123" t="s">
        <v>184</v>
      </c>
      <c r="L154" s="123" t="s">
        <v>184</v>
      </c>
      <c r="M154" s="123" t="s">
        <v>185</v>
      </c>
      <c r="N154" s="123" t="s">
        <v>184</v>
      </c>
      <c r="O154" s="123" t="s">
        <v>184</v>
      </c>
      <c r="P154" s="123" t="s">
        <v>184</v>
      </c>
      <c r="Q154" s="123" t="s">
        <v>184</v>
      </c>
      <c r="R154" s="123" t="s">
        <v>185</v>
      </c>
      <c r="S154" s="123" t="s">
        <v>184</v>
      </c>
      <c r="T154" s="123" t="s">
        <v>185</v>
      </c>
    </row>
    <row r="155" spans="1:20" x14ac:dyDescent="0.25">
      <c r="A155" s="121" t="s">
        <v>348</v>
      </c>
      <c r="B155" s="122" t="s">
        <v>357</v>
      </c>
      <c r="C155" s="121" t="s">
        <v>185</v>
      </c>
      <c r="D155" s="121" t="s">
        <v>185</v>
      </c>
      <c r="E155" s="121" t="s">
        <v>185</v>
      </c>
      <c r="F155" s="121" t="s">
        <v>185</v>
      </c>
      <c r="G155" s="121" t="s">
        <v>185</v>
      </c>
      <c r="H155" s="121" t="s">
        <v>185</v>
      </c>
      <c r="I155" s="121" t="s">
        <v>184</v>
      </c>
      <c r="J155" s="121" t="s">
        <v>185</v>
      </c>
      <c r="K155" s="121" t="s">
        <v>185</v>
      </c>
      <c r="L155" s="121" t="s">
        <v>185</v>
      </c>
      <c r="M155" s="121" t="s">
        <v>185</v>
      </c>
      <c r="N155" s="121" t="s">
        <v>184</v>
      </c>
      <c r="O155" s="121" t="s">
        <v>184</v>
      </c>
      <c r="P155" s="121" t="s">
        <v>185</v>
      </c>
      <c r="Q155" s="121" t="s">
        <v>184</v>
      </c>
      <c r="R155" s="121" t="s">
        <v>184</v>
      </c>
      <c r="S155" s="121" t="s">
        <v>185</v>
      </c>
      <c r="T155" s="121" t="s">
        <v>185</v>
      </c>
    </row>
    <row r="156" spans="1:20" x14ac:dyDescent="0.25">
      <c r="A156" s="123" t="s">
        <v>348</v>
      </c>
      <c r="B156" s="124" t="s">
        <v>358</v>
      </c>
      <c r="C156" s="123" t="s">
        <v>185</v>
      </c>
      <c r="D156" s="123" t="s">
        <v>185</v>
      </c>
      <c r="E156" s="123" t="s">
        <v>185</v>
      </c>
      <c r="F156" s="123" t="s">
        <v>185</v>
      </c>
      <c r="G156" s="123" t="s">
        <v>185</v>
      </c>
      <c r="H156" s="123" t="s">
        <v>184</v>
      </c>
      <c r="I156" s="123" t="s">
        <v>185</v>
      </c>
      <c r="J156" s="123" t="s">
        <v>184</v>
      </c>
      <c r="K156" s="123" t="s">
        <v>185</v>
      </c>
      <c r="L156" s="123" t="s">
        <v>185</v>
      </c>
      <c r="M156" s="123" t="s">
        <v>185</v>
      </c>
      <c r="N156" s="123" t="s">
        <v>184</v>
      </c>
      <c r="O156" s="123" t="s">
        <v>184</v>
      </c>
      <c r="P156" s="123" t="s">
        <v>185</v>
      </c>
      <c r="Q156" s="123" t="s">
        <v>184</v>
      </c>
      <c r="R156" s="123" t="s">
        <v>184</v>
      </c>
      <c r="S156" s="123" t="s">
        <v>185</v>
      </c>
      <c r="T156" s="123" t="s">
        <v>185</v>
      </c>
    </row>
    <row r="157" spans="1:20" x14ac:dyDescent="0.25">
      <c r="A157" s="121" t="s">
        <v>348</v>
      </c>
      <c r="B157" s="122" t="s">
        <v>359</v>
      </c>
      <c r="C157" s="121" t="s">
        <v>185</v>
      </c>
      <c r="D157" s="121" t="s">
        <v>184</v>
      </c>
      <c r="E157" s="121" t="s">
        <v>185</v>
      </c>
      <c r="F157" s="121" t="s">
        <v>185</v>
      </c>
      <c r="G157" s="121" t="s">
        <v>185</v>
      </c>
      <c r="H157" s="121" t="s">
        <v>185</v>
      </c>
      <c r="I157" s="121" t="s">
        <v>184</v>
      </c>
      <c r="J157" s="121" t="s">
        <v>184</v>
      </c>
      <c r="K157" s="121" t="s">
        <v>185</v>
      </c>
      <c r="L157" s="121" t="s">
        <v>185</v>
      </c>
      <c r="M157" s="121" t="s">
        <v>185</v>
      </c>
      <c r="N157" s="121" t="s">
        <v>184</v>
      </c>
      <c r="O157" s="121" t="s">
        <v>184</v>
      </c>
      <c r="P157" s="121" t="s">
        <v>184</v>
      </c>
      <c r="Q157" s="121" t="s">
        <v>184</v>
      </c>
      <c r="R157" s="121" t="s">
        <v>184</v>
      </c>
      <c r="S157" s="121" t="s">
        <v>184</v>
      </c>
      <c r="T157" s="121" t="s">
        <v>184</v>
      </c>
    </row>
    <row r="158" spans="1:20" x14ac:dyDescent="0.25">
      <c r="A158" s="123" t="s">
        <v>348</v>
      </c>
      <c r="B158" s="124" t="s">
        <v>360</v>
      </c>
      <c r="C158" s="123" t="s">
        <v>185</v>
      </c>
      <c r="D158" s="123" t="s">
        <v>185</v>
      </c>
      <c r="E158" s="123" t="s">
        <v>185</v>
      </c>
      <c r="F158" s="123" t="s">
        <v>185</v>
      </c>
      <c r="G158" s="123" t="s">
        <v>185</v>
      </c>
      <c r="H158" s="123" t="s">
        <v>185</v>
      </c>
      <c r="I158" s="123" t="s">
        <v>185</v>
      </c>
      <c r="J158" s="123" t="s">
        <v>185</v>
      </c>
      <c r="K158" s="123" t="s">
        <v>185</v>
      </c>
      <c r="L158" s="123" t="s">
        <v>185</v>
      </c>
      <c r="M158" s="123" t="s">
        <v>185</v>
      </c>
      <c r="N158" s="123" t="s">
        <v>184</v>
      </c>
      <c r="O158" s="123" t="s">
        <v>184</v>
      </c>
      <c r="P158" s="123" t="s">
        <v>185</v>
      </c>
      <c r="Q158" s="123" t="s">
        <v>184</v>
      </c>
      <c r="R158" s="123" t="s">
        <v>184</v>
      </c>
      <c r="S158" s="123" t="s">
        <v>185</v>
      </c>
      <c r="T158" s="123" t="s">
        <v>184</v>
      </c>
    </row>
    <row r="159" spans="1:20" x14ac:dyDescent="0.25">
      <c r="A159" s="121" t="s">
        <v>348</v>
      </c>
      <c r="B159" s="122" t="s">
        <v>361</v>
      </c>
      <c r="C159" s="121" t="s">
        <v>185</v>
      </c>
      <c r="D159" s="121" t="s">
        <v>185</v>
      </c>
      <c r="E159" s="121" t="s">
        <v>185</v>
      </c>
      <c r="F159" s="121" t="s">
        <v>185</v>
      </c>
      <c r="G159" s="121" t="s">
        <v>185</v>
      </c>
      <c r="H159" s="121" t="s">
        <v>185</v>
      </c>
      <c r="I159" s="121" t="s">
        <v>184</v>
      </c>
      <c r="J159" s="121" t="s">
        <v>184</v>
      </c>
      <c r="K159" s="121" t="s">
        <v>185</v>
      </c>
      <c r="L159" s="121" t="s">
        <v>184</v>
      </c>
      <c r="M159" s="121" t="s">
        <v>185</v>
      </c>
      <c r="N159" s="121" t="s">
        <v>184</v>
      </c>
      <c r="O159" s="121" t="s">
        <v>184</v>
      </c>
      <c r="P159" s="121" t="s">
        <v>185</v>
      </c>
      <c r="Q159" s="121" t="s">
        <v>184</v>
      </c>
      <c r="R159" s="121" t="s">
        <v>184</v>
      </c>
      <c r="S159" s="121" t="s">
        <v>185</v>
      </c>
      <c r="T159" s="121" t="s">
        <v>185</v>
      </c>
    </row>
    <row r="160" spans="1:20" x14ac:dyDescent="0.25">
      <c r="A160" s="123" t="s">
        <v>362</v>
      </c>
      <c r="B160" s="124" t="s">
        <v>363</v>
      </c>
      <c r="C160" s="123" t="s">
        <v>185</v>
      </c>
      <c r="D160" s="123" t="s">
        <v>185</v>
      </c>
      <c r="E160" s="123" t="s">
        <v>185</v>
      </c>
      <c r="F160" s="123" t="s">
        <v>185</v>
      </c>
      <c r="G160" s="123" t="s">
        <v>185</v>
      </c>
      <c r="H160" s="123" t="s">
        <v>185</v>
      </c>
      <c r="I160" s="123" t="s">
        <v>184</v>
      </c>
      <c r="J160" s="123" t="s">
        <v>185</v>
      </c>
      <c r="K160" s="123" t="s">
        <v>185</v>
      </c>
      <c r="L160" s="123" t="s">
        <v>185</v>
      </c>
      <c r="M160" s="123" t="s">
        <v>185</v>
      </c>
      <c r="N160" s="123" t="s">
        <v>185</v>
      </c>
      <c r="O160" s="123" t="s">
        <v>184</v>
      </c>
      <c r="P160" s="123" t="s">
        <v>185</v>
      </c>
      <c r="Q160" s="123" t="s">
        <v>184</v>
      </c>
      <c r="R160" s="123" t="s">
        <v>185</v>
      </c>
      <c r="S160" s="123" t="s">
        <v>185</v>
      </c>
      <c r="T160" s="123" t="s">
        <v>185</v>
      </c>
    </row>
    <row r="161" spans="1:20" x14ac:dyDescent="0.25">
      <c r="A161" s="121" t="s">
        <v>362</v>
      </c>
      <c r="B161" s="122" t="s">
        <v>364</v>
      </c>
      <c r="C161" s="121" t="s">
        <v>185</v>
      </c>
      <c r="D161" s="121" t="s">
        <v>184</v>
      </c>
      <c r="E161" s="121" t="s">
        <v>185</v>
      </c>
      <c r="F161" s="121" t="s">
        <v>185</v>
      </c>
      <c r="G161" s="121" t="s">
        <v>185</v>
      </c>
      <c r="H161" s="121" t="s">
        <v>185</v>
      </c>
      <c r="I161" s="121" t="s">
        <v>185</v>
      </c>
      <c r="J161" s="121" t="s">
        <v>184</v>
      </c>
      <c r="K161" s="121" t="s">
        <v>184</v>
      </c>
      <c r="L161" s="121" t="s">
        <v>184</v>
      </c>
      <c r="M161" s="121" t="s">
        <v>185</v>
      </c>
      <c r="N161" s="121" t="s">
        <v>184</v>
      </c>
      <c r="O161" s="121" t="s">
        <v>184</v>
      </c>
      <c r="P161" s="121" t="s">
        <v>184</v>
      </c>
      <c r="Q161" s="121" t="s">
        <v>184</v>
      </c>
      <c r="R161" s="121" t="s">
        <v>184</v>
      </c>
      <c r="S161" s="121" t="s">
        <v>184</v>
      </c>
      <c r="T161" s="121" t="s">
        <v>185</v>
      </c>
    </row>
    <row r="162" spans="1:20" x14ac:dyDescent="0.25">
      <c r="A162" s="123" t="s">
        <v>362</v>
      </c>
      <c r="B162" s="124" t="s">
        <v>365</v>
      </c>
      <c r="C162" s="123" t="s">
        <v>185</v>
      </c>
      <c r="D162" s="123" t="s">
        <v>185</v>
      </c>
      <c r="E162" s="123" t="s">
        <v>185</v>
      </c>
      <c r="F162" s="123" t="s">
        <v>185</v>
      </c>
      <c r="G162" s="123" t="s">
        <v>185</v>
      </c>
      <c r="H162" s="123" t="s">
        <v>185</v>
      </c>
      <c r="I162" s="123" t="s">
        <v>185</v>
      </c>
      <c r="J162" s="123" t="s">
        <v>184</v>
      </c>
      <c r="K162" s="123" t="s">
        <v>185</v>
      </c>
      <c r="L162" s="123" t="s">
        <v>185</v>
      </c>
      <c r="M162" s="123" t="s">
        <v>185</v>
      </c>
      <c r="N162" s="123" t="s">
        <v>185</v>
      </c>
      <c r="O162" s="123" t="s">
        <v>184</v>
      </c>
      <c r="P162" s="123" t="s">
        <v>185</v>
      </c>
      <c r="Q162" s="123" t="s">
        <v>184</v>
      </c>
      <c r="R162" s="123" t="s">
        <v>185</v>
      </c>
      <c r="S162" s="123" t="s">
        <v>185</v>
      </c>
      <c r="T162" s="123" t="s">
        <v>185</v>
      </c>
    </row>
    <row r="163" spans="1:20" x14ac:dyDescent="0.25">
      <c r="A163" s="121" t="s">
        <v>362</v>
      </c>
      <c r="B163" s="122" t="s">
        <v>366</v>
      </c>
      <c r="C163" s="121" t="s">
        <v>185</v>
      </c>
      <c r="D163" s="121" t="s">
        <v>185</v>
      </c>
      <c r="E163" s="121" t="s">
        <v>185</v>
      </c>
      <c r="F163" s="121" t="s">
        <v>185</v>
      </c>
      <c r="G163" s="121" t="s">
        <v>185</v>
      </c>
      <c r="H163" s="121" t="s">
        <v>185</v>
      </c>
      <c r="I163" s="121" t="s">
        <v>184</v>
      </c>
      <c r="J163" s="121" t="s">
        <v>184</v>
      </c>
      <c r="K163" s="121" t="s">
        <v>184</v>
      </c>
      <c r="L163" s="121" t="s">
        <v>184</v>
      </c>
      <c r="M163" s="121" t="s">
        <v>185</v>
      </c>
      <c r="N163" s="121" t="s">
        <v>184</v>
      </c>
      <c r="O163" s="121" t="s">
        <v>184</v>
      </c>
      <c r="P163" s="121" t="s">
        <v>185</v>
      </c>
      <c r="Q163" s="121" t="s">
        <v>184</v>
      </c>
      <c r="R163" s="121" t="s">
        <v>184</v>
      </c>
      <c r="S163" s="121" t="s">
        <v>184</v>
      </c>
      <c r="T163" s="121" t="s">
        <v>185</v>
      </c>
    </row>
    <row r="164" spans="1:20" x14ac:dyDescent="0.25">
      <c r="A164" s="123" t="s">
        <v>362</v>
      </c>
      <c r="B164" s="124" t="s">
        <v>367</v>
      </c>
      <c r="C164" s="123" t="s">
        <v>185</v>
      </c>
      <c r="D164" s="123" t="s">
        <v>184</v>
      </c>
      <c r="E164" s="123" t="s">
        <v>185</v>
      </c>
      <c r="F164" s="123" t="s">
        <v>185</v>
      </c>
      <c r="G164" s="123" t="s">
        <v>185</v>
      </c>
      <c r="H164" s="123" t="s">
        <v>185</v>
      </c>
      <c r="I164" s="123" t="s">
        <v>184</v>
      </c>
      <c r="J164" s="123" t="s">
        <v>184</v>
      </c>
      <c r="K164" s="123" t="s">
        <v>184</v>
      </c>
      <c r="L164" s="123" t="s">
        <v>185</v>
      </c>
      <c r="M164" s="123" t="s">
        <v>185</v>
      </c>
      <c r="N164" s="123" t="s">
        <v>184</v>
      </c>
      <c r="O164" s="123" t="s">
        <v>184</v>
      </c>
      <c r="P164" s="123" t="s">
        <v>185</v>
      </c>
      <c r="Q164" s="123" t="s">
        <v>184</v>
      </c>
      <c r="R164" s="123" t="s">
        <v>185</v>
      </c>
      <c r="S164" s="123" t="s">
        <v>184</v>
      </c>
      <c r="T164" s="123" t="s">
        <v>185</v>
      </c>
    </row>
    <row r="165" spans="1:20" x14ac:dyDescent="0.25">
      <c r="A165" s="121" t="s">
        <v>362</v>
      </c>
      <c r="B165" s="122" t="s">
        <v>368</v>
      </c>
      <c r="C165" s="121" t="s">
        <v>185</v>
      </c>
      <c r="D165" s="121" t="s">
        <v>185</v>
      </c>
      <c r="E165" s="121" t="s">
        <v>185</v>
      </c>
      <c r="F165" s="121" t="s">
        <v>185</v>
      </c>
      <c r="G165" s="121" t="s">
        <v>185</v>
      </c>
      <c r="H165" s="121" t="s">
        <v>185</v>
      </c>
      <c r="I165" s="121" t="s">
        <v>184</v>
      </c>
      <c r="J165" s="121" t="s">
        <v>184</v>
      </c>
      <c r="K165" s="121" t="s">
        <v>185</v>
      </c>
      <c r="L165" s="121" t="s">
        <v>185</v>
      </c>
      <c r="M165" s="121" t="s">
        <v>185</v>
      </c>
      <c r="N165" s="121" t="s">
        <v>185</v>
      </c>
      <c r="O165" s="121" t="s">
        <v>184</v>
      </c>
      <c r="P165" s="121" t="s">
        <v>185</v>
      </c>
      <c r="Q165" s="121" t="s">
        <v>184</v>
      </c>
      <c r="R165" s="121" t="s">
        <v>184</v>
      </c>
      <c r="S165" s="121" t="s">
        <v>184</v>
      </c>
      <c r="T165" s="121" t="s">
        <v>185</v>
      </c>
    </row>
    <row r="166" spans="1:20" x14ac:dyDescent="0.25">
      <c r="A166" s="123" t="s">
        <v>362</v>
      </c>
      <c r="B166" s="124" t="s">
        <v>369</v>
      </c>
      <c r="C166" s="123" t="s">
        <v>185</v>
      </c>
      <c r="D166" s="123" t="s">
        <v>185</v>
      </c>
      <c r="E166" s="123" t="s">
        <v>185</v>
      </c>
      <c r="F166" s="123" t="s">
        <v>185</v>
      </c>
      <c r="G166" s="123" t="s">
        <v>185</v>
      </c>
      <c r="H166" s="123" t="s">
        <v>185</v>
      </c>
      <c r="I166" s="123" t="s">
        <v>185</v>
      </c>
      <c r="J166" s="123" t="s">
        <v>184</v>
      </c>
      <c r="K166" s="123" t="s">
        <v>185</v>
      </c>
      <c r="L166" s="123" t="s">
        <v>185</v>
      </c>
      <c r="M166" s="123" t="s">
        <v>185</v>
      </c>
      <c r="N166" s="123" t="s">
        <v>184</v>
      </c>
      <c r="O166" s="123" t="s">
        <v>184</v>
      </c>
      <c r="P166" s="123" t="s">
        <v>185</v>
      </c>
      <c r="Q166" s="123" t="s">
        <v>184</v>
      </c>
      <c r="R166" s="123" t="s">
        <v>184</v>
      </c>
      <c r="S166" s="123" t="s">
        <v>184</v>
      </c>
      <c r="T166" s="123" t="s">
        <v>185</v>
      </c>
    </row>
    <row r="167" spans="1:20" x14ac:dyDescent="0.25">
      <c r="A167" s="121" t="s">
        <v>362</v>
      </c>
      <c r="B167" s="122" t="s">
        <v>370</v>
      </c>
      <c r="C167" s="121" t="s">
        <v>185</v>
      </c>
      <c r="D167" s="121" t="s">
        <v>185</v>
      </c>
      <c r="E167" s="121" t="s">
        <v>185</v>
      </c>
      <c r="F167" s="121" t="s">
        <v>185</v>
      </c>
      <c r="G167" s="121" t="s">
        <v>185</v>
      </c>
      <c r="H167" s="121" t="s">
        <v>185</v>
      </c>
      <c r="I167" s="121" t="s">
        <v>185</v>
      </c>
      <c r="J167" s="121" t="s">
        <v>185</v>
      </c>
      <c r="K167" s="121" t="s">
        <v>185</v>
      </c>
      <c r="L167" s="121" t="s">
        <v>185</v>
      </c>
      <c r="M167" s="121" t="s">
        <v>185</v>
      </c>
      <c r="N167" s="121" t="s">
        <v>185</v>
      </c>
      <c r="O167" s="121" t="s">
        <v>184</v>
      </c>
      <c r="P167" s="121" t="s">
        <v>185</v>
      </c>
      <c r="Q167" s="121" t="s">
        <v>185</v>
      </c>
      <c r="R167" s="121" t="s">
        <v>185</v>
      </c>
      <c r="S167" s="121" t="s">
        <v>185</v>
      </c>
      <c r="T167" s="121" t="s">
        <v>185</v>
      </c>
    </row>
    <row r="168" spans="1:20" x14ac:dyDescent="0.25">
      <c r="A168" s="123" t="s">
        <v>362</v>
      </c>
      <c r="B168" s="124" t="s">
        <v>371</v>
      </c>
      <c r="C168" s="123" t="s">
        <v>185</v>
      </c>
      <c r="D168" s="123" t="s">
        <v>185</v>
      </c>
      <c r="E168" s="123" t="s">
        <v>185</v>
      </c>
      <c r="F168" s="123" t="s">
        <v>185</v>
      </c>
      <c r="G168" s="123" t="s">
        <v>185</v>
      </c>
      <c r="H168" s="123" t="s">
        <v>185</v>
      </c>
      <c r="I168" s="123" t="s">
        <v>185</v>
      </c>
      <c r="J168" s="123" t="s">
        <v>185</v>
      </c>
      <c r="K168" s="123" t="s">
        <v>185</v>
      </c>
      <c r="L168" s="123" t="s">
        <v>185</v>
      </c>
      <c r="M168" s="123" t="s">
        <v>185</v>
      </c>
      <c r="N168" s="123" t="s">
        <v>184</v>
      </c>
      <c r="O168" s="123" t="s">
        <v>184</v>
      </c>
      <c r="P168" s="123" t="s">
        <v>185</v>
      </c>
      <c r="Q168" s="123" t="s">
        <v>184</v>
      </c>
      <c r="R168" s="123" t="s">
        <v>185</v>
      </c>
      <c r="S168" s="123" t="s">
        <v>184</v>
      </c>
      <c r="T168" s="123" t="s">
        <v>185</v>
      </c>
    </row>
    <row r="169" spans="1:20" x14ac:dyDescent="0.25">
      <c r="A169" s="121" t="s">
        <v>362</v>
      </c>
      <c r="B169" s="122" t="s">
        <v>372</v>
      </c>
      <c r="C169" s="121" t="s">
        <v>185</v>
      </c>
      <c r="D169" s="121" t="s">
        <v>184</v>
      </c>
      <c r="E169" s="121" t="s">
        <v>185</v>
      </c>
      <c r="F169" s="121" t="s">
        <v>185</v>
      </c>
      <c r="G169" s="121" t="s">
        <v>184</v>
      </c>
      <c r="H169" s="121" t="s">
        <v>184</v>
      </c>
      <c r="I169" s="121" t="s">
        <v>185</v>
      </c>
      <c r="J169" s="121" t="s">
        <v>184</v>
      </c>
      <c r="K169" s="121" t="s">
        <v>184</v>
      </c>
      <c r="L169" s="121" t="s">
        <v>184</v>
      </c>
      <c r="M169" s="121" t="s">
        <v>185</v>
      </c>
      <c r="N169" s="121" t="s">
        <v>185</v>
      </c>
      <c r="O169" s="121" t="s">
        <v>184</v>
      </c>
      <c r="P169" s="121" t="s">
        <v>185</v>
      </c>
      <c r="Q169" s="121" t="s">
        <v>184</v>
      </c>
      <c r="R169" s="121" t="s">
        <v>184</v>
      </c>
      <c r="S169" s="121" t="s">
        <v>185</v>
      </c>
      <c r="T169" s="121" t="s">
        <v>185</v>
      </c>
    </row>
    <row r="170" spans="1:20" x14ac:dyDescent="0.25">
      <c r="A170" s="123" t="s">
        <v>373</v>
      </c>
      <c r="B170" s="124" t="s">
        <v>374</v>
      </c>
      <c r="C170" s="123" t="s">
        <v>185</v>
      </c>
      <c r="D170" s="123" t="s">
        <v>185</v>
      </c>
      <c r="E170" s="123" t="s">
        <v>185</v>
      </c>
      <c r="F170" s="123" t="s">
        <v>185</v>
      </c>
      <c r="G170" s="123" t="s">
        <v>185</v>
      </c>
      <c r="H170" s="123" t="s">
        <v>185</v>
      </c>
      <c r="I170" s="123" t="s">
        <v>185</v>
      </c>
      <c r="J170" s="123" t="s">
        <v>185</v>
      </c>
      <c r="K170" s="123" t="s">
        <v>185</v>
      </c>
      <c r="L170" s="123" t="s">
        <v>185</v>
      </c>
      <c r="M170" s="123" t="s">
        <v>185</v>
      </c>
      <c r="N170" s="123" t="s">
        <v>184</v>
      </c>
      <c r="O170" s="123" t="s">
        <v>184</v>
      </c>
      <c r="P170" s="123" t="s">
        <v>185</v>
      </c>
      <c r="Q170" s="123" t="s">
        <v>185</v>
      </c>
      <c r="R170" s="123" t="s">
        <v>185</v>
      </c>
      <c r="S170" s="123" t="s">
        <v>185</v>
      </c>
      <c r="T170" s="123" t="s">
        <v>185</v>
      </c>
    </row>
    <row r="171" spans="1:20" x14ac:dyDescent="0.25">
      <c r="A171" s="121" t="s">
        <v>373</v>
      </c>
      <c r="B171" s="122" t="s">
        <v>375</v>
      </c>
      <c r="C171" s="121" t="s">
        <v>185</v>
      </c>
      <c r="D171" s="121" t="s">
        <v>185</v>
      </c>
      <c r="E171" s="121" t="s">
        <v>185</v>
      </c>
      <c r="F171" s="121" t="s">
        <v>185</v>
      </c>
      <c r="G171" s="121" t="s">
        <v>185</v>
      </c>
      <c r="H171" s="121" t="s">
        <v>185</v>
      </c>
      <c r="I171" s="121" t="s">
        <v>185</v>
      </c>
      <c r="J171" s="121" t="s">
        <v>185</v>
      </c>
      <c r="K171" s="121" t="s">
        <v>185</v>
      </c>
      <c r="L171" s="121" t="s">
        <v>185</v>
      </c>
      <c r="M171" s="121" t="s">
        <v>185</v>
      </c>
      <c r="N171" s="121" t="s">
        <v>184</v>
      </c>
      <c r="O171" s="121" t="s">
        <v>184</v>
      </c>
      <c r="P171" s="121" t="s">
        <v>184</v>
      </c>
      <c r="Q171" s="121" t="s">
        <v>184</v>
      </c>
      <c r="R171" s="121" t="s">
        <v>185</v>
      </c>
      <c r="S171" s="121" t="s">
        <v>185</v>
      </c>
      <c r="T171" s="121" t="s">
        <v>185</v>
      </c>
    </row>
    <row r="172" spans="1:20" x14ac:dyDescent="0.25">
      <c r="A172" s="123" t="s">
        <v>373</v>
      </c>
      <c r="B172" s="124" t="s">
        <v>376</v>
      </c>
      <c r="C172" s="123" t="s">
        <v>185</v>
      </c>
      <c r="D172" s="123" t="s">
        <v>185</v>
      </c>
      <c r="E172" s="123" t="s">
        <v>185</v>
      </c>
      <c r="F172" s="123" t="s">
        <v>185</v>
      </c>
      <c r="G172" s="123" t="s">
        <v>185</v>
      </c>
      <c r="H172" s="123" t="s">
        <v>185</v>
      </c>
      <c r="I172" s="123" t="s">
        <v>185</v>
      </c>
      <c r="J172" s="123" t="s">
        <v>185</v>
      </c>
      <c r="K172" s="123" t="s">
        <v>184</v>
      </c>
      <c r="L172" s="123" t="s">
        <v>185</v>
      </c>
      <c r="M172" s="123" t="s">
        <v>185</v>
      </c>
      <c r="N172" s="123" t="s">
        <v>184</v>
      </c>
      <c r="O172" s="123" t="s">
        <v>184</v>
      </c>
      <c r="P172" s="123" t="s">
        <v>185</v>
      </c>
      <c r="Q172" s="123" t="s">
        <v>184</v>
      </c>
      <c r="R172" s="123" t="s">
        <v>185</v>
      </c>
      <c r="S172" s="123" t="s">
        <v>184</v>
      </c>
      <c r="T172" s="123" t="s">
        <v>185</v>
      </c>
    </row>
    <row r="173" spans="1:20" x14ac:dyDescent="0.25">
      <c r="A173" s="121" t="s">
        <v>373</v>
      </c>
      <c r="B173" s="122" t="s">
        <v>377</v>
      </c>
      <c r="C173" s="121" t="s">
        <v>185</v>
      </c>
      <c r="D173" s="121" t="s">
        <v>185</v>
      </c>
      <c r="E173" s="121" t="s">
        <v>184</v>
      </c>
      <c r="F173" s="121" t="s">
        <v>185</v>
      </c>
      <c r="G173" s="121" t="s">
        <v>184</v>
      </c>
      <c r="H173" s="121" t="s">
        <v>185</v>
      </c>
      <c r="I173" s="121" t="s">
        <v>184</v>
      </c>
      <c r="J173" s="121" t="s">
        <v>184</v>
      </c>
      <c r="K173" s="121" t="s">
        <v>185</v>
      </c>
      <c r="L173" s="121" t="s">
        <v>185</v>
      </c>
      <c r="M173" s="121" t="s">
        <v>185</v>
      </c>
      <c r="N173" s="121" t="s">
        <v>184</v>
      </c>
      <c r="O173" s="121" t="s">
        <v>184</v>
      </c>
      <c r="P173" s="121" t="s">
        <v>184</v>
      </c>
      <c r="Q173" s="121" t="s">
        <v>184</v>
      </c>
      <c r="R173" s="121" t="s">
        <v>184</v>
      </c>
      <c r="S173" s="121" t="s">
        <v>185</v>
      </c>
      <c r="T173" s="121" t="s">
        <v>185</v>
      </c>
    </row>
    <row r="174" spans="1:20" x14ac:dyDescent="0.25">
      <c r="A174" s="123" t="s">
        <v>373</v>
      </c>
      <c r="B174" s="124" t="s">
        <v>378</v>
      </c>
      <c r="C174" s="123" t="s">
        <v>185</v>
      </c>
      <c r="D174" s="123" t="s">
        <v>185</v>
      </c>
      <c r="E174" s="123" t="s">
        <v>185</v>
      </c>
      <c r="F174" s="123" t="s">
        <v>185</v>
      </c>
      <c r="G174" s="123" t="s">
        <v>185</v>
      </c>
      <c r="H174" s="123" t="s">
        <v>185</v>
      </c>
      <c r="I174" s="123" t="s">
        <v>184</v>
      </c>
      <c r="J174" s="123" t="s">
        <v>184</v>
      </c>
      <c r="K174" s="123" t="s">
        <v>185</v>
      </c>
      <c r="L174" s="123" t="s">
        <v>185</v>
      </c>
      <c r="M174" s="123" t="s">
        <v>185</v>
      </c>
      <c r="N174" s="123" t="s">
        <v>184</v>
      </c>
      <c r="O174" s="123" t="s">
        <v>184</v>
      </c>
      <c r="P174" s="123" t="s">
        <v>185</v>
      </c>
      <c r="Q174" s="123" t="s">
        <v>184</v>
      </c>
      <c r="R174" s="123" t="s">
        <v>184</v>
      </c>
      <c r="S174" s="123" t="s">
        <v>185</v>
      </c>
      <c r="T174" s="123" t="s">
        <v>185</v>
      </c>
    </row>
    <row r="175" spans="1:20" x14ac:dyDescent="0.25">
      <c r="A175" s="121" t="s">
        <v>379</v>
      </c>
      <c r="B175" s="122" t="s">
        <v>380</v>
      </c>
      <c r="C175" s="121" t="s">
        <v>185</v>
      </c>
      <c r="D175" s="121" t="s">
        <v>185</v>
      </c>
      <c r="E175" s="121" t="s">
        <v>185</v>
      </c>
      <c r="F175" s="121" t="s">
        <v>185</v>
      </c>
      <c r="G175" s="121" t="s">
        <v>185</v>
      </c>
      <c r="H175" s="121" t="s">
        <v>185</v>
      </c>
      <c r="I175" s="121" t="s">
        <v>184</v>
      </c>
      <c r="J175" s="121" t="s">
        <v>185</v>
      </c>
      <c r="K175" s="121" t="s">
        <v>185</v>
      </c>
      <c r="L175" s="121" t="s">
        <v>185</v>
      </c>
      <c r="M175" s="121" t="s">
        <v>185</v>
      </c>
      <c r="N175" s="121" t="s">
        <v>184</v>
      </c>
      <c r="O175" s="121" t="s">
        <v>184</v>
      </c>
      <c r="P175" s="121" t="s">
        <v>185</v>
      </c>
      <c r="Q175" s="121" t="s">
        <v>184</v>
      </c>
      <c r="R175" s="121" t="s">
        <v>184</v>
      </c>
      <c r="S175" s="121" t="s">
        <v>185</v>
      </c>
      <c r="T175" s="121" t="s">
        <v>185</v>
      </c>
    </row>
    <row r="176" spans="1:20" x14ac:dyDescent="0.25">
      <c r="A176" s="123" t="s">
        <v>379</v>
      </c>
      <c r="B176" s="124" t="s">
        <v>381</v>
      </c>
      <c r="C176" s="123" t="s">
        <v>185</v>
      </c>
      <c r="D176" s="123" t="s">
        <v>185</v>
      </c>
      <c r="E176" s="123" t="s">
        <v>185</v>
      </c>
      <c r="F176" s="123" t="s">
        <v>185</v>
      </c>
      <c r="G176" s="123" t="s">
        <v>185</v>
      </c>
      <c r="H176" s="123" t="s">
        <v>185</v>
      </c>
      <c r="I176" s="123" t="s">
        <v>184</v>
      </c>
      <c r="J176" s="123" t="s">
        <v>184</v>
      </c>
      <c r="K176" s="123" t="s">
        <v>185</v>
      </c>
      <c r="L176" s="123" t="s">
        <v>185</v>
      </c>
      <c r="M176" s="123" t="s">
        <v>185</v>
      </c>
      <c r="N176" s="123" t="s">
        <v>184</v>
      </c>
      <c r="O176" s="123" t="s">
        <v>184</v>
      </c>
      <c r="P176" s="123" t="s">
        <v>184</v>
      </c>
      <c r="Q176" s="123" t="s">
        <v>184</v>
      </c>
      <c r="R176" s="123" t="s">
        <v>185</v>
      </c>
      <c r="S176" s="123" t="s">
        <v>184</v>
      </c>
      <c r="T176" s="123" t="s">
        <v>185</v>
      </c>
    </row>
    <row r="177" spans="1:20" x14ac:dyDescent="0.25">
      <c r="A177" s="121" t="s">
        <v>379</v>
      </c>
      <c r="B177" s="122" t="s">
        <v>382</v>
      </c>
      <c r="C177" s="121" t="s">
        <v>185</v>
      </c>
      <c r="D177" s="121" t="s">
        <v>185</v>
      </c>
      <c r="E177" s="121" t="s">
        <v>185</v>
      </c>
      <c r="F177" s="121" t="s">
        <v>185</v>
      </c>
      <c r="G177" s="121" t="s">
        <v>185</v>
      </c>
      <c r="H177" s="121" t="s">
        <v>185</v>
      </c>
      <c r="I177" s="121" t="s">
        <v>185</v>
      </c>
      <c r="J177" s="121" t="s">
        <v>185</v>
      </c>
      <c r="K177" s="121" t="s">
        <v>185</v>
      </c>
      <c r="L177" s="121" t="s">
        <v>185</v>
      </c>
      <c r="M177" s="121" t="s">
        <v>185</v>
      </c>
      <c r="N177" s="121" t="s">
        <v>184</v>
      </c>
      <c r="O177" s="121" t="s">
        <v>184</v>
      </c>
      <c r="P177" s="121" t="s">
        <v>184</v>
      </c>
      <c r="Q177" s="121" t="s">
        <v>184</v>
      </c>
      <c r="R177" s="121" t="s">
        <v>185</v>
      </c>
      <c r="S177" s="121" t="s">
        <v>185</v>
      </c>
      <c r="T177" s="121" t="s">
        <v>185</v>
      </c>
    </row>
    <row r="178" spans="1:20" x14ac:dyDescent="0.25">
      <c r="A178" s="123" t="s">
        <v>379</v>
      </c>
      <c r="B178" s="124" t="s">
        <v>383</v>
      </c>
      <c r="C178" s="123" t="s">
        <v>185</v>
      </c>
      <c r="D178" s="123" t="s">
        <v>185</v>
      </c>
      <c r="E178" s="123" t="s">
        <v>185</v>
      </c>
      <c r="F178" s="123" t="s">
        <v>185</v>
      </c>
      <c r="G178" s="123" t="s">
        <v>185</v>
      </c>
      <c r="H178" s="123" t="s">
        <v>185</v>
      </c>
      <c r="I178" s="123" t="s">
        <v>185</v>
      </c>
      <c r="J178" s="123" t="s">
        <v>184</v>
      </c>
      <c r="K178" s="123" t="s">
        <v>185</v>
      </c>
      <c r="L178" s="123" t="s">
        <v>184</v>
      </c>
      <c r="M178" s="123" t="s">
        <v>185</v>
      </c>
      <c r="N178" s="123" t="s">
        <v>184</v>
      </c>
      <c r="O178" s="123" t="s">
        <v>184</v>
      </c>
      <c r="P178" s="123" t="s">
        <v>185</v>
      </c>
      <c r="Q178" s="123" t="s">
        <v>184</v>
      </c>
      <c r="R178" s="123" t="s">
        <v>184</v>
      </c>
      <c r="S178" s="123" t="s">
        <v>184</v>
      </c>
      <c r="T178" s="123" t="s">
        <v>185</v>
      </c>
    </row>
    <row r="179" spans="1:20" x14ac:dyDescent="0.25">
      <c r="A179" s="121" t="s">
        <v>379</v>
      </c>
      <c r="B179" s="122" t="s">
        <v>384</v>
      </c>
      <c r="C179" s="121" t="s">
        <v>185</v>
      </c>
      <c r="D179" s="121" t="s">
        <v>185</v>
      </c>
      <c r="E179" s="121" t="s">
        <v>185</v>
      </c>
      <c r="F179" s="121" t="s">
        <v>185</v>
      </c>
      <c r="G179" s="121" t="s">
        <v>185</v>
      </c>
      <c r="H179" s="121" t="s">
        <v>185</v>
      </c>
      <c r="I179" s="121" t="s">
        <v>185</v>
      </c>
      <c r="J179" s="121" t="s">
        <v>185</v>
      </c>
      <c r="K179" s="121" t="s">
        <v>185</v>
      </c>
      <c r="L179" s="121" t="s">
        <v>185</v>
      </c>
      <c r="M179" s="121" t="s">
        <v>185</v>
      </c>
      <c r="N179" s="121" t="s">
        <v>184</v>
      </c>
      <c r="O179" s="121" t="s">
        <v>184</v>
      </c>
      <c r="P179" s="121" t="s">
        <v>185</v>
      </c>
      <c r="Q179" s="121" t="s">
        <v>184</v>
      </c>
      <c r="R179" s="121" t="s">
        <v>184</v>
      </c>
      <c r="S179" s="121" t="s">
        <v>185</v>
      </c>
      <c r="T179" s="121" t="s">
        <v>185</v>
      </c>
    </row>
    <row r="180" spans="1:20" x14ac:dyDescent="0.25">
      <c r="A180" s="123" t="s">
        <v>379</v>
      </c>
      <c r="B180" s="124" t="s">
        <v>385</v>
      </c>
      <c r="C180" s="123" t="s">
        <v>185</v>
      </c>
      <c r="D180" s="123" t="s">
        <v>185</v>
      </c>
      <c r="E180" s="123" t="s">
        <v>185</v>
      </c>
      <c r="F180" s="123" t="s">
        <v>185</v>
      </c>
      <c r="G180" s="123" t="s">
        <v>185</v>
      </c>
      <c r="H180" s="123" t="s">
        <v>185</v>
      </c>
      <c r="I180" s="123" t="s">
        <v>185</v>
      </c>
      <c r="J180" s="123" t="s">
        <v>185</v>
      </c>
      <c r="K180" s="123" t="s">
        <v>185</v>
      </c>
      <c r="L180" s="123" t="s">
        <v>185</v>
      </c>
      <c r="M180" s="123" t="s">
        <v>185</v>
      </c>
      <c r="N180" s="123" t="s">
        <v>185</v>
      </c>
      <c r="O180" s="123" t="s">
        <v>184</v>
      </c>
      <c r="P180" s="123" t="s">
        <v>185</v>
      </c>
      <c r="Q180" s="123" t="s">
        <v>185</v>
      </c>
      <c r="R180" s="123" t="s">
        <v>185</v>
      </c>
      <c r="S180" s="123" t="s">
        <v>185</v>
      </c>
      <c r="T180" s="123" t="s">
        <v>185</v>
      </c>
    </row>
    <row r="181" spans="1:20" x14ac:dyDescent="0.25">
      <c r="A181" s="121" t="s">
        <v>379</v>
      </c>
      <c r="B181" s="122" t="s">
        <v>386</v>
      </c>
      <c r="C181" s="121" t="s">
        <v>185</v>
      </c>
      <c r="D181" s="121" t="s">
        <v>185</v>
      </c>
      <c r="E181" s="121" t="s">
        <v>185</v>
      </c>
      <c r="F181" s="121" t="s">
        <v>185</v>
      </c>
      <c r="G181" s="121" t="s">
        <v>185</v>
      </c>
      <c r="H181" s="121" t="s">
        <v>185</v>
      </c>
      <c r="I181" s="121" t="s">
        <v>184</v>
      </c>
      <c r="J181" s="121" t="s">
        <v>184</v>
      </c>
      <c r="K181" s="121" t="s">
        <v>184</v>
      </c>
      <c r="L181" s="121" t="s">
        <v>184</v>
      </c>
      <c r="M181" s="121" t="s">
        <v>185</v>
      </c>
      <c r="N181" s="121" t="s">
        <v>185</v>
      </c>
      <c r="O181" s="121" t="s">
        <v>184</v>
      </c>
      <c r="P181" s="121" t="s">
        <v>185</v>
      </c>
      <c r="Q181" s="121" t="s">
        <v>184</v>
      </c>
      <c r="R181" s="121" t="s">
        <v>185</v>
      </c>
      <c r="S181" s="121" t="s">
        <v>184</v>
      </c>
      <c r="T181" s="121" t="s">
        <v>185</v>
      </c>
    </row>
    <row r="182" spans="1:20" x14ac:dyDescent="0.25">
      <c r="A182" s="123" t="s">
        <v>387</v>
      </c>
      <c r="B182" s="124" t="s">
        <v>388</v>
      </c>
      <c r="C182" s="123" t="s">
        <v>185</v>
      </c>
      <c r="D182" s="123" t="s">
        <v>185</v>
      </c>
      <c r="E182" s="123" t="s">
        <v>185</v>
      </c>
      <c r="F182" s="123" t="s">
        <v>185</v>
      </c>
      <c r="G182" s="123" t="s">
        <v>185</v>
      </c>
      <c r="H182" s="123" t="s">
        <v>185</v>
      </c>
      <c r="I182" s="123" t="s">
        <v>184</v>
      </c>
      <c r="J182" s="123" t="s">
        <v>184</v>
      </c>
      <c r="K182" s="123" t="s">
        <v>185</v>
      </c>
      <c r="L182" s="123" t="s">
        <v>185</v>
      </c>
      <c r="M182" s="123" t="s">
        <v>185</v>
      </c>
      <c r="N182" s="123" t="s">
        <v>184</v>
      </c>
      <c r="O182" s="123" t="s">
        <v>184</v>
      </c>
      <c r="P182" s="123" t="s">
        <v>185</v>
      </c>
      <c r="Q182" s="123" t="s">
        <v>184</v>
      </c>
      <c r="R182" s="123" t="s">
        <v>185</v>
      </c>
      <c r="S182" s="123" t="s">
        <v>184</v>
      </c>
      <c r="T182" s="123" t="s">
        <v>185</v>
      </c>
    </row>
    <row r="183" spans="1:20" x14ac:dyDescent="0.25">
      <c r="A183" s="121" t="s">
        <v>389</v>
      </c>
      <c r="B183" s="122" t="s">
        <v>390</v>
      </c>
      <c r="C183" s="121" t="s">
        <v>185</v>
      </c>
      <c r="D183" s="121" t="s">
        <v>185</v>
      </c>
      <c r="E183" s="121" t="s">
        <v>185</v>
      </c>
      <c r="F183" s="121" t="s">
        <v>185</v>
      </c>
      <c r="G183" s="121" t="s">
        <v>185</v>
      </c>
      <c r="H183" s="121" t="s">
        <v>185</v>
      </c>
      <c r="I183" s="121" t="s">
        <v>184</v>
      </c>
      <c r="J183" s="121" t="s">
        <v>184</v>
      </c>
      <c r="K183" s="121" t="s">
        <v>184</v>
      </c>
      <c r="L183" s="121" t="s">
        <v>184</v>
      </c>
      <c r="M183" s="121" t="s">
        <v>185</v>
      </c>
      <c r="N183" s="121" t="s">
        <v>184</v>
      </c>
      <c r="O183" s="121" t="s">
        <v>184</v>
      </c>
      <c r="P183" s="121" t="s">
        <v>185</v>
      </c>
      <c r="Q183" s="121" t="s">
        <v>184</v>
      </c>
      <c r="R183" s="121" t="s">
        <v>185</v>
      </c>
      <c r="S183" s="121" t="s">
        <v>185</v>
      </c>
      <c r="T183" s="121" t="s">
        <v>185</v>
      </c>
    </row>
    <row r="184" spans="1:20" x14ac:dyDescent="0.25">
      <c r="A184" s="123" t="s">
        <v>389</v>
      </c>
      <c r="B184" s="124" t="s">
        <v>391</v>
      </c>
      <c r="C184" s="123" t="s">
        <v>185</v>
      </c>
      <c r="D184" s="123" t="s">
        <v>185</v>
      </c>
      <c r="E184" s="123" t="s">
        <v>185</v>
      </c>
      <c r="F184" s="123" t="s">
        <v>185</v>
      </c>
      <c r="G184" s="123" t="s">
        <v>184</v>
      </c>
      <c r="H184" s="123" t="s">
        <v>185</v>
      </c>
      <c r="I184" s="123" t="s">
        <v>185</v>
      </c>
      <c r="J184" s="123" t="s">
        <v>185</v>
      </c>
      <c r="K184" s="123" t="s">
        <v>185</v>
      </c>
      <c r="L184" s="123" t="s">
        <v>185</v>
      </c>
      <c r="M184" s="123" t="s">
        <v>185</v>
      </c>
      <c r="N184" s="123" t="s">
        <v>185</v>
      </c>
      <c r="O184" s="123" t="s">
        <v>184</v>
      </c>
      <c r="P184" s="123" t="s">
        <v>185</v>
      </c>
      <c r="Q184" s="123" t="s">
        <v>184</v>
      </c>
      <c r="R184" s="123" t="s">
        <v>184</v>
      </c>
      <c r="S184" s="123" t="s">
        <v>185</v>
      </c>
      <c r="T184" s="123" t="s">
        <v>184</v>
      </c>
    </row>
    <row r="185" spans="1:20" x14ac:dyDescent="0.25">
      <c r="A185" s="121" t="s">
        <v>392</v>
      </c>
      <c r="B185" s="122" t="s">
        <v>393</v>
      </c>
      <c r="C185" s="121" t="s">
        <v>185</v>
      </c>
      <c r="D185" s="121" t="s">
        <v>184</v>
      </c>
      <c r="E185" s="121" t="s">
        <v>185</v>
      </c>
      <c r="F185" s="121" t="s">
        <v>185</v>
      </c>
      <c r="G185" s="121" t="s">
        <v>185</v>
      </c>
      <c r="H185" s="121" t="s">
        <v>185</v>
      </c>
      <c r="I185" s="121" t="s">
        <v>185</v>
      </c>
      <c r="J185" s="121" t="s">
        <v>185</v>
      </c>
      <c r="K185" s="121" t="s">
        <v>185</v>
      </c>
      <c r="L185" s="121" t="s">
        <v>185</v>
      </c>
      <c r="M185" s="121" t="s">
        <v>185</v>
      </c>
      <c r="N185" s="121" t="s">
        <v>184</v>
      </c>
      <c r="O185" s="121" t="s">
        <v>184</v>
      </c>
      <c r="P185" s="121" t="s">
        <v>184</v>
      </c>
      <c r="Q185" s="121" t="s">
        <v>184</v>
      </c>
      <c r="R185" s="121" t="s">
        <v>184</v>
      </c>
      <c r="S185" s="121" t="s">
        <v>184</v>
      </c>
      <c r="T185" s="121" t="s">
        <v>185</v>
      </c>
    </row>
    <row r="186" spans="1:20" x14ac:dyDescent="0.25">
      <c r="A186" s="123" t="s">
        <v>392</v>
      </c>
      <c r="B186" s="124" t="s">
        <v>394</v>
      </c>
      <c r="C186" s="123" t="s">
        <v>185</v>
      </c>
      <c r="D186" s="123" t="s">
        <v>185</v>
      </c>
      <c r="E186" s="123" t="s">
        <v>185</v>
      </c>
      <c r="F186" s="123" t="s">
        <v>185</v>
      </c>
      <c r="G186" s="123" t="s">
        <v>185</v>
      </c>
      <c r="H186" s="123" t="s">
        <v>184</v>
      </c>
      <c r="I186" s="123" t="s">
        <v>184</v>
      </c>
      <c r="J186" s="123" t="s">
        <v>184</v>
      </c>
      <c r="K186" s="123" t="s">
        <v>184</v>
      </c>
      <c r="L186" s="123" t="s">
        <v>185</v>
      </c>
      <c r="M186" s="123" t="s">
        <v>184</v>
      </c>
      <c r="N186" s="123" t="s">
        <v>184</v>
      </c>
      <c r="O186" s="123" t="s">
        <v>184</v>
      </c>
      <c r="P186" s="123" t="s">
        <v>184</v>
      </c>
      <c r="Q186" s="123" t="s">
        <v>184</v>
      </c>
      <c r="R186" s="123" t="s">
        <v>184</v>
      </c>
      <c r="S186" s="123" t="s">
        <v>184</v>
      </c>
      <c r="T186" s="123" t="s">
        <v>185</v>
      </c>
    </row>
    <row r="187" spans="1:20" x14ac:dyDescent="0.25">
      <c r="A187" s="121" t="s">
        <v>395</v>
      </c>
      <c r="B187" s="122" t="s">
        <v>396</v>
      </c>
      <c r="C187" s="121" t="s">
        <v>185</v>
      </c>
      <c r="D187" s="121" t="s">
        <v>185</v>
      </c>
      <c r="E187" s="121" t="s">
        <v>185</v>
      </c>
      <c r="F187" s="121" t="s">
        <v>185</v>
      </c>
      <c r="G187" s="121" t="s">
        <v>185</v>
      </c>
      <c r="H187" s="121" t="s">
        <v>185</v>
      </c>
      <c r="I187" s="121" t="s">
        <v>184</v>
      </c>
      <c r="J187" s="121" t="s">
        <v>184</v>
      </c>
      <c r="K187" s="121" t="s">
        <v>185</v>
      </c>
      <c r="L187" s="121" t="s">
        <v>185</v>
      </c>
      <c r="M187" s="121" t="s">
        <v>185</v>
      </c>
      <c r="N187" s="121" t="s">
        <v>184</v>
      </c>
      <c r="O187" s="121" t="s">
        <v>184</v>
      </c>
      <c r="P187" s="121" t="s">
        <v>185</v>
      </c>
      <c r="Q187" s="121" t="s">
        <v>184</v>
      </c>
      <c r="R187" s="121" t="s">
        <v>184</v>
      </c>
      <c r="S187" s="121" t="s">
        <v>184</v>
      </c>
      <c r="T187" s="121" t="s">
        <v>185</v>
      </c>
    </row>
    <row r="188" spans="1:20" x14ac:dyDescent="0.25">
      <c r="A188" s="123" t="s">
        <v>397</v>
      </c>
      <c r="B188" s="124" t="s">
        <v>398</v>
      </c>
      <c r="C188" s="123" t="s">
        <v>185</v>
      </c>
      <c r="D188" s="123" t="s">
        <v>185</v>
      </c>
      <c r="E188" s="123" t="s">
        <v>185</v>
      </c>
      <c r="F188" s="123" t="s">
        <v>185</v>
      </c>
      <c r="G188" s="123" t="s">
        <v>185</v>
      </c>
      <c r="H188" s="123" t="s">
        <v>185</v>
      </c>
      <c r="I188" s="123" t="s">
        <v>184</v>
      </c>
      <c r="J188" s="123" t="s">
        <v>184</v>
      </c>
      <c r="K188" s="123" t="s">
        <v>185</v>
      </c>
      <c r="L188" s="123" t="s">
        <v>185</v>
      </c>
      <c r="M188" s="123" t="s">
        <v>185</v>
      </c>
      <c r="N188" s="123" t="s">
        <v>184</v>
      </c>
      <c r="O188" s="123" t="s">
        <v>184</v>
      </c>
      <c r="P188" s="123" t="s">
        <v>184</v>
      </c>
      <c r="Q188" s="123" t="s">
        <v>184</v>
      </c>
      <c r="R188" s="123" t="s">
        <v>184</v>
      </c>
      <c r="S188" s="123" t="s">
        <v>184</v>
      </c>
      <c r="T188" s="123" t="s">
        <v>185</v>
      </c>
    </row>
    <row r="189" spans="1:20" x14ac:dyDescent="0.25">
      <c r="A189" s="121" t="s">
        <v>397</v>
      </c>
      <c r="B189" s="122" t="s">
        <v>399</v>
      </c>
      <c r="C189" s="121" t="s">
        <v>185</v>
      </c>
      <c r="D189" s="121" t="s">
        <v>185</v>
      </c>
      <c r="E189" s="121" t="s">
        <v>185</v>
      </c>
      <c r="F189" s="121" t="s">
        <v>185</v>
      </c>
      <c r="G189" s="121" t="s">
        <v>185</v>
      </c>
      <c r="H189" s="121" t="s">
        <v>185</v>
      </c>
      <c r="I189" s="121" t="s">
        <v>185</v>
      </c>
      <c r="J189" s="121" t="s">
        <v>184</v>
      </c>
      <c r="K189" s="121" t="s">
        <v>185</v>
      </c>
      <c r="L189" s="121" t="s">
        <v>185</v>
      </c>
      <c r="M189" s="121" t="s">
        <v>185</v>
      </c>
      <c r="N189" s="121" t="s">
        <v>185</v>
      </c>
      <c r="O189" s="121" t="s">
        <v>184</v>
      </c>
      <c r="P189" s="121" t="s">
        <v>185</v>
      </c>
      <c r="Q189" s="121" t="s">
        <v>185</v>
      </c>
      <c r="R189" s="121" t="s">
        <v>184</v>
      </c>
      <c r="S189" s="121" t="s">
        <v>185</v>
      </c>
      <c r="T189" s="121" t="s">
        <v>185</v>
      </c>
    </row>
    <row r="190" spans="1:20" x14ac:dyDescent="0.25">
      <c r="A190" s="123" t="s">
        <v>397</v>
      </c>
      <c r="B190" s="124" t="s">
        <v>400</v>
      </c>
      <c r="C190" s="123" t="s">
        <v>185</v>
      </c>
      <c r="D190" s="123" t="s">
        <v>185</v>
      </c>
      <c r="E190" s="123" t="s">
        <v>185</v>
      </c>
      <c r="F190" s="123" t="s">
        <v>185</v>
      </c>
      <c r="G190" s="123" t="s">
        <v>184</v>
      </c>
      <c r="H190" s="123" t="s">
        <v>184</v>
      </c>
      <c r="I190" s="123" t="s">
        <v>185</v>
      </c>
      <c r="J190" s="123" t="s">
        <v>185</v>
      </c>
      <c r="K190" s="123" t="s">
        <v>184</v>
      </c>
      <c r="L190" s="123" t="s">
        <v>185</v>
      </c>
      <c r="M190" s="123" t="s">
        <v>185</v>
      </c>
      <c r="N190" s="123" t="s">
        <v>184</v>
      </c>
      <c r="O190" s="123" t="s">
        <v>184</v>
      </c>
      <c r="P190" s="123" t="s">
        <v>184</v>
      </c>
      <c r="Q190" s="123" t="s">
        <v>185</v>
      </c>
      <c r="R190" s="123" t="s">
        <v>184</v>
      </c>
      <c r="S190" s="123" t="s">
        <v>185</v>
      </c>
      <c r="T190" s="123" t="s">
        <v>185</v>
      </c>
    </row>
    <row r="191" spans="1:20" x14ac:dyDescent="0.25">
      <c r="A191" s="121" t="s">
        <v>397</v>
      </c>
      <c r="B191" s="122" t="s">
        <v>401</v>
      </c>
      <c r="C191" s="121" t="s">
        <v>185</v>
      </c>
      <c r="D191" s="121" t="s">
        <v>184</v>
      </c>
      <c r="E191" s="121" t="s">
        <v>185</v>
      </c>
      <c r="F191" s="121" t="s">
        <v>185</v>
      </c>
      <c r="G191" s="121" t="s">
        <v>185</v>
      </c>
      <c r="H191" s="121" t="s">
        <v>185</v>
      </c>
      <c r="I191" s="121" t="s">
        <v>185</v>
      </c>
      <c r="J191" s="121" t="s">
        <v>184</v>
      </c>
      <c r="K191" s="121" t="s">
        <v>185</v>
      </c>
      <c r="L191" s="121" t="s">
        <v>185</v>
      </c>
      <c r="M191" s="121" t="s">
        <v>185</v>
      </c>
      <c r="N191" s="121" t="s">
        <v>184</v>
      </c>
      <c r="O191" s="121" t="s">
        <v>184</v>
      </c>
      <c r="P191" s="121" t="s">
        <v>185</v>
      </c>
      <c r="Q191" s="121" t="s">
        <v>184</v>
      </c>
      <c r="R191" s="121" t="s">
        <v>184</v>
      </c>
      <c r="S191" s="121" t="s">
        <v>185</v>
      </c>
      <c r="T191" s="121" t="s">
        <v>185</v>
      </c>
    </row>
    <row r="192" spans="1:20" x14ac:dyDescent="0.25">
      <c r="A192" s="123" t="s">
        <v>397</v>
      </c>
      <c r="B192" s="124" t="s">
        <v>402</v>
      </c>
      <c r="C192" s="123" t="s">
        <v>185</v>
      </c>
      <c r="D192" s="123" t="s">
        <v>185</v>
      </c>
      <c r="E192" s="123" t="s">
        <v>185</v>
      </c>
      <c r="F192" s="123" t="s">
        <v>185</v>
      </c>
      <c r="G192" s="123" t="s">
        <v>185</v>
      </c>
      <c r="H192" s="123" t="s">
        <v>185</v>
      </c>
      <c r="I192" s="123" t="s">
        <v>185</v>
      </c>
      <c r="J192" s="123" t="s">
        <v>184</v>
      </c>
      <c r="K192" s="123" t="s">
        <v>184</v>
      </c>
      <c r="L192" s="123" t="s">
        <v>184</v>
      </c>
      <c r="M192" s="123" t="s">
        <v>185</v>
      </c>
      <c r="N192" s="123" t="s">
        <v>184</v>
      </c>
      <c r="O192" s="123" t="s">
        <v>184</v>
      </c>
      <c r="P192" s="123" t="s">
        <v>185</v>
      </c>
      <c r="Q192" s="123" t="s">
        <v>184</v>
      </c>
      <c r="R192" s="123" t="s">
        <v>184</v>
      </c>
      <c r="S192" s="123" t="s">
        <v>185</v>
      </c>
      <c r="T192" s="123" t="s">
        <v>185</v>
      </c>
    </row>
    <row r="193" spans="1:20" x14ac:dyDescent="0.25">
      <c r="A193" s="121" t="s">
        <v>403</v>
      </c>
      <c r="B193" s="122" t="s">
        <v>404</v>
      </c>
      <c r="C193" s="121" t="s">
        <v>185</v>
      </c>
      <c r="D193" s="121" t="s">
        <v>185</v>
      </c>
      <c r="E193" s="121" t="s">
        <v>185</v>
      </c>
      <c r="F193" s="121" t="s">
        <v>185</v>
      </c>
      <c r="G193" s="121" t="s">
        <v>185</v>
      </c>
      <c r="H193" s="121" t="s">
        <v>185</v>
      </c>
      <c r="I193" s="121" t="s">
        <v>185</v>
      </c>
      <c r="J193" s="121" t="s">
        <v>184</v>
      </c>
      <c r="K193" s="121" t="s">
        <v>185</v>
      </c>
      <c r="L193" s="121" t="s">
        <v>185</v>
      </c>
      <c r="M193" s="121" t="s">
        <v>185</v>
      </c>
      <c r="N193" s="121" t="s">
        <v>184</v>
      </c>
      <c r="O193" s="121" t="s">
        <v>184</v>
      </c>
      <c r="P193" s="121" t="s">
        <v>184</v>
      </c>
      <c r="Q193" s="121" t="s">
        <v>184</v>
      </c>
      <c r="R193" s="121" t="s">
        <v>185</v>
      </c>
      <c r="S193" s="121" t="s">
        <v>184</v>
      </c>
      <c r="T193" s="121" t="s">
        <v>185</v>
      </c>
    </row>
    <row r="194" spans="1:20" x14ac:dyDescent="0.25">
      <c r="A194" s="123" t="s">
        <v>403</v>
      </c>
      <c r="B194" s="124" t="s">
        <v>405</v>
      </c>
      <c r="C194" s="123" t="s">
        <v>185</v>
      </c>
      <c r="D194" s="123" t="s">
        <v>185</v>
      </c>
      <c r="E194" s="123" t="s">
        <v>185</v>
      </c>
      <c r="F194" s="123" t="s">
        <v>185</v>
      </c>
      <c r="G194" s="123" t="s">
        <v>185</v>
      </c>
      <c r="H194" s="123" t="s">
        <v>185</v>
      </c>
      <c r="I194" s="123" t="s">
        <v>185</v>
      </c>
      <c r="J194" s="123" t="s">
        <v>185</v>
      </c>
      <c r="K194" s="123" t="s">
        <v>184</v>
      </c>
      <c r="L194" s="123" t="s">
        <v>184</v>
      </c>
      <c r="M194" s="123" t="s">
        <v>185</v>
      </c>
      <c r="N194" s="123" t="s">
        <v>184</v>
      </c>
      <c r="O194" s="123" t="s">
        <v>184</v>
      </c>
      <c r="P194" s="123" t="s">
        <v>184</v>
      </c>
      <c r="Q194" s="123" t="s">
        <v>184</v>
      </c>
      <c r="R194" s="123" t="s">
        <v>184</v>
      </c>
      <c r="S194" s="123" t="s">
        <v>185</v>
      </c>
      <c r="T194" s="123" t="s">
        <v>185</v>
      </c>
    </row>
    <row r="195" spans="1:20" x14ac:dyDescent="0.25">
      <c r="A195" s="121" t="s">
        <v>403</v>
      </c>
      <c r="B195" s="122" t="s">
        <v>406</v>
      </c>
      <c r="C195" s="121" t="s">
        <v>185</v>
      </c>
      <c r="D195" s="121" t="s">
        <v>185</v>
      </c>
      <c r="E195" s="121" t="s">
        <v>185</v>
      </c>
      <c r="F195" s="121" t="s">
        <v>185</v>
      </c>
      <c r="G195" s="121" t="s">
        <v>185</v>
      </c>
      <c r="H195" s="121" t="s">
        <v>184</v>
      </c>
      <c r="I195" s="121" t="s">
        <v>185</v>
      </c>
      <c r="J195" s="121" t="s">
        <v>185</v>
      </c>
      <c r="K195" s="121" t="s">
        <v>184</v>
      </c>
      <c r="L195" s="121" t="s">
        <v>184</v>
      </c>
      <c r="M195" s="121" t="s">
        <v>185</v>
      </c>
      <c r="N195" s="121" t="s">
        <v>184</v>
      </c>
      <c r="O195" s="121" t="s">
        <v>184</v>
      </c>
      <c r="P195" s="121" t="s">
        <v>184</v>
      </c>
      <c r="Q195" s="121" t="s">
        <v>184</v>
      </c>
      <c r="R195" s="121" t="s">
        <v>184</v>
      </c>
      <c r="S195" s="121" t="s">
        <v>185</v>
      </c>
      <c r="T195" s="121" t="s">
        <v>185</v>
      </c>
    </row>
    <row r="196" spans="1:20" x14ac:dyDescent="0.25">
      <c r="A196" s="123" t="s">
        <v>403</v>
      </c>
      <c r="B196" s="124" t="s">
        <v>407</v>
      </c>
      <c r="C196" s="123" t="s">
        <v>185</v>
      </c>
      <c r="D196" s="123" t="s">
        <v>185</v>
      </c>
      <c r="E196" s="123" t="s">
        <v>185</v>
      </c>
      <c r="F196" s="123" t="s">
        <v>185</v>
      </c>
      <c r="G196" s="123" t="s">
        <v>185</v>
      </c>
      <c r="H196" s="123" t="s">
        <v>185</v>
      </c>
      <c r="I196" s="123" t="s">
        <v>184</v>
      </c>
      <c r="J196" s="123" t="s">
        <v>184</v>
      </c>
      <c r="K196" s="123" t="s">
        <v>185</v>
      </c>
      <c r="L196" s="123" t="s">
        <v>185</v>
      </c>
      <c r="M196" s="123" t="s">
        <v>185</v>
      </c>
      <c r="N196" s="123" t="s">
        <v>184</v>
      </c>
      <c r="O196" s="123" t="s">
        <v>184</v>
      </c>
      <c r="P196" s="123" t="s">
        <v>184</v>
      </c>
      <c r="Q196" s="123" t="s">
        <v>184</v>
      </c>
      <c r="R196" s="123" t="s">
        <v>184</v>
      </c>
      <c r="S196" s="123" t="s">
        <v>184</v>
      </c>
      <c r="T196" s="123" t="s">
        <v>185</v>
      </c>
    </row>
    <row r="197" spans="1:20" x14ac:dyDescent="0.25">
      <c r="A197" s="121" t="s">
        <v>408</v>
      </c>
      <c r="B197" s="122" t="s">
        <v>409</v>
      </c>
      <c r="C197" s="121" t="s">
        <v>185</v>
      </c>
      <c r="D197" s="121" t="s">
        <v>185</v>
      </c>
      <c r="E197" s="121" t="s">
        <v>184</v>
      </c>
      <c r="F197" s="121" t="s">
        <v>185</v>
      </c>
      <c r="G197" s="121" t="s">
        <v>184</v>
      </c>
      <c r="H197" s="121" t="s">
        <v>185</v>
      </c>
      <c r="I197" s="121" t="s">
        <v>184</v>
      </c>
      <c r="J197" s="121" t="s">
        <v>184</v>
      </c>
      <c r="K197" s="121" t="s">
        <v>185</v>
      </c>
      <c r="L197" s="121" t="s">
        <v>185</v>
      </c>
      <c r="M197" s="121" t="s">
        <v>185</v>
      </c>
      <c r="N197" s="121" t="s">
        <v>184</v>
      </c>
      <c r="O197" s="121" t="s">
        <v>184</v>
      </c>
      <c r="P197" s="121" t="s">
        <v>184</v>
      </c>
      <c r="Q197" s="121" t="s">
        <v>184</v>
      </c>
      <c r="R197" s="121" t="s">
        <v>184</v>
      </c>
      <c r="S197" s="121" t="s">
        <v>184</v>
      </c>
      <c r="T197" s="121" t="s">
        <v>184</v>
      </c>
    </row>
    <row r="198" spans="1:20" x14ac:dyDescent="0.25">
      <c r="A198" s="123" t="s">
        <v>408</v>
      </c>
      <c r="B198" s="124" t="s">
        <v>410</v>
      </c>
      <c r="C198" s="123" t="s">
        <v>185</v>
      </c>
      <c r="D198" s="123" t="s">
        <v>185</v>
      </c>
      <c r="E198" s="123" t="s">
        <v>185</v>
      </c>
      <c r="F198" s="123" t="s">
        <v>185</v>
      </c>
      <c r="G198" s="123" t="s">
        <v>185</v>
      </c>
      <c r="H198" s="123" t="s">
        <v>185</v>
      </c>
      <c r="I198" s="123" t="s">
        <v>185</v>
      </c>
      <c r="J198" s="123" t="s">
        <v>184</v>
      </c>
      <c r="K198" s="123" t="s">
        <v>184</v>
      </c>
      <c r="L198" s="123" t="s">
        <v>185</v>
      </c>
      <c r="M198" s="123" t="s">
        <v>185</v>
      </c>
      <c r="N198" s="123" t="s">
        <v>184</v>
      </c>
      <c r="O198" s="123" t="s">
        <v>184</v>
      </c>
      <c r="P198" s="123" t="s">
        <v>185</v>
      </c>
      <c r="Q198" s="123" t="s">
        <v>184</v>
      </c>
      <c r="R198" s="123" t="s">
        <v>185</v>
      </c>
      <c r="S198" s="123" t="s">
        <v>185</v>
      </c>
      <c r="T198" s="123" t="s">
        <v>185</v>
      </c>
    </row>
    <row r="199" spans="1:20" x14ac:dyDescent="0.25">
      <c r="A199" s="121" t="s">
        <v>408</v>
      </c>
      <c r="B199" s="122" t="s">
        <v>411</v>
      </c>
      <c r="C199" s="121" t="s">
        <v>185</v>
      </c>
      <c r="D199" s="121" t="s">
        <v>185</v>
      </c>
      <c r="E199" s="121" t="s">
        <v>185</v>
      </c>
      <c r="F199" s="121" t="s">
        <v>185</v>
      </c>
      <c r="G199" s="121" t="s">
        <v>185</v>
      </c>
      <c r="H199" s="121" t="s">
        <v>184</v>
      </c>
      <c r="I199" s="121" t="s">
        <v>184</v>
      </c>
      <c r="J199" s="121" t="s">
        <v>184</v>
      </c>
      <c r="K199" s="121" t="s">
        <v>184</v>
      </c>
      <c r="L199" s="121" t="s">
        <v>184</v>
      </c>
      <c r="M199" s="121" t="s">
        <v>185</v>
      </c>
      <c r="N199" s="121" t="s">
        <v>184</v>
      </c>
      <c r="O199" s="121" t="s">
        <v>184</v>
      </c>
      <c r="P199" s="121" t="s">
        <v>185</v>
      </c>
      <c r="Q199" s="121" t="s">
        <v>184</v>
      </c>
      <c r="R199" s="121" t="s">
        <v>184</v>
      </c>
      <c r="S199" s="121" t="s">
        <v>184</v>
      </c>
      <c r="T199" s="121" t="s">
        <v>185</v>
      </c>
    </row>
    <row r="200" spans="1:20" x14ac:dyDescent="0.25">
      <c r="A200" s="123" t="s">
        <v>408</v>
      </c>
      <c r="B200" s="124" t="s">
        <v>412</v>
      </c>
      <c r="C200" s="123" t="s">
        <v>185</v>
      </c>
      <c r="D200" s="123" t="s">
        <v>184</v>
      </c>
      <c r="E200" s="123" t="s">
        <v>185</v>
      </c>
      <c r="F200" s="123" t="s">
        <v>185</v>
      </c>
      <c r="G200" s="123" t="s">
        <v>185</v>
      </c>
      <c r="H200" s="123" t="s">
        <v>185</v>
      </c>
      <c r="I200" s="123" t="s">
        <v>185</v>
      </c>
      <c r="J200" s="123" t="s">
        <v>185</v>
      </c>
      <c r="K200" s="123" t="s">
        <v>185</v>
      </c>
      <c r="L200" s="123" t="s">
        <v>185</v>
      </c>
      <c r="M200" s="123" t="s">
        <v>185</v>
      </c>
      <c r="N200" s="123" t="s">
        <v>184</v>
      </c>
      <c r="O200" s="123" t="s">
        <v>184</v>
      </c>
      <c r="P200" s="123" t="s">
        <v>185</v>
      </c>
      <c r="Q200" s="123" t="s">
        <v>184</v>
      </c>
      <c r="R200" s="123" t="s">
        <v>185</v>
      </c>
      <c r="S200" s="123" t="s">
        <v>184</v>
      </c>
      <c r="T200" s="123" t="s">
        <v>185</v>
      </c>
    </row>
    <row r="201" spans="1:20" x14ac:dyDescent="0.25">
      <c r="A201" s="121" t="s">
        <v>408</v>
      </c>
      <c r="B201" s="122" t="s">
        <v>413</v>
      </c>
      <c r="C201" s="121" t="s">
        <v>185</v>
      </c>
      <c r="D201" s="121" t="s">
        <v>185</v>
      </c>
      <c r="E201" s="121" t="s">
        <v>185</v>
      </c>
      <c r="F201" s="121" t="s">
        <v>185</v>
      </c>
      <c r="G201" s="121" t="s">
        <v>185</v>
      </c>
      <c r="H201" s="121" t="s">
        <v>185</v>
      </c>
      <c r="I201" s="121" t="s">
        <v>185</v>
      </c>
      <c r="J201" s="121" t="s">
        <v>184</v>
      </c>
      <c r="K201" s="121" t="s">
        <v>185</v>
      </c>
      <c r="L201" s="121" t="s">
        <v>184</v>
      </c>
      <c r="M201" s="121" t="s">
        <v>185</v>
      </c>
      <c r="N201" s="121" t="s">
        <v>184</v>
      </c>
      <c r="O201" s="121" t="s">
        <v>184</v>
      </c>
      <c r="P201" s="121" t="s">
        <v>184</v>
      </c>
      <c r="Q201" s="121" t="s">
        <v>184</v>
      </c>
      <c r="R201" s="121" t="s">
        <v>184</v>
      </c>
      <c r="S201" s="121" t="s">
        <v>185</v>
      </c>
      <c r="T201" s="121" t="s">
        <v>185</v>
      </c>
    </row>
    <row r="202" spans="1:20" x14ac:dyDescent="0.25">
      <c r="A202" s="123" t="s">
        <v>408</v>
      </c>
      <c r="B202" s="124" t="s">
        <v>414</v>
      </c>
      <c r="C202" s="123" t="s">
        <v>185</v>
      </c>
      <c r="D202" s="123" t="s">
        <v>185</v>
      </c>
      <c r="E202" s="123" t="s">
        <v>185</v>
      </c>
      <c r="F202" s="123" t="s">
        <v>185</v>
      </c>
      <c r="G202" s="123" t="s">
        <v>185</v>
      </c>
      <c r="H202" s="123" t="s">
        <v>185</v>
      </c>
      <c r="I202" s="123" t="s">
        <v>185</v>
      </c>
      <c r="J202" s="123" t="s">
        <v>184</v>
      </c>
      <c r="K202" s="123" t="s">
        <v>185</v>
      </c>
      <c r="L202" s="123" t="s">
        <v>185</v>
      </c>
      <c r="M202" s="123" t="s">
        <v>185</v>
      </c>
      <c r="N202" s="123" t="s">
        <v>184</v>
      </c>
      <c r="O202" s="123" t="s">
        <v>184</v>
      </c>
      <c r="P202" s="123" t="s">
        <v>185</v>
      </c>
      <c r="Q202" s="123" t="s">
        <v>184</v>
      </c>
      <c r="R202" s="123" t="s">
        <v>185</v>
      </c>
      <c r="S202" s="123" t="s">
        <v>185</v>
      </c>
      <c r="T202" s="123" t="s">
        <v>184</v>
      </c>
    </row>
    <row r="203" spans="1:20" x14ac:dyDescent="0.25">
      <c r="A203" s="121" t="s">
        <v>408</v>
      </c>
      <c r="B203" s="122" t="s">
        <v>415</v>
      </c>
      <c r="C203" s="121" t="s">
        <v>185</v>
      </c>
      <c r="D203" s="121" t="s">
        <v>184</v>
      </c>
      <c r="E203" s="121" t="s">
        <v>185</v>
      </c>
      <c r="F203" s="121" t="s">
        <v>185</v>
      </c>
      <c r="G203" s="121" t="s">
        <v>185</v>
      </c>
      <c r="H203" s="121" t="s">
        <v>184</v>
      </c>
      <c r="I203" s="121" t="s">
        <v>185</v>
      </c>
      <c r="J203" s="121" t="s">
        <v>185</v>
      </c>
      <c r="K203" s="121" t="s">
        <v>185</v>
      </c>
      <c r="L203" s="121" t="s">
        <v>185</v>
      </c>
      <c r="M203" s="121" t="s">
        <v>185</v>
      </c>
      <c r="N203" s="121" t="s">
        <v>184</v>
      </c>
      <c r="O203" s="121" t="s">
        <v>184</v>
      </c>
      <c r="P203" s="121" t="s">
        <v>185</v>
      </c>
      <c r="Q203" s="121" t="s">
        <v>184</v>
      </c>
      <c r="R203" s="121" t="s">
        <v>184</v>
      </c>
      <c r="S203" s="121" t="s">
        <v>184</v>
      </c>
      <c r="T203" s="121" t="s">
        <v>185</v>
      </c>
    </row>
    <row r="204" spans="1:20" x14ac:dyDescent="0.25">
      <c r="A204" s="123" t="s">
        <v>408</v>
      </c>
      <c r="B204" s="124" t="s">
        <v>416</v>
      </c>
      <c r="C204" s="123" t="s">
        <v>185</v>
      </c>
      <c r="D204" s="123" t="s">
        <v>184</v>
      </c>
      <c r="E204" s="123" t="s">
        <v>185</v>
      </c>
      <c r="F204" s="123" t="s">
        <v>185</v>
      </c>
      <c r="G204" s="123" t="s">
        <v>185</v>
      </c>
      <c r="H204" s="123" t="s">
        <v>185</v>
      </c>
      <c r="I204" s="123" t="s">
        <v>184</v>
      </c>
      <c r="J204" s="123" t="s">
        <v>185</v>
      </c>
      <c r="K204" s="123" t="s">
        <v>184</v>
      </c>
      <c r="L204" s="123" t="s">
        <v>185</v>
      </c>
      <c r="M204" s="123" t="s">
        <v>185</v>
      </c>
      <c r="N204" s="123" t="s">
        <v>185</v>
      </c>
      <c r="O204" s="123" t="s">
        <v>184</v>
      </c>
      <c r="P204" s="123" t="s">
        <v>185</v>
      </c>
      <c r="Q204" s="123" t="s">
        <v>185</v>
      </c>
      <c r="R204" s="123" t="s">
        <v>184</v>
      </c>
      <c r="S204" s="123" t="s">
        <v>185</v>
      </c>
      <c r="T204" s="123" t="s">
        <v>185</v>
      </c>
    </row>
    <row r="205" spans="1:20" x14ac:dyDescent="0.25">
      <c r="A205" s="121" t="s">
        <v>408</v>
      </c>
      <c r="B205" s="122" t="s">
        <v>417</v>
      </c>
      <c r="C205" s="121" t="s">
        <v>185</v>
      </c>
      <c r="D205" s="121" t="s">
        <v>185</v>
      </c>
      <c r="E205" s="121" t="s">
        <v>185</v>
      </c>
      <c r="F205" s="121" t="s">
        <v>185</v>
      </c>
      <c r="G205" s="121" t="s">
        <v>185</v>
      </c>
      <c r="H205" s="121" t="s">
        <v>185</v>
      </c>
      <c r="I205" s="121" t="s">
        <v>185</v>
      </c>
      <c r="J205" s="121" t="s">
        <v>184</v>
      </c>
      <c r="K205" s="121" t="s">
        <v>185</v>
      </c>
      <c r="L205" s="121" t="s">
        <v>185</v>
      </c>
      <c r="M205" s="121" t="s">
        <v>185</v>
      </c>
      <c r="N205" s="121" t="s">
        <v>184</v>
      </c>
      <c r="O205" s="121" t="s">
        <v>184</v>
      </c>
      <c r="P205" s="121" t="s">
        <v>184</v>
      </c>
      <c r="Q205" s="121" t="s">
        <v>184</v>
      </c>
      <c r="R205" s="121" t="s">
        <v>185</v>
      </c>
      <c r="S205" s="121" t="s">
        <v>185</v>
      </c>
      <c r="T205" s="121" t="s">
        <v>185</v>
      </c>
    </row>
    <row r="206" spans="1:20" x14ac:dyDescent="0.25">
      <c r="A206" s="123" t="s">
        <v>408</v>
      </c>
      <c r="B206" s="124" t="s">
        <v>418</v>
      </c>
      <c r="C206" s="123" t="s">
        <v>185</v>
      </c>
      <c r="D206" s="123" t="s">
        <v>185</v>
      </c>
      <c r="E206" s="123" t="s">
        <v>185</v>
      </c>
      <c r="F206" s="123" t="s">
        <v>185</v>
      </c>
      <c r="G206" s="123" t="s">
        <v>185</v>
      </c>
      <c r="H206" s="123" t="s">
        <v>185</v>
      </c>
      <c r="I206" s="123" t="s">
        <v>184</v>
      </c>
      <c r="J206" s="123" t="s">
        <v>184</v>
      </c>
      <c r="K206" s="123" t="s">
        <v>185</v>
      </c>
      <c r="L206" s="123" t="s">
        <v>185</v>
      </c>
      <c r="M206" s="123" t="s">
        <v>185</v>
      </c>
      <c r="N206" s="123" t="s">
        <v>184</v>
      </c>
      <c r="O206" s="123" t="s">
        <v>184</v>
      </c>
      <c r="P206" s="123" t="s">
        <v>185</v>
      </c>
      <c r="Q206" s="123" t="s">
        <v>184</v>
      </c>
      <c r="R206" s="123" t="s">
        <v>185</v>
      </c>
      <c r="S206" s="123" t="s">
        <v>185</v>
      </c>
      <c r="T206" s="123" t="s">
        <v>185</v>
      </c>
    </row>
    <row r="207" spans="1:20" x14ac:dyDescent="0.25">
      <c r="A207" s="121" t="s">
        <v>408</v>
      </c>
      <c r="B207" s="122" t="s">
        <v>419</v>
      </c>
      <c r="C207" s="121" t="s">
        <v>185</v>
      </c>
      <c r="D207" s="121" t="s">
        <v>185</v>
      </c>
      <c r="E207" s="121" t="s">
        <v>185</v>
      </c>
      <c r="F207" s="121" t="s">
        <v>185</v>
      </c>
      <c r="G207" s="121" t="s">
        <v>185</v>
      </c>
      <c r="H207" s="121" t="s">
        <v>185</v>
      </c>
      <c r="I207" s="121" t="s">
        <v>184</v>
      </c>
      <c r="J207" s="121" t="s">
        <v>184</v>
      </c>
      <c r="K207" s="121" t="s">
        <v>184</v>
      </c>
      <c r="L207" s="121" t="s">
        <v>185</v>
      </c>
      <c r="M207" s="121" t="s">
        <v>185</v>
      </c>
      <c r="N207" s="121" t="s">
        <v>184</v>
      </c>
      <c r="O207" s="121" t="s">
        <v>184</v>
      </c>
      <c r="P207" s="121" t="s">
        <v>185</v>
      </c>
      <c r="Q207" s="121" t="s">
        <v>185</v>
      </c>
      <c r="R207" s="121" t="s">
        <v>184</v>
      </c>
      <c r="S207" s="121" t="s">
        <v>184</v>
      </c>
      <c r="T207" s="121" t="s">
        <v>184</v>
      </c>
    </row>
    <row r="208" spans="1:20" x14ac:dyDescent="0.25">
      <c r="A208" s="123" t="s">
        <v>420</v>
      </c>
      <c r="B208" s="124" t="s">
        <v>421</v>
      </c>
      <c r="C208" s="123" t="s">
        <v>185</v>
      </c>
      <c r="D208" s="123" t="s">
        <v>185</v>
      </c>
      <c r="E208" s="123" t="s">
        <v>185</v>
      </c>
      <c r="F208" s="123" t="s">
        <v>185</v>
      </c>
      <c r="G208" s="123" t="s">
        <v>185</v>
      </c>
      <c r="H208" s="123" t="s">
        <v>185</v>
      </c>
      <c r="I208" s="123" t="s">
        <v>185</v>
      </c>
      <c r="J208" s="123" t="s">
        <v>184</v>
      </c>
      <c r="K208" s="123" t="s">
        <v>185</v>
      </c>
      <c r="L208" s="123" t="s">
        <v>185</v>
      </c>
      <c r="M208" s="123" t="s">
        <v>185</v>
      </c>
      <c r="N208" s="123" t="s">
        <v>184</v>
      </c>
      <c r="O208" s="123" t="s">
        <v>184</v>
      </c>
      <c r="P208" s="123" t="s">
        <v>185</v>
      </c>
      <c r="Q208" s="123" t="s">
        <v>184</v>
      </c>
      <c r="R208" s="123" t="s">
        <v>185</v>
      </c>
      <c r="S208" s="123" t="s">
        <v>184</v>
      </c>
      <c r="T208" s="123" t="s">
        <v>185</v>
      </c>
    </row>
    <row r="209" spans="1:20" x14ac:dyDescent="0.25">
      <c r="A209" s="121" t="s">
        <v>420</v>
      </c>
      <c r="B209" s="122" t="s">
        <v>422</v>
      </c>
      <c r="C209" s="121" t="s">
        <v>185</v>
      </c>
      <c r="D209" s="121" t="s">
        <v>185</v>
      </c>
      <c r="E209" s="121" t="s">
        <v>185</v>
      </c>
      <c r="F209" s="121" t="s">
        <v>185</v>
      </c>
      <c r="G209" s="121" t="s">
        <v>185</v>
      </c>
      <c r="H209" s="121" t="s">
        <v>185</v>
      </c>
      <c r="I209" s="121" t="s">
        <v>185</v>
      </c>
      <c r="J209" s="121" t="s">
        <v>184</v>
      </c>
      <c r="K209" s="121" t="s">
        <v>185</v>
      </c>
      <c r="L209" s="121" t="s">
        <v>185</v>
      </c>
      <c r="M209" s="121" t="s">
        <v>185</v>
      </c>
      <c r="N209" s="121" t="s">
        <v>184</v>
      </c>
      <c r="O209" s="121" t="s">
        <v>184</v>
      </c>
      <c r="P209" s="121" t="s">
        <v>184</v>
      </c>
      <c r="Q209" s="121" t="s">
        <v>184</v>
      </c>
      <c r="R209" s="121" t="s">
        <v>184</v>
      </c>
      <c r="S209" s="121" t="s">
        <v>184</v>
      </c>
      <c r="T209" s="121" t="s">
        <v>185</v>
      </c>
    </row>
    <row r="210" spans="1:20" x14ac:dyDescent="0.25">
      <c r="A210" s="123" t="s">
        <v>420</v>
      </c>
      <c r="B210" s="124" t="s">
        <v>423</v>
      </c>
      <c r="C210" s="123" t="s">
        <v>185</v>
      </c>
      <c r="D210" s="123" t="s">
        <v>185</v>
      </c>
      <c r="E210" s="123" t="s">
        <v>185</v>
      </c>
      <c r="F210" s="123" t="s">
        <v>185</v>
      </c>
      <c r="G210" s="123" t="s">
        <v>185</v>
      </c>
      <c r="H210" s="123" t="s">
        <v>185</v>
      </c>
      <c r="I210" s="123" t="s">
        <v>184</v>
      </c>
      <c r="J210" s="123" t="s">
        <v>184</v>
      </c>
      <c r="K210" s="123" t="s">
        <v>185</v>
      </c>
      <c r="L210" s="123" t="s">
        <v>185</v>
      </c>
      <c r="M210" s="123" t="s">
        <v>185</v>
      </c>
      <c r="N210" s="123" t="s">
        <v>184</v>
      </c>
      <c r="O210" s="123" t="s">
        <v>184</v>
      </c>
      <c r="P210" s="123" t="s">
        <v>185</v>
      </c>
      <c r="Q210" s="123" t="s">
        <v>184</v>
      </c>
      <c r="R210" s="123" t="s">
        <v>184</v>
      </c>
      <c r="S210" s="123" t="s">
        <v>184</v>
      </c>
      <c r="T210" s="123" t="s">
        <v>185</v>
      </c>
    </row>
    <row r="211" spans="1:20" x14ac:dyDescent="0.25">
      <c r="A211" s="121" t="s">
        <v>420</v>
      </c>
      <c r="B211" s="122" t="s">
        <v>424</v>
      </c>
      <c r="C211" s="121" t="s">
        <v>185</v>
      </c>
      <c r="D211" s="121" t="s">
        <v>185</v>
      </c>
      <c r="E211" s="121" t="s">
        <v>185</v>
      </c>
      <c r="F211" s="121" t="s">
        <v>185</v>
      </c>
      <c r="G211" s="121" t="s">
        <v>185</v>
      </c>
      <c r="H211" s="121" t="s">
        <v>185</v>
      </c>
      <c r="I211" s="121" t="s">
        <v>184</v>
      </c>
      <c r="J211" s="121" t="s">
        <v>184</v>
      </c>
      <c r="K211" s="121" t="s">
        <v>184</v>
      </c>
      <c r="L211" s="121" t="s">
        <v>185</v>
      </c>
      <c r="M211" s="121" t="s">
        <v>185</v>
      </c>
      <c r="N211" s="121" t="s">
        <v>184</v>
      </c>
      <c r="O211" s="121" t="s">
        <v>184</v>
      </c>
      <c r="P211" s="121" t="s">
        <v>184</v>
      </c>
      <c r="Q211" s="121" t="s">
        <v>184</v>
      </c>
      <c r="R211" s="121" t="s">
        <v>184</v>
      </c>
      <c r="S211" s="121" t="s">
        <v>184</v>
      </c>
      <c r="T211" s="121" t="s">
        <v>185</v>
      </c>
    </row>
    <row r="212" spans="1:20" x14ac:dyDescent="0.25">
      <c r="A212" s="123" t="s">
        <v>420</v>
      </c>
      <c r="B212" s="124" t="s">
        <v>425</v>
      </c>
      <c r="C212" s="123" t="s">
        <v>185</v>
      </c>
      <c r="D212" s="123" t="s">
        <v>185</v>
      </c>
      <c r="E212" s="123" t="s">
        <v>185</v>
      </c>
      <c r="F212" s="123" t="s">
        <v>185</v>
      </c>
      <c r="G212" s="123" t="s">
        <v>185</v>
      </c>
      <c r="H212" s="123" t="s">
        <v>185</v>
      </c>
      <c r="I212" s="123" t="s">
        <v>184</v>
      </c>
      <c r="J212" s="123" t="s">
        <v>184</v>
      </c>
      <c r="K212" s="123" t="s">
        <v>184</v>
      </c>
      <c r="L212" s="123" t="s">
        <v>184</v>
      </c>
      <c r="M212" s="123" t="s">
        <v>185</v>
      </c>
      <c r="N212" s="123" t="s">
        <v>185</v>
      </c>
      <c r="O212" s="123" t="s">
        <v>184</v>
      </c>
      <c r="P212" s="123" t="s">
        <v>185</v>
      </c>
      <c r="Q212" s="123" t="s">
        <v>184</v>
      </c>
      <c r="R212" s="123" t="s">
        <v>184</v>
      </c>
      <c r="S212" s="123" t="s">
        <v>184</v>
      </c>
      <c r="T212" s="123" t="s">
        <v>185</v>
      </c>
    </row>
    <row r="213" spans="1:20" x14ac:dyDescent="0.25">
      <c r="A213" s="121" t="s">
        <v>420</v>
      </c>
      <c r="B213" s="122" t="s">
        <v>426</v>
      </c>
      <c r="C213" s="121" t="s">
        <v>185</v>
      </c>
      <c r="D213" s="121" t="s">
        <v>184</v>
      </c>
      <c r="E213" s="121" t="s">
        <v>185</v>
      </c>
      <c r="F213" s="121" t="s">
        <v>185</v>
      </c>
      <c r="G213" s="121" t="s">
        <v>185</v>
      </c>
      <c r="H213" s="121" t="s">
        <v>185</v>
      </c>
      <c r="I213" s="121" t="s">
        <v>185</v>
      </c>
      <c r="J213" s="121" t="s">
        <v>185</v>
      </c>
      <c r="K213" s="121" t="s">
        <v>185</v>
      </c>
      <c r="L213" s="121" t="s">
        <v>185</v>
      </c>
      <c r="M213" s="121" t="s">
        <v>185</v>
      </c>
      <c r="N213" s="121" t="s">
        <v>184</v>
      </c>
      <c r="O213" s="121" t="s">
        <v>184</v>
      </c>
      <c r="P213" s="121" t="s">
        <v>185</v>
      </c>
      <c r="Q213" s="121" t="s">
        <v>184</v>
      </c>
      <c r="R213" s="121" t="s">
        <v>185</v>
      </c>
      <c r="S213" s="121" t="s">
        <v>185</v>
      </c>
      <c r="T213" s="121" t="s">
        <v>185</v>
      </c>
    </row>
    <row r="214" spans="1:20" x14ac:dyDescent="0.25">
      <c r="A214" s="123" t="s">
        <v>420</v>
      </c>
      <c r="B214" s="124" t="s">
        <v>427</v>
      </c>
      <c r="C214" s="123" t="s">
        <v>185</v>
      </c>
      <c r="D214" s="123" t="s">
        <v>184</v>
      </c>
      <c r="E214" s="123" t="s">
        <v>185</v>
      </c>
      <c r="F214" s="123" t="s">
        <v>185</v>
      </c>
      <c r="G214" s="123" t="s">
        <v>185</v>
      </c>
      <c r="H214" s="123" t="s">
        <v>185</v>
      </c>
      <c r="I214" s="123" t="s">
        <v>185</v>
      </c>
      <c r="J214" s="123" t="s">
        <v>185</v>
      </c>
      <c r="K214" s="123" t="s">
        <v>185</v>
      </c>
      <c r="L214" s="123" t="s">
        <v>184</v>
      </c>
      <c r="M214" s="123" t="s">
        <v>185</v>
      </c>
      <c r="N214" s="123" t="s">
        <v>185</v>
      </c>
      <c r="O214" s="123" t="s">
        <v>184</v>
      </c>
      <c r="P214" s="123" t="s">
        <v>185</v>
      </c>
      <c r="Q214" s="123" t="s">
        <v>184</v>
      </c>
      <c r="R214" s="123" t="s">
        <v>185</v>
      </c>
      <c r="S214" s="123" t="s">
        <v>185</v>
      </c>
      <c r="T214" s="123" t="s">
        <v>185</v>
      </c>
    </row>
    <row r="215" spans="1:20" x14ac:dyDescent="0.25">
      <c r="A215" s="121" t="s">
        <v>420</v>
      </c>
      <c r="B215" s="122" t="s">
        <v>428</v>
      </c>
      <c r="C215" s="121" t="s">
        <v>185</v>
      </c>
      <c r="D215" s="121" t="s">
        <v>185</v>
      </c>
      <c r="E215" s="121" t="s">
        <v>185</v>
      </c>
      <c r="F215" s="121" t="s">
        <v>185</v>
      </c>
      <c r="G215" s="121" t="s">
        <v>185</v>
      </c>
      <c r="H215" s="121" t="s">
        <v>185</v>
      </c>
      <c r="I215" s="121" t="s">
        <v>185</v>
      </c>
      <c r="J215" s="121" t="s">
        <v>184</v>
      </c>
      <c r="K215" s="121" t="s">
        <v>185</v>
      </c>
      <c r="L215" s="121" t="s">
        <v>185</v>
      </c>
      <c r="M215" s="121" t="s">
        <v>185</v>
      </c>
      <c r="N215" s="121" t="s">
        <v>185</v>
      </c>
      <c r="O215" s="121" t="s">
        <v>185</v>
      </c>
      <c r="P215" s="121" t="s">
        <v>185</v>
      </c>
      <c r="Q215" s="121" t="s">
        <v>185</v>
      </c>
      <c r="R215" s="121" t="s">
        <v>185</v>
      </c>
      <c r="S215" s="121" t="s">
        <v>184</v>
      </c>
      <c r="T215" s="121" t="s">
        <v>185</v>
      </c>
    </row>
    <row r="216" spans="1:20" x14ac:dyDescent="0.25">
      <c r="A216" s="123" t="s">
        <v>420</v>
      </c>
      <c r="B216" s="124" t="s">
        <v>429</v>
      </c>
      <c r="C216" s="123" t="s">
        <v>185</v>
      </c>
      <c r="D216" s="123" t="s">
        <v>185</v>
      </c>
      <c r="E216" s="123" t="s">
        <v>185</v>
      </c>
      <c r="F216" s="123" t="s">
        <v>185</v>
      </c>
      <c r="G216" s="123" t="s">
        <v>185</v>
      </c>
      <c r="H216" s="123" t="s">
        <v>185</v>
      </c>
      <c r="I216" s="123" t="s">
        <v>184</v>
      </c>
      <c r="J216" s="123" t="s">
        <v>184</v>
      </c>
      <c r="K216" s="123" t="s">
        <v>185</v>
      </c>
      <c r="L216" s="123" t="s">
        <v>185</v>
      </c>
      <c r="M216" s="123" t="s">
        <v>185</v>
      </c>
      <c r="N216" s="123" t="s">
        <v>184</v>
      </c>
      <c r="O216" s="123" t="s">
        <v>184</v>
      </c>
      <c r="P216" s="123" t="s">
        <v>185</v>
      </c>
      <c r="Q216" s="123" t="s">
        <v>184</v>
      </c>
      <c r="R216" s="123" t="s">
        <v>184</v>
      </c>
      <c r="S216" s="123" t="s">
        <v>185</v>
      </c>
      <c r="T216" s="123" t="s">
        <v>185</v>
      </c>
    </row>
    <row r="217" spans="1:20" x14ac:dyDescent="0.25">
      <c r="A217" s="121" t="s">
        <v>420</v>
      </c>
      <c r="B217" s="122" t="s">
        <v>430</v>
      </c>
      <c r="C217" s="121" t="s">
        <v>185</v>
      </c>
      <c r="D217" s="121" t="s">
        <v>185</v>
      </c>
      <c r="E217" s="121" t="s">
        <v>185</v>
      </c>
      <c r="F217" s="121" t="s">
        <v>185</v>
      </c>
      <c r="G217" s="121" t="s">
        <v>185</v>
      </c>
      <c r="H217" s="121" t="s">
        <v>185</v>
      </c>
      <c r="I217" s="121" t="s">
        <v>185</v>
      </c>
      <c r="J217" s="121" t="s">
        <v>184</v>
      </c>
      <c r="K217" s="121" t="s">
        <v>185</v>
      </c>
      <c r="L217" s="121" t="s">
        <v>185</v>
      </c>
      <c r="M217" s="121" t="s">
        <v>185</v>
      </c>
      <c r="N217" s="121" t="s">
        <v>184</v>
      </c>
      <c r="O217" s="121" t="s">
        <v>184</v>
      </c>
      <c r="P217" s="121" t="s">
        <v>185</v>
      </c>
      <c r="Q217" s="121" t="s">
        <v>184</v>
      </c>
      <c r="R217" s="121" t="s">
        <v>185</v>
      </c>
      <c r="S217" s="121" t="s">
        <v>185</v>
      </c>
      <c r="T217" s="121" t="s">
        <v>185</v>
      </c>
    </row>
    <row r="218" spans="1:20" x14ac:dyDescent="0.25">
      <c r="A218" s="123" t="s">
        <v>420</v>
      </c>
      <c r="B218" s="124" t="s">
        <v>431</v>
      </c>
      <c r="C218" s="123" t="s">
        <v>185</v>
      </c>
      <c r="D218" s="123" t="s">
        <v>185</v>
      </c>
      <c r="E218" s="123" t="s">
        <v>185</v>
      </c>
      <c r="F218" s="123" t="s">
        <v>185</v>
      </c>
      <c r="G218" s="123" t="s">
        <v>185</v>
      </c>
      <c r="H218" s="123" t="s">
        <v>185</v>
      </c>
      <c r="I218" s="123" t="s">
        <v>185</v>
      </c>
      <c r="J218" s="123" t="s">
        <v>185</v>
      </c>
      <c r="K218" s="123" t="s">
        <v>185</v>
      </c>
      <c r="L218" s="123" t="s">
        <v>185</v>
      </c>
      <c r="M218" s="123" t="s">
        <v>185</v>
      </c>
      <c r="N218" s="123" t="s">
        <v>184</v>
      </c>
      <c r="O218" s="123" t="s">
        <v>184</v>
      </c>
      <c r="P218" s="123" t="s">
        <v>185</v>
      </c>
      <c r="Q218" s="123" t="s">
        <v>184</v>
      </c>
      <c r="R218" s="123" t="s">
        <v>184</v>
      </c>
      <c r="S218" s="123" t="s">
        <v>185</v>
      </c>
      <c r="T218" s="123" t="s">
        <v>185</v>
      </c>
    </row>
    <row r="219" spans="1:20" x14ac:dyDescent="0.25">
      <c r="A219" s="121" t="s">
        <v>420</v>
      </c>
      <c r="B219" s="122" t="s">
        <v>432</v>
      </c>
      <c r="C219" s="121" t="s">
        <v>185</v>
      </c>
      <c r="D219" s="121" t="s">
        <v>185</v>
      </c>
      <c r="E219" s="121" t="s">
        <v>185</v>
      </c>
      <c r="F219" s="121" t="s">
        <v>185</v>
      </c>
      <c r="G219" s="121" t="s">
        <v>185</v>
      </c>
      <c r="H219" s="121" t="s">
        <v>185</v>
      </c>
      <c r="I219" s="121" t="s">
        <v>185</v>
      </c>
      <c r="J219" s="121" t="s">
        <v>184</v>
      </c>
      <c r="K219" s="121" t="s">
        <v>185</v>
      </c>
      <c r="L219" s="121" t="s">
        <v>185</v>
      </c>
      <c r="M219" s="121" t="s">
        <v>185</v>
      </c>
      <c r="N219" s="121" t="s">
        <v>185</v>
      </c>
      <c r="O219" s="121" t="s">
        <v>184</v>
      </c>
      <c r="P219" s="121" t="s">
        <v>185</v>
      </c>
      <c r="Q219" s="121" t="s">
        <v>185</v>
      </c>
      <c r="R219" s="121" t="s">
        <v>185</v>
      </c>
      <c r="S219" s="121" t="s">
        <v>185</v>
      </c>
      <c r="T219" s="121" t="s">
        <v>185</v>
      </c>
    </row>
    <row r="220" spans="1:20" x14ac:dyDescent="0.25">
      <c r="A220" s="123" t="s">
        <v>420</v>
      </c>
      <c r="B220" s="124" t="s">
        <v>433</v>
      </c>
      <c r="C220" s="123" t="s">
        <v>185</v>
      </c>
      <c r="D220" s="123" t="s">
        <v>185</v>
      </c>
      <c r="E220" s="123" t="s">
        <v>185</v>
      </c>
      <c r="F220" s="123" t="s">
        <v>185</v>
      </c>
      <c r="G220" s="123" t="s">
        <v>185</v>
      </c>
      <c r="H220" s="123" t="s">
        <v>185</v>
      </c>
      <c r="I220" s="123" t="s">
        <v>185</v>
      </c>
      <c r="J220" s="123" t="s">
        <v>185</v>
      </c>
      <c r="K220" s="123" t="s">
        <v>185</v>
      </c>
      <c r="L220" s="123" t="s">
        <v>185</v>
      </c>
      <c r="M220" s="123" t="s">
        <v>185</v>
      </c>
      <c r="N220" s="123" t="s">
        <v>184</v>
      </c>
      <c r="O220" s="123" t="s">
        <v>184</v>
      </c>
      <c r="P220" s="123" t="s">
        <v>185</v>
      </c>
      <c r="Q220" s="123" t="s">
        <v>184</v>
      </c>
      <c r="R220" s="123" t="s">
        <v>184</v>
      </c>
      <c r="S220" s="123" t="s">
        <v>185</v>
      </c>
      <c r="T220" s="123" t="s">
        <v>185</v>
      </c>
    </row>
    <row r="221" spans="1:20" x14ac:dyDescent="0.25">
      <c r="A221" s="121" t="s">
        <v>434</v>
      </c>
      <c r="B221" s="122" t="s">
        <v>435</v>
      </c>
      <c r="C221" s="121" t="s">
        <v>185</v>
      </c>
      <c r="D221" s="121" t="s">
        <v>185</v>
      </c>
      <c r="E221" s="121" t="s">
        <v>185</v>
      </c>
      <c r="F221" s="121" t="s">
        <v>185</v>
      </c>
      <c r="G221" s="121" t="s">
        <v>185</v>
      </c>
      <c r="H221" s="121" t="s">
        <v>185</v>
      </c>
      <c r="I221" s="121" t="s">
        <v>185</v>
      </c>
      <c r="J221" s="121" t="s">
        <v>185</v>
      </c>
      <c r="K221" s="121" t="s">
        <v>185</v>
      </c>
      <c r="L221" s="121" t="s">
        <v>185</v>
      </c>
      <c r="M221" s="121" t="s">
        <v>185</v>
      </c>
      <c r="N221" s="121" t="s">
        <v>184</v>
      </c>
      <c r="O221" s="121" t="s">
        <v>184</v>
      </c>
      <c r="P221" s="121" t="s">
        <v>185</v>
      </c>
      <c r="Q221" s="121" t="s">
        <v>184</v>
      </c>
      <c r="R221" s="121" t="s">
        <v>185</v>
      </c>
      <c r="S221" s="121" t="s">
        <v>185</v>
      </c>
      <c r="T221" s="121" t="s">
        <v>185</v>
      </c>
    </row>
    <row r="222" spans="1:20" x14ac:dyDescent="0.25">
      <c r="A222" s="123" t="s">
        <v>436</v>
      </c>
      <c r="B222" s="124" t="s">
        <v>437</v>
      </c>
      <c r="C222" s="123" t="s">
        <v>185</v>
      </c>
      <c r="D222" s="123" t="s">
        <v>184</v>
      </c>
      <c r="E222" s="123" t="s">
        <v>185</v>
      </c>
      <c r="F222" s="123" t="s">
        <v>185</v>
      </c>
      <c r="G222" s="123" t="s">
        <v>185</v>
      </c>
      <c r="H222" s="123" t="s">
        <v>185</v>
      </c>
      <c r="I222" s="123" t="s">
        <v>184</v>
      </c>
      <c r="J222" s="123" t="s">
        <v>185</v>
      </c>
      <c r="K222" s="123" t="s">
        <v>185</v>
      </c>
      <c r="L222" s="123" t="s">
        <v>185</v>
      </c>
      <c r="M222" s="123" t="s">
        <v>185</v>
      </c>
      <c r="N222" s="123" t="s">
        <v>184</v>
      </c>
      <c r="O222" s="123" t="s">
        <v>184</v>
      </c>
      <c r="P222" s="123" t="s">
        <v>185</v>
      </c>
      <c r="Q222" s="123" t="s">
        <v>184</v>
      </c>
      <c r="R222" s="123" t="s">
        <v>185</v>
      </c>
      <c r="S222" s="123" t="s">
        <v>184</v>
      </c>
      <c r="T222" s="123" t="s">
        <v>185</v>
      </c>
    </row>
    <row r="223" spans="1:20" x14ac:dyDescent="0.25">
      <c r="A223" s="121" t="s">
        <v>436</v>
      </c>
      <c r="B223" s="122" t="s">
        <v>438</v>
      </c>
      <c r="C223" s="121" t="s">
        <v>185</v>
      </c>
      <c r="D223" s="121" t="s">
        <v>185</v>
      </c>
      <c r="E223" s="121" t="s">
        <v>185</v>
      </c>
      <c r="F223" s="121" t="s">
        <v>185</v>
      </c>
      <c r="G223" s="121" t="s">
        <v>185</v>
      </c>
      <c r="H223" s="121" t="s">
        <v>184</v>
      </c>
      <c r="I223" s="121" t="s">
        <v>185</v>
      </c>
      <c r="J223" s="121" t="s">
        <v>184</v>
      </c>
      <c r="K223" s="121" t="s">
        <v>184</v>
      </c>
      <c r="L223" s="121" t="s">
        <v>184</v>
      </c>
      <c r="M223" s="121" t="s">
        <v>185</v>
      </c>
      <c r="N223" s="121" t="s">
        <v>184</v>
      </c>
      <c r="O223" s="121" t="s">
        <v>184</v>
      </c>
      <c r="P223" s="121" t="s">
        <v>184</v>
      </c>
      <c r="Q223" s="121" t="s">
        <v>184</v>
      </c>
      <c r="R223" s="121" t="s">
        <v>185</v>
      </c>
      <c r="S223" s="121" t="s">
        <v>184</v>
      </c>
      <c r="T223" s="121" t="s">
        <v>185</v>
      </c>
    </row>
    <row r="224" spans="1:20" x14ac:dyDescent="0.25">
      <c r="A224" s="123" t="s">
        <v>436</v>
      </c>
      <c r="B224" s="124" t="s">
        <v>439</v>
      </c>
      <c r="C224" s="123" t="s">
        <v>185</v>
      </c>
      <c r="D224" s="123" t="s">
        <v>185</v>
      </c>
      <c r="E224" s="123" t="s">
        <v>185</v>
      </c>
      <c r="F224" s="123" t="s">
        <v>185</v>
      </c>
      <c r="G224" s="123" t="s">
        <v>185</v>
      </c>
      <c r="H224" s="123" t="s">
        <v>185</v>
      </c>
      <c r="I224" s="123" t="s">
        <v>184</v>
      </c>
      <c r="J224" s="123" t="s">
        <v>184</v>
      </c>
      <c r="K224" s="123" t="s">
        <v>184</v>
      </c>
      <c r="L224" s="123" t="s">
        <v>185</v>
      </c>
      <c r="M224" s="123" t="s">
        <v>185</v>
      </c>
      <c r="N224" s="123" t="s">
        <v>184</v>
      </c>
      <c r="O224" s="123" t="s">
        <v>184</v>
      </c>
      <c r="P224" s="123" t="s">
        <v>185</v>
      </c>
      <c r="Q224" s="123" t="s">
        <v>184</v>
      </c>
      <c r="R224" s="123" t="s">
        <v>185</v>
      </c>
      <c r="S224" s="123" t="s">
        <v>184</v>
      </c>
      <c r="T224" s="123" t="s">
        <v>185</v>
      </c>
    </row>
    <row r="225" spans="1:20" x14ac:dyDescent="0.25">
      <c r="A225" s="121" t="s">
        <v>436</v>
      </c>
      <c r="B225" s="122" t="s">
        <v>440</v>
      </c>
      <c r="C225" s="121" t="s">
        <v>185</v>
      </c>
      <c r="D225" s="121" t="s">
        <v>185</v>
      </c>
      <c r="E225" s="121" t="s">
        <v>185</v>
      </c>
      <c r="F225" s="121" t="s">
        <v>185</v>
      </c>
      <c r="G225" s="121" t="s">
        <v>185</v>
      </c>
      <c r="H225" s="121" t="s">
        <v>185</v>
      </c>
      <c r="I225" s="121" t="s">
        <v>184</v>
      </c>
      <c r="J225" s="121" t="s">
        <v>184</v>
      </c>
      <c r="K225" s="121" t="s">
        <v>185</v>
      </c>
      <c r="L225" s="121" t="s">
        <v>185</v>
      </c>
      <c r="M225" s="121" t="s">
        <v>185</v>
      </c>
      <c r="N225" s="121" t="s">
        <v>184</v>
      </c>
      <c r="O225" s="121" t="s">
        <v>184</v>
      </c>
      <c r="P225" s="121" t="s">
        <v>185</v>
      </c>
      <c r="Q225" s="121" t="s">
        <v>185</v>
      </c>
      <c r="R225" s="121" t="s">
        <v>185</v>
      </c>
      <c r="S225" s="121" t="s">
        <v>184</v>
      </c>
      <c r="T225" s="121" t="s">
        <v>185</v>
      </c>
    </row>
    <row r="226" spans="1:20" x14ac:dyDescent="0.25">
      <c r="A226" s="123" t="s">
        <v>436</v>
      </c>
      <c r="B226" s="124" t="s">
        <v>441</v>
      </c>
      <c r="C226" s="123" t="s">
        <v>185</v>
      </c>
      <c r="D226" s="123" t="s">
        <v>185</v>
      </c>
      <c r="E226" s="123" t="s">
        <v>185</v>
      </c>
      <c r="F226" s="123" t="s">
        <v>185</v>
      </c>
      <c r="G226" s="123" t="s">
        <v>185</v>
      </c>
      <c r="H226" s="123" t="s">
        <v>185</v>
      </c>
      <c r="I226" s="123" t="s">
        <v>185</v>
      </c>
      <c r="J226" s="123" t="s">
        <v>185</v>
      </c>
      <c r="K226" s="123" t="s">
        <v>185</v>
      </c>
      <c r="L226" s="123" t="s">
        <v>185</v>
      </c>
      <c r="M226" s="123" t="s">
        <v>185</v>
      </c>
      <c r="N226" s="123" t="s">
        <v>184</v>
      </c>
      <c r="O226" s="123" t="s">
        <v>184</v>
      </c>
      <c r="P226" s="123" t="s">
        <v>185</v>
      </c>
      <c r="Q226" s="123" t="s">
        <v>184</v>
      </c>
      <c r="R226" s="123" t="s">
        <v>184</v>
      </c>
      <c r="S226" s="123" t="s">
        <v>185</v>
      </c>
      <c r="T226" s="123" t="s">
        <v>185</v>
      </c>
    </row>
    <row r="227" spans="1:20" x14ac:dyDescent="0.25">
      <c r="A227" s="121" t="s">
        <v>436</v>
      </c>
      <c r="B227" s="122" t="s">
        <v>442</v>
      </c>
      <c r="C227" s="121" t="s">
        <v>185</v>
      </c>
      <c r="D227" s="121" t="s">
        <v>185</v>
      </c>
      <c r="E227" s="121" t="s">
        <v>185</v>
      </c>
      <c r="F227" s="121" t="s">
        <v>185</v>
      </c>
      <c r="G227" s="121" t="s">
        <v>185</v>
      </c>
      <c r="H227" s="121" t="s">
        <v>185</v>
      </c>
      <c r="I227" s="121" t="s">
        <v>184</v>
      </c>
      <c r="J227" s="121" t="s">
        <v>185</v>
      </c>
      <c r="K227" s="121" t="s">
        <v>185</v>
      </c>
      <c r="L227" s="121" t="s">
        <v>185</v>
      </c>
      <c r="M227" s="121" t="s">
        <v>185</v>
      </c>
      <c r="N227" s="121" t="s">
        <v>185</v>
      </c>
      <c r="O227" s="121" t="s">
        <v>184</v>
      </c>
      <c r="P227" s="121" t="s">
        <v>185</v>
      </c>
      <c r="Q227" s="121" t="s">
        <v>184</v>
      </c>
      <c r="R227" s="121" t="s">
        <v>185</v>
      </c>
      <c r="S227" s="121" t="s">
        <v>184</v>
      </c>
      <c r="T227" s="121" t="s">
        <v>185</v>
      </c>
    </row>
    <row r="228" spans="1:20" x14ac:dyDescent="0.25">
      <c r="A228" s="123" t="s">
        <v>436</v>
      </c>
      <c r="B228" s="124" t="s">
        <v>443</v>
      </c>
      <c r="C228" s="123" t="s">
        <v>185</v>
      </c>
      <c r="D228" s="123" t="s">
        <v>184</v>
      </c>
      <c r="E228" s="123" t="s">
        <v>185</v>
      </c>
      <c r="F228" s="123" t="s">
        <v>184</v>
      </c>
      <c r="G228" s="123" t="s">
        <v>184</v>
      </c>
      <c r="H228" s="123" t="s">
        <v>184</v>
      </c>
      <c r="I228" s="123" t="s">
        <v>184</v>
      </c>
      <c r="J228" s="123" t="s">
        <v>184</v>
      </c>
      <c r="K228" s="123" t="s">
        <v>185</v>
      </c>
      <c r="L228" s="123" t="s">
        <v>185</v>
      </c>
      <c r="M228" s="123" t="s">
        <v>185</v>
      </c>
      <c r="N228" s="123" t="s">
        <v>184</v>
      </c>
      <c r="O228" s="123" t="s">
        <v>184</v>
      </c>
      <c r="P228" s="123" t="s">
        <v>184</v>
      </c>
      <c r="Q228" s="123" t="s">
        <v>184</v>
      </c>
      <c r="R228" s="123" t="s">
        <v>184</v>
      </c>
      <c r="S228" s="123" t="s">
        <v>184</v>
      </c>
      <c r="T228" s="123" t="s">
        <v>185</v>
      </c>
    </row>
    <row r="229" spans="1:20" x14ac:dyDescent="0.25">
      <c r="A229" s="121" t="s">
        <v>436</v>
      </c>
      <c r="B229" s="122" t="s">
        <v>444</v>
      </c>
      <c r="C229" s="121" t="s">
        <v>185</v>
      </c>
      <c r="D229" s="121" t="s">
        <v>185</v>
      </c>
      <c r="E229" s="121" t="s">
        <v>185</v>
      </c>
      <c r="F229" s="121" t="s">
        <v>185</v>
      </c>
      <c r="G229" s="121" t="s">
        <v>185</v>
      </c>
      <c r="H229" s="121" t="s">
        <v>185</v>
      </c>
      <c r="I229" s="121" t="s">
        <v>185</v>
      </c>
      <c r="J229" s="121" t="s">
        <v>184</v>
      </c>
      <c r="K229" s="121" t="s">
        <v>185</v>
      </c>
      <c r="L229" s="121" t="s">
        <v>185</v>
      </c>
      <c r="M229" s="121" t="s">
        <v>185</v>
      </c>
      <c r="N229" s="121" t="s">
        <v>184</v>
      </c>
      <c r="O229" s="121" t="s">
        <v>184</v>
      </c>
      <c r="P229" s="121" t="s">
        <v>185</v>
      </c>
      <c r="Q229" s="121" t="s">
        <v>184</v>
      </c>
      <c r="R229" s="121" t="s">
        <v>185</v>
      </c>
      <c r="S229" s="121" t="s">
        <v>185</v>
      </c>
      <c r="T229" s="121" t="s">
        <v>185</v>
      </c>
    </row>
    <row r="230" spans="1:20" x14ac:dyDescent="0.25">
      <c r="A230" s="123" t="s">
        <v>436</v>
      </c>
      <c r="B230" s="124" t="s">
        <v>445</v>
      </c>
      <c r="C230" s="123" t="s">
        <v>185</v>
      </c>
      <c r="D230" s="123" t="s">
        <v>185</v>
      </c>
      <c r="E230" s="123" t="s">
        <v>185</v>
      </c>
      <c r="F230" s="123" t="s">
        <v>185</v>
      </c>
      <c r="G230" s="123" t="s">
        <v>185</v>
      </c>
      <c r="H230" s="123" t="s">
        <v>185</v>
      </c>
      <c r="I230" s="123" t="s">
        <v>184</v>
      </c>
      <c r="J230" s="123" t="s">
        <v>184</v>
      </c>
      <c r="K230" s="123" t="s">
        <v>185</v>
      </c>
      <c r="L230" s="123" t="s">
        <v>185</v>
      </c>
      <c r="M230" s="123" t="s">
        <v>185</v>
      </c>
      <c r="N230" s="123" t="s">
        <v>184</v>
      </c>
      <c r="O230" s="123" t="s">
        <v>184</v>
      </c>
      <c r="P230" s="123" t="s">
        <v>184</v>
      </c>
      <c r="Q230" s="123" t="s">
        <v>184</v>
      </c>
      <c r="R230" s="123" t="s">
        <v>185</v>
      </c>
      <c r="S230" s="123" t="s">
        <v>185</v>
      </c>
      <c r="T230" s="123" t="s">
        <v>184</v>
      </c>
    </row>
    <row r="231" spans="1:20" x14ac:dyDescent="0.25">
      <c r="A231" s="121" t="s">
        <v>436</v>
      </c>
      <c r="B231" s="122" t="s">
        <v>446</v>
      </c>
      <c r="C231" s="121" t="s">
        <v>185</v>
      </c>
      <c r="D231" s="121" t="s">
        <v>185</v>
      </c>
      <c r="E231" s="121" t="s">
        <v>185</v>
      </c>
      <c r="F231" s="121" t="s">
        <v>185</v>
      </c>
      <c r="G231" s="121" t="s">
        <v>184</v>
      </c>
      <c r="H231" s="121" t="s">
        <v>185</v>
      </c>
      <c r="I231" s="121" t="s">
        <v>185</v>
      </c>
      <c r="J231" s="121" t="s">
        <v>184</v>
      </c>
      <c r="K231" s="121" t="s">
        <v>185</v>
      </c>
      <c r="L231" s="121" t="s">
        <v>185</v>
      </c>
      <c r="M231" s="121" t="s">
        <v>185</v>
      </c>
      <c r="N231" s="121" t="s">
        <v>184</v>
      </c>
      <c r="O231" s="121" t="s">
        <v>184</v>
      </c>
      <c r="P231" s="121" t="s">
        <v>184</v>
      </c>
      <c r="Q231" s="121" t="s">
        <v>184</v>
      </c>
      <c r="R231" s="121" t="s">
        <v>185</v>
      </c>
      <c r="S231" s="121" t="s">
        <v>184</v>
      </c>
      <c r="T231" s="121" t="s">
        <v>185</v>
      </c>
    </row>
    <row r="232" spans="1:20" x14ac:dyDescent="0.25">
      <c r="A232" s="123" t="s">
        <v>436</v>
      </c>
      <c r="B232" s="124" t="s">
        <v>447</v>
      </c>
      <c r="C232" s="123" t="s">
        <v>185</v>
      </c>
      <c r="D232" s="123" t="s">
        <v>185</v>
      </c>
      <c r="E232" s="123" t="s">
        <v>185</v>
      </c>
      <c r="F232" s="123" t="s">
        <v>185</v>
      </c>
      <c r="G232" s="123" t="s">
        <v>185</v>
      </c>
      <c r="H232" s="123" t="s">
        <v>185</v>
      </c>
      <c r="I232" s="123" t="s">
        <v>185</v>
      </c>
      <c r="J232" s="123" t="s">
        <v>185</v>
      </c>
      <c r="K232" s="123" t="s">
        <v>185</v>
      </c>
      <c r="L232" s="123" t="s">
        <v>185</v>
      </c>
      <c r="M232" s="123" t="s">
        <v>185</v>
      </c>
      <c r="N232" s="123" t="s">
        <v>184</v>
      </c>
      <c r="O232" s="123" t="s">
        <v>184</v>
      </c>
      <c r="P232" s="123" t="s">
        <v>185</v>
      </c>
      <c r="Q232" s="123" t="s">
        <v>184</v>
      </c>
      <c r="R232" s="123" t="s">
        <v>184</v>
      </c>
      <c r="S232" s="123" t="s">
        <v>185</v>
      </c>
      <c r="T232" s="123" t="s">
        <v>185</v>
      </c>
    </row>
    <row r="233" spans="1:20" x14ac:dyDescent="0.25">
      <c r="A233" s="121" t="s">
        <v>436</v>
      </c>
      <c r="B233" s="122" t="s">
        <v>448</v>
      </c>
      <c r="C233" s="121" t="s">
        <v>185</v>
      </c>
      <c r="D233" s="121" t="s">
        <v>185</v>
      </c>
      <c r="E233" s="121" t="s">
        <v>185</v>
      </c>
      <c r="F233" s="121" t="s">
        <v>185</v>
      </c>
      <c r="G233" s="121" t="s">
        <v>185</v>
      </c>
      <c r="H233" s="121" t="s">
        <v>185</v>
      </c>
      <c r="I233" s="121" t="s">
        <v>184</v>
      </c>
      <c r="J233" s="121" t="s">
        <v>185</v>
      </c>
      <c r="K233" s="121" t="s">
        <v>185</v>
      </c>
      <c r="L233" s="121" t="s">
        <v>185</v>
      </c>
      <c r="M233" s="121" t="s">
        <v>185</v>
      </c>
      <c r="N233" s="121" t="s">
        <v>185</v>
      </c>
      <c r="O233" s="121" t="s">
        <v>184</v>
      </c>
      <c r="P233" s="121" t="s">
        <v>185</v>
      </c>
      <c r="Q233" s="121" t="s">
        <v>184</v>
      </c>
      <c r="R233" s="121" t="s">
        <v>184</v>
      </c>
      <c r="S233" s="121" t="s">
        <v>185</v>
      </c>
      <c r="T233" s="121" t="s">
        <v>185</v>
      </c>
    </row>
    <row r="234" spans="1:20" x14ac:dyDescent="0.25">
      <c r="A234" s="123" t="s">
        <v>449</v>
      </c>
      <c r="B234" s="124" t="s">
        <v>450</v>
      </c>
      <c r="C234" s="123" t="s">
        <v>185</v>
      </c>
      <c r="D234" s="123" t="s">
        <v>185</v>
      </c>
      <c r="E234" s="123" t="s">
        <v>185</v>
      </c>
      <c r="F234" s="123" t="s">
        <v>185</v>
      </c>
      <c r="G234" s="123" t="s">
        <v>185</v>
      </c>
      <c r="H234" s="123" t="s">
        <v>185</v>
      </c>
      <c r="I234" s="123" t="s">
        <v>185</v>
      </c>
      <c r="J234" s="123" t="s">
        <v>185</v>
      </c>
      <c r="K234" s="123" t="s">
        <v>185</v>
      </c>
      <c r="L234" s="123" t="s">
        <v>185</v>
      </c>
      <c r="M234" s="123" t="s">
        <v>185</v>
      </c>
      <c r="N234" s="123" t="s">
        <v>184</v>
      </c>
      <c r="O234" s="123" t="s">
        <v>184</v>
      </c>
      <c r="P234" s="123" t="s">
        <v>185</v>
      </c>
      <c r="Q234" s="123" t="s">
        <v>184</v>
      </c>
      <c r="R234" s="123" t="s">
        <v>185</v>
      </c>
      <c r="S234" s="123" t="s">
        <v>185</v>
      </c>
      <c r="T234" s="123" t="s">
        <v>185</v>
      </c>
    </row>
    <row r="235" spans="1:20" x14ac:dyDescent="0.25">
      <c r="A235" s="121" t="s">
        <v>449</v>
      </c>
      <c r="B235" s="122" t="s">
        <v>451</v>
      </c>
      <c r="C235" s="121" t="s">
        <v>185</v>
      </c>
      <c r="D235" s="121" t="s">
        <v>184</v>
      </c>
      <c r="E235" s="121" t="s">
        <v>185</v>
      </c>
      <c r="F235" s="121" t="s">
        <v>185</v>
      </c>
      <c r="G235" s="121" t="s">
        <v>185</v>
      </c>
      <c r="H235" s="121" t="s">
        <v>184</v>
      </c>
      <c r="I235" s="121" t="s">
        <v>184</v>
      </c>
      <c r="J235" s="121" t="s">
        <v>184</v>
      </c>
      <c r="K235" s="121" t="s">
        <v>184</v>
      </c>
      <c r="L235" s="121" t="s">
        <v>184</v>
      </c>
      <c r="M235" s="121" t="s">
        <v>185</v>
      </c>
      <c r="N235" s="121" t="s">
        <v>184</v>
      </c>
      <c r="O235" s="121" t="s">
        <v>184</v>
      </c>
      <c r="P235" s="121" t="s">
        <v>184</v>
      </c>
      <c r="Q235" s="121" t="s">
        <v>184</v>
      </c>
      <c r="R235" s="121" t="s">
        <v>184</v>
      </c>
      <c r="S235" s="121" t="s">
        <v>184</v>
      </c>
      <c r="T235" s="121" t="s">
        <v>185</v>
      </c>
    </row>
    <row r="236" spans="1:20" x14ac:dyDescent="0.25">
      <c r="A236" s="123" t="s">
        <v>449</v>
      </c>
      <c r="B236" s="124" t="s">
        <v>452</v>
      </c>
      <c r="C236" s="123" t="s">
        <v>184</v>
      </c>
      <c r="D236" s="123" t="s">
        <v>184</v>
      </c>
      <c r="E236" s="123" t="s">
        <v>185</v>
      </c>
      <c r="F236" s="123" t="s">
        <v>185</v>
      </c>
      <c r="G236" s="123" t="s">
        <v>184</v>
      </c>
      <c r="H236" s="123" t="s">
        <v>185</v>
      </c>
      <c r="I236" s="123" t="s">
        <v>185</v>
      </c>
      <c r="J236" s="123" t="s">
        <v>185</v>
      </c>
      <c r="K236" s="123" t="s">
        <v>185</v>
      </c>
      <c r="L236" s="123" t="s">
        <v>185</v>
      </c>
      <c r="M236" s="123" t="s">
        <v>185</v>
      </c>
      <c r="N236" s="123" t="s">
        <v>184</v>
      </c>
      <c r="O236" s="123" t="s">
        <v>184</v>
      </c>
      <c r="P236" s="123" t="s">
        <v>185</v>
      </c>
      <c r="Q236" s="123" t="s">
        <v>184</v>
      </c>
      <c r="R236" s="123" t="s">
        <v>185</v>
      </c>
      <c r="S236" s="123" t="s">
        <v>185</v>
      </c>
      <c r="T236" s="123" t="s">
        <v>184</v>
      </c>
    </row>
    <row r="237" spans="1:20" x14ac:dyDescent="0.25">
      <c r="A237" s="121" t="s">
        <v>453</v>
      </c>
      <c r="B237" s="122" t="s">
        <v>454</v>
      </c>
      <c r="C237" s="121" t="s">
        <v>185</v>
      </c>
      <c r="D237" s="121" t="s">
        <v>185</v>
      </c>
      <c r="E237" s="121" t="s">
        <v>185</v>
      </c>
      <c r="F237" s="121" t="s">
        <v>185</v>
      </c>
      <c r="G237" s="121" t="s">
        <v>185</v>
      </c>
      <c r="H237" s="121" t="s">
        <v>185</v>
      </c>
      <c r="I237" s="121" t="s">
        <v>184</v>
      </c>
      <c r="J237" s="121" t="s">
        <v>184</v>
      </c>
      <c r="K237" s="121" t="s">
        <v>184</v>
      </c>
      <c r="L237" s="121" t="s">
        <v>185</v>
      </c>
      <c r="M237" s="121" t="s">
        <v>185</v>
      </c>
      <c r="N237" s="121" t="s">
        <v>184</v>
      </c>
      <c r="O237" s="121" t="s">
        <v>184</v>
      </c>
      <c r="P237" s="121" t="s">
        <v>185</v>
      </c>
      <c r="Q237" s="121" t="s">
        <v>185</v>
      </c>
      <c r="R237" s="121" t="s">
        <v>184</v>
      </c>
      <c r="S237" s="121" t="s">
        <v>184</v>
      </c>
      <c r="T237" s="121" t="s">
        <v>185</v>
      </c>
    </row>
    <row r="238" spans="1:20" x14ac:dyDescent="0.25">
      <c r="A238" s="123" t="s">
        <v>453</v>
      </c>
      <c r="B238" s="124" t="s">
        <v>455</v>
      </c>
      <c r="C238" s="123" t="s">
        <v>185</v>
      </c>
      <c r="D238" s="123" t="s">
        <v>184</v>
      </c>
      <c r="E238" s="123" t="s">
        <v>185</v>
      </c>
      <c r="F238" s="123" t="s">
        <v>185</v>
      </c>
      <c r="G238" s="123" t="s">
        <v>185</v>
      </c>
      <c r="H238" s="123" t="s">
        <v>185</v>
      </c>
      <c r="I238" s="123" t="s">
        <v>184</v>
      </c>
      <c r="J238" s="123" t="s">
        <v>184</v>
      </c>
      <c r="K238" s="123" t="s">
        <v>185</v>
      </c>
      <c r="L238" s="123" t="s">
        <v>185</v>
      </c>
      <c r="M238" s="123" t="s">
        <v>185</v>
      </c>
      <c r="N238" s="123" t="s">
        <v>185</v>
      </c>
      <c r="O238" s="123" t="s">
        <v>184</v>
      </c>
      <c r="P238" s="123" t="s">
        <v>184</v>
      </c>
      <c r="Q238" s="123" t="s">
        <v>184</v>
      </c>
      <c r="R238" s="123" t="s">
        <v>185</v>
      </c>
      <c r="S238" s="123" t="s">
        <v>184</v>
      </c>
      <c r="T238" s="123" t="s">
        <v>185</v>
      </c>
    </row>
    <row r="239" spans="1:20" x14ac:dyDescent="0.25">
      <c r="A239" s="121" t="s">
        <v>453</v>
      </c>
      <c r="B239" s="122" t="s">
        <v>456</v>
      </c>
      <c r="C239" s="121" t="s">
        <v>185</v>
      </c>
      <c r="D239" s="121" t="s">
        <v>185</v>
      </c>
      <c r="E239" s="121" t="s">
        <v>185</v>
      </c>
      <c r="F239" s="121" t="s">
        <v>185</v>
      </c>
      <c r="G239" s="121" t="s">
        <v>185</v>
      </c>
      <c r="H239" s="121" t="s">
        <v>185</v>
      </c>
      <c r="I239" s="121" t="s">
        <v>184</v>
      </c>
      <c r="J239" s="121" t="s">
        <v>184</v>
      </c>
      <c r="K239" s="121" t="s">
        <v>185</v>
      </c>
      <c r="L239" s="121" t="s">
        <v>185</v>
      </c>
      <c r="M239" s="121" t="s">
        <v>185</v>
      </c>
      <c r="N239" s="121" t="s">
        <v>184</v>
      </c>
      <c r="O239" s="121" t="s">
        <v>184</v>
      </c>
      <c r="P239" s="121" t="s">
        <v>185</v>
      </c>
      <c r="Q239" s="121" t="s">
        <v>184</v>
      </c>
      <c r="R239" s="121" t="s">
        <v>184</v>
      </c>
      <c r="S239" s="121" t="s">
        <v>184</v>
      </c>
      <c r="T239" s="121" t="s">
        <v>185</v>
      </c>
    </row>
    <row r="240" spans="1:20" x14ac:dyDescent="0.25">
      <c r="A240" s="123" t="s">
        <v>453</v>
      </c>
      <c r="B240" s="124" t="s">
        <v>457</v>
      </c>
      <c r="C240" s="123" t="s">
        <v>185</v>
      </c>
      <c r="D240" s="123" t="s">
        <v>184</v>
      </c>
      <c r="E240" s="123" t="s">
        <v>185</v>
      </c>
      <c r="F240" s="123" t="s">
        <v>185</v>
      </c>
      <c r="G240" s="123" t="s">
        <v>185</v>
      </c>
      <c r="H240" s="123" t="s">
        <v>185</v>
      </c>
      <c r="I240" s="123" t="s">
        <v>184</v>
      </c>
      <c r="J240" s="123" t="s">
        <v>184</v>
      </c>
      <c r="K240" s="123" t="s">
        <v>185</v>
      </c>
      <c r="L240" s="123" t="s">
        <v>185</v>
      </c>
      <c r="M240" s="123" t="s">
        <v>185</v>
      </c>
      <c r="N240" s="123" t="s">
        <v>184</v>
      </c>
      <c r="O240" s="123" t="s">
        <v>184</v>
      </c>
      <c r="P240" s="123" t="s">
        <v>185</v>
      </c>
      <c r="Q240" s="123" t="s">
        <v>184</v>
      </c>
      <c r="R240" s="123" t="s">
        <v>184</v>
      </c>
      <c r="S240" s="123" t="s">
        <v>184</v>
      </c>
      <c r="T240" s="123" t="s">
        <v>185</v>
      </c>
    </row>
    <row r="241" spans="1:20" x14ac:dyDescent="0.25">
      <c r="A241" s="121" t="s">
        <v>453</v>
      </c>
      <c r="B241" s="122" t="s">
        <v>458</v>
      </c>
      <c r="C241" s="121" t="s">
        <v>185</v>
      </c>
      <c r="D241" s="121" t="s">
        <v>185</v>
      </c>
      <c r="E241" s="121" t="s">
        <v>185</v>
      </c>
      <c r="F241" s="121" t="s">
        <v>185</v>
      </c>
      <c r="G241" s="121" t="s">
        <v>185</v>
      </c>
      <c r="H241" s="121" t="s">
        <v>185</v>
      </c>
      <c r="I241" s="121" t="s">
        <v>184</v>
      </c>
      <c r="J241" s="121" t="s">
        <v>184</v>
      </c>
      <c r="K241" s="121" t="s">
        <v>185</v>
      </c>
      <c r="L241" s="121" t="s">
        <v>185</v>
      </c>
      <c r="M241" s="121" t="s">
        <v>185</v>
      </c>
      <c r="N241" s="121" t="s">
        <v>184</v>
      </c>
      <c r="O241" s="121" t="s">
        <v>184</v>
      </c>
      <c r="P241" s="121" t="s">
        <v>184</v>
      </c>
      <c r="Q241" s="121" t="s">
        <v>184</v>
      </c>
      <c r="R241" s="121" t="s">
        <v>184</v>
      </c>
      <c r="S241" s="121" t="s">
        <v>185</v>
      </c>
      <c r="T241" s="121" t="s">
        <v>185</v>
      </c>
    </row>
    <row r="242" spans="1:20" x14ac:dyDescent="0.25">
      <c r="A242" s="123" t="s">
        <v>459</v>
      </c>
      <c r="B242" s="124" t="s">
        <v>460</v>
      </c>
      <c r="C242" s="123" t="s">
        <v>185</v>
      </c>
      <c r="D242" s="123" t="s">
        <v>185</v>
      </c>
      <c r="E242" s="123" t="s">
        <v>185</v>
      </c>
      <c r="F242" s="123" t="s">
        <v>185</v>
      </c>
      <c r="G242" s="123" t="s">
        <v>185</v>
      </c>
      <c r="H242" s="123" t="s">
        <v>185</v>
      </c>
      <c r="I242" s="123" t="s">
        <v>185</v>
      </c>
      <c r="J242" s="123" t="s">
        <v>185</v>
      </c>
      <c r="K242" s="123" t="s">
        <v>185</v>
      </c>
      <c r="L242" s="123" t="s">
        <v>185</v>
      </c>
      <c r="M242" s="123" t="s">
        <v>185</v>
      </c>
      <c r="N242" s="123" t="s">
        <v>184</v>
      </c>
      <c r="O242" s="123" t="s">
        <v>184</v>
      </c>
      <c r="P242" s="123" t="s">
        <v>185</v>
      </c>
      <c r="Q242" s="123" t="s">
        <v>184</v>
      </c>
      <c r="R242" s="123" t="s">
        <v>185</v>
      </c>
      <c r="S242" s="123" t="s">
        <v>185</v>
      </c>
      <c r="T242" s="123" t="s">
        <v>185</v>
      </c>
    </row>
    <row r="243" spans="1:20" x14ac:dyDescent="0.25">
      <c r="A243" s="121" t="s">
        <v>459</v>
      </c>
      <c r="B243" s="122" t="s">
        <v>461</v>
      </c>
      <c r="C243" s="121" t="s">
        <v>185</v>
      </c>
      <c r="D243" s="121" t="s">
        <v>185</v>
      </c>
      <c r="E243" s="121" t="s">
        <v>185</v>
      </c>
      <c r="F243" s="121" t="s">
        <v>185</v>
      </c>
      <c r="G243" s="121" t="s">
        <v>185</v>
      </c>
      <c r="H243" s="121" t="s">
        <v>185</v>
      </c>
      <c r="I243" s="121" t="s">
        <v>185</v>
      </c>
      <c r="J243" s="121" t="s">
        <v>185</v>
      </c>
      <c r="K243" s="121" t="s">
        <v>185</v>
      </c>
      <c r="L243" s="121" t="s">
        <v>185</v>
      </c>
      <c r="M243" s="121" t="s">
        <v>185</v>
      </c>
      <c r="N243" s="121" t="s">
        <v>184</v>
      </c>
      <c r="O243" s="121" t="s">
        <v>184</v>
      </c>
      <c r="P243" s="121" t="s">
        <v>184</v>
      </c>
      <c r="Q243" s="121" t="s">
        <v>184</v>
      </c>
      <c r="R243" s="121" t="s">
        <v>185</v>
      </c>
      <c r="S243" s="121" t="s">
        <v>185</v>
      </c>
      <c r="T243" s="121" t="s">
        <v>185</v>
      </c>
    </row>
    <row r="244" spans="1:20" x14ac:dyDescent="0.25">
      <c r="A244" s="123" t="s">
        <v>459</v>
      </c>
      <c r="B244" s="124" t="s">
        <v>462</v>
      </c>
      <c r="C244" s="123" t="s">
        <v>185</v>
      </c>
      <c r="D244" s="123" t="s">
        <v>185</v>
      </c>
      <c r="E244" s="123" t="s">
        <v>185</v>
      </c>
      <c r="F244" s="123" t="s">
        <v>185</v>
      </c>
      <c r="G244" s="123" t="s">
        <v>185</v>
      </c>
      <c r="H244" s="123" t="s">
        <v>185</v>
      </c>
      <c r="I244" s="123" t="s">
        <v>185</v>
      </c>
      <c r="J244" s="123" t="s">
        <v>185</v>
      </c>
      <c r="K244" s="123" t="s">
        <v>185</v>
      </c>
      <c r="L244" s="123" t="s">
        <v>185</v>
      </c>
      <c r="M244" s="123" t="s">
        <v>185</v>
      </c>
      <c r="N244" s="123" t="s">
        <v>184</v>
      </c>
      <c r="O244" s="123" t="s">
        <v>184</v>
      </c>
      <c r="P244" s="123" t="s">
        <v>185</v>
      </c>
      <c r="Q244" s="123" t="s">
        <v>184</v>
      </c>
      <c r="R244" s="123" t="s">
        <v>184</v>
      </c>
      <c r="S244" s="123" t="s">
        <v>185</v>
      </c>
      <c r="T244" s="123" t="s">
        <v>185</v>
      </c>
    </row>
    <row r="245" spans="1:20" x14ac:dyDescent="0.25">
      <c r="A245" s="121" t="s">
        <v>459</v>
      </c>
      <c r="B245" s="122" t="s">
        <v>463</v>
      </c>
      <c r="C245" s="121" t="s">
        <v>185</v>
      </c>
      <c r="D245" s="121" t="s">
        <v>184</v>
      </c>
      <c r="E245" s="121" t="s">
        <v>185</v>
      </c>
      <c r="F245" s="121" t="s">
        <v>185</v>
      </c>
      <c r="G245" s="121" t="s">
        <v>185</v>
      </c>
      <c r="H245" s="121" t="s">
        <v>185</v>
      </c>
      <c r="I245" s="121" t="s">
        <v>185</v>
      </c>
      <c r="J245" s="121" t="s">
        <v>185</v>
      </c>
      <c r="K245" s="121" t="s">
        <v>185</v>
      </c>
      <c r="L245" s="121" t="s">
        <v>185</v>
      </c>
      <c r="M245" s="121" t="s">
        <v>185</v>
      </c>
      <c r="N245" s="121" t="s">
        <v>185</v>
      </c>
      <c r="O245" s="121" t="s">
        <v>185</v>
      </c>
      <c r="P245" s="121" t="s">
        <v>185</v>
      </c>
      <c r="Q245" s="121" t="s">
        <v>184</v>
      </c>
      <c r="R245" s="121" t="s">
        <v>185</v>
      </c>
      <c r="S245" s="121" t="s">
        <v>185</v>
      </c>
      <c r="T245" s="121" t="s">
        <v>185</v>
      </c>
    </row>
    <row r="246" spans="1:20" x14ac:dyDescent="0.25">
      <c r="A246" s="123" t="s">
        <v>459</v>
      </c>
      <c r="B246" s="124" t="s">
        <v>464</v>
      </c>
      <c r="C246" s="123" t="s">
        <v>185</v>
      </c>
      <c r="D246" s="123" t="s">
        <v>184</v>
      </c>
      <c r="E246" s="123" t="s">
        <v>185</v>
      </c>
      <c r="F246" s="123" t="s">
        <v>185</v>
      </c>
      <c r="G246" s="123" t="s">
        <v>185</v>
      </c>
      <c r="H246" s="123" t="s">
        <v>185</v>
      </c>
      <c r="I246" s="123" t="s">
        <v>184</v>
      </c>
      <c r="J246" s="123" t="s">
        <v>184</v>
      </c>
      <c r="K246" s="123" t="s">
        <v>184</v>
      </c>
      <c r="L246" s="123" t="s">
        <v>185</v>
      </c>
      <c r="M246" s="123" t="s">
        <v>185</v>
      </c>
      <c r="N246" s="123" t="s">
        <v>184</v>
      </c>
      <c r="O246" s="123" t="s">
        <v>184</v>
      </c>
      <c r="P246" s="123" t="s">
        <v>184</v>
      </c>
      <c r="Q246" s="123" t="s">
        <v>184</v>
      </c>
      <c r="R246" s="123" t="s">
        <v>184</v>
      </c>
      <c r="S246" s="123" t="s">
        <v>184</v>
      </c>
      <c r="T246" s="123" t="s">
        <v>184</v>
      </c>
    </row>
    <row r="247" spans="1:20" x14ac:dyDescent="0.25">
      <c r="A247" s="121" t="s">
        <v>459</v>
      </c>
      <c r="B247" s="122" t="s">
        <v>465</v>
      </c>
      <c r="C247" s="121" t="s">
        <v>185</v>
      </c>
      <c r="D247" s="121" t="s">
        <v>185</v>
      </c>
      <c r="E247" s="121" t="s">
        <v>185</v>
      </c>
      <c r="F247" s="121" t="s">
        <v>185</v>
      </c>
      <c r="G247" s="121" t="s">
        <v>185</v>
      </c>
      <c r="H247" s="121" t="s">
        <v>185</v>
      </c>
      <c r="I247" s="121" t="s">
        <v>185</v>
      </c>
      <c r="J247" s="121" t="s">
        <v>184</v>
      </c>
      <c r="K247" s="121" t="s">
        <v>184</v>
      </c>
      <c r="L247" s="121" t="s">
        <v>185</v>
      </c>
      <c r="M247" s="121" t="s">
        <v>185</v>
      </c>
      <c r="N247" s="121" t="s">
        <v>184</v>
      </c>
      <c r="O247" s="121" t="s">
        <v>184</v>
      </c>
      <c r="P247" s="121" t="s">
        <v>184</v>
      </c>
      <c r="Q247" s="121" t="s">
        <v>184</v>
      </c>
      <c r="R247" s="121" t="s">
        <v>184</v>
      </c>
      <c r="S247" s="121" t="s">
        <v>185</v>
      </c>
      <c r="T247" s="121" t="s">
        <v>185</v>
      </c>
    </row>
    <row r="248" spans="1:20" x14ac:dyDescent="0.25">
      <c r="A248" s="123" t="s">
        <v>459</v>
      </c>
      <c r="B248" s="124" t="s">
        <v>466</v>
      </c>
      <c r="C248" s="123" t="s">
        <v>185</v>
      </c>
      <c r="D248" s="123" t="s">
        <v>185</v>
      </c>
      <c r="E248" s="123" t="s">
        <v>185</v>
      </c>
      <c r="F248" s="123" t="s">
        <v>185</v>
      </c>
      <c r="G248" s="123" t="s">
        <v>185</v>
      </c>
      <c r="H248" s="123" t="s">
        <v>185</v>
      </c>
      <c r="I248" s="123" t="s">
        <v>185</v>
      </c>
      <c r="J248" s="123" t="s">
        <v>185</v>
      </c>
      <c r="K248" s="123" t="s">
        <v>185</v>
      </c>
      <c r="L248" s="123" t="s">
        <v>185</v>
      </c>
      <c r="M248" s="123" t="s">
        <v>185</v>
      </c>
      <c r="N248" s="123" t="s">
        <v>185</v>
      </c>
      <c r="O248" s="123" t="s">
        <v>184</v>
      </c>
      <c r="P248" s="123" t="s">
        <v>184</v>
      </c>
      <c r="Q248" s="123" t="s">
        <v>184</v>
      </c>
      <c r="R248" s="123" t="s">
        <v>184</v>
      </c>
      <c r="S248" s="123" t="s">
        <v>185</v>
      </c>
      <c r="T248" s="123" t="s">
        <v>185</v>
      </c>
    </row>
    <row r="249" spans="1:20" x14ac:dyDescent="0.25">
      <c r="A249" s="121" t="s">
        <v>459</v>
      </c>
      <c r="B249" s="122" t="s">
        <v>467</v>
      </c>
      <c r="C249" s="121" t="s">
        <v>185</v>
      </c>
      <c r="D249" s="121" t="s">
        <v>185</v>
      </c>
      <c r="E249" s="121" t="s">
        <v>185</v>
      </c>
      <c r="F249" s="121" t="s">
        <v>185</v>
      </c>
      <c r="G249" s="121" t="s">
        <v>185</v>
      </c>
      <c r="H249" s="121" t="s">
        <v>185</v>
      </c>
      <c r="I249" s="121" t="s">
        <v>185</v>
      </c>
      <c r="J249" s="121" t="s">
        <v>184</v>
      </c>
      <c r="K249" s="121" t="s">
        <v>185</v>
      </c>
      <c r="L249" s="121" t="s">
        <v>185</v>
      </c>
      <c r="M249" s="121" t="s">
        <v>185</v>
      </c>
      <c r="N249" s="121" t="s">
        <v>185</v>
      </c>
      <c r="O249" s="121" t="s">
        <v>184</v>
      </c>
      <c r="P249" s="121" t="s">
        <v>185</v>
      </c>
      <c r="Q249" s="121" t="s">
        <v>185</v>
      </c>
      <c r="R249" s="121" t="s">
        <v>185</v>
      </c>
      <c r="S249" s="121" t="s">
        <v>184</v>
      </c>
      <c r="T249" s="121" t="s">
        <v>185</v>
      </c>
    </row>
    <row r="250" spans="1:20" x14ac:dyDescent="0.25">
      <c r="A250" s="123" t="s">
        <v>459</v>
      </c>
      <c r="B250" s="124" t="s">
        <v>468</v>
      </c>
      <c r="C250" s="123" t="s">
        <v>185</v>
      </c>
      <c r="D250" s="123" t="s">
        <v>185</v>
      </c>
      <c r="E250" s="123" t="s">
        <v>185</v>
      </c>
      <c r="F250" s="123" t="s">
        <v>185</v>
      </c>
      <c r="G250" s="123" t="s">
        <v>184</v>
      </c>
      <c r="H250" s="123" t="s">
        <v>185</v>
      </c>
      <c r="I250" s="123" t="s">
        <v>185</v>
      </c>
      <c r="J250" s="123" t="s">
        <v>184</v>
      </c>
      <c r="K250" s="123" t="s">
        <v>184</v>
      </c>
      <c r="L250" s="123" t="s">
        <v>185</v>
      </c>
      <c r="M250" s="123" t="s">
        <v>185</v>
      </c>
      <c r="N250" s="123" t="s">
        <v>184</v>
      </c>
      <c r="O250" s="123" t="s">
        <v>184</v>
      </c>
      <c r="P250" s="123" t="s">
        <v>185</v>
      </c>
      <c r="Q250" s="123" t="s">
        <v>184</v>
      </c>
      <c r="R250" s="123" t="s">
        <v>185</v>
      </c>
      <c r="S250" s="123" t="s">
        <v>184</v>
      </c>
      <c r="T250" s="123" t="s">
        <v>185</v>
      </c>
    </row>
    <row r="251" spans="1:20" x14ac:dyDescent="0.25">
      <c r="A251" s="121" t="s">
        <v>459</v>
      </c>
      <c r="B251" s="122" t="s">
        <v>469</v>
      </c>
      <c r="C251" s="121" t="s">
        <v>185</v>
      </c>
      <c r="D251" s="121" t="s">
        <v>185</v>
      </c>
      <c r="E251" s="121" t="s">
        <v>185</v>
      </c>
      <c r="F251" s="121" t="s">
        <v>185</v>
      </c>
      <c r="G251" s="121" t="s">
        <v>185</v>
      </c>
      <c r="H251" s="121" t="s">
        <v>185</v>
      </c>
      <c r="I251" s="121" t="s">
        <v>185</v>
      </c>
      <c r="J251" s="121" t="s">
        <v>185</v>
      </c>
      <c r="K251" s="121" t="s">
        <v>185</v>
      </c>
      <c r="L251" s="121" t="s">
        <v>185</v>
      </c>
      <c r="M251" s="121" t="s">
        <v>185</v>
      </c>
      <c r="N251" s="121" t="s">
        <v>184</v>
      </c>
      <c r="O251" s="121" t="s">
        <v>184</v>
      </c>
      <c r="P251" s="121" t="s">
        <v>185</v>
      </c>
      <c r="Q251" s="121" t="s">
        <v>184</v>
      </c>
      <c r="R251" s="121" t="s">
        <v>184</v>
      </c>
      <c r="S251" s="121" t="s">
        <v>185</v>
      </c>
      <c r="T251" s="121" t="s">
        <v>185</v>
      </c>
    </row>
    <row r="252" spans="1:20" x14ac:dyDescent="0.25">
      <c r="A252" s="123" t="s">
        <v>459</v>
      </c>
      <c r="B252" s="124" t="s">
        <v>470</v>
      </c>
      <c r="C252" s="123" t="s">
        <v>185</v>
      </c>
      <c r="D252" s="123" t="s">
        <v>185</v>
      </c>
      <c r="E252" s="123" t="s">
        <v>185</v>
      </c>
      <c r="F252" s="123" t="s">
        <v>185</v>
      </c>
      <c r="G252" s="123" t="s">
        <v>185</v>
      </c>
      <c r="H252" s="123" t="s">
        <v>185</v>
      </c>
      <c r="I252" s="123" t="s">
        <v>185</v>
      </c>
      <c r="J252" s="123" t="s">
        <v>184</v>
      </c>
      <c r="K252" s="123" t="s">
        <v>185</v>
      </c>
      <c r="L252" s="123" t="s">
        <v>185</v>
      </c>
      <c r="M252" s="123" t="s">
        <v>185</v>
      </c>
      <c r="N252" s="123" t="s">
        <v>184</v>
      </c>
      <c r="O252" s="123" t="s">
        <v>184</v>
      </c>
      <c r="P252" s="123" t="s">
        <v>184</v>
      </c>
      <c r="Q252" s="123" t="s">
        <v>184</v>
      </c>
      <c r="R252" s="123" t="s">
        <v>184</v>
      </c>
      <c r="S252" s="123" t="s">
        <v>185</v>
      </c>
      <c r="T252" s="123" t="s">
        <v>185</v>
      </c>
    </row>
    <row r="253" spans="1:20" x14ac:dyDescent="0.25">
      <c r="A253" s="121" t="s">
        <v>459</v>
      </c>
      <c r="B253" s="122" t="s">
        <v>471</v>
      </c>
      <c r="C253" s="121" t="s">
        <v>185</v>
      </c>
      <c r="D253" s="121" t="s">
        <v>185</v>
      </c>
      <c r="E253" s="121" t="s">
        <v>185</v>
      </c>
      <c r="F253" s="121" t="s">
        <v>185</v>
      </c>
      <c r="G253" s="121" t="s">
        <v>185</v>
      </c>
      <c r="H253" s="121" t="s">
        <v>185</v>
      </c>
      <c r="I253" s="121" t="s">
        <v>185</v>
      </c>
      <c r="J253" s="121" t="s">
        <v>184</v>
      </c>
      <c r="K253" s="121" t="s">
        <v>185</v>
      </c>
      <c r="L253" s="121" t="s">
        <v>185</v>
      </c>
      <c r="M253" s="121" t="s">
        <v>185</v>
      </c>
      <c r="N253" s="121" t="s">
        <v>184</v>
      </c>
      <c r="O253" s="121" t="s">
        <v>184</v>
      </c>
      <c r="P253" s="121" t="s">
        <v>184</v>
      </c>
      <c r="Q253" s="121" t="s">
        <v>184</v>
      </c>
      <c r="R253" s="121" t="s">
        <v>184</v>
      </c>
      <c r="S253" s="121" t="s">
        <v>185</v>
      </c>
      <c r="T253" s="121" t="s">
        <v>185</v>
      </c>
    </row>
    <row r="254" spans="1:20" x14ac:dyDescent="0.25">
      <c r="A254" s="123" t="s">
        <v>459</v>
      </c>
      <c r="B254" s="124" t="s">
        <v>472</v>
      </c>
      <c r="C254" s="123" t="s">
        <v>184</v>
      </c>
      <c r="D254" s="123" t="s">
        <v>185</v>
      </c>
      <c r="E254" s="123" t="s">
        <v>185</v>
      </c>
      <c r="F254" s="123" t="s">
        <v>185</v>
      </c>
      <c r="G254" s="123" t="s">
        <v>185</v>
      </c>
      <c r="H254" s="123" t="s">
        <v>185</v>
      </c>
      <c r="I254" s="123" t="s">
        <v>184</v>
      </c>
      <c r="J254" s="123" t="s">
        <v>184</v>
      </c>
      <c r="K254" s="123" t="s">
        <v>184</v>
      </c>
      <c r="L254" s="123" t="s">
        <v>185</v>
      </c>
      <c r="M254" s="123" t="s">
        <v>185</v>
      </c>
      <c r="N254" s="123" t="s">
        <v>185</v>
      </c>
      <c r="O254" s="123" t="s">
        <v>184</v>
      </c>
      <c r="P254" s="123" t="s">
        <v>185</v>
      </c>
      <c r="Q254" s="123" t="s">
        <v>184</v>
      </c>
      <c r="R254" s="123" t="s">
        <v>184</v>
      </c>
      <c r="S254" s="123" t="s">
        <v>184</v>
      </c>
      <c r="T254" s="123" t="s">
        <v>184</v>
      </c>
    </row>
    <row r="255" spans="1:20" x14ac:dyDescent="0.25">
      <c r="A255" s="121" t="s">
        <v>473</v>
      </c>
      <c r="B255" s="122" t="s">
        <v>474</v>
      </c>
      <c r="C255" s="121" t="s">
        <v>185</v>
      </c>
      <c r="D255" s="121" t="s">
        <v>185</v>
      </c>
      <c r="E255" s="121" t="s">
        <v>185</v>
      </c>
      <c r="F255" s="121" t="s">
        <v>185</v>
      </c>
      <c r="G255" s="121" t="s">
        <v>185</v>
      </c>
      <c r="H255" s="121" t="s">
        <v>185</v>
      </c>
      <c r="I255" s="121" t="s">
        <v>185</v>
      </c>
      <c r="J255" s="121" t="s">
        <v>184</v>
      </c>
      <c r="K255" s="121" t="s">
        <v>184</v>
      </c>
      <c r="L255" s="121" t="s">
        <v>184</v>
      </c>
      <c r="M255" s="121" t="s">
        <v>185</v>
      </c>
      <c r="N255" s="121" t="s">
        <v>184</v>
      </c>
      <c r="O255" s="121" t="s">
        <v>184</v>
      </c>
      <c r="P255" s="121" t="s">
        <v>185</v>
      </c>
      <c r="Q255" s="121" t="s">
        <v>184</v>
      </c>
      <c r="R255" s="121" t="s">
        <v>184</v>
      </c>
      <c r="S255" s="121" t="s">
        <v>184</v>
      </c>
      <c r="T255" s="121" t="s">
        <v>185</v>
      </c>
    </row>
    <row r="256" spans="1:20" x14ac:dyDescent="0.25">
      <c r="A256" s="123" t="s">
        <v>475</v>
      </c>
      <c r="B256" s="124" t="s">
        <v>476</v>
      </c>
      <c r="C256" s="123" t="s">
        <v>185</v>
      </c>
      <c r="D256" s="123" t="s">
        <v>185</v>
      </c>
      <c r="E256" s="123" t="s">
        <v>185</v>
      </c>
      <c r="F256" s="123" t="s">
        <v>185</v>
      </c>
      <c r="G256" s="123" t="s">
        <v>185</v>
      </c>
      <c r="H256" s="123" t="s">
        <v>185</v>
      </c>
      <c r="I256" s="123" t="s">
        <v>185</v>
      </c>
      <c r="J256" s="123" t="s">
        <v>184</v>
      </c>
      <c r="K256" s="123" t="s">
        <v>185</v>
      </c>
      <c r="L256" s="123" t="s">
        <v>184</v>
      </c>
      <c r="M256" s="123" t="s">
        <v>185</v>
      </c>
      <c r="N256" s="123" t="s">
        <v>184</v>
      </c>
      <c r="O256" s="123" t="s">
        <v>184</v>
      </c>
      <c r="P256" s="123" t="s">
        <v>185</v>
      </c>
      <c r="Q256" s="123" t="s">
        <v>184</v>
      </c>
      <c r="R256" s="123" t="s">
        <v>184</v>
      </c>
      <c r="S256" s="123" t="s">
        <v>185</v>
      </c>
      <c r="T256" s="123" t="s">
        <v>185</v>
      </c>
    </row>
    <row r="257" spans="1:20" x14ac:dyDescent="0.25">
      <c r="A257" s="121" t="s">
        <v>475</v>
      </c>
      <c r="B257" s="122" t="s">
        <v>477</v>
      </c>
      <c r="C257" s="121" t="s">
        <v>185</v>
      </c>
      <c r="D257" s="121" t="s">
        <v>185</v>
      </c>
      <c r="E257" s="121" t="s">
        <v>185</v>
      </c>
      <c r="F257" s="121" t="s">
        <v>185</v>
      </c>
      <c r="G257" s="121" t="s">
        <v>185</v>
      </c>
      <c r="H257" s="121" t="s">
        <v>185</v>
      </c>
      <c r="I257" s="121" t="s">
        <v>185</v>
      </c>
      <c r="J257" s="121" t="s">
        <v>184</v>
      </c>
      <c r="K257" s="121" t="s">
        <v>185</v>
      </c>
      <c r="L257" s="121" t="s">
        <v>185</v>
      </c>
      <c r="M257" s="121" t="s">
        <v>185</v>
      </c>
      <c r="N257" s="121" t="s">
        <v>184</v>
      </c>
      <c r="O257" s="121" t="s">
        <v>184</v>
      </c>
      <c r="P257" s="121" t="s">
        <v>185</v>
      </c>
      <c r="Q257" s="121" t="s">
        <v>184</v>
      </c>
      <c r="R257" s="121" t="s">
        <v>185</v>
      </c>
      <c r="S257" s="121" t="s">
        <v>185</v>
      </c>
      <c r="T257" s="121" t="s">
        <v>185</v>
      </c>
    </row>
    <row r="258" spans="1:20" x14ac:dyDescent="0.25">
      <c r="A258" s="123" t="s">
        <v>475</v>
      </c>
      <c r="B258" s="124" t="s">
        <v>478</v>
      </c>
      <c r="C258" s="123" t="s">
        <v>185</v>
      </c>
      <c r="D258" s="123" t="s">
        <v>185</v>
      </c>
      <c r="E258" s="123" t="s">
        <v>185</v>
      </c>
      <c r="F258" s="123" t="s">
        <v>185</v>
      </c>
      <c r="G258" s="123" t="s">
        <v>185</v>
      </c>
      <c r="H258" s="123" t="s">
        <v>185</v>
      </c>
      <c r="I258" s="123" t="s">
        <v>185</v>
      </c>
      <c r="J258" s="123" t="s">
        <v>185</v>
      </c>
      <c r="K258" s="123" t="s">
        <v>185</v>
      </c>
      <c r="L258" s="123" t="s">
        <v>185</v>
      </c>
      <c r="M258" s="123" t="s">
        <v>185</v>
      </c>
      <c r="N258" s="123" t="s">
        <v>184</v>
      </c>
      <c r="O258" s="123" t="s">
        <v>184</v>
      </c>
      <c r="P258" s="123" t="s">
        <v>185</v>
      </c>
      <c r="Q258" s="123" t="s">
        <v>184</v>
      </c>
      <c r="R258" s="123" t="s">
        <v>185</v>
      </c>
      <c r="S258" s="123" t="s">
        <v>185</v>
      </c>
      <c r="T258" s="123" t="s">
        <v>185</v>
      </c>
    </row>
    <row r="259" spans="1:20" x14ac:dyDescent="0.25">
      <c r="A259" s="121" t="s">
        <v>475</v>
      </c>
      <c r="B259" s="122" t="s">
        <v>479</v>
      </c>
      <c r="C259" s="121" t="s">
        <v>185</v>
      </c>
      <c r="D259" s="121" t="s">
        <v>184</v>
      </c>
      <c r="E259" s="121" t="s">
        <v>185</v>
      </c>
      <c r="F259" s="121" t="s">
        <v>185</v>
      </c>
      <c r="G259" s="121" t="s">
        <v>185</v>
      </c>
      <c r="H259" s="121" t="s">
        <v>185</v>
      </c>
      <c r="I259" s="121" t="s">
        <v>185</v>
      </c>
      <c r="J259" s="121" t="s">
        <v>184</v>
      </c>
      <c r="K259" s="121" t="s">
        <v>185</v>
      </c>
      <c r="L259" s="121" t="s">
        <v>185</v>
      </c>
      <c r="M259" s="121" t="s">
        <v>185</v>
      </c>
      <c r="N259" s="121" t="s">
        <v>184</v>
      </c>
      <c r="O259" s="121" t="s">
        <v>184</v>
      </c>
      <c r="P259" s="121" t="s">
        <v>185</v>
      </c>
      <c r="Q259" s="121" t="s">
        <v>184</v>
      </c>
      <c r="R259" s="121" t="s">
        <v>185</v>
      </c>
      <c r="S259" s="121" t="s">
        <v>184</v>
      </c>
      <c r="T259" s="121" t="s">
        <v>185</v>
      </c>
    </row>
    <row r="260" spans="1:20" x14ac:dyDescent="0.25">
      <c r="A260" s="123" t="s">
        <v>475</v>
      </c>
      <c r="B260" s="124" t="s">
        <v>480</v>
      </c>
      <c r="C260" s="123" t="s">
        <v>185</v>
      </c>
      <c r="D260" s="123" t="s">
        <v>185</v>
      </c>
      <c r="E260" s="123" t="s">
        <v>185</v>
      </c>
      <c r="F260" s="123" t="s">
        <v>185</v>
      </c>
      <c r="G260" s="123" t="s">
        <v>185</v>
      </c>
      <c r="H260" s="123" t="s">
        <v>185</v>
      </c>
      <c r="I260" s="123" t="s">
        <v>185</v>
      </c>
      <c r="J260" s="123" t="s">
        <v>184</v>
      </c>
      <c r="K260" s="123" t="s">
        <v>185</v>
      </c>
      <c r="L260" s="123" t="s">
        <v>185</v>
      </c>
      <c r="M260" s="123" t="s">
        <v>185</v>
      </c>
      <c r="N260" s="123" t="s">
        <v>185</v>
      </c>
      <c r="O260" s="123" t="s">
        <v>184</v>
      </c>
      <c r="P260" s="123" t="s">
        <v>185</v>
      </c>
      <c r="Q260" s="123" t="s">
        <v>185</v>
      </c>
      <c r="R260" s="123" t="s">
        <v>185</v>
      </c>
      <c r="S260" s="123" t="s">
        <v>184</v>
      </c>
      <c r="T260" s="123" t="s">
        <v>185</v>
      </c>
    </row>
    <row r="261" spans="1:20" x14ac:dyDescent="0.25">
      <c r="A261" s="121" t="s">
        <v>475</v>
      </c>
      <c r="B261" s="122" t="s">
        <v>481</v>
      </c>
      <c r="C261" s="121" t="s">
        <v>185</v>
      </c>
      <c r="D261" s="121" t="s">
        <v>185</v>
      </c>
      <c r="E261" s="121" t="s">
        <v>185</v>
      </c>
      <c r="F261" s="121" t="s">
        <v>185</v>
      </c>
      <c r="G261" s="121" t="s">
        <v>185</v>
      </c>
      <c r="H261" s="121" t="s">
        <v>185</v>
      </c>
      <c r="I261" s="121" t="s">
        <v>185</v>
      </c>
      <c r="J261" s="121" t="s">
        <v>185</v>
      </c>
      <c r="K261" s="121" t="s">
        <v>185</v>
      </c>
      <c r="L261" s="121" t="s">
        <v>185</v>
      </c>
      <c r="M261" s="121" t="s">
        <v>185</v>
      </c>
      <c r="N261" s="121" t="s">
        <v>184</v>
      </c>
      <c r="O261" s="121" t="s">
        <v>184</v>
      </c>
      <c r="P261" s="121" t="s">
        <v>185</v>
      </c>
      <c r="Q261" s="121" t="s">
        <v>185</v>
      </c>
      <c r="R261" s="121" t="s">
        <v>184</v>
      </c>
      <c r="S261" s="121" t="s">
        <v>185</v>
      </c>
      <c r="T261" s="121" t="s">
        <v>185</v>
      </c>
    </row>
    <row r="262" spans="1:20" x14ac:dyDescent="0.25">
      <c r="A262" s="123" t="s">
        <v>482</v>
      </c>
      <c r="B262" s="124" t="s">
        <v>483</v>
      </c>
      <c r="C262" s="123" t="s">
        <v>185</v>
      </c>
      <c r="D262" s="123" t="s">
        <v>184</v>
      </c>
      <c r="E262" s="123" t="s">
        <v>185</v>
      </c>
      <c r="F262" s="123" t="s">
        <v>185</v>
      </c>
      <c r="G262" s="123" t="s">
        <v>185</v>
      </c>
      <c r="H262" s="123" t="s">
        <v>185</v>
      </c>
      <c r="I262" s="123" t="s">
        <v>185</v>
      </c>
      <c r="J262" s="123" t="s">
        <v>185</v>
      </c>
      <c r="K262" s="123" t="s">
        <v>185</v>
      </c>
      <c r="L262" s="123" t="s">
        <v>185</v>
      </c>
      <c r="M262" s="123" t="s">
        <v>185</v>
      </c>
      <c r="N262" s="123" t="s">
        <v>184</v>
      </c>
      <c r="O262" s="123" t="s">
        <v>184</v>
      </c>
      <c r="P262" s="123" t="s">
        <v>185</v>
      </c>
      <c r="Q262" s="123" t="s">
        <v>184</v>
      </c>
      <c r="R262" s="123" t="s">
        <v>184</v>
      </c>
      <c r="S262" s="123" t="s">
        <v>185</v>
      </c>
      <c r="T262" s="123" t="s">
        <v>185</v>
      </c>
    </row>
    <row r="263" spans="1:20" x14ac:dyDescent="0.25">
      <c r="A263" s="121" t="s">
        <v>484</v>
      </c>
      <c r="B263" s="122" t="s">
        <v>485</v>
      </c>
      <c r="C263" s="121" t="s">
        <v>185</v>
      </c>
      <c r="D263" s="121" t="s">
        <v>185</v>
      </c>
      <c r="E263" s="121" t="s">
        <v>185</v>
      </c>
      <c r="F263" s="121" t="s">
        <v>185</v>
      </c>
      <c r="G263" s="121" t="s">
        <v>185</v>
      </c>
      <c r="H263" s="121" t="s">
        <v>185</v>
      </c>
      <c r="I263" s="121" t="s">
        <v>185</v>
      </c>
      <c r="J263" s="121" t="s">
        <v>184</v>
      </c>
      <c r="K263" s="121" t="s">
        <v>184</v>
      </c>
      <c r="L263" s="121" t="s">
        <v>185</v>
      </c>
      <c r="M263" s="121" t="s">
        <v>185</v>
      </c>
      <c r="N263" s="121" t="s">
        <v>184</v>
      </c>
      <c r="O263" s="121" t="s">
        <v>184</v>
      </c>
      <c r="P263" s="121" t="s">
        <v>184</v>
      </c>
      <c r="Q263" s="121" t="s">
        <v>184</v>
      </c>
      <c r="R263" s="121" t="s">
        <v>184</v>
      </c>
      <c r="S263" s="121" t="s">
        <v>184</v>
      </c>
      <c r="T263" s="121" t="s">
        <v>185</v>
      </c>
    </row>
    <row r="264" spans="1:20" x14ac:dyDescent="0.25">
      <c r="A264" s="123" t="s">
        <v>484</v>
      </c>
      <c r="B264" s="124" t="s">
        <v>486</v>
      </c>
      <c r="C264" s="123" t="s">
        <v>185</v>
      </c>
      <c r="D264" s="123" t="s">
        <v>185</v>
      </c>
      <c r="E264" s="123" t="s">
        <v>185</v>
      </c>
      <c r="F264" s="123" t="s">
        <v>184</v>
      </c>
      <c r="G264" s="123" t="s">
        <v>184</v>
      </c>
      <c r="H264" s="123" t="s">
        <v>184</v>
      </c>
      <c r="I264" s="123" t="s">
        <v>185</v>
      </c>
      <c r="J264" s="123" t="s">
        <v>185</v>
      </c>
      <c r="K264" s="123" t="s">
        <v>185</v>
      </c>
      <c r="L264" s="123" t="s">
        <v>184</v>
      </c>
      <c r="M264" s="123" t="s">
        <v>185</v>
      </c>
      <c r="N264" s="123" t="s">
        <v>184</v>
      </c>
      <c r="O264" s="123" t="s">
        <v>184</v>
      </c>
      <c r="P264" s="123" t="s">
        <v>185</v>
      </c>
      <c r="Q264" s="123" t="s">
        <v>184</v>
      </c>
      <c r="R264" s="123" t="s">
        <v>185</v>
      </c>
      <c r="S264" s="123" t="s">
        <v>185</v>
      </c>
      <c r="T264" s="123" t="s">
        <v>185</v>
      </c>
    </row>
    <row r="265" spans="1:20" x14ac:dyDescent="0.25">
      <c r="A265" s="121" t="s">
        <v>484</v>
      </c>
      <c r="B265" s="122" t="s">
        <v>487</v>
      </c>
      <c r="C265" s="121" t="s">
        <v>185</v>
      </c>
      <c r="D265" s="121" t="s">
        <v>184</v>
      </c>
      <c r="E265" s="121" t="s">
        <v>185</v>
      </c>
      <c r="F265" s="121" t="s">
        <v>185</v>
      </c>
      <c r="G265" s="121" t="s">
        <v>185</v>
      </c>
      <c r="H265" s="121" t="s">
        <v>185</v>
      </c>
      <c r="I265" s="121" t="s">
        <v>184</v>
      </c>
      <c r="J265" s="121" t="s">
        <v>184</v>
      </c>
      <c r="K265" s="121" t="s">
        <v>185</v>
      </c>
      <c r="L265" s="121" t="s">
        <v>185</v>
      </c>
      <c r="M265" s="121" t="s">
        <v>185</v>
      </c>
      <c r="N265" s="121" t="s">
        <v>184</v>
      </c>
      <c r="O265" s="121" t="s">
        <v>184</v>
      </c>
      <c r="P265" s="121" t="s">
        <v>185</v>
      </c>
      <c r="Q265" s="121" t="s">
        <v>184</v>
      </c>
      <c r="R265" s="121" t="s">
        <v>185</v>
      </c>
      <c r="S265" s="121" t="s">
        <v>184</v>
      </c>
      <c r="T265" s="121" t="s">
        <v>185</v>
      </c>
    </row>
    <row r="266" spans="1:20" x14ac:dyDescent="0.25">
      <c r="A266" s="123" t="s">
        <v>484</v>
      </c>
      <c r="B266" s="124" t="s">
        <v>488</v>
      </c>
      <c r="C266" s="123" t="s">
        <v>185</v>
      </c>
      <c r="D266" s="123" t="s">
        <v>185</v>
      </c>
      <c r="E266" s="123" t="s">
        <v>185</v>
      </c>
      <c r="F266" s="123" t="s">
        <v>185</v>
      </c>
      <c r="G266" s="123" t="s">
        <v>185</v>
      </c>
      <c r="H266" s="123" t="s">
        <v>185</v>
      </c>
      <c r="I266" s="123" t="s">
        <v>185</v>
      </c>
      <c r="J266" s="123" t="s">
        <v>185</v>
      </c>
      <c r="K266" s="123" t="s">
        <v>185</v>
      </c>
      <c r="L266" s="123" t="s">
        <v>185</v>
      </c>
      <c r="M266" s="123" t="s">
        <v>185</v>
      </c>
      <c r="N266" s="123" t="s">
        <v>184</v>
      </c>
      <c r="O266" s="123" t="s">
        <v>184</v>
      </c>
      <c r="P266" s="123" t="s">
        <v>185</v>
      </c>
      <c r="Q266" s="123" t="s">
        <v>184</v>
      </c>
      <c r="R266" s="123" t="s">
        <v>184</v>
      </c>
      <c r="S266" s="123" t="s">
        <v>184</v>
      </c>
      <c r="T266" s="123" t="s">
        <v>185</v>
      </c>
    </row>
    <row r="267" spans="1:20" x14ac:dyDescent="0.25">
      <c r="A267" s="121" t="s">
        <v>484</v>
      </c>
      <c r="B267" s="122" t="s">
        <v>489</v>
      </c>
      <c r="C267" s="121" t="s">
        <v>185</v>
      </c>
      <c r="D267" s="121" t="s">
        <v>185</v>
      </c>
      <c r="E267" s="121" t="s">
        <v>185</v>
      </c>
      <c r="F267" s="121" t="s">
        <v>185</v>
      </c>
      <c r="G267" s="121" t="s">
        <v>185</v>
      </c>
      <c r="H267" s="121" t="s">
        <v>185</v>
      </c>
      <c r="I267" s="121" t="s">
        <v>184</v>
      </c>
      <c r="J267" s="121" t="s">
        <v>185</v>
      </c>
      <c r="K267" s="121" t="s">
        <v>185</v>
      </c>
      <c r="L267" s="121" t="s">
        <v>185</v>
      </c>
      <c r="M267" s="121" t="s">
        <v>185</v>
      </c>
      <c r="N267" s="121" t="s">
        <v>184</v>
      </c>
      <c r="O267" s="121" t="s">
        <v>184</v>
      </c>
      <c r="P267" s="121" t="s">
        <v>185</v>
      </c>
      <c r="Q267" s="121" t="s">
        <v>184</v>
      </c>
      <c r="R267" s="121" t="s">
        <v>184</v>
      </c>
      <c r="S267" s="121" t="s">
        <v>185</v>
      </c>
      <c r="T267" s="121" t="s">
        <v>185</v>
      </c>
    </row>
    <row r="268" spans="1:20" x14ac:dyDescent="0.25">
      <c r="A268" s="123" t="s">
        <v>484</v>
      </c>
      <c r="B268" s="124" t="s">
        <v>490</v>
      </c>
      <c r="C268" s="123" t="s">
        <v>185</v>
      </c>
      <c r="D268" s="123" t="s">
        <v>185</v>
      </c>
      <c r="E268" s="123" t="s">
        <v>185</v>
      </c>
      <c r="F268" s="123" t="s">
        <v>185</v>
      </c>
      <c r="G268" s="123" t="s">
        <v>185</v>
      </c>
      <c r="H268" s="123" t="s">
        <v>185</v>
      </c>
      <c r="I268" s="123" t="s">
        <v>185</v>
      </c>
      <c r="J268" s="123" t="s">
        <v>185</v>
      </c>
      <c r="K268" s="123" t="s">
        <v>185</v>
      </c>
      <c r="L268" s="123" t="s">
        <v>185</v>
      </c>
      <c r="M268" s="123" t="s">
        <v>185</v>
      </c>
      <c r="N268" s="123" t="s">
        <v>184</v>
      </c>
      <c r="O268" s="123" t="s">
        <v>184</v>
      </c>
      <c r="P268" s="123" t="s">
        <v>184</v>
      </c>
      <c r="Q268" s="123" t="s">
        <v>184</v>
      </c>
      <c r="R268" s="123" t="s">
        <v>184</v>
      </c>
      <c r="S268" s="123" t="s">
        <v>185</v>
      </c>
      <c r="T268" s="123" t="s">
        <v>185</v>
      </c>
    </row>
    <row r="269" spans="1:20" x14ac:dyDescent="0.25">
      <c r="A269" s="121" t="s">
        <v>484</v>
      </c>
      <c r="B269" s="122" t="s">
        <v>491</v>
      </c>
      <c r="C269" s="121" t="s">
        <v>185</v>
      </c>
      <c r="D269" s="121" t="s">
        <v>184</v>
      </c>
      <c r="E269" s="121" t="s">
        <v>185</v>
      </c>
      <c r="F269" s="121" t="s">
        <v>185</v>
      </c>
      <c r="G269" s="121" t="s">
        <v>185</v>
      </c>
      <c r="H269" s="121" t="s">
        <v>185</v>
      </c>
      <c r="I269" s="121" t="s">
        <v>185</v>
      </c>
      <c r="J269" s="121" t="s">
        <v>184</v>
      </c>
      <c r="K269" s="121" t="s">
        <v>185</v>
      </c>
      <c r="L269" s="121" t="s">
        <v>185</v>
      </c>
      <c r="M269" s="121" t="s">
        <v>185</v>
      </c>
      <c r="N269" s="121" t="s">
        <v>185</v>
      </c>
      <c r="O269" s="121" t="s">
        <v>184</v>
      </c>
      <c r="P269" s="121" t="s">
        <v>185</v>
      </c>
      <c r="Q269" s="121" t="s">
        <v>184</v>
      </c>
      <c r="R269" s="121" t="s">
        <v>184</v>
      </c>
      <c r="S269" s="121" t="s">
        <v>184</v>
      </c>
      <c r="T269" s="121" t="s">
        <v>185</v>
      </c>
    </row>
    <row r="270" spans="1:20" x14ac:dyDescent="0.25">
      <c r="A270" s="123" t="s">
        <v>484</v>
      </c>
      <c r="B270" s="124" t="s">
        <v>492</v>
      </c>
      <c r="C270" s="123" t="s">
        <v>185</v>
      </c>
      <c r="D270" s="123" t="s">
        <v>185</v>
      </c>
      <c r="E270" s="123" t="s">
        <v>185</v>
      </c>
      <c r="F270" s="123" t="s">
        <v>185</v>
      </c>
      <c r="G270" s="123" t="s">
        <v>185</v>
      </c>
      <c r="H270" s="123" t="s">
        <v>185</v>
      </c>
      <c r="I270" s="123" t="s">
        <v>185</v>
      </c>
      <c r="J270" s="123" t="s">
        <v>184</v>
      </c>
      <c r="K270" s="123" t="s">
        <v>185</v>
      </c>
      <c r="L270" s="123" t="s">
        <v>184</v>
      </c>
      <c r="M270" s="123" t="s">
        <v>185</v>
      </c>
      <c r="N270" s="123" t="s">
        <v>184</v>
      </c>
      <c r="O270" s="123" t="s">
        <v>184</v>
      </c>
      <c r="P270" s="123" t="s">
        <v>184</v>
      </c>
      <c r="Q270" s="123" t="s">
        <v>184</v>
      </c>
      <c r="R270" s="123" t="s">
        <v>184</v>
      </c>
      <c r="S270" s="123" t="s">
        <v>184</v>
      </c>
      <c r="T270" s="123" t="s">
        <v>185</v>
      </c>
    </row>
    <row r="271" spans="1:20" x14ac:dyDescent="0.25">
      <c r="A271" s="121" t="s">
        <v>493</v>
      </c>
      <c r="B271" s="122" t="s">
        <v>494</v>
      </c>
      <c r="C271" s="121" t="s">
        <v>185</v>
      </c>
      <c r="D271" s="121" t="s">
        <v>185</v>
      </c>
      <c r="E271" s="121" t="s">
        <v>185</v>
      </c>
      <c r="F271" s="121" t="s">
        <v>185</v>
      </c>
      <c r="G271" s="121" t="s">
        <v>185</v>
      </c>
      <c r="H271" s="121" t="s">
        <v>185</v>
      </c>
      <c r="I271" s="121" t="s">
        <v>185</v>
      </c>
      <c r="J271" s="121" t="s">
        <v>184</v>
      </c>
      <c r="K271" s="121" t="s">
        <v>185</v>
      </c>
      <c r="L271" s="121" t="s">
        <v>185</v>
      </c>
      <c r="M271" s="121" t="s">
        <v>185</v>
      </c>
      <c r="N271" s="121" t="s">
        <v>185</v>
      </c>
      <c r="O271" s="121" t="s">
        <v>184</v>
      </c>
      <c r="P271" s="121" t="s">
        <v>185</v>
      </c>
      <c r="Q271" s="121" t="s">
        <v>184</v>
      </c>
      <c r="R271" s="121" t="s">
        <v>184</v>
      </c>
      <c r="S271" s="121" t="s">
        <v>184</v>
      </c>
      <c r="T271" s="121" t="s">
        <v>185</v>
      </c>
    </row>
    <row r="272" spans="1:20" x14ac:dyDescent="0.25">
      <c r="A272" s="123" t="s">
        <v>493</v>
      </c>
      <c r="B272" s="124" t="s">
        <v>495</v>
      </c>
      <c r="C272" s="123" t="s">
        <v>185</v>
      </c>
      <c r="D272" s="123" t="s">
        <v>185</v>
      </c>
      <c r="E272" s="123" t="s">
        <v>185</v>
      </c>
      <c r="F272" s="123" t="s">
        <v>185</v>
      </c>
      <c r="G272" s="123" t="s">
        <v>185</v>
      </c>
      <c r="H272" s="123" t="s">
        <v>184</v>
      </c>
      <c r="I272" s="123" t="s">
        <v>184</v>
      </c>
      <c r="J272" s="123" t="s">
        <v>184</v>
      </c>
      <c r="K272" s="123" t="s">
        <v>185</v>
      </c>
      <c r="L272" s="123" t="s">
        <v>184</v>
      </c>
      <c r="M272" s="123" t="s">
        <v>185</v>
      </c>
      <c r="N272" s="123" t="s">
        <v>184</v>
      </c>
      <c r="O272" s="123" t="s">
        <v>184</v>
      </c>
      <c r="P272" s="123" t="s">
        <v>185</v>
      </c>
      <c r="Q272" s="123" t="s">
        <v>184</v>
      </c>
      <c r="R272" s="123" t="s">
        <v>185</v>
      </c>
      <c r="S272" s="123" t="s">
        <v>184</v>
      </c>
      <c r="T272" s="123" t="s">
        <v>185</v>
      </c>
    </row>
    <row r="273" spans="1:20" x14ac:dyDescent="0.25">
      <c r="A273" s="121" t="s">
        <v>493</v>
      </c>
      <c r="B273" s="122" t="s">
        <v>496</v>
      </c>
      <c r="C273" s="121" t="s">
        <v>185</v>
      </c>
      <c r="D273" s="121" t="s">
        <v>185</v>
      </c>
      <c r="E273" s="121" t="s">
        <v>185</v>
      </c>
      <c r="F273" s="121" t="s">
        <v>185</v>
      </c>
      <c r="G273" s="121" t="s">
        <v>185</v>
      </c>
      <c r="H273" s="121" t="s">
        <v>185</v>
      </c>
      <c r="I273" s="121" t="s">
        <v>185</v>
      </c>
      <c r="J273" s="121" t="s">
        <v>185</v>
      </c>
      <c r="K273" s="121" t="s">
        <v>185</v>
      </c>
      <c r="L273" s="121" t="s">
        <v>185</v>
      </c>
      <c r="M273" s="121" t="s">
        <v>185</v>
      </c>
      <c r="N273" s="121" t="s">
        <v>184</v>
      </c>
      <c r="O273" s="121" t="s">
        <v>184</v>
      </c>
      <c r="P273" s="121" t="s">
        <v>185</v>
      </c>
      <c r="Q273" s="121" t="s">
        <v>184</v>
      </c>
      <c r="R273" s="121" t="s">
        <v>184</v>
      </c>
      <c r="S273" s="121" t="s">
        <v>185</v>
      </c>
      <c r="T273" s="121" t="s">
        <v>185</v>
      </c>
    </row>
    <row r="274" spans="1:20" x14ac:dyDescent="0.25">
      <c r="A274" s="123" t="s">
        <v>493</v>
      </c>
      <c r="B274" s="124" t="s">
        <v>497</v>
      </c>
      <c r="C274" s="123" t="s">
        <v>185</v>
      </c>
      <c r="D274" s="123" t="s">
        <v>185</v>
      </c>
      <c r="E274" s="123" t="s">
        <v>185</v>
      </c>
      <c r="F274" s="123" t="s">
        <v>185</v>
      </c>
      <c r="G274" s="123" t="s">
        <v>185</v>
      </c>
      <c r="H274" s="123" t="s">
        <v>185</v>
      </c>
      <c r="I274" s="123" t="s">
        <v>184</v>
      </c>
      <c r="J274" s="123" t="s">
        <v>185</v>
      </c>
      <c r="K274" s="123" t="s">
        <v>185</v>
      </c>
      <c r="L274" s="123" t="s">
        <v>185</v>
      </c>
      <c r="M274" s="123" t="s">
        <v>185</v>
      </c>
      <c r="N274" s="123" t="s">
        <v>185</v>
      </c>
      <c r="O274" s="123" t="s">
        <v>184</v>
      </c>
      <c r="P274" s="123" t="s">
        <v>185</v>
      </c>
      <c r="Q274" s="123" t="s">
        <v>185</v>
      </c>
      <c r="R274" s="123" t="s">
        <v>184</v>
      </c>
      <c r="S274" s="123" t="s">
        <v>184</v>
      </c>
      <c r="T274" s="123" t="s">
        <v>185</v>
      </c>
    </row>
    <row r="275" spans="1:20" x14ac:dyDescent="0.25">
      <c r="A275" s="121" t="s">
        <v>493</v>
      </c>
      <c r="B275" s="122" t="s">
        <v>498</v>
      </c>
      <c r="C275" s="121" t="s">
        <v>185</v>
      </c>
      <c r="D275" s="121" t="s">
        <v>185</v>
      </c>
      <c r="E275" s="121" t="s">
        <v>185</v>
      </c>
      <c r="F275" s="121" t="s">
        <v>185</v>
      </c>
      <c r="G275" s="121" t="s">
        <v>185</v>
      </c>
      <c r="H275" s="121" t="s">
        <v>185</v>
      </c>
      <c r="I275" s="121" t="s">
        <v>185</v>
      </c>
      <c r="J275" s="121" t="s">
        <v>184</v>
      </c>
      <c r="K275" s="121" t="s">
        <v>185</v>
      </c>
      <c r="L275" s="121" t="s">
        <v>185</v>
      </c>
      <c r="M275" s="121" t="s">
        <v>185</v>
      </c>
      <c r="N275" s="121" t="s">
        <v>184</v>
      </c>
      <c r="O275" s="121" t="s">
        <v>184</v>
      </c>
      <c r="P275" s="121" t="s">
        <v>184</v>
      </c>
      <c r="Q275" s="121" t="s">
        <v>184</v>
      </c>
      <c r="R275" s="121" t="s">
        <v>184</v>
      </c>
      <c r="S275" s="121" t="s">
        <v>185</v>
      </c>
      <c r="T275" s="121" t="s">
        <v>185</v>
      </c>
    </row>
    <row r="276" spans="1:20" x14ac:dyDescent="0.25">
      <c r="A276" s="123" t="s">
        <v>493</v>
      </c>
      <c r="B276" s="124" t="s">
        <v>499</v>
      </c>
      <c r="C276" s="123" t="s">
        <v>185</v>
      </c>
      <c r="D276" s="123" t="s">
        <v>184</v>
      </c>
      <c r="E276" s="123" t="s">
        <v>185</v>
      </c>
      <c r="F276" s="123" t="s">
        <v>185</v>
      </c>
      <c r="G276" s="123" t="s">
        <v>185</v>
      </c>
      <c r="H276" s="123" t="s">
        <v>185</v>
      </c>
      <c r="I276" s="123" t="s">
        <v>184</v>
      </c>
      <c r="J276" s="123" t="s">
        <v>185</v>
      </c>
      <c r="K276" s="123" t="s">
        <v>185</v>
      </c>
      <c r="L276" s="123" t="s">
        <v>185</v>
      </c>
      <c r="M276" s="123" t="s">
        <v>185</v>
      </c>
      <c r="N276" s="123" t="s">
        <v>185</v>
      </c>
      <c r="O276" s="123" t="s">
        <v>184</v>
      </c>
      <c r="P276" s="123" t="s">
        <v>185</v>
      </c>
      <c r="Q276" s="123" t="s">
        <v>184</v>
      </c>
      <c r="R276" s="123" t="s">
        <v>185</v>
      </c>
      <c r="S276" s="123" t="s">
        <v>185</v>
      </c>
      <c r="T276" s="123" t="s">
        <v>185</v>
      </c>
    </row>
    <row r="277" spans="1:20" x14ac:dyDescent="0.25">
      <c r="A277" s="121" t="s">
        <v>493</v>
      </c>
      <c r="B277" s="122" t="s">
        <v>500</v>
      </c>
      <c r="C277" s="121" t="s">
        <v>185</v>
      </c>
      <c r="D277" s="121" t="s">
        <v>185</v>
      </c>
      <c r="E277" s="121" t="s">
        <v>185</v>
      </c>
      <c r="F277" s="121" t="s">
        <v>185</v>
      </c>
      <c r="G277" s="121" t="s">
        <v>185</v>
      </c>
      <c r="H277" s="121" t="s">
        <v>185</v>
      </c>
      <c r="I277" s="121" t="s">
        <v>184</v>
      </c>
      <c r="J277" s="121" t="s">
        <v>185</v>
      </c>
      <c r="K277" s="121" t="s">
        <v>185</v>
      </c>
      <c r="L277" s="121" t="s">
        <v>185</v>
      </c>
      <c r="M277" s="121" t="s">
        <v>185</v>
      </c>
      <c r="N277" s="121" t="s">
        <v>184</v>
      </c>
      <c r="O277" s="121" t="s">
        <v>184</v>
      </c>
      <c r="P277" s="121" t="s">
        <v>185</v>
      </c>
      <c r="Q277" s="121" t="s">
        <v>184</v>
      </c>
      <c r="R277" s="121" t="s">
        <v>184</v>
      </c>
      <c r="S277" s="121" t="s">
        <v>185</v>
      </c>
      <c r="T277" s="121" t="s">
        <v>185</v>
      </c>
    </row>
    <row r="278" spans="1:20" x14ac:dyDescent="0.25">
      <c r="A278" s="123" t="s">
        <v>493</v>
      </c>
      <c r="B278" s="124" t="s">
        <v>501</v>
      </c>
      <c r="C278" s="123" t="s">
        <v>185</v>
      </c>
      <c r="D278" s="123" t="s">
        <v>185</v>
      </c>
      <c r="E278" s="123" t="s">
        <v>185</v>
      </c>
      <c r="F278" s="123" t="s">
        <v>185</v>
      </c>
      <c r="G278" s="123" t="s">
        <v>185</v>
      </c>
      <c r="H278" s="123" t="s">
        <v>185</v>
      </c>
      <c r="I278" s="123" t="s">
        <v>184</v>
      </c>
      <c r="J278" s="123" t="s">
        <v>185</v>
      </c>
      <c r="K278" s="123" t="s">
        <v>185</v>
      </c>
      <c r="L278" s="123" t="s">
        <v>185</v>
      </c>
      <c r="M278" s="123" t="s">
        <v>185</v>
      </c>
      <c r="N278" s="123" t="s">
        <v>184</v>
      </c>
      <c r="O278" s="123" t="s">
        <v>184</v>
      </c>
      <c r="P278" s="123" t="s">
        <v>185</v>
      </c>
      <c r="Q278" s="123" t="s">
        <v>184</v>
      </c>
      <c r="R278" s="123" t="s">
        <v>184</v>
      </c>
      <c r="S278" s="123" t="s">
        <v>185</v>
      </c>
      <c r="T278" s="123" t="s">
        <v>185</v>
      </c>
    </row>
    <row r="279" spans="1:20" x14ac:dyDescent="0.25">
      <c r="A279" s="121" t="s">
        <v>493</v>
      </c>
      <c r="B279" s="122" t="s">
        <v>502</v>
      </c>
      <c r="C279" s="121" t="s">
        <v>185</v>
      </c>
      <c r="D279" s="121" t="s">
        <v>185</v>
      </c>
      <c r="E279" s="121" t="s">
        <v>185</v>
      </c>
      <c r="F279" s="121" t="s">
        <v>185</v>
      </c>
      <c r="G279" s="121" t="s">
        <v>185</v>
      </c>
      <c r="H279" s="121" t="s">
        <v>184</v>
      </c>
      <c r="I279" s="121" t="s">
        <v>184</v>
      </c>
      <c r="J279" s="121" t="s">
        <v>184</v>
      </c>
      <c r="K279" s="121" t="s">
        <v>185</v>
      </c>
      <c r="L279" s="121" t="s">
        <v>185</v>
      </c>
      <c r="M279" s="121" t="s">
        <v>185</v>
      </c>
      <c r="N279" s="121" t="s">
        <v>184</v>
      </c>
      <c r="O279" s="121" t="s">
        <v>184</v>
      </c>
      <c r="P279" s="121" t="s">
        <v>185</v>
      </c>
      <c r="Q279" s="121" t="s">
        <v>184</v>
      </c>
      <c r="R279" s="121" t="s">
        <v>184</v>
      </c>
      <c r="S279" s="121" t="s">
        <v>184</v>
      </c>
      <c r="T279" s="121" t="s">
        <v>185</v>
      </c>
    </row>
    <row r="280" spans="1:20" x14ac:dyDescent="0.25">
      <c r="A280" s="123" t="s">
        <v>493</v>
      </c>
      <c r="B280" s="124" t="s">
        <v>503</v>
      </c>
      <c r="C280" s="123" t="s">
        <v>185</v>
      </c>
      <c r="D280" s="123" t="s">
        <v>185</v>
      </c>
      <c r="E280" s="123" t="s">
        <v>185</v>
      </c>
      <c r="F280" s="123" t="s">
        <v>185</v>
      </c>
      <c r="G280" s="123" t="s">
        <v>185</v>
      </c>
      <c r="H280" s="123" t="s">
        <v>185</v>
      </c>
      <c r="I280" s="123" t="s">
        <v>185</v>
      </c>
      <c r="J280" s="123" t="s">
        <v>185</v>
      </c>
      <c r="K280" s="123" t="s">
        <v>185</v>
      </c>
      <c r="L280" s="123" t="s">
        <v>185</v>
      </c>
      <c r="M280" s="123" t="s">
        <v>185</v>
      </c>
      <c r="N280" s="123" t="s">
        <v>184</v>
      </c>
      <c r="O280" s="123" t="s">
        <v>184</v>
      </c>
      <c r="P280" s="123" t="s">
        <v>185</v>
      </c>
      <c r="Q280" s="123" t="s">
        <v>184</v>
      </c>
      <c r="R280" s="123" t="s">
        <v>184</v>
      </c>
      <c r="S280" s="123" t="s">
        <v>185</v>
      </c>
      <c r="T280" s="123" t="s">
        <v>185</v>
      </c>
    </row>
    <row r="281" spans="1:20" x14ac:dyDescent="0.25">
      <c r="A281" s="121" t="s">
        <v>493</v>
      </c>
      <c r="B281" s="122" t="s">
        <v>504</v>
      </c>
      <c r="C281" s="121" t="s">
        <v>185</v>
      </c>
      <c r="D281" s="121" t="s">
        <v>185</v>
      </c>
      <c r="E281" s="121" t="s">
        <v>185</v>
      </c>
      <c r="F281" s="121" t="s">
        <v>185</v>
      </c>
      <c r="G281" s="121" t="s">
        <v>185</v>
      </c>
      <c r="H281" s="121" t="s">
        <v>185</v>
      </c>
      <c r="I281" s="121" t="s">
        <v>184</v>
      </c>
      <c r="J281" s="121" t="s">
        <v>185</v>
      </c>
      <c r="K281" s="121" t="s">
        <v>185</v>
      </c>
      <c r="L281" s="121" t="s">
        <v>185</v>
      </c>
      <c r="M281" s="121" t="s">
        <v>185</v>
      </c>
      <c r="N281" s="121" t="s">
        <v>184</v>
      </c>
      <c r="O281" s="121" t="s">
        <v>184</v>
      </c>
      <c r="P281" s="121" t="s">
        <v>185</v>
      </c>
      <c r="Q281" s="121" t="s">
        <v>185</v>
      </c>
      <c r="R281" s="121" t="s">
        <v>184</v>
      </c>
      <c r="S281" s="121" t="s">
        <v>185</v>
      </c>
      <c r="T281" s="121" t="s">
        <v>185</v>
      </c>
    </row>
    <row r="282" spans="1:20" x14ac:dyDescent="0.25">
      <c r="A282" s="123" t="s">
        <v>493</v>
      </c>
      <c r="B282" s="124" t="s">
        <v>505</v>
      </c>
      <c r="C282" s="123" t="s">
        <v>185</v>
      </c>
      <c r="D282" s="123" t="s">
        <v>184</v>
      </c>
      <c r="E282" s="123" t="s">
        <v>185</v>
      </c>
      <c r="F282" s="123" t="s">
        <v>185</v>
      </c>
      <c r="G282" s="123" t="s">
        <v>185</v>
      </c>
      <c r="H282" s="123" t="s">
        <v>185</v>
      </c>
      <c r="I282" s="123" t="s">
        <v>184</v>
      </c>
      <c r="J282" s="123" t="s">
        <v>184</v>
      </c>
      <c r="K282" s="123" t="s">
        <v>185</v>
      </c>
      <c r="L282" s="123" t="s">
        <v>184</v>
      </c>
      <c r="M282" s="123" t="s">
        <v>185</v>
      </c>
      <c r="N282" s="123" t="s">
        <v>184</v>
      </c>
      <c r="O282" s="123" t="s">
        <v>184</v>
      </c>
      <c r="P282" s="123" t="s">
        <v>184</v>
      </c>
      <c r="Q282" s="123" t="s">
        <v>184</v>
      </c>
      <c r="R282" s="123" t="s">
        <v>184</v>
      </c>
      <c r="S282" s="123" t="s">
        <v>185</v>
      </c>
      <c r="T282" s="123" t="s">
        <v>184</v>
      </c>
    </row>
    <row r="283" spans="1:20" x14ac:dyDescent="0.25">
      <c r="A283" s="121" t="s">
        <v>493</v>
      </c>
      <c r="B283" s="122" t="s">
        <v>506</v>
      </c>
      <c r="C283" s="121" t="s">
        <v>185</v>
      </c>
      <c r="D283" s="121" t="s">
        <v>185</v>
      </c>
      <c r="E283" s="121" t="s">
        <v>185</v>
      </c>
      <c r="F283" s="121" t="s">
        <v>185</v>
      </c>
      <c r="G283" s="121" t="s">
        <v>185</v>
      </c>
      <c r="H283" s="121" t="s">
        <v>185</v>
      </c>
      <c r="I283" s="121" t="s">
        <v>185</v>
      </c>
      <c r="J283" s="121" t="s">
        <v>184</v>
      </c>
      <c r="K283" s="121" t="s">
        <v>185</v>
      </c>
      <c r="L283" s="121" t="s">
        <v>185</v>
      </c>
      <c r="M283" s="121" t="s">
        <v>185</v>
      </c>
      <c r="N283" s="121" t="s">
        <v>184</v>
      </c>
      <c r="O283" s="121" t="s">
        <v>184</v>
      </c>
      <c r="P283" s="121" t="s">
        <v>185</v>
      </c>
      <c r="Q283" s="121" t="s">
        <v>184</v>
      </c>
      <c r="R283" s="121" t="s">
        <v>184</v>
      </c>
      <c r="S283" s="121" t="s">
        <v>184</v>
      </c>
      <c r="T283" s="121" t="s">
        <v>185</v>
      </c>
    </row>
    <row r="284" spans="1:20" x14ac:dyDescent="0.25">
      <c r="A284" s="123" t="s">
        <v>493</v>
      </c>
      <c r="B284" s="124" t="s">
        <v>507</v>
      </c>
      <c r="C284" s="123" t="s">
        <v>185</v>
      </c>
      <c r="D284" s="123" t="s">
        <v>185</v>
      </c>
      <c r="E284" s="123" t="s">
        <v>185</v>
      </c>
      <c r="F284" s="123" t="s">
        <v>185</v>
      </c>
      <c r="G284" s="123" t="s">
        <v>185</v>
      </c>
      <c r="H284" s="123" t="s">
        <v>185</v>
      </c>
      <c r="I284" s="123" t="s">
        <v>184</v>
      </c>
      <c r="J284" s="123" t="s">
        <v>184</v>
      </c>
      <c r="K284" s="123" t="s">
        <v>184</v>
      </c>
      <c r="L284" s="123" t="s">
        <v>185</v>
      </c>
      <c r="M284" s="123" t="s">
        <v>185</v>
      </c>
      <c r="N284" s="123" t="s">
        <v>184</v>
      </c>
      <c r="O284" s="123" t="s">
        <v>184</v>
      </c>
      <c r="P284" s="123" t="s">
        <v>185</v>
      </c>
      <c r="Q284" s="123" t="s">
        <v>184</v>
      </c>
      <c r="R284" s="123" t="s">
        <v>185</v>
      </c>
      <c r="S284" s="123" t="s">
        <v>184</v>
      </c>
      <c r="T284" s="123" t="s">
        <v>185</v>
      </c>
    </row>
    <row r="285" spans="1:20" x14ac:dyDescent="0.25">
      <c r="A285" s="121" t="s">
        <v>493</v>
      </c>
      <c r="B285" s="122" t="s">
        <v>508</v>
      </c>
      <c r="C285" s="121" t="s">
        <v>185</v>
      </c>
      <c r="D285" s="121" t="s">
        <v>185</v>
      </c>
      <c r="E285" s="121" t="s">
        <v>185</v>
      </c>
      <c r="F285" s="121" t="s">
        <v>185</v>
      </c>
      <c r="G285" s="121" t="s">
        <v>185</v>
      </c>
      <c r="H285" s="121" t="s">
        <v>185</v>
      </c>
      <c r="I285" s="121" t="s">
        <v>185</v>
      </c>
      <c r="J285" s="121" t="s">
        <v>185</v>
      </c>
      <c r="K285" s="121" t="s">
        <v>185</v>
      </c>
      <c r="L285" s="121" t="s">
        <v>184</v>
      </c>
      <c r="M285" s="121" t="s">
        <v>185</v>
      </c>
      <c r="N285" s="121" t="s">
        <v>184</v>
      </c>
      <c r="O285" s="121" t="s">
        <v>184</v>
      </c>
      <c r="P285" s="121" t="s">
        <v>185</v>
      </c>
      <c r="Q285" s="121" t="s">
        <v>184</v>
      </c>
      <c r="R285" s="121" t="s">
        <v>184</v>
      </c>
      <c r="S285" s="121" t="s">
        <v>185</v>
      </c>
      <c r="T285" s="121" t="s">
        <v>185</v>
      </c>
    </row>
    <row r="286" spans="1:20" x14ac:dyDescent="0.25">
      <c r="A286" s="123" t="s">
        <v>493</v>
      </c>
      <c r="B286" s="124" t="s">
        <v>509</v>
      </c>
      <c r="C286" s="123" t="s">
        <v>185</v>
      </c>
      <c r="D286" s="123" t="s">
        <v>185</v>
      </c>
      <c r="E286" s="123" t="s">
        <v>185</v>
      </c>
      <c r="F286" s="123" t="s">
        <v>185</v>
      </c>
      <c r="G286" s="123" t="s">
        <v>185</v>
      </c>
      <c r="H286" s="123" t="s">
        <v>185</v>
      </c>
      <c r="I286" s="123" t="s">
        <v>185</v>
      </c>
      <c r="J286" s="123" t="s">
        <v>185</v>
      </c>
      <c r="K286" s="123" t="s">
        <v>185</v>
      </c>
      <c r="L286" s="123" t="s">
        <v>185</v>
      </c>
      <c r="M286" s="123" t="s">
        <v>185</v>
      </c>
      <c r="N286" s="123" t="s">
        <v>184</v>
      </c>
      <c r="O286" s="123" t="s">
        <v>184</v>
      </c>
      <c r="P286" s="123" t="s">
        <v>185</v>
      </c>
      <c r="Q286" s="123" t="s">
        <v>184</v>
      </c>
      <c r="R286" s="123" t="s">
        <v>185</v>
      </c>
      <c r="S286" s="123" t="s">
        <v>185</v>
      </c>
      <c r="T286" s="123" t="s">
        <v>185</v>
      </c>
    </row>
    <row r="287" spans="1:20" x14ac:dyDescent="0.25">
      <c r="A287" s="121" t="s">
        <v>493</v>
      </c>
      <c r="B287" s="122" t="s">
        <v>510</v>
      </c>
      <c r="C287" s="121" t="s">
        <v>185</v>
      </c>
      <c r="D287" s="121" t="s">
        <v>185</v>
      </c>
      <c r="E287" s="121" t="s">
        <v>185</v>
      </c>
      <c r="F287" s="121" t="s">
        <v>185</v>
      </c>
      <c r="G287" s="121" t="s">
        <v>185</v>
      </c>
      <c r="H287" s="121" t="s">
        <v>185</v>
      </c>
      <c r="I287" s="121" t="s">
        <v>185</v>
      </c>
      <c r="J287" s="121" t="s">
        <v>185</v>
      </c>
      <c r="K287" s="121" t="s">
        <v>185</v>
      </c>
      <c r="L287" s="121" t="s">
        <v>185</v>
      </c>
      <c r="M287" s="121" t="s">
        <v>185</v>
      </c>
      <c r="N287" s="121" t="s">
        <v>184</v>
      </c>
      <c r="O287" s="121" t="s">
        <v>184</v>
      </c>
      <c r="P287" s="121" t="s">
        <v>184</v>
      </c>
      <c r="Q287" s="121" t="s">
        <v>184</v>
      </c>
      <c r="R287" s="121" t="s">
        <v>185</v>
      </c>
      <c r="S287" s="121" t="s">
        <v>185</v>
      </c>
      <c r="T287" s="121" t="s">
        <v>185</v>
      </c>
    </row>
    <row r="288" spans="1:20" x14ac:dyDescent="0.25">
      <c r="A288" s="123" t="s">
        <v>493</v>
      </c>
      <c r="B288" s="124" t="s">
        <v>511</v>
      </c>
      <c r="C288" s="123" t="s">
        <v>185</v>
      </c>
      <c r="D288" s="123" t="s">
        <v>185</v>
      </c>
      <c r="E288" s="123" t="s">
        <v>185</v>
      </c>
      <c r="F288" s="123" t="s">
        <v>185</v>
      </c>
      <c r="G288" s="123" t="s">
        <v>185</v>
      </c>
      <c r="H288" s="123" t="s">
        <v>185</v>
      </c>
      <c r="I288" s="123" t="s">
        <v>185</v>
      </c>
      <c r="J288" s="123" t="s">
        <v>184</v>
      </c>
      <c r="K288" s="123" t="s">
        <v>185</v>
      </c>
      <c r="L288" s="123" t="s">
        <v>184</v>
      </c>
      <c r="M288" s="123" t="s">
        <v>185</v>
      </c>
      <c r="N288" s="123" t="s">
        <v>184</v>
      </c>
      <c r="O288" s="123" t="s">
        <v>184</v>
      </c>
      <c r="P288" s="123" t="s">
        <v>185</v>
      </c>
      <c r="Q288" s="123" t="s">
        <v>184</v>
      </c>
      <c r="R288" s="123" t="s">
        <v>184</v>
      </c>
      <c r="S288" s="123" t="s">
        <v>185</v>
      </c>
      <c r="T288" s="123" t="s">
        <v>185</v>
      </c>
    </row>
    <row r="289" spans="1:20" x14ac:dyDescent="0.25">
      <c r="A289" s="121" t="s">
        <v>493</v>
      </c>
      <c r="B289" s="122" t="s">
        <v>512</v>
      </c>
      <c r="C289" s="121" t="s">
        <v>185</v>
      </c>
      <c r="D289" s="121" t="s">
        <v>185</v>
      </c>
      <c r="E289" s="121" t="s">
        <v>185</v>
      </c>
      <c r="F289" s="121" t="s">
        <v>185</v>
      </c>
      <c r="G289" s="121" t="s">
        <v>185</v>
      </c>
      <c r="H289" s="121" t="s">
        <v>185</v>
      </c>
      <c r="I289" s="121" t="s">
        <v>185</v>
      </c>
      <c r="J289" s="121" t="s">
        <v>185</v>
      </c>
      <c r="K289" s="121" t="s">
        <v>185</v>
      </c>
      <c r="L289" s="121" t="s">
        <v>185</v>
      </c>
      <c r="M289" s="121" t="s">
        <v>185</v>
      </c>
      <c r="N289" s="121" t="s">
        <v>185</v>
      </c>
      <c r="O289" s="121" t="s">
        <v>184</v>
      </c>
      <c r="P289" s="121" t="s">
        <v>185</v>
      </c>
      <c r="Q289" s="121" t="s">
        <v>184</v>
      </c>
      <c r="R289" s="121" t="s">
        <v>184</v>
      </c>
      <c r="S289" s="121" t="s">
        <v>185</v>
      </c>
      <c r="T289" s="121" t="s">
        <v>185</v>
      </c>
    </row>
    <row r="290" spans="1:20" x14ac:dyDescent="0.25">
      <c r="A290" s="123" t="s">
        <v>493</v>
      </c>
      <c r="B290" s="124" t="s">
        <v>513</v>
      </c>
      <c r="C290" s="123" t="s">
        <v>185</v>
      </c>
      <c r="D290" s="123" t="s">
        <v>185</v>
      </c>
      <c r="E290" s="123" t="s">
        <v>185</v>
      </c>
      <c r="F290" s="123" t="s">
        <v>185</v>
      </c>
      <c r="G290" s="123" t="s">
        <v>185</v>
      </c>
      <c r="H290" s="123" t="s">
        <v>185</v>
      </c>
      <c r="I290" s="123" t="s">
        <v>185</v>
      </c>
      <c r="J290" s="123" t="s">
        <v>185</v>
      </c>
      <c r="K290" s="123" t="s">
        <v>184</v>
      </c>
      <c r="L290" s="123" t="s">
        <v>185</v>
      </c>
      <c r="M290" s="123" t="s">
        <v>185</v>
      </c>
      <c r="N290" s="123" t="s">
        <v>184</v>
      </c>
      <c r="O290" s="123" t="s">
        <v>184</v>
      </c>
      <c r="P290" s="123" t="s">
        <v>185</v>
      </c>
      <c r="Q290" s="123" t="s">
        <v>184</v>
      </c>
      <c r="R290" s="123" t="s">
        <v>184</v>
      </c>
      <c r="S290" s="123" t="s">
        <v>184</v>
      </c>
      <c r="T290" s="123" t="s">
        <v>185</v>
      </c>
    </row>
    <row r="291" spans="1:20" x14ac:dyDescent="0.25">
      <c r="A291" s="121" t="s">
        <v>493</v>
      </c>
      <c r="B291" s="122" t="s">
        <v>514</v>
      </c>
      <c r="C291" s="121" t="s">
        <v>185</v>
      </c>
      <c r="D291" s="121" t="s">
        <v>184</v>
      </c>
      <c r="E291" s="121" t="s">
        <v>185</v>
      </c>
      <c r="F291" s="121" t="s">
        <v>185</v>
      </c>
      <c r="G291" s="121" t="s">
        <v>185</v>
      </c>
      <c r="H291" s="121" t="s">
        <v>185</v>
      </c>
      <c r="I291" s="121" t="s">
        <v>184</v>
      </c>
      <c r="J291" s="121" t="s">
        <v>185</v>
      </c>
      <c r="K291" s="121" t="s">
        <v>185</v>
      </c>
      <c r="L291" s="121" t="s">
        <v>185</v>
      </c>
      <c r="M291" s="121" t="s">
        <v>185</v>
      </c>
      <c r="N291" s="121" t="s">
        <v>185</v>
      </c>
      <c r="O291" s="121" t="s">
        <v>184</v>
      </c>
      <c r="P291" s="121" t="s">
        <v>185</v>
      </c>
      <c r="Q291" s="121" t="s">
        <v>185</v>
      </c>
      <c r="R291" s="121" t="s">
        <v>184</v>
      </c>
      <c r="S291" s="121" t="s">
        <v>184</v>
      </c>
      <c r="T291" s="121" t="s">
        <v>185</v>
      </c>
    </row>
    <row r="292" spans="1:20" x14ac:dyDescent="0.25">
      <c r="A292" s="123" t="s">
        <v>493</v>
      </c>
      <c r="B292" s="124" t="s">
        <v>515</v>
      </c>
      <c r="C292" s="123" t="s">
        <v>185</v>
      </c>
      <c r="D292" s="123" t="s">
        <v>185</v>
      </c>
      <c r="E292" s="123" t="s">
        <v>185</v>
      </c>
      <c r="F292" s="123" t="s">
        <v>185</v>
      </c>
      <c r="G292" s="123" t="s">
        <v>184</v>
      </c>
      <c r="H292" s="123" t="s">
        <v>185</v>
      </c>
      <c r="I292" s="123" t="s">
        <v>184</v>
      </c>
      <c r="J292" s="123" t="s">
        <v>184</v>
      </c>
      <c r="K292" s="123" t="s">
        <v>184</v>
      </c>
      <c r="L292" s="123" t="s">
        <v>184</v>
      </c>
      <c r="M292" s="123" t="s">
        <v>185</v>
      </c>
      <c r="N292" s="123" t="s">
        <v>184</v>
      </c>
      <c r="O292" s="123" t="s">
        <v>184</v>
      </c>
      <c r="P292" s="123" t="s">
        <v>185</v>
      </c>
      <c r="Q292" s="123" t="s">
        <v>184</v>
      </c>
      <c r="R292" s="123" t="s">
        <v>185</v>
      </c>
      <c r="S292" s="123" t="s">
        <v>184</v>
      </c>
      <c r="T292" s="123" t="s">
        <v>185</v>
      </c>
    </row>
    <row r="293" spans="1:20" x14ac:dyDescent="0.25">
      <c r="A293" s="121" t="s">
        <v>493</v>
      </c>
      <c r="B293" s="122" t="s">
        <v>516</v>
      </c>
      <c r="C293" s="121" t="s">
        <v>185</v>
      </c>
      <c r="D293" s="121" t="s">
        <v>185</v>
      </c>
      <c r="E293" s="121" t="s">
        <v>185</v>
      </c>
      <c r="F293" s="121" t="s">
        <v>185</v>
      </c>
      <c r="G293" s="121" t="s">
        <v>185</v>
      </c>
      <c r="H293" s="121" t="s">
        <v>185</v>
      </c>
      <c r="I293" s="121" t="s">
        <v>185</v>
      </c>
      <c r="J293" s="121" t="s">
        <v>184</v>
      </c>
      <c r="K293" s="121" t="s">
        <v>185</v>
      </c>
      <c r="L293" s="121" t="s">
        <v>185</v>
      </c>
      <c r="M293" s="121" t="s">
        <v>184</v>
      </c>
      <c r="N293" s="121" t="s">
        <v>184</v>
      </c>
      <c r="O293" s="121" t="s">
        <v>184</v>
      </c>
      <c r="P293" s="121" t="s">
        <v>185</v>
      </c>
      <c r="Q293" s="121" t="s">
        <v>184</v>
      </c>
      <c r="R293" s="121" t="s">
        <v>185</v>
      </c>
      <c r="S293" s="121" t="s">
        <v>184</v>
      </c>
      <c r="T293" s="121" t="s">
        <v>185</v>
      </c>
    </row>
    <row r="294" spans="1:20" x14ac:dyDescent="0.25">
      <c r="A294" s="123" t="s">
        <v>493</v>
      </c>
      <c r="B294" s="124" t="s">
        <v>517</v>
      </c>
      <c r="C294" s="123" t="s">
        <v>185</v>
      </c>
      <c r="D294" s="123" t="s">
        <v>184</v>
      </c>
      <c r="E294" s="123" t="s">
        <v>185</v>
      </c>
      <c r="F294" s="123" t="s">
        <v>185</v>
      </c>
      <c r="G294" s="123" t="s">
        <v>184</v>
      </c>
      <c r="H294" s="123" t="s">
        <v>184</v>
      </c>
      <c r="I294" s="123" t="s">
        <v>184</v>
      </c>
      <c r="J294" s="123" t="s">
        <v>185</v>
      </c>
      <c r="K294" s="123" t="s">
        <v>185</v>
      </c>
      <c r="L294" s="123" t="s">
        <v>185</v>
      </c>
      <c r="M294" s="123" t="s">
        <v>185</v>
      </c>
      <c r="N294" s="123" t="s">
        <v>184</v>
      </c>
      <c r="O294" s="123" t="s">
        <v>184</v>
      </c>
      <c r="P294" s="123" t="s">
        <v>184</v>
      </c>
      <c r="Q294" s="123" t="s">
        <v>184</v>
      </c>
      <c r="R294" s="123" t="s">
        <v>184</v>
      </c>
      <c r="S294" s="123" t="s">
        <v>184</v>
      </c>
      <c r="T294" s="123" t="s">
        <v>185</v>
      </c>
    </row>
    <row r="295" spans="1:20" x14ac:dyDescent="0.25">
      <c r="A295" s="121" t="s">
        <v>493</v>
      </c>
      <c r="B295" s="122" t="s">
        <v>518</v>
      </c>
      <c r="C295" s="121" t="s">
        <v>185</v>
      </c>
      <c r="D295" s="121" t="s">
        <v>185</v>
      </c>
      <c r="E295" s="121" t="s">
        <v>185</v>
      </c>
      <c r="F295" s="121" t="s">
        <v>185</v>
      </c>
      <c r="G295" s="121" t="s">
        <v>185</v>
      </c>
      <c r="H295" s="121" t="s">
        <v>185</v>
      </c>
      <c r="I295" s="121" t="s">
        <v>185</v>
      </c>
      <c r="J295" s="121" t="s">
        <v>184</v>
      </c>
      <c r="K295" s="121" t="s">
        <v>185</v>
      </c>
      <c r="L295" s="121" t="s">
        <v>185</v>
      </c>
      <c r="M295" s="121" t="s">
        <v>185</v>
      </c>
      <c r="N295" s="121" t="s">
        <v>184</v>
      </c>
      <c r="O295" s="121" t="s">
        <v>184</v>
      </c>
      <c r="P295" s="121" t="s">
        <v>185</v>
      </c>
      <c r="Q295" s="121" t="s">
        <v>185</v>
      </c>
      <c r="R295" s="121" t="s">
        <v>185</v>
      </c>
      <c r="S295" s="121" t="s">
        <v>185</v>
      </c>
      <c r="T295" s="121" t="s">
        <v>185</v>
      </c>
    </row>
    <row r="296" spans="1:20" x14ac:dyDescent="0.25">
      <c r="A296" s="123" t="s">
        <v>519</v>
      </c>
      <c r="B296" s="124" t="s">
        <v>520</v>
      </c>
      <c r="C296" s="123" t="s">
        <v>185</v>
      </c>
      <c r="D296" s="123" t="s">
        <v>185</v>
      </c>
      <c r="E296" s="123" t="s">
        <v>185</v>
      </c>
      <c r="F296" s="123" t="s">
        <v>185</v>
      </c>
      <c r="G296" s="123" t="s">
        <v>185</v>
      </c>
      <c r="H296" s="123" t="s">
        <v>185</v>
      </c>
      <c r="I296" s="123" t="s">
        <v>184</v>
      </c>
      <c r="J296" s="123" t="s">
        <v>184</v>
      </c>
      <c r="K296" s="123" t="s">
        <v>185</v>
      </c>
      <c r="L296" s="123" t="s">
        <v>185</v>
      </c>
      <c r="M296" s="123" t="s">
        <v>185</v>
      </c>
      <c r="N296" s="123" t="s">
        <v>184</v>
      </c>
      <c r="O296" s="123" t="s">
        <v>184</v>
      </c>
      <c r="P296" s="123" t="s">
        <v>185</v>
      </c>
      <c r="Q296" s="123" t="s">
        <v>184</v>
      </c>
      <c r="R296" s="123" t="s">
        <v>184</v>
      </c>
      <c r="S296" s="123" t="s">
        <v>184</v>
      </c>
      <c r="T296" s="123" t="s">
        <v>185</v>
      </c>
    </row>
    <row r="297" spans="1:20" x14ac:dyDescent="0.25">
      <c r="A297" s="121" t="s">
        <v>519</v>
      </c>
      <c r="B297" s="122" t="s">
        <v>521</v>
      </c>
      <c r="C297" s="121" t="s">
        <v>185</v>
      </c>
      <c r="D297" s="121" t="s">
        <v>185</v>
      </c>
      <c r="E297" s="121" t="s">
        <v>185</v>
      </c>
      <c r="F297" s="121" t="s">
        <v>185</v>
      </c>
      <c r="G297" s="121" t="s">
        <v>185</v>
      </c>
      <c r="H297" s="121" t="s">
        <v>185</v>
      </c>
      <c r="I297" s="121" t="s">
        <v>185</v>
      </c>
      <c r="J297" s="121" t="s">
        <v>185</v>
      </c>
      <c r="K297" s="121" t="s">
        <v>185</v>
      </c>
      <c r="L297" s="121" t="s">
        <v>185</v>
      </c>
      <c r="M297" s="121" t="s">
        <v>185</v>
      </c>
      <c r="N297" s="121" t="s">
        <v>184</v>
      </c>
      <c r="O297" s="121" t="s">
        <v>184</v>
      </c>
      <c r="P297" s="121" t="s">
        <v>185</v>
      </c>
      <c r="Q297" s="121" t="s">
        <v>184</v>
      </c>
      <c r="R297" s="121" t="s">
        <v>185</v>
      </c>
      <c r="S297" s="121" t="s">
        <v>185</v>
      </c>
      <c r="T297" s="121" t="s">
        <v>185</v>
      </c>
    </row>
    <row r="298" spans="1:20" x14ac:dyDescent="0.25">
      <c r="A298" s="123" t="s">
        <v>519</v>
      </c>
      <c r="B298" s="124" t="s">
        <v>522</v>
      </c>
      <c r="C298" s="123" t="s">
        <v>185</v>
      </c>
      <c r="D298" s="123" t="s">
        <v>184</v>
      </c>
      <c r="E298" s="123" t="s">
        <v>185</v>
      </c>
      <c r="F298" s="123" t="s">
        <v>185</v>
      </c>
      <c r="G298" s="123" t="s">
        <v>185</v>
      </c>
      <c r="H298" s="123" t="s">
        <v>185</v>
      </c>
      <c r="I298" s="123" t="s">
        <v>185</v>
      </c>
      <c r="J298" s="123" t="s">
        <v>185</v>
      </c>
      <c r="K298" s="123" t="s">
        <v>185</v>
      </c>
      <c r="L298" s="123" t="s">
        <v>185</v>
      </c>
      <c r="M298" s="123" t="s">
        <v>185</v>
      </c>
      <c r="N298" s="123" t="s">
        <v>185</v>
      </c>
      <c r="O298" s="123" t="s">
        <v>184</v>
      </c>
      <c r="P298" s="123" t="s">
        <v>185</v>
      </c>
      <c r="Q298" s="123" t="s">
        <v>184</v>
      </c>
      <c r="R298" s="123" t="s">
        <v>184</v>
      </c>
      <c r="S298" s="123" t="s">
        <v>185</v>
      </c>
      <c r="T298" s="123" t="s">
        <v>185</v>
      </c>
    </row>
    <row r="299" spans="1:20" x14ac:dyDescent="0.25">
      <c r="A299" s="121" t="s">
        <v>519</v>
      </c>
      <c r="B299" s="122" t="s">
        <v>523</v>
      </c>
      <c r="C299" s="121" t="s">
        <v>185</v>
      </c>
      <c r="D299" s="121" t="s">
        <v>185</v>
      </c>
      <c r="E299" s="121" t="s">
        <v>185</v>
      </c>
      <c r="F299" s="121" t="s">
        <v>185</v>
      </c>
      <c r="G299" s="121" t="s">
        <v>185</v>
      </c>
      <c r="H299" s="121" t="s">
        <v>185</v>
      </c>
      <c r="I299" s="121" t="s">
        <v>185</v>
      </c>
      <c r="J299" s="121" t="s">
        <v>185</v>
      </c>
      <c r="K299" s="121" t="s">
        <v>185</v>
      </c>
      <c r="L299" s="121" t="s">
        <v>185</v>
      </c>
      <c r="M299" s="121" t="s">
        <v>185</v>
      </c>
      <c r="N299" s="121" t="s">
        <v>184</v>
      </c>
      <c r="O299" s="121" t="s">
        <v>184</v>
      </c>
      <c r="P299" s="121" t="s">
        <v>185</v>
      </c>
      <c r="Q299" s="121" t="s">
        <v>185</v>
      </c>
      <c r="R299" s="121" t="s">
        <v>185</v>
      </c>
      <c r="S299" s="121" t="s">
        <v>185</v>
      </c>
      <c r="T299" s="121" t="s">
        <v>185</v>
      </c>
    </row>
    <row r="300" spans="1:20" x14ac:dyDescent="0.25">
      <c r="A300" s="123" t="s">
        <v>519</v>
      </c>
      <c r="B300" s="124" t="s">
        <v>524</v>
      </c>
      <c r="C300" s="123" t="s">
        <v>185</v>
      </c>
      <c r="D300" s="123" t="s">
        <v>184</v>
      </c>
      <c r="E300" s="123" t="s">
        <v>185</v>
      </c>
      <c r="F300" s="123" t="s">
        <v>185</v>
      </c>
      <c r="G300" s="123" t="s">
        <v>185</v>
      </c>
      <c r="H300" s="123" t="s">
        <v>185</v>
      </c>
      <c r="I300" s="123" t="s">
        <v>184</v>
      </c>
      <c r="J300" s="123" t="s">
        <v>185</v>
      </c>
      <c r="K300" s="123" t="s">
        <v>185</v>
      </c>
      <c r="L300" s="123" t="s">
        <v>185</v>
      </c>
      <c r="M300" s="123" t="s">
        <v>185</v>
      </c>
      <c r="N300" s="123" t="s">
        <v>184</v>
      </c>
      <c r="O300" s="123" t="s">
        <v>184</v>
      </c>
      <c r="P300" s="123" t="s">
        <v>185</v>
      </c>
      <c r="Q300" s="123" t="s">
        <v>184</v>
      </c>
      <c r="R300" s="123" t="s">
        <v>184</v>
      </c>
      <c r="S300" s="123" t="s">
        <v>185</v>
      </c>
      <c r="T300" s="123" t="s">
        <v>185</v>
      </c>
    </row>
    <row r="301" spans="1:20" x14ac:dyDescent="0.25">
      <c r="A301" s="121" t="s">
        <v>519</v>
      </c>
      <c r="B301" s="122" t="s">
        <v>525</v>
      </c>
      <c r="C301" s="121" t="s">
        <v>185</v>
      </c>
      <c r="D301" s="121" t="s">
        <v>184</v>
      </c>
      <c r="E301" s="121" t="s">
        <v>185</v>
      </c>
      <c r="F301" s="121" t="s">
        <v>185</v>
      </c>
      <c r="G301" s="121" t="s">
        <v>185</v>
      </c>
      <c r="H301" s="121" t="s">
        <v>185</v>
      </c>
      <c r="I301" s="121" t="s">
        <v>185</v>
      </c>
      <c r="J301" s="121" t="s">
        <v>184</v>
      </c>
      <c r="K301" s="121" t="s">
        <v>185</v>
      </c>
      <c r="L301" s="121" t="s">
        <v>185</v>
      </c>
      <c r="M301" s="121" t="s">
        <v>185</v>
      </c>
      <c r="N301" s="121" t="s">
        <v>185</v>
      </c>
      <c r="O301" s="121" t="s">
        <v>184</v>
      </c>
      <c r="P301" s="121" t="s">
        <v>185</v>
      </c>
      <c r="Q301" s="121" t="s">
        <v>184</v>
      </c>
      <c r="R301" s="121" t="s">
        <v>185</v>
      </c>
      <c r="S301" s="121" t="s">
        <v>184</v>
      </c>
      <c r="T301" s="121" t="s">
        <v>185</v>
      </c>
    </row>
    <row r="302" spans="1:20" x14ac:dyDescent="0.25">
      <c r="A302" s="123" t="s">
        <v>526</v>
      </c>
      <c r="B302" s="124" t="s">
        <v>527</v>
      </c>
      <c r="C302" s="123" t="s">
        <v>185</v>
      </c>
      <c r="D302" s="123" t="s">
        <v>185</v>
      </c>
      <c r="E302" s="123" t="s">
        <v>185</v>
      </c>
      <c r="F302" s="123" t="s">
        <v>185</v>
      </c>
      <c r="G302" s="123" t="s">
        <v>185</v>
      </c>
      <c r="H302" s="123" t="s">
        <v>185</v>
      </c>
      <c r="I302" s="123" t="s">
        <v>184</v>
      </c>
      <c r="J302" s="123" t="s">
        <v>185</v>
      </c>
      <c r="K302" s="123" t="s">
        <v>185</v>
      </c>
      <c r="L302" s="123" t="s">
        <v>185</v>
      </c>
      <c r="M302" s="123" t="s">
        <v>185</v>
      </c>
      <c r="N302" s="123" t="s">
        <v>185</v>
      </c>
      <c r="O302" s="123" t="s">
        <v>185</v>
      </c>
      <c r="P302" s="123" t="s">
        <v>185</v>
      </c>
      <c r="Q302" s="123" t="s">
        <v>185</v>
      </c>
      <c r="R302" s="123" t="s">
        <v>185</v>
      </c>
      <c r="S302" s="123" t="s">
        <v>185</v>
      </c>
      <c r="T302" s="123" t="s">
        <v>185</v>
      </c>
    </row>
    <row r="303" spans="1:20" x14ac:dyDescent="0.25">
      <c r="A303" s="121" t="s">
        <v>528</v>
      </c>
      <c r="B303" s="122" t="s">
        <v>529</v>
      </c>
      <c r="C303" s="121" t="s">
        <v>185</v>
      </c>
      <c r="D303" s="121" t="s">
        <v>185</v>
      </c>
      <c r="E303" s="121" t="s">
        <v>185</v>
      </c>
      <c r="F303" s="121" t="s">
        <v>185</v>
      </c>
      <c r="G303" s="121" t="s">
        <v>184</v>
      </c>
      <c r="H303" s="121" t="s">
        <v>185</v>
      </c>
      <c r="I303" s="121" t="s">
        <v>185</v>
      </c>
      <c r="J303" s="121" t="s">
        <v>185</v>
      </c>
      <c r="K303" s="121" t="s">
        <v>184</v>
      </c>
      <c r="L303" s="121" t="s">
        <v>185</v>
      </c>
      <c r="M303" s="121" t="s">
        <v>185</v>
      </c>
      <c r="N303" s="121" t="s">
        <v>184</v>
      </c>
      <c r="O303" s="121" t="s">
        <v>184</v>
      </c>
      <c r="P303" s="121" t="s">
        <v>184</v>
      </c>
      <c r="Q303" s="121" t="s">
        <v>184</v>
      </c>
      <c r="R303" s="121" t="s">
        <v>184</v>
      </c>
      <c r="S303" s="121" t="s">
        <v>184</v>
      </c>
      <c r="T303" s="121" t="s">
        <v>185</v>
      </c>
    </row>
    <row r="304" spans="1:20" x14ac:dyDescent="0.25">
      <c r="A304" s="123" t="s">
        <v>528</v>
      </c>
      <c r="B304" s="124" t="s">
        <v>530</v>
      </c>
      <c r="C304" s="123" t="s">
        <v>185</v>
      </c>
      <c r="D304" s="123" t="s">
        <v>185</v>
      </c>
      <c r="E304" s="123" t="s">
        <v>185</v>
      </c>
      <c r="F304" s="123" t="s">
        <v>185</v>
      </c>
      <c r="G304" s="123" t="s">
        <v>185</v>
      </c>
      <c r="H304" s="123" t="s">
        <v>184</v>
      </c>
      <c r="I304" s="123" t="s">
        <v>185</v>
      </c>
      <c r="J304" s="123" t="s">
        <v>185</v>
      </c>
      <c r="K304" s="123" t="s">
        <v>185</v>
      </c>
      <c r="L304" s="123" t="s">
        <v>185</v>
      </c>
      <c r="M304" s="123" t="s">
        <v>185</v>
      </c>
      <c r="N304" s="123" t="s">
        <v>184</v>
      </c>
      <c r="O304" s="123" t="s">
        <v>184</v>
      </c>
      <c r="P304" s="123" t="s">
        <v>184</v>
      </c>
      <c r="Q304" s="123" t="s">
        <v>184</v>
      </c>
      <c r="R304" s="123" t="s">
        <v>185</v>
      </c>
      <c r="S304" s="123" t="s">
        <v>185</v>
      </c>
      <c r="T304" s="123" t="s">
        <v>185</v>
      </c>
    </row>
    <row r="305" spans="1:20" x14ac:dyDescent="0.25">
      <c r="A305" s="121" t="s">
        <v>528</v>
      </c>
      <c r="B305" s="122" t="s">
        <v>531</v>
      </c>
      <c r="C305" s="121" t="s">
        <v>185</v>
      </c>
      <c r="D305" s="121" t="s">
        <v>184</v>
      </c>
      <c r="E305" s="121" t="s">
        <v>185</v>
      </c>
      <c r="F305" s="121" t="s">
        <v>185</v>
      </c>
      <c r="G305" s="121" t="s">
        <v>185</v>
      </c>
      <c r="H305" s="121" t="s">
        <v>185</v>
      </c>
      <c r="I305" s="121" t="s">
        <v>185</v>
      </c>
      <c r="J305" s="121" t="s">
        <v>184</v>
      </c>
      <c r="K305" s="121" t="s">
        <v>185</v>
      </c>
      <c r="L305" s="121" t="s">
        <v>184</v>
      </c>
      <c r="M305" s="121" t="s">
        <v>184</v>
      </c>
      <c r="N305" s="121" t="s">
        <v>184</v>
      </c>
      <c r="O305" s="121" t="s">
        <v>184</v>
      </c>
      <c r="P305" s="121" t="s">
        <v>185</v>
      </c>
      <c r="Q305" s="121" t="s">
        <v>184</v>
      </c>
      <c r="R305" s="121" t="s">
        <v>184</v>
      </c>
      <c r="S305" s="121" t="s">
        <v>185</v>
      </c>
      <c r="T305" s="121" t="s">
        <v>185</v>
      </c>
    </row>
    <row r="306" spans="1:20" x14ac:dyDescent="0.25">
      <c r="A306" s="123" t="s">
        <v>528</v>
      </c>
      <c r="B306" s="124" t="s">
        <v>532</v>
      </c>
      <c r="C306" s="123" t="s">
        <v>185</v>
      </c>
      <c r="D306" s="123" t="s">
        <v>184</v>
      </c>
      <c r="E306" s="123" t="s">
        <v>185</v>
      </c>
      <c r="F306" s="123" t="s">
        <v>185</v>
      </c>
      <c r="G306" s="123" t="s">
        <v>185</v>
      </c>
      <c r="H306" s="123" t="s">
        <v>185</v>
      </c>
      <c r="I306" s="123" t="s">
        <v>184</v>
      </c>
      <c r="J306" s="123" t="s">
        <v>184</v>
      </c>
      <c r="K306" s="123" t="s">
        <v>184</v>
      </c>
      <c r="L306" s="123" t="s">
        <v>185</v>
      </c>
      <c r="M306" s="123" t="s">
        <v>185</v>
      </c>
      <c r="N306" s="123" t="s">
        <v>184</v>
      </c>
      <c r="O306" s="123" t="s">
        <v>184</v>
      </c>
      <c r="P306" s="123" t="s">
        <v>184</v>
      </c>
      <c r="Q306" s="123" t="s">
        <v>184</v>
      </c>
      <c r="R306" s="123" t="s">
        <v>184</v>
      </c>
      <c r="S306" s="123" t="s">
        <v>184</v>
      </c>
      <c r="T306" s="123" t="s">
        <v>185</v>
      </c>
    </row>
    <row r="307" spans="1:20" x14ac:dyDescent="0.25">
      <c r="A307" s="121" t="s">
        <v>528</v>
      </c>
      <c r="B307" s="122" t="s">
        <v>533</v>
      </c>
      <c r="C307" s="121" t="s">
        <v>184</v>
      </c>
      <c r="D307" s="121" t="s">
        <v>184</v>
      </c>
      <c r="E307" s="121" t="s">
        <v>185</v>
      </c>
      <c r="F307" s="121" t="s">
        <v>185</v>
      </c>
      <c r="G307" s="121" t="s">
        <v>184</v>
      </c>
      <c r="H307" s="121" t="s">
        <v>185</v>
      </c>
      <c r="I307" s="121" t="s">
        <v>185</v>
      </c>
      <c r="J307" s="121" t="s">
        <v>184</v>
      </c>
      <c r="K307" s="121" t="s">
        <v>184</v>
      </c>
      <c r="L307" s="121" t="s">
        <v>184</v>
      </c>
      <c r="M307" s="121" t="s">
        <v>185</v>
      </c>
      <c r="N307" s="121" t="s">
        <v>184</v>
      </c>
      <c r="O307" s="121" t="s">
        <v>184</v>
      </c>
      <c r="P307" s="121" t="s">
        <v>185</v>
      </c>
      <c r="Q307" s="121" t="s">
        <v>184</v>
      </c>
      <c r="R307" s="121" t="s">
        <v>185</v>
      </c>
      <c r="S307" s="121" t="s">
        <v>185</v>
      </c>
      <c r="T307" s="121" t="s">
        <v>185</v>
      </c>
    </row>
    <row r="308" spans="1:20" x14ac:dyDescent="0.25">
      <c r="A308" s="123" t="s">
        <v>528</v>
      </c>
      <c r="B308" s="124" t="s">
        <v>534</v>
      </c>
      <c r="C308" s="123" t="s">
        <v>185</v>
      </c>
      <c r="D308" s="123" t="s">
        <v>185</v>
      </c>
      <c r="E308" s="123" t="s">
        <v>185</v>
      </c>
      <c r="F308" s="123" t="s">
        <v>185</v>
      </c>
      <c r="G308" s="123" t="s">
        <v>185</v>
      </c>
      <c r="H308" s="123" t="s">
        <v>185</v>
      </c>
      <c r="I308" s="123" t="s">
        <v>184</v>
      </c>
      <c r="J308" s="123" t="s">
        <v>184</v>
      </c>
      <c r="K308" s="123" t="s">
        <v>184</v>
      </c>
      <c r="L308" s="123" t="s">
        <v>184</v>
      </c>
      <c r="M308" s="123" t="s">
        <v>185</v>
      </c>
      <c r="N308" s="123" t="s">
        <v>184</v>
      </c>
      <c r="O308" s="123" t="s">
        <v>184</v>
      </c>
      <c r="P308" s="123" t="s">
        <v>184</v>
      </c>
      <c r="Q308" s="123" t="s">
        <v>184</v>
      </c>
      <c r="R308" s="123" t="s">
        <v>184</v>
      </c>
      <c r="S308" s="123" t="s">
        <v>184</v>
      </c>
      <c r="T308" s="123" t="s">
        <v>185</v>
      </c>
    </row>
    <row r="309" spans="1:20" x14ac:dyDescent="0.25">
      <c r="A309" s="121" t="s">
        <v>535</v>
      </c>
      <c r="B309" s="122" t="s">
        <v>536</v>
      </c>
      <c r="C309" s="121" t="s">
        <v>185</v>
      </c>
      <c r="D309" s="121" t="s">
        <v>185</v>
      </c>
      <c r="E309" s="121" t="s">
        <v>185</v>
      </c>
      <c r="F309" s="121" t="s">
        <v>185</v>
      </c>
      <c r="G309" s="121" t="s">
        <v>185</v>
      </c>
      <c r="H309" s="121" t="s">
        <v>185</v>
      </c>
      <c r="I309" s="121" t="s">
        <v>184</v>
      </c>
      <c r="J309" s="121" t="s">
        <v>184</v>
      </c>
      <c r="K309" s="121" t="s">
        <v>185</v>
      </c>
      <c r="L309" s="121" t="s">
        <v>185</v>
      </c>
      <c r="M309" s="121" t="s">
        <v>184</v>
      </c>
      <c r="N309" s="121" t="s">
        <v>185</v>
      </c>
      <c r="O309" s="121" t="s">
        <v>185</v>
      </c>
      <c r="P309" s="121" t="s">
        <v>184</v>
      </c>
      <c r="Q309" s="121" t="s">
        <v>185</v>
      </c>
      <c r="R309" s="121" t="s">
        <v>185</v>
      </c>
      <c r="S309" s="121" t="s">
        <v>185</v>
      </c>
      <c r="T309" s="121" t="s">
        <v>185</v>
      </c>
    </row>
    <row r="310" spans="1:20" x14ac:dyDescent="0.25">
      <c r="A310" s="123" t="s">
        <v>535</v>
      </c>
      <c r="B310" s="124" t="s">
        <v>537</v>
      </c>
      <c r="C310" s="123" t="s">
        <v>185</v>
      </c>
      <c r="D310" s="123" t="s">
        <v>184</v>
      </c>
      <c r="E310" s="123" t="s">
        <v>185</v>
      </c>
      <c r="F310" s="123" t="s">
        <v>185</v>
      </c>
      <c r="G310" s="123" t="s">
        <v>185</v>
      </c>
      <c r="H310" s="123" t="s">
        <v>185</v>
      </c>
      <c r="I310" s="123" t="s">
        <v>184</v>
      </c>
      <c r="J310" s="123" t="s">
        <v>184</v>
      </c>
      <c r="K310" s="123" t="s">
        <v>185</v>
      </c>
      <c r="L310" s="123" t="s">
        <v>185</v>
      </c>
      <c r="M310" s="123" t="s">
        <v>185</v>
      </c>
      <c r="N310" s="123" t="s">
        <v>184</v>
      </c>
      <c r="O310" s="123" t="s">
        <v>184</v>
      </c>
      <c r="P310" s="123" t="s">
        <v>184</v>
      </c>
      <c r="Q310" s="123" t="s">
        <v>184</v>
      </c>
      <c r="R310" s="123" t="s">
        <v>185</v>
      </c>
      <c r="S310" s="123" t="s">
        <v>185</v>
      </c>
      <c r="T310" s="123" t="s">
        <v>185</v>
      </c>
    </row>
    <row r="311" spans="1:20" x14ac:dyDescent="0.25">
      <c r="A311" s="121" t="s">
        <v>535</v>
      </c>
      <c r="B311" s="122" t="s">
        <v>538</v>
      </c>
      <c r="C311" s="121" t="s">
        <v>185</v>
      </c>
      <c r="D311" s="121" t="s">
        <v>185</v>
      </c>
      <c r="E311" s="121" t="s">
        <v>185</v>
      </c>
      <c r="F311" s="121" t="s">
        <v>185</v>
      </c>
      <c r="G311" s="121" t="s">
        <v>184</v>
      </c>
      <c r="H311" s="121" t="s">
        <v>184</v>
      </c>
      <c r="I311" s="121" t="s">
        <v>184</v>
      </c>
      <c r="J311" s="121" t="s">
        <v>184</v>
      </c>
      <c r="K311" s="121" t="s">
        <v>184</v>
      </c>
      <c r="L311" s="121" t="s">
        <v>185</v>
      </c>
      <c r="M311" s="121" t="s">
        <v>185</v>
      </c>
      <c r="N311" s="121" t="s">
        <v>184</v>
      </c>
      <c r="O311" s="121" t="s">
        <v>184</v>
      </c>
      <c r="P311" s="121" t="s">
        <v>185</v>
      </c>
      <c r="Q311" s="121" t="s">
        <v>184</v>
      </c>
      <c r="R311" s="121" t="s">
        <v>185</v>
      </c>
      <c r="S311" s="121" t="s">
        <v>184</v>
      </c>
      <c r="T311" s="121" t="s">
        <v>185</v>
      </c>
    </row>
    <row r="312" spans="1:20" x14ac:dyDescent="0.25">
      <c r="A312" s="123" t="s">
        <v>535</v>
      </c>
      <c r="B312" s="124" t="s">
        <v>539</v>
      </c>
      <c r="C312" s="123" t="s">
        <v>185</v>
      </c>
      <c r="D312" s="123" t="s">
        <v>185</v>
      </c>
      <c r="E312" s="123" t="s">
        <v>185</v>
      </c>
      <c r="F312" s="123" t="s">
        <v>185</v>
      </c>
      <c r="G312" s="123" t="s">
        <v>185</v>
      </c>
      <c r="H312" s="123" t="s">
        <v>185</v>
      </c>
      <c r="I312" s="123" t="s">
        <v>184</v>
      </c>
      <c r="J312" s="123" t="s">
        <v>184</v>
      </c>
      <c r="K312" s="123" t="s">
        <v>185</v>
      </c>
      <c r="L312" s="123" t="s">
        <v>184</v>
      </c>
      <c r="M312" s="123" t="s">
        <v>185</v>
      </c>
      <c r="N312" s="123" t="s">
        <v>184</v>
      </c>
      <c r="O312" s="123" t="s">
        <v>184</v>
      </c>
      <c r="P312" s="123" t="s">
        <v>184</v>
      </c>
      <c r="Q312" s="123" t="s">
        <v>184</v>
      </c>
      <c r="R312" s="123" t="s">
        <v>184</v>
      </c>
      <c r="S312" s="123" t="s">
        <v>184</v>
      </c>
      <c r="T312" s="123" t="s">
        <v>185</v>
      </c>
    </row>
    <row r="313" spans="1:20" x14ac:dyDescent="0.25">
      <c r="A313" s="121" t="s">
        <v>535</v>
      </c>
      <c r="B313" s="122" t="s">
        <v>540</v>
      </c>
      <c r="C313" s="121" t="s">
        <v>185</v>
      </c>
      <c r="D313" s="121" t="s">
        <v>185</v>
      </c>
      <c r="E313" s="121" t="s">
        <v>185</v>
      </c>
      <c r="F313" s="121" t="s">
        <v>185</v>
      </c>
      <c r="G313" s="121" t="s">
        <v>185</v>
      </c>
      <c r="H313" s="121" t="s">
        <v>185</v>
      </c>
      <c r="I313" s="121" t="s">
        <v>185</v>
      </c>
      <c r="J313" s="121" t="s">
        <v>185</v>
      </c>
      <c r="K313" s="121" t="s">
        <v>185</v>
      </c>
      <c r="L313" s="121" t="s">
        <v>185</v>
      </c>
      <c r="M313" s="121" t="s">
        <v>185</v>
      </c>
      <c r="N313" s="121" t="s">
        <v>184</v>
      </c>
      <c r="O313" s="121" t="s">
        <v>184</v>
      </c>
      <c r="P313" s="121" t="s">
        <v>184</v>
      </c>
      <c r="Q313" s="121" t="s">
        <v>184</v>
      </c>
      <c r="R313" s="121" t="s">
        <v>184</v>
      </c>
      <c r="S313" s="121" t="s">
        <v>185</v>
      </c>
      <c r="T313" s="121" t="s">
        <v>185</v>
      </c>
    </row>
    <row r="314" spans="1:20" x14ac:dyDescent="0.25">
      <c r="A314" s="123" t="s">
        <v>535</v>
      </c>
      <c r="B314" s="124" t="s">
        <v>541</v>
      </c>
      <c r="C314" s="123" t="s">
        <v>185</v>
      </c>
      <c r="D314" s="123" t="s">
        <v>185</v>
      </c>
      <c r="E314" s="123" t="s">
        <v>185</v>
      </c>
      <c r="F314" s="123" t="s">
        <v>185</v>
      </c>
      <c r="G314" s="123" t="s">
        <v>185</v>
      </c>
      <c r="H314" s="123" t="s">
        <v>185</v>
      </c>
      <c r="I314" s="123" t="s">
        <v>185</v>
      </c>
      <c r="J314" s="123" t="s">
        <v>184</v>
      </c>
      <c r="K314" s="123" t="s">
        <v>185</v>
      </c>
      <c r="L314" s="123" t="s">
        <v>185</v>
      </c>
      <c r="M314" s="123" t="s">
        <v>185</v>
      </c>
      <c r="N314" s="123" t="s">
        <v>184</v>
      </c>
      <c r="O314" s="123" t="s">
        <v>184</v>
      </c>
      <c r="P314" s="123" t="s">
        <v>184</v>
      </c>
      <c r="Q314" s="123" t="s">
        <v>184</v>
      </c>
      <c r="R314" s="123" t="s">
        <v>184</v>
      </c>
      <c r="S314" s="123" t="s">
        <v>185</v>
      </c>
      <c r="T314" s="123" t="s">
        <v>185</v>
      </c>
    </row>
    <row r="315" spans="1:20" x14ac:dyDescent="0.25">
      <c r="A315" s="121" t="s">
        <v>535</v>
      </c>
      <c r="B315" s="122" t="s">
        <v>542</v>
      </c>
      <c r="C315" s="121" t="s">
        <v>185</v>
      </c>
      <c r="D315" s="121" t="s">
        <v>185</v>
      </c>
      <c r="E315" s="121" t="s">
        <v>185</v>
      </c>
      <c r="F315" s="121" t="s">
        <v>185</v>
      </c>
      <c r="G315" s="121" t="s">
        <v>185</v>
      </c>
      <c r="H315" s="121" t="s">
        <v>185</v>
      </c>
      <c r="I315" s="121" t="s">
        <v>185</v>
      </c>
      <c r="J315" s="121" t="s">
        <v>185</v>
      </c>
      <c r="K315" s="121" t="s">
        <v>185</v>
      </c>
      <c r="L315" s="121" t="s">
        <v>185</v>
      </c>
      <c r="M315" s="121" t="s">
        <v>185</v>
      </c>
      <c r="N315" s="121" t="s">
        <v>184</v>
      </c>
      <c r="O315" s="121" t="s">
        <v>184</v>
      </c>
      <c r="P315" s="121" t="s">
        <v>184</v>
      </c>
      <c r="Q315" s="121" t="s">
        <v>184</v>
      </c>
      <c r="R315" s="121" t="s">
        <v>184</v>
      </c>
      <c r="S315" s="121" t="s">
        <v>185</v>
      </c>
      <c r="T315" s="121" t="s">
        <v>185</v>
      </c>
    </row>
    <row r="316" spans="1:20" x14ac:dyDescent="0.25">
      <c r="A316" s="123" t="s">
        <v>535</v>
      </c>
      <c r="B316" s="124" t="s">
        <v>543</v>
      </c>
      <c r="C316" s="123" t="s">
        <v>185</v>
      </c>
      <c r="D316" s="123" t="s">
        <v>184</v>
      </c>
      <c r="E316" s="123" t="s">
        <v>185</v>
      </c>
      <c r="F316" s="123" t="s">
        <v>185</v>
      </c>
      <c r="G316" s="123" t="s">
        <v>185</v>
      </c>
      <c r="H316" s="123" t="s">
        <v>185</v>
      </c>
      <c r="I316" s="123" t="s">
        <v>184</v>
      </c>
      <c r="J316" s="123" t="s">
        <v>184</v>
      </c>
      <c r="K316" s="123" t="s">
        <v>185</v>
      </c>
      <c r="L316" s="123" t="s">
        <v>185</v>
      </c>
      <c r="M316" s="123" t="s">
        <v>185</v>
      </c>
      <c r="N316" s="123" t="s">
        <v>184</v>
      </c>
      <c r="O316" s="123" t="s">
        <v>184</v>
      </c>
      <c r="P316" s="123" t="s">
        <v>184</v>
      </c>
      <c r="Q316" s="123" t="s">
        <v>184</v>
      </c>
      <c r="R316" s="123" t="s">
        <v>185</v>
      </c>
      <c r="S316" s="123" t="s">
        <v>184</v>
      </c>
      <c r="T316" s="123" t="s">
        <v>185</v>
      </c>
    </row>
    <row r="317" spans="1:20" x14ac:dyDescent="0.25">
      <c r="A317" s="121" t="s">
        <v>535</v>
      </c>
      <c r="B317" s="122" t="s">
        <v>544</v>
      </c>
      <c r="C317" s="121" t="s">
        <v>185</v>
      </c>
      <c r="D317" s="121" t="s">
        <v>185</v>
      </c>
      <c r="E317" s="121" t="s">
        <v>185</v>
      </c>
      <c r="F317" s="121" t="s">
        <v>185</v>
      </c>
      <c r="G317" s="121" t="s">
        <v>185</v>
      </c>
      <c r="H317" s="121" t="s">
        <v>185</v>
      </c>
      <c r="I317" s="121" t="s">
        <v>185</v>
      </c>
      <c r="J317" s="121" t="s">
        <v>184</v>
      </c>
      <c r="K317" s="121" t="s">
        <v>184</v>
      </c>
      <c r="L317" s="121" t="s">
        <v>185</v>
      </c>
      <c r="M317" s="121" t="s">
        <v>185</v>
      </c>
      <c r="N317" s="121" t="s">
        <v>184</v>
      </c>
      <c r="O317" s="121" t="s">
        <v>184</v>
      </c>
      <c r="P317" s="121" t="s">
        <v>185</v>
      </c>
      <c r="Q317" s="121" t="s">
        <v>184</v>
      </c>
      <c r="R317" s="121" t="s">
        <v>184</v>
      </c>
      <c r="S317" s="121" t="s">
        <v>184</v>
      </c>
      <c r="T317" s="121" t="s">
        <v>185</v>
      </c>
    </row>
    <row r="318" spans="1:20" x14ac:dyDescent="0.25">
      <c r="A318" s="123" t="s">
        <v>535</v>
      </c>
      <c r="B318" s="124" t="s">
        <v>545</v>
      </c>
      <c r="C318" s="123" t="s">
        <v>185</v>
      </c>
      <c r="D318" s="123" t="s">
        <v>185</v>
      </c>
      <c r="E318" s="123" t="s">
        <v>185</v>
      </c>
      <c r="F318" s="123" t="s">
        <v>185</v>
      </c>
      <c r="G318" s="123" t="s">
        <v>185</v>
      </c>
      <c r="H318" s="123" t="s">
        <v>185</v>
      </c>
      <c r="I318" s="123" t="s">
        <v>185</v>
      </c>
      <c r="J318" s="123" t="s">
        <v>184</v>
      </c>
      <c r="K318" s="123" t="s">
        <v>184</v>
      </c>
      <c r="L318" s="123" t="s">
        <v>184</v>
      </c>
      <c r="M318" s="123" t="s">
        <v>185</v>
      </c>
      <c r="N318" s="123" t="s">
        <v>184</v>
      </c>
      <c r="O318" s="123" t="s">
        <v>184</v>
      </c>
      <c r="P318" s="123" t="s">
        <v>185</v>
      </c>
      <c r="Q318" s="123" t="s">
        <v>184</v>
      </c>
      <c r="R318" s="123" t="s">
        <v>184</v>
      </c>
      <c r="S318" s="123" t="s">
        <v>185</v>
      </c>
      <c r="T318" s="123" t="s">
        <v>184</v>
      </c>
    </row>
    <row r="319" spans="1:20" x14ac:dyDescent="0.25">
      <c r="A319" s="121" t="s">
        <v>546</v>
      </c>
      <c r="B319" s="122" t="s">
        <v>547</v>
      </c>
      <c r="C319" s="121" t="s">
        <v>185</v>
      </c>
      <c r="D319" s="121" t="s">
        <v>185</v>
      </c>
      <c r="E319" s="121" t="s">
        <v>185</v>
      </c>
      <c r="F319" s="121" t="s">
        <v>185</v>
      </c>
      <c r="G319" s="121" t="s">
        <v>185</v>
      </c>
      <c r="H319" s="121" t="s">
        <v>185</v>
      </c>
      <c r="I319" s="121" t="s">
        <v>184</v>
      </c>
      <c r="J319" s="121" t="s">
        <v>184</v>
      </c>
      <c r="K319" s="121" t="s">
        <v>185</v>
      </c>
      <c r="L319" s="121" t="s">
        <v>185</v>
      </c>
      <c r="M319" s="121" t="s">
        <v>185</v>
      </c>
      <c r="N319" s="121" t="s">
        <v>184</v>
      </c>
      <c r="O319" s="121" t="s">
        <v>184</v>
      </c>
      <c r="P319" s="121" t="s">
        <v>184</v>
      </c>
      <c r="Q319" s="121" t="s">
        <v>184</v>
      </c>
      <c r="R319" s="121" t="s">
        <v>184</v>
      </c>
      <c r="S319" s="121" t="s">
        <v>184</v>
      </c>
      <c r="T319" s="121" t="s">
        <v>185</v>
      </c>
    </row>
    <row r="320" spans="1:20" x14ac:dyDescent="0.25">
      <c r="A320" s="123" t="s">
        <v>546</v>
      </c>
      <c r="B320" s="124" t="s">
        <v>548</v>
      </c>
      <c r="C320" s="123" t="s">
        <v>185</v>
      </c>
      <c r="D320" s="123" t="s">
        <v>185</v>
      </c>
      <c r="E320" s="123" t="s">
        <v>185</v>
      </c>
      <c r="F320" s="123" t="s">
        <v>185</v>
      </c>
      <c r="G320" s="123" t="s">
        <v>185</v>
      </c>
      <c r="H320" s="123" t="s">
        <v>185</v>
      </c>
      <c r="I320" s="123" t="s">
        <v>185</v>
      </c>
      <c r="J320" s="123" t="s">
        <v>185</v>
      </c>
      <c r="K320" s="123" t="s">
        <v>185</v>
      </c>
      <c r="L320" s="123" t="s">
        <v>185</v>
      </c>
      <c r="M320" s="123" t="s">
        <v>185</v>
      </c>
      <c r="N320" s="123" t="s">
        <v>184</v>
      </c>
      <c r="O320" s="123" t="s">
        <v>184</v>
      </c>
      <c r="P320" s="123" t="s">
        <v>184</v>
      </c>
      <c r="Q320" s="123" t="s">
        <v>184</v>
      </c>
      <c r="R320" s="123" t="s">
        <v>184</v>
      </c>
      <c r="S320" s="123" t="s">
        <v>185</v>
      </c>
      <c r="T320" s="123" t="s">
        <v>185</v>
      </c>
    </row>
    <row r="321" spans="1:20" x14ac:dyDescent="0.25">
      <c r="A321" s="121" t="s">
        <v>546</v>
      </c>
      <c r="B321" s="122" t="s">
        <v>549</v>
      </c>
      <c r="C321" s="121" t="s">
        <v>185</v>
      </c>
      <c r="D321" s="121" t="s">
        <v>184</v>
      </c>
      <c r="E321" s="121" t="s">
        <v>185</v>
      </c>
      <c r="F321" s="121" t="s">
        <v>185</v>
      </c>
      <c r="G321" s="121" t="s">
        <v>185</v>
      </c>
      <c r="H321" s="121" t="s">
        <v>185</v>
      </c>
      <c r="I321" s="121" t="s">
        <v>184</v>
      </c>
      <c r="J321" s="121" t="s">
        <v>185</v>
      </c>
      <c r="K321" s="121" t="s">
        <v>185</v>
      </c>
      <c r="L321" s="121" t="s">
        <v>185</v>
      </c>
      <c r="M321" s="121" t="s">
        <v>185</v>
      </c>
      <c r="N321" s="121" t="s">
        <v>184</v>
      </c>
      <c r="O321" s="121" t="s">
        <v>184</v>
      </c>
      <c r="P321" s="121" t="s">
        <v>185</v>
      </c>
      <c r="Q321" s="121" t="s">
        <v>184</v>
      </c>
      <c r="R321" s="121" t="s">
        <v>184</v>
      </c>
      <c r="S321" s="121" t="s">
        <v>184</v>
      </c>
      <c r="T321" s="121" t="s">
        <v>185</v>
      </c>
    </row>
    <row r="322" spans="1:20" x14ac:dyDescent="0.25">
      <c r="A322" s="123" t="s">
        <v>550</v>
      </c>
      <c r="B322" s="124" t="s">
        <v>551</v>
      </c>
      <c r="C322" s="123" t="s">
        <v>185</v>
      </c>
      <c r="D322" s="123" t="s">
        <v>185</v>
      </c>
      <c r="E322" s="123" t="s">
        <v>185</v>
      </c>
      <c r="F322" s="123" t="s">
        <v>185</v>
      </c>
      <c r="G322" s="123" t="s">
        <v>185</v>
      </c>
      <c r="H322" s="123" t="s">
        <v>185</v>
      </c>
      <c r="I322" s="123" t="s">
        <v>185</v>
      </c>
      <c r="J322" s="123" t="s">
        <v>185</v>
      </c>
      <c r="K322" s="123" t="s">
        <v>185</v>
      </c>
      <c r="L322" s="123" t="s">
        <v>185</v>
      </c>
      <c r="M322" s="123" t="s">
        <v>185</v>
      </c>
      <c r="N322" s="123" t="s">
        <v>185</v>
      </c>
      <c r="O322" s="123" t="s">
        <v>184</v>
      </c>
      <c r="P322" s="123" t="s">
        <v>185</v>
      </c>
      <c r="Q322" s="123" t="s">
        <v>184</v>
      </c>
      <c r="R322" s="123" t="s">
        <v>185</v>
      </c>
      <c r="S322" s="123" t="s">
        <v>184</v>
      </c>
      <c r="T322" s="123" t="s">
        <v>185</v>
      </c>
    </row>
    <row r="323" spans="1:20" x14ac:dyDescent="0.25">
      <c r="A323" s="121" t="s">
        <v>550</v>
      </c>
      <c r="B323" s="122" t="s">
        <v>552</v>
      </c>
      <c r="C323" s="121" t="s">
        <v>185</v>
      </c>
      <c r="D323" s="121" t="s">
        <v>185</v>
      </c>
      <c r="E323" s="121" t="s">
        <v>185</v>
      </c>
      <c r="F323" s="121" t="s">
        <v>185</v>
      </c>
      <c r="G323" s="121" t="s">
        <v>185</v>
      </c>
      <c r="H323" s="121" t="s">
        <v>185</v>
      </c>
      <c r="I323" s="121" t="s">
        <v>184</v>
      </c>
      <c r="J323" s="121" t="s">
        <v>184</v>
      </c>
      <c r="K323" s="121" t="s">
        <v>185</v>
      </c>
      <c r="L323" s="121" t="s">
        <v>184</v>
      </c>
      <c r="M323" s="121" t="s">
        <v>185</v>
      </c>
      <c r="N323" s="121" t="s">
        <v>184</v>
      </c>
      <c r="O323" s="121" t="s">
        <v>184</v>
      </c>
      <c r="P323" s="121" t="s">
        <v>184</v>
      </c>
      <c r="Q323" s="121" t="s">
        <v>184</v>
      </c>
      <c r="R323" s="121" t="s">
        <v>184</v>
      </c>
      <c r="S323" s="121" t="s">
        <v>184</v>
      </c>
      <c r="T323" s="121" t="s">
        <v>185</v>
      </c>
    </row>
    <row r="324" spans="1:20" x14ac:dyDescent="0.25">
      <c r="A324" s="123" t="s">
        <v>550</v>
      </c>
      <c r="B324" s="124" t="s">
        <v>553</v>
      </c>
      <c r="C324" s="123" t="s">
        <v>185</v>
      </c>
      <c r="D324" s="123" t="s">
        <v>185</v>
      </c>
      <c r="E324" s="123" t="s">
        <v>185</v>
      </c>
      <c r="F324" s="123" t="s">
        <v>185</v>
      </c>
      <c r="G324" s="123" t="s">
        <v>185</v>
      </c>
      <c r="H324" s="123" t="s">
        <v>185</v>
      </c>
      <c r="I324" s="123" t="s">
        <v>185</v>
      </c>
      <c r="J324" s="123" t="s">
        <v>185</v>
      </c>
      <c r="K324" s="123" t="s">
        <v>185</v>
      </c>
      <c r="L324" s="123" t="s">
        <v>185</v>
      </c>
      <c r="M324" s="123" t="s">
        <v>185</v>
      </c>
      <c r="N324" s="123" t="s">
        <v>184</v>
      </c>
      <c r="O324" s="123" t="s">
        <v>184</v>
      </c>
      <c r="P324" s="123" t="s">
        <v>185</v>
      </c>
      <c r="Q324" s="123" t="s">
        <v>185</v>
      </c>
      <c r="R324" s="123" t="s">
        <v>184</v>
      </c>
      <c r="S324" s="123" t="s">
        <v>184</v>
      </c>
      <c r="T324" s="123" t="s">
        <v>185</v>
      </c>
    </row>
    <row r="325" spans="1:20" x14ac:dyDescent="0.25">
      <c r="A325" s="121" t="s">
        <v>550</v>
      </c>
      <c r="B325" s="122" t="s">
        <v>554</v>
      </c>
      <c r="C325" s="121" t="s">
        <v>185</v>
      </c>
      <c r="D325" s="121" t="s">
        <v>184</v>
      </c>
      <c r="E325" s="121" t="s">
        <v>185</v>
      </c>
      <c r="F325" s="121" t="s">
        <v>185</v>
      </c>
      <c r="G325" s="121" t="s">
        <v>185</v>
      </c>
      <c r="H325" s="121" t="s">
        <v>185</v>
      </c>
      <c r="I325" s="121" t="s">
        <v>184</v>
      </c>
      <c r="J325" s="121" t="s">
        <v>184</v>
      </c>
      <c r="K325" s="121" t="s">
        <v>185</v>
      </c>
      <c r="L325" s="121" t="s">
        <v>185</v>
      </c>
      <c r="M325" s="121" t="s">
        <v>185</v>
      </c>
      <c r="N325" s="121" t="s">
        <v>184</v>
      </c>
      <c r="O325" s="121" t="s">
        <v>184</v>
      </c>
      <c r="P325" s="121" t="s">
        <v>184</v>
      </c>
      <c r="Q325" s="121" t="s">
        <v>184</v>
      </c>
      <c r="R325" s="121" t="s">
        <v>185</v>
      </c>
      <c r="S325" s="121" t="s">
        <v>184</v>
      </c>
      <c r="T325" s="121" t="s">
        <v>185</v>
      </c>
    </row>
    <row r="326" spans="1:20" x14ac:dyDescent="0.25">
      <c r="A326" s="123" t="s">
        <v>550</v>
      </c>
      <c r="B326" s="124" t="s">
        <v>555</v>
      </c>
      <c r="C326" s="123" t="s">
        <v>185</v>
      </c>
      <c r="D326" s="123" t="s">
        <v>185</v>
      </c>
      <c r="E326" s="123" t="s">
        <v>185</v>
      </c>
      <c r="F326" s="123" t="s">
        <v>185</v>
      </c>
      <c r="G326" s="123" t="s">
        <v>185</v>
      </c>
      <c r="H326" s="123" t="s">
        <v>185</v>
      </c>
      <c r="I326" s="123" t="s">
        <v>184</v>
      </c>
      <c r="J326" s="123" t="s">
        <v>185</v>
      </c>
      <c r="K326" s="123" t="s">
        <v>185</v>
      </c>
      <c r="L326" s="123" t="s">
        <v>185</v>
      </c>
      <c r="M326" s="123" t="s">
        <v>185</v>
      </c>
      <c r="N326" s="123" t="s">
        <v>185</v>
      </c>
      <c r="O326" s="123" t="s">
        <v>184</v>
      </c>
      <c r="P326" s="123" t="s">
        <v>185</v>
      </c>
      <c r="Q326" s="123" t="s">
        <v>184</v>
      </c>
      <c r="R326" s="123" t="s">
        <v>185</v>
      </c>
      <c r="S326" s="123" t="s">
        <v>185</v>
      </c>
      <c r="T326" s="123" t="s">
        <v>185</v>
      </c>
    </row>
    <row r="327" spans="1:20" x14ac:dyDescent="0.25">
      <c r="A327" s="121" t="s">
        <v>550</v>
      </c>
      <c r="B327" s="122" t="s">
        <v>556</v>
      </c>
      <c r="C327" s="121" t="s">
        <v>184</v>
      </c>
      <c r="D327" s="121" t="s">
        <v>185</v>
      </c>
      <c r="E327" s="121" t="s">
        <v>185</v>
      </c>
      <c r="F327" s="121" t="s">
        <v>185</v>
      </c>
      <c r="G327" s="121" t="s">
        <v>184</v>
      </c>
      <c r="H327" s="121" t="s">
        <v>185</v>
      </c>
      <c r="I327" s="121" t="s">
        <v>184</v>
      </c>
      <c r="J327" s="121" t="s">
        <v>184</v>
      </c>
      <c r="K327" s="121" t="s">
        <v>185</v>
      </c>
      <c r="L327" s="121" t="s">
        <v>185</v>
      </c>
      <c r="M327" s="121" t="s">
        <v>185</v>
      </c>
      <c r="N327" s="121" t="s">
        <v>184</v>
      </c>
      <c r="O327" s="121" t="s">
        <v>184</v>
      </c>
      <c r="P327" s="121" t="s">
        <v>185</v>
      </c>
      <c r="Q327" s="121" t="s">
        <v>184</v>
      </c>
      <c r="R327" s="121" t="s">
        <v>185</v>
      </c>
      <c r="S327" s="121" t="s">
        <v>184</v>
      </c>
      <c r="T327" s="121" t="s">
        <v>185</v>
      </c>
    </row>
    <row r="328" spans="1:20" x14ac:dyDescent="0.25">
      <c r="A328" s="123" t="s">
        <v>550</v>
      </c>
      <c r="B328" s="124" t="s">
        <v>557</v>
      </c>
      <c r="C328" s="123" t="s">
        <v>185</v>
      </c>
      <c r="D328" s="123" t="s">
        <v>185</v>
      </c>
      <c r="E328" s="123" t="s">
        <v>185</v>
      </c>
      <c r="F328" s="123" t="s">
        <v>185</v>
      </c>
      <c r="G328" s="123" t="s">
        <v>185</v>
      </c>
      <c r="H328" s="123" t="s">
        <v>185</v>
      </c>
      <c r="I328" s="123" t="s">
        <v>184</v>
      </c>
      <c r="J328" s="123" t="s">
        <v>184</v>
      </c>
      <c r="K328" s="123" t="s">
        <v>185</v>
      </c>
      <c r="L328" s="123" t="s">
        <v>185</v>
      </c>
      <c r="M328" s="123" t="s">
        <v>185</v>
      </c>
      <c r="N328" s="123" t="s">
        <v>184</v>
      </c>
      <c r="O328" s="123" t="s">
        <v>184</v>
      </c>
      <c r="P328" s="123" t="s">
        <v>185</v>
      </c>
      <c r="Q328" s="123" t="s">
        <v>184</v>
      </c>
      <c r="R328" s="123" t="s">
        <v>184</v>
      </c>
      <c r="S328" s="123" t="s">
        <v>184</v>
      </c>
      <c r="T328" s="123" t="s">
        <v>185</v>
      </c>
    </row>
    <row r="329" spans="1:20" x14ac:dyDescent="0.25">
      <c r="A329" s="121" t="s">
        <v>550</v>
      </c>
      <c r="B329" s="122" t="s">
        <v>558</v>
      </c>
      <c r="C329" s="121" t="s">
        <v>185</v>
      </c>
      <c r="D329" s="121" t="s">
        <v>185</v>
      </c>
      <c r="E329" s="121" t="s">
        <v>185</v>
      </c>
      <c r="F329" s="121" t="s">
        <v>185</v>
      </c>
      <c r="G329" s="121" t="s">
        <v>185</v>
      </c>
      <c r="H329" s="121" t="s">
        <v>185</v>
      </c>
      <c r="I329" s="121" t="s">
        <v>184</v>
      </c>
      <c r="J329" s="121" t="s">
        <v>185</v>
      </c>
      <c r="K329" s="121" t="s">
        <v>185</v>
      </c>
      <c r="L329" s="121" t="s">
        <v>185</v>
      </c>
      <c r="M329" s="121" t="s">
        <v>185</v>
      </c>
      <c r="N329" s="121" t="s">
        <v>184</v>
      </c>
      <c r="O329" s="121" t="s">
        <v>184</v>
      </c>
      <c r="P329" s="121" t="s">
        <v>185</v>
      </c>
      <c r="Q329" s="121" t="s">
        <v>184</v>
      </c>
      <c r="R329" s="121" t="s">
        <v>185</v>
      </c>
      <c r="S329" s="121" t="s">
        <v>184</v>
      </c>
      <c r="T329" s="121" t="s">
        <v>185</v>
      </c>
    </row>
    <row r="330" spans="1:20" x14ac:dyDescent="0.25">
      <c r="A330" s="123" t="s">
        <v>559</v>
      </c>
      <c r="B330" s="124" t="s">
        <v>560</v>
      </c>
      <c r="C330" s="123" t="s">
        <v>185</v>
      </c>
      <c r="D330" s="123" t="s">
        <v>184</v>
      </c>
      <c r="E330" s="123" t="s">
        <v>185</v>
      </c>
      <c r="F330" s="123" t="s">
        <v>185</v>
      </c>
      <c r="G330" s="123" t="s">
        <v>185</v>
      </c>
      <c r="H330" s="123" t="s">
        <v>185</v>
      </c>
      <c r="I330" s="123" t="s">
        <v>185</v>
      </c>
      <c r="J330" s="123" t="s">
        <v>185</v>
      </c>
      <c r="K330" s="123" t="s">
        <v>185</v>
      </c>
      <c r="L330" s="123" t="s">
        <v>185</v>
      </c>
      <c r="M330" s="123" t="s">
        <v>185</v>
      </c>
      <c r="N330" s="123" t="s">
        <v>185</v>
      </c>
      <c r="O330" s="123" t="s">
        <v>184</v>
      </c>
      <c r="P330" s="123" t="s">
        <v>185</v>
      </c>
      <c r="Q330" s="123" t="s">
        <v>184</v>
      </c>
      <c r="R330" s="123" t="s">
        <v>185</v>
      </c>
      <c r="S330" s="123" t="s">
        <v>185</v>
      </c>
      <c r="T330" s="123" t="s">
        <v>185</v>
      </c>
    </row>
    <row r="331" spans="1:20" x14ac:dyDescent="0.25">
      <c r="A331" s="121" t="s">
        <v>559</v>
      </c>
      <c r="B331" s="122" t="s">
        <v>561</v>
      </c>
      <c r="C331" s="121" t="s">
        <v>185</v>
      </c>
      <c r="D331" s="121" t="s">
        <v>184</v>
      </c>
      <c r="E331" s="121" t="s">
        <v>185</v>
      </c>
      <c r="F331" s="121" t="s">
        <v>185</v>
      </c>
      <c r="G331" s="121" t="s">
        <v>185</v>
      </c>
      <c r="H331" s="121" t="s">
        <v>185</v>
      </c>
      <c r="I331" s="121" t="s">
        <v>185</v>
      </c>
      <c r="J331" s="121" t="s">
        <v>184</v>
      </c>
      <c r="K331" s="121" t="s">
        <v>185</v>
      </c>
      <c r="L331" s="121" t="s">
        <v>184</v>
      </c>
      <c r="M331" s="121" t="s">
        <v>185</v>
      </c>
      <c r="N331" s="121" t="s">
        <v>184</v>
      </c>
      <c r="O331" s="121" t="s">
        <v>184</v>
      </c>
      <c r="P331" s="121" t="s">
        <v>184</v>
      </c>
      <c r="Q331" s="121" t="s">
        <v>184</v>
      </c>
      <c r="R331" s="121" t="s">
        <v>185</v>
      </c>
      <c r="S331" s="121" t="s">
        <v>184</v>
      </c>
      <c r="T331" s="121" t="s">
        <v>185</v>
      </c>
    </row>
    <row r="332" spans="1:20" s="323" customFormat="1" ht="13.5" thickBot="1" x14ac:dyDescent="0.35">
      <c r="A332" s="320"/>
      <c r="B332" s="321" t="s">
        <v>888</v>
      </c>
      <c r="C332" s="322">
        <f>COUNTIF(C5:C331,"YES")</f>
        <v>11</v>
      </c>
      <c r="D332" s="322">
        <f t="shared" ref="D332:T332" si="0">COUNTIF(D5:D331,"YES")</f>
        <v>82</v>
      </c>
      <c r="E332" s="322">
        <f t="shared" si="0"/>
        <v>4</v>
      </c>
      <c r="F332" s="322">
        <f t="shared" si="0"/>
        <v>5</v>
      </c>
      <c r="G332" s="322">
        <f t="shared" si="0"/>
        <v>25</v>
      </c>
      <c r="H332" s="322">
        <f t="shared" si="0"/>
        <v>25</v>
      </c>
      <c r="I332" s="322">
        <f t="shared" si="0"/>
        <v>118</v>
      </c>
      <c r="J332" s="322">
        <f t="shared" si="0"/>
        <v>181</v>
      </c>
      <c r="K332" s="322">
        <f t="shared" si="0"/>
        <v>69</v>
      </c>
      <c r="L332" s="322">
        <f t="shared" si="0"/>
        <v>52</v>
      </c>
      <c r="M332" s="322">
        <f t="shared" si="0"/>
        <v>13</v>
      </c>
      <c r="N332" s="322">
        <f t="shared" si="0"/>
        <v>256</v>
      </c>
      <c r="O332" s="322">
        <f t="shared" si="0"/>
        <v>315</v>
      </c>
      <c r="P332" s="322">
        <f t="shared" si="0"/>
        <v>91</v>
      </c>
      <c r="Q332" s="322">
        <f t="shared" si="0"/>
        <v>284</v>
      </c>
      <c r="R332" s="322">
        <f t="shared" si="0"/>
        <v>192</v>
      </c>
      <c r="S332" s="322">
        <f t="shared" si="0"/>
        <v>151</v>
      </c>
      <c r="T332" s="322">
        <f t="shared" si="0"/>
        <v>27</v>
      </c>
    </row>
    <row r="333" spans="1:20" ht="13" thickTop="1" x14ac:dyDescent="0.25"/>
    <row r="334" spans="1:20" x14ac:dyDescent="0.25">
      <c r="A334" s="227" t="s">
        <v>769</v>
      </c>
    </row>
    <row r="335" spans="1:20" x14ac:dyDescent="0.25">
      <c r="A335" s="41" t="s">
        <v>911</v>
      </c>
    </row>
  </sheetData>
  <mergeCells count="3">
    <mergeCell ref="C3:D3"/>
    <mergeCell ref="K3:M3"/>
    <mergeCell ref="A2:B2"/>
  </mergeCells>
  <hyperlinks>
    <hyperlink ref="A2:B2" location="TOC!A1" display="Return to Table of Contents"/>
  </hyperlinks>
  <pageMargins left="0.25" right="0.25" top="0.75" bottom="0.75" header="0.3" footer="0.3"/>
  <pageSetup scale="60" fitToWidth="0" fitToHeight="0" orientation="portrait" horizontalDpi="4294967295" verticalDpi="4294967295" r:id="rId1"/>
  <headerFooter>
    <oddHeader>&amp;L&amp;"Arial,Bold"2018-19 Survey of Allied Dental Education
Report 1 - Dental Hygiene Education Programs</oddHeader>
  </headerFooter>
  <rowBreaks count="1" manualBreakCount="1">
    <brk id="255"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A13" sqref="A13"/>
    </sheetView>
  </sheetViews>
  <sheetFormatPr defaultColWidth="9.1796875" defaultRowHeight="12.5" x14ac:dyDescent="0.25"/>
  <cols>
    <col min="1" max="1" width="28.81640625" style="1" customWidth="1"/>
    <col min="2" max="2" width="11.1796875" style="1" customWidth="1"/>
    <col min="3" max="3" width="10.54296875" style="1" customWidth="1"/>
    <col min="4" max="4" width="10.81640625" style="1" customWidth="1"/>
    <col min="5" max="5" width="10.54296875" style="1" customWidth="1"/>
    <col min="6" max="7" width="10" style="1" customWidth="1"/>
    <col min="8" max="8" width="11.1796875" style="1" customWidth="1"/>
    <col min="9" max="9" width="10.54296875" style="1" customWidth="1"/>
    <col min="10" max="12" width="9.81640625" style="1" customWidth="1"/>
    <col min="13" max="13" width="10.81640625" style="1" customWidth="1"/>
    <col min="14" max="16384" width="9.1796875" style="1"/>
  </cols>
  <sheetData>
    <row r="1" spans="1:13" s="25" customFormat="1" ht="13" x14ac:dyDescent="0.25">
      <c r="A1" s="24" t="s">
        <v>37</v>
      </c>
      <c r="H1" s="26"/>
      <c r="I1" s="27"/>
      <c r="J1" s="26"/>
      <c r="K1" s="26"/>
      <c r="L1" s="27"/>
      <c r="M1" s="26"/>
    </row>
    <row r="2" spans="1:13" x14ac:dyDescent="0.25">
      <c r="A2" s="28" t="s">
        <v>51</v>
      </c>
    </row>
    <row r="3" spans="1:13" s="30" customFormat="1" ht="19.5" customHeight="1" thickBot="1" x14ac:dyDescent="0.3">
      <c r="A3" s="29"/>
      <c r="B3" s="29" t="s">
        <v>99</v>
      </c>
      <c r="C3" s="29" t="s">
        <v>100</v>
      </c>
      <c r="D3" s="29" t="s">
        <v>101</v>
      </c>
      <c r="E3" s="29" t="s">
        <v>102</v>
      </c>
      <c r="F3" s="29" t="s">
        <v>103</v>
      </c>
      <c r="G3" s="29" t="s">
        <v>104</v>
      </c>
      <c r="H3" s="29" t="s">
        <v>105</v>
      </c>
      <c r="I3" s="29" t="s">
        <v>106</v>
      </c>
      <c r="J3" s="29" t="s">
        <v>107</v>
      </c>
      <c r="K3" s="29" t="s">
        <v>108</v>
      </c>
      <c r="L3" s="29" t="s">
        <v>115</v>
      </c>
    </row>
    <row r="4" spans="1:13" ht="19.5" customHeight="1" x14ac:dyDescent="0.3">
      <c r="A4" s="31" t="s">
        <v>109</v>
      </c>
      <c r="B4" s="32">
        <v>7690</v>
      </c>
      <c r="C4" s="32">
        <v>7784</v>
      </c>
      <c r="D4" s="32">
        <v>8007</v>
      </c>
      <c r="E4" s="32">
        <v>8110</v>
      </c>
      <c r="F4" s="32">
        <v>8258</v>
      </c>
      <c r="G4" s="32">
        <v>8287</v>
      </c>
      <c r="H4" s="32">
        <v>8472</v>
      </c>
      <c r="I4" s="32">
        <v>8279</v>
      </c>
      <c r="J4" s="32">
        <v>8370</v>
      </c>
      <c r="K4" s="32">
        <v>8265</v>
      </c>
      <c r="L4" s="32">
        <v>8288</v>
      </c>
    </row>
    <row r="5" spans="1:13" ht="19.5" customHeight="1" x14ac:dyDescent="0.25">
      <c r="A5" s="33" t="s">
        <v>110</v>
      </c>
      <c r="B5" s="34">
        <v>2.2000000000000002</v>
      </c>
      <c r="C5" s="34">
        <f t="shared" ref="C5:G5" si="0">(C4-B4)/B4*100</f>
        <v>1.2223667100130038</v>
      </c>
      <c r="D5" s="34">
        <f t="shared" si="0"/>
        <v>2.864850976361768</v>
      </c>
      <c r="E5" s="34">
        <f t="shared" si="0"/>
        <v>1.2863744223804172</v>
      </c>
      <c r="F5" s="34">
        <f t="shared" si="0"/>
        <v>1.8249075215782986</v>
      </c>
      <c r="G5" s="34">
        <f t="shared" si="0"/>
        <v>0.35117461855170745</v>
      </c>
      <c r="H5" s="34">
        <f>(H4-G4)/G4*100</f>
        <v>2.2324122118981538</v>
      </c>
      <c r="I5" s="34">
        <f>(I4-H4)/H4*100</f>
        <v>-2.2780925401321999</v>
      </c>
      <c r="J5" s="34">
        <f>(J4-I4)/I4*100</f>
        <v>1.0991665660103878</v>
      </c>
      <c r="K5" s="34">
        <f>(K4-J4)/J4*100</f>
        <v>-1.2544802867383513</v>
      </c>
      <c r="L5" s="34">
        <f>(L4-K4)/K4*100</f>
        <v>0.27828191167574107</v>
      </c>
    </row>
    <row r="6" spans="1:13" s="2" customFormat="1" ht="19.5" customHeight="1" x14ac:dyDescent="0.3">
      <c r="A6" s="31" t="s">
        <v>111</v>
      </c>
      <c r="B6" s="32">
        <v>8633</v>
      </c>
      <c r="C6" s="32">
        <v>10054</v>
      </c>
      <c r="D6" s="32">
        <v>10390</v>
      </c>
      <c r="E6" s="32">
        <v>9620</v>
      </c>
      <c r="F6" s="35">
        <v>8198</v>
      </c>
      <c r="G6" s="35">
        <v>7397</v>
      </c>
      <c r="H6" s="35">
        <v>7601</v>
      </c>
      <c r="I6" s="35">
        <v>6875</v>
      </c>
      <c r="J6" s="35">
        <v>6080</v>
      </c>
      <c r="K6" s="35">
        <v>5962</v>
      </c>
      <c r="L6" s="35">
        <v>5775</v>
      </c>
    </row>
    <row r="7" spans="1:13" ht="19.5" customHeight="1" x14ac:dyDescent="0.25">
      <c r="A7" s="33" t="s">
        <v>110</v>
      </c>
      <c r="B7" s="36">
        <v>2.6</v>
      </c>
      <c r="C7" s="36">
        <v>16.5</v>
      </c>
      <c r="D7" s="36">
        <v>3.3</v>
      </c>
      <c r="E7" s="34">
        <f t="shared" ref="E7:L7" si="1">(E6-D6)/D6*100</f>
        <v>-7.4109720885466803</v>
      </c>
      <c r="F7" s="34">
        <f t="shared" si="1"/>
        <v>-14.781704781704782</v>
      </c>
      <c r="G7" s="34">
        <f t="shared" si="1"/>
        <v>-9.7706757745791659</v>
      </c>
      <c r="H7" s="34">
        <f t="shared" si="1"/>
        <v>2.7578748141138298</v>
      </c>
      <c r="I7" s="34">
        <f t="shared" si="1"/>
        <v>-9.5513748191027492</v>
      </c>
      <c r="J7" s="34">
        <f t="shared" si="1"/>
        <v>-11.563636363636363</v>
      </c>
      <c r="K7" s="34">
        <f t="shared" si="1"/>
        <v>-1.9407894736842106</v>
      </c>
      <c r="L7" s="34">
        <f t="shared" si="1"/>
        <v>-3.1365313653136528</v>
      </c>
    </row>
    <row r="8" spans="1:13" s="2" customFormat="1" ht="19.5" customHeight="1" x14ac:dyDescent="0.3">
      <c r="A8" s="31" t="s">
        <v>112</v>
      </c>
      <c r="B8" s="37">
        <v>380</v>
      </c>
      <c r="C8" s="37">
        <v>416</v>
      </c>
      <c r="D8" s="37">
        <v>431</v>
      </c>
      <c r="E8" s="38">
        <v>421</v>
      </c>
      <c r="F8" s="38">
        <v>435</v>
      </c>
      <c r="G8" s="38">
        <v>402</v>
      </c>
      <c r="H8" s="38">
        <v>320</v>
      </c>
      <c r="I8" s="38">
        <v>303</v>
      </c>
      <c r="J8" s="38">
        <v>324</v>
      </c>
      <c r="K8" s="38">
        <v>303</v>
      </c>
      <c r="L8" s="38">
        <v>319</v>
      </c>
    </row>
    <row r="9" spans="1:13" ht="19.5" customHeight="1" x14ac:dyDescent="0.25">
      <c r="A9" s="33" t="s">
        <v>110</v>
      </c>
      <c r="B9" s="36">
        <v>-2.2999999999999998</v>
      </c>
      <c r="C9" s="36">
        <v>9.5</v>
      </c>
      <c r="D9" s="36">
        <v>3.6</v>
      </c>
      <c r="E9" s="39">
        <f t="shared" ref="E9:L9" si="2">(E8-D8)/D8*100</f>
        <v>-2.3201856148491879</v>
      </c>
      <c r="F9" s="39">
        <f t="shared" si="2"/>
        <v>3.3254156769596199</v>
      </c>
      <c r="G9" s="39">
        <f t="shared" si="2"/>
        <v>-7.5862068965517242</v>
      </c>
      <c r="H9" s="39">
        <f t="shared" si="2"/>
        <v>-20.398009950248756</v>
      </c>
      <c r="I9" s="39">
        <f t="shared" si="2"/>
        <v>-5.3125</v>
      </c>
      <c r="J9" s="39">
        <f t="shared" si="2"/>
        <v>6.9306930693069315</v>
      </c>
      <c r="K9" s="39">
        <f t="shared" si="2"/>
        <v>-6.481481481481481</v>
      </c>
      <c r="L9" s="39">
        <f t="shared" si="2"/>
        <v>5.2805280528052805</v>
      </c>
    </row>
    <row r="11" spans="1:13" s="41" customFormat="1" ht="10" x14ac:dyDescent="0.2">
      <c r="A11" s="40" t="s">
        <v>113</v>
      </c>
    </row>
    <row r="12" spans="1:13" s="41" customFormat="1" ht="10" x14ac:dyDescent="0.2">
      <c r="A12" s="41" t="s">
        <v>114</v>
      </c>
    </row>
    <row r="13" spans="1:13" x14ac:dyDescent="0.25">
      <c r="A13" s="42" t="s">
        <v>911</v>
      </c>
    </row>
    <row r="23" ht="13.5" customHeight="1" x14ac:dyDescent="0.25"/>
  </sheetData>
  <hyperlinks>
    <hyperlink ref="A2" location="TOC!A1" display="Return to Table of Contents"/>
  </hyperlinks>
  <pageMargins left="0.25" right="0.25" top="0.75" bottom="0.75" header="0.3" footer="0.3"/>
  <pageSetup scale="72" fitToHeight="0" orientation="portrait" r:id="rId1"/>
  <headerFooter>
    <oddHeader>&amp;L&amp;"Arial,Bold"2018-19 Survey of Allied Dental Education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796875" defaultRowHeight="12.5" x14ac:dyDescent="0.25"/>
  <cols>
    <col min="1" max="1" width="31.54296875" style="1" customWidth="1"/>
    <col min="2" max="2" width="13.1796875" style="1" customWidth="1"/>
    <col min="3" max="3" width="13.81640625" style="1" customWidth="1"/>
    <col min="4" max="4" width="13.1796875" style="1" customWidth="1"/>
    <col min="5" max="5" width="14.1796875" style="1" customWidth="1"/>
    <col min="6" max="6" width="12.81640625" style="1" customWidth="1"/>
    <col min="7" max="7" width="12.1796875" style="1" customWidth="1"/>
    <col min="8" max="8" width="13.54296875" style="1" customWidth="1"/>
    <col min="9" max="9" width="11.81640625" style="1" customWidth="1"/>
    <col min="10" max="10" width="10.1796875" style="1" bestFit="1" customWidth="1"/>
    <col min="11" max="15" width="9.1796875" style="43"/>
    <col min="16" max="16384" width="9.1796875" style="1"/>
  </cols>
  <sheetData>
    <row r="1" spans="1:15" ht="13" x14ac:dyDescent="0.3">
      <c r="A1" s="2" t="s">
        <v>6</v>
      </c>
    </row>
    <row r="2" spans="1:15" x14ac:dyDescent="0.25">
      <c r="A2" s="28" t="s">
        <v>51</v>
      </c>
    </row>
    <row r="3" spans="1:15" ht="13" x14ac:dyDescent="0.3">
      <c r="A3" s="44"/>
      <c r="B3" s="365" t="s">
        <v>117</v>
      </c>
      <c r="C3" s="365"/>
      <c r="D3" s="365"/>
      <c r="E3" s="365"/>
      <c r="F3" s="45"/>
      <c r="G3" s="45"/>
      <c r="H3" s="45"/>
      <c r="I3" s="45"/>
    </row>
    <row r="4" spans="1:15" ht="39.5" thickBot="1" x14ac:dyDescent="0.35">
      <c r="A4" s="29"/>
      <c r="B4" s="46" t="s">
        <v>118</v>
      </c>
      <c r="C4" s="46" t="s">
        <v>119</v>
      </c>
      <c r="D4" s="46" t="s">
        <v>120</v>
      </c>
      <c r="E4" s="46" t="s">
        <v>121</v>
      </c>
      <c r="F4" s="46" t="s">
        <v>122</v>
      </c>
      <c r="G4" s="46" t="s">
        <v>123</v>
      </c>
      <c r="H4" s="46" t="s">
        <v>124</v>
      </c>
      <c r="I4" s="46" t="s">
        <v>125</v>
      </c>
      <c r="J4" s="47"/>
      <c r="K4" s="48"/>
      <c r="L4" s="48"/>
      <c r="M4" s="48"/>
    </row>
    <row r="5" spans="1:15" ht="13" x14ac:dyDescent="0.3">
      <c r="A5" s="31" t="s">
        <v>109</v>
      </c>
      <c r="B5" s="49"/>
      <c r="C5" s="49"/>
      <c r="D5" s="49"/>
      <c r="E5" s="49"/>
      <c r="F5" s="49"/>
      <c r="G5" s="49"/>
      <c r="H5" s="49"/>
      <c r="I5" s="49"/>
      <c r="K5" s="50"/>
    </row>
    <row r="6" spans="1:15" x14ac:dyDescent="0.25">
      <c r="A6" s="51" t="s">
        <v>126</v>
      </c>
      <c r="B6" s="52">
        <v>43</v>
      </c>
      <c r="C6" s="52">
        <v>25</v>
      </c>
      <c r="D6" s="52">
        <v>4</v>
      </c>
      <c r="E6" s="52">
        <v>13</v>
      </c>
      <c r="F6" s="52">
        <v>179</v>
      </c>
      <c r="G6" s="52">
        <v>34</v>
      </c>
      <c r="H6" s="52">
        <v>23</v>
      </c>
      <c r="I6" s="52">
        <v>6</v>
      </c>
      <c r="J6" s="53"/>
      <c r="K6" s="54"/>
    </row>
    <row r="7" spans="1:15" ht="13" x14ac:dyDescent="0.25">
      <c r="A7" s="51" t="s">
        <v>127</v>
      </c>
      <c r="B7" s="55">
        <v>1404</v>
      </c>
      <c r="C7" s="52">
        <v>844</v>
      </c>
      <c r="D7" s="52">
        <v>221</v>
      </c>
      <c r="E7" s="52">
        <v>323</v>
      </c>
      <c r="F7" s="55">
        <v>4187</v>
      </c>
      <c r="G7" s="56">
        <v>831</v>
      </c>
      <c r="H7" s="55">
        <v>1180</v>
      </c>
      <c r="I7" s="52">
        <v>166</v>
      </c>
      <c r="J7" s="53"/>
      <c r="K7" s="57"/>
      <c r="L7" s="57"/>
      <c r="M7" s="57"/>
      <c r="N7" s="57"/>
      <c r="O7" s="57"/>
    </row>
    <row r="8" spans="1:15" ht="13" x14ac:dyDescent="0.25">
      <c r="A8" s="58" t="s">
        <v>128</v>
      </c>
      <c r="B8" s="59">
        <v>1251</v>
      </c>
      <c r="C8" s="60">
        <v>745</v>
      </c>
      <c r="D8" s="60">
        <v>216</v>
      </c>
      <c r="E8" s="60">
        <v>267</v>
      </c>
      <c r="F8" s="59">
        <v>4038</v>
      </c>
      <c r="G8" s="60">
        <v>740</v>
      </c>
      <c r="H8" s="60">
        <v>873</v>
      </c>
      <c r="I8" s="60">
        <v>158</v>
      </c>
      <c r="J8" s="53"/>
      <c r="K8" s="364"/>
      <c r="L8" s="364"/>
      <c r="M8" s="62"/>
      <c r="N8" s="63"/>
      <c r="O8" s="63"/>
    </row>
    <row r="9" spans="1:15" ht="13" x14ac:dyDescent="0.3">
      <c r="A9" s="31" t="s">
        <v>111</v>
      </c>
      <c r="B9" s="64"/>
      <c r="C9" s="64"/>
      <c r="D9" s="64"/>
      <c r="E9" s="64"/>
      <c r="F9" s="64"/>
      <c r="G9" s="64"/>
      <c r="H9" s="64"/>
      <c r="I9" s="64"/>
      <c r="J9" s="53"/>
      <c r="K9" s="364"/>
      <c r="L9" s="364"/>
      <c r="M9" s="62"/>
      <c r="N9" s="63"/>
      <c r="O9" s="63"/>
    </row>
    <row r="10" spans="1:15" ht="13" x14ac:dyDescent="0.25">
      <c r="A10" s="51" t="s">
        <v>126</v>
      </c>
      <c r="B10" s="52">
        <v>9</v>
      </c>
      <c r="C10" s="52">
        <v>1</v>
      </c>
      <c r="D10" s="52">
        <v>1</v>
      </c>
      <c r="E10" s="52">
        <v>3</v>
      </c>
      <c r="F10" s="52">
        <v>149</v>
      </c>
      <c r="G10" s="52">
        <v>60</v>
      </c>
      <c r="H10" s="52">
        <v>22</v>
      </c>
      <c r="I10" s="52">
        <v>6</v>
      </c>
      <c r="J10" s="53"/>
      <c r="K10" s="364"/>
      <c r="L10" s="364"/>
      <c r="M10" s="62"/>
      <c r="N10" s="63"/>
      <c r="O10" s="63"/>
    </row>
    <row r="11" spans="1:15" ht="13" x14ac:dyDescent="0.25">
      <c r="A11" s="51" t="s">
        <v>127</v>
      </c>
      <c r="B11" s="52">
        <v>233</v>
      </c>
      <c r="C11" s="52">
        <v>56</v>
      </c>
      <c r="D11" s="52">
        <v>20</v>
      </c>
      <c r="E11" s="52">
        <v>114</v>
      </c>
      <c r="F11" s="55">
        <v>3930</v>
      </c>
      <c r="G11" s="55">
        <v>2278</v>
      </c>
      <c r="H11" s="55">
        <v>1307</v>
      </c>
      <c r="I11" s="52">
        <v>173</v>
      </c>
      <c r="J11" s="53"/>
      <c r="K11" s="364"/>
      <c r="L11" s="364"/>
      <c r="M11" s="62"/>
      <c r="N11" s="63"/>
      <c r="O11" s="63"/>
    </row>
    <row r="12" spans="1:15" ht="13" x14ac:dyDescent="0.25">
      <c r="A12" s="58" t="s">
        <v>128</v>
      </c>
      <c r="B12" s="60">
        <v>149</v>
      </c>
      <c r="C12" s="60">
        <v>35</v>
      </c>
      <c r="D12" s="60">
        <v>19</v>
      </c>
      <c r="E12" s="60">
        <v>81</v>
      </c>
      <c r="F12" s="59">
        <v>3123</v>
      </c>
      <c r="G12" s="59">
        <v>1672</v>
      </c>
      <c r="H12" s="59">
        <v>547</v>
      </c>
      <c r="I12" s="60">
        <v>149</v>
      </c>
      <c r="J12" s="53"/>
      <c r="K12" s="364"/>
      <c r="L12" s="364"/>
      <c r="M12" s="62"/>
      <c r="N12" s="63"/>
      <c r="O12" s="63"/>
    </row>
    <row r="13" spans="1:15" ht="13" x14ac:dyDescent="0.3">
      <c r="A13" s="31" t="s">
        <v>112</v>
      </c>
      <c r="B13" s="64"/>
      <c r="C13" s="64"/>
      <c r="D13" s="64"/>
      <c r="E13" s="64"/>
      <c r="F13" s="64"/>
      <c r="G13" s="64"/>
      <c r="H13" s="64"/>
      <c r="I13" s="64"/>
      <c r="J13" s="53"/>
      <c r="K13" s="364"/>
      <c r="L13" s="364"/>
      <c r="M13" s="62"/>
      <c r="N13" s="63"/>
      <c r="O13" s="63"/>
    </row>
    <row r="14" spans="1:15" ht="13" x14ac:dyDescent="0.25">
      <c r="A14" s="51" t="s">
        <v>126</v>
      </c>
      <c r="B14" s="52">
        <v>0</v>
      </c>
      <c r="C14" s="52">
        <v>1</v>
      </c>
      <c r="D14" s="52">
        <v>1</v>
      </c>
      <c r="E14" s="52">
        <v>0</v>
      </c>
      <c r="F14" s="52">
        <v>8</v>
      </c>
      <c r="G14" s="52">
        <v>3</v>
      </c>
      <c r="H14" s="52">
        <v>0</v>
      </c>
      <c r="I14" s="52">
        <v>1</v>
      </c>
      <c r="J14" s="53"/>
      <c r="K14" s="364"/>
      <c r="L14" s="364"/>
      <c r="M14" s="62"/>
      <c r="N14" s="63"/>
      <c r="O14" s="63"/>
    </row>
    <row r="15" spans="1:15" ht="13" x14ac:dyDescent="0.25">
      <c r="A15" s="51" t="s">
        <v>127</v>
      </c>
      <c r="B15" s="52">
        <v>0</v>
      </c>
      <c r="C15" s="52">
        <v>12</v>
      </c>
      <c r="D15" s="52">
        <v>60</v>
      </c>
      <c r="E15" s="52">
        <v>0</v>
      </c>
      <c r="F15" s="52">
        <v>160</v>
      </c>
      <c r="G15" s="52">
        <v>194</v>
      </c>
      <c r="H15" s="52">
        <v>0</v>
      </c>
      <c r="I15" s="52">
        <v>20</v>
      </c>
      <c r="J15" s="53"/>
      <c r="K15" s="364"/>
      <c r="L15" s="364"/>
      <c r="M15" s="62"/>
      <c r="N15" s="63"/>
      <c r="O15" s="63"/>
    </row>
    <row r="16" spans="1:15" ht="13" x14ac:dyDescent="0.25">
      <c r="A16" s="58" t="s">
        <v>128</v>
      </c>
      <c r="B16" s="60">
        <v>0</v>
      </c>
      <c r="C16" s="60">
        <v>6</v>
      </c>
      <c r="D16" s="60">
        <v>45</v>
      </c>
      <c r="E16" s="60">
        <v>0</v>
      </c>
      <c r="F16" s="60">
        <v>144</v>
      </c>
      <c r="G16" s="60">
        <v>113</v>
      </c>
      <c r="H16" s="60">
        <v>0</v>
      </c>
      <c r="I16" s="60">
        <v>11</v>
      </c>
      <c r="J16" s="53"/>
      <c r="K16" s="364"/>
      <c r="L16" s="364"/>
      <c r="M16" s="62"/>
      <c r="N16" s="63"/>
      <c r="O16" s="63"/>
    </row>
    <row r="17" spans="1:15" ht="13" x14ac:dyDescent="0.25">
      <c r="K17" s="364"/>
      <c r="L17" s="364"/>
      <c r="M17" s="62"/>
      <c r="N17" s="63"/>
      <c r="O17" s="63"/>
    </row>
    <row r="18" spans="1:15" ht="13" x14ac:dyDescent="0.25">
      <c r="A18" s="40" t="s">
        <v>147</v>
      </c>
      <c r="K18" s="364"/>
      <c r="L18" s="364"/>
      <c r="M18" s="62"/>
      <c r="N18" s="63"/>
      <c r="O18" s="63"/>
    </row>
    <row r="19" spans="1:15" ht="13" x14ac:dyDescent="0.25">
      <c r="A19" s="40" t="s">
        <v>148</v>
      </c>
      <c r="K19" s="364"/>
      <c r="L19" s="364"/>
      <c r="M19" s="62"/>
      <c r="N19" s="63"/>
      <c r="O19" s="63"/>
    </row>
    <row r="20" spans="1:15" ht="13" x14ac:dyDescent="0.25">
      <c r="A20" s="42" t="s">
        <v>911</v>
      </c>
      <c r="K20" s="364"/>
      <c r="L20" s="364"/>
      <c r="M20" s="62"/>
      <c r="N20" s="63"/>
      <c r="O20" s="63"/>
    </row>
    <row r="21" spans="1:15" ht="13" x14ac:dyDescent="0.25">
      <c r="K21" s="364"/>
      <c r="L21" s="364"/>
      <c r="M21" s="62"/>
      <c r="N21" s="63"/>
      <c r="O21" s="63"/>
    </row>
    <row r="22" spans="1:15" ht="13" x14ac:dyDescent="0.25">
      <c r="K22" s="364"/>
      <c r="L22" s="364"/>
      <c r="M22" s="62"/>
      <c r="N22" s="63"/>
      <c r="O22" s="63"/>
    </row>
    <row r="23" spans="1:15" ht="14.5" x14ac:dyDescent="0.35">
      <c r="D23" s="65"/>
      <c r="E23" s="65"/>
      <c r="F23" s="65"/>
      <c r="G23" s="43"/>
      <c r="K23" s="364"/>
      <c r="L23" s="364"/>
      <c r="M23" s="62"/>
      <c r="N23" s="63"/>
      <c r="O23" s="63"/>
    </row>
    <row r="24" spans="1:15" ht="14.5" x14ac:dyDescent="0.35">
      <c r="D24" s="65"/>
      <c r="E24" s="65"/>
      <c r="F24" s="65"/>
      <c r="G24" s="43"/>
      <c r="H24" s="43"/>
      <c r="I24" s="43"/>
      <c r="K24" s="364"/>
      <c r="L24" s="364"/>
      <c r="M24" s="62"/>
      <c r="N24" s="63"/>
      <c r="O24" s="63"/>
    </row>
    <row r="25" spans="1:15" ht="14.5" x14ac:dyDescent="0.35">
      <c r="D25" s="65"/>
      <c r="E25" s="65"/>
      <c r="F25" s="65"/>
      <c r="G25" s="43"/>
      <c r="H25" s="57"/>
      <c r="I25" s="57"/>
      <c r="K25" s="364"/>
      <c r="L25" s="364"/>
      <c r="M25" s="62"/>
      <c r="N25" s="63"/>
      <c r="O25" s="63"/>
    </row>
    <row r="26" spans="1:15" ht="14.5" x14ac:dyDescent="0.35">
      <c r="D26" s="65"/>
      <c r="E26" s="65"/>
      <c r="F26" s="65"/>
      <c r="G26" s="43"/>
      <c r="K26" s="364"/>
      <c r="L26" s="364"/>
      <c r="M26" s="62"/>
      <c r="N26" s="63"/>
      <c r="O26" s="63"/>
    </row>
    <row r="27" spans="1:15" ht="14.5" x14ac:dyDescent="0.35">
      <c r="D27" s="65"/>
      <c r="E27" s="65"/>
      <c r="F27" s="65"/>
      <c r="G27" s="43"/>
      <c r="K27" s="364"/>
      <c r="L27" s="364"/>
      <c r="M27" s="62"/>
      <c r="N27" s="63"/>
      <c r="O27" s="63"/>
    </row>
    <row r="28" spans="1:15" ht="14.5" x14ac:dyDescent="0.35">
      <c r="D28" s="65"/>
      <c r="E28" s="65"/>
      <c r="F28" s="65"/>
      <c r="G28" s="43"/>
      <c r="K28" s="364"/>
      <c r="L28" s="364"/>
      <c r="M28" s="62"/>
      <c r="N28" s="63"/>
      <c r="O28" s="63"/>
    </row>
    <row r="29" spans="1:15" ht="14.5" x14ac:dyDescent="0.35">
      <c r="D29" s="65"/>
      <c r="E29" s="65"/>
      <c r="F29" s="65"/>
      <c r="G29" s="43"/>
      <c r="K29" s="364"/>
      <c r="L29" s="364"/>
      <c r="M29" s="62"/>
      <c r="N29" s="63"/>
      <c r="O29" s="63"/>
    </row>
    <row r="30" spans="1:15" ht="14.5" x14ac:dyDescent="0.35">
      <c r="D30" s="65"/>
      <c r="E30" s="65"/>
      <c r="F30" s="65"/>
      <c r="G30" s="43"/>
    </row>
  </sheetData>
  <mergeCells count="23">
    <mergeCell ref="K26:K27"/>
    <mergeCell ref="L26:L27"/>
    <mergeCell ref="K28:K29"/>
    <mergeCell ref="L28:L29"/>
    <mergeCell ref="K20:K21"/>
    <mergeCell ref="L20:L21"/>
    <mergeCell ref="K22:K23"/>
    <mergeCell ref="L22:L23"/>
    <mergeCell ref="K24:K25"/>
    <mergeCell ref="L24:L25"/>
    <mergeCell ref="K14:K15"/>
    <mergeCell ref="L14:L15"/>
    <mergeCell ref="K16:K17"/>
    <mergeCell ref="L16:L17"/>
    <mergeCell ref="K18:K19"/>
    <mergeCell ref="L18:L19"/>
    <mergeCell ref="K12:K13"/>
    <mergeCell ref="L12:L13"/>
    <mergeCell ref="B3:E3"/>
    <mergeCell ref="K8:K9"/>
    <mergeCell ref="L8:L9"/>
    <mergeCell ref="K10:K11"/>
    <mergeCell ref="L10:L11"/>
  </mergeCells>
  <hyperlinks>
    <hyperlink ref="A2" location="TOC!A1" display="Return to Table of Contents"/>
  </hyperlinks>
  <pageMargins left="0.25" right="0.25" top="0.75" bottom="0.75" header="0.3" footer="0.3"/>
  <pageSetup scale="76" fitToHeight="0" orientation="portrait" r:id="rId1"/>
  <headerFooter>
    <oddHeader>&amp;L&amp;"Arial,Bold"2018-19 Survey of Allied Dental Education
Report 1 - Dental Hygiene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796875" defaultRowHeight="12.5" x14ac:dyDescent="0.25"/>
  <cols>
    <col min="1" max="1" width="11.453125" style="1" customWidth="1"/>
    <col min="2" max="2" width="20.54296875" style="1" customWidth="1"/>
    <col min="3" max="3" width="23" style="1" customWidth="1"/>
    <col min="4" max="4" width="23.1796875" style="1" customWidth="1"/>
    <col min="5" max="16384" width="9.1796875" style="1"/>
  </cols>
  <sheetData>
    <row r="1" spans="1:99" s="24" customFormat="1" ht="13" x14ac:dyDescent="0.25">
      <c r="A1" s="24" t="s">
        <v>144</v>
      </c>
      <c r="I1" s="66"/>
      <c r="CU1" s="24" t="s">
        <v>129</v>
      </c>
    </row>
    <row r="2" spans="1:99" ht="13" x14ac:dyDescent="0.3">
      <c r="A2" s="366" t="s">
        <v>51</v>
      </c>
      <c r="B2" s="367"/>
      <c r="I2" s="67"/>
      <c r="CU2" s="285" t="s">
        <v>51</v>
      </c>
    </row>
    <row r="5" spans="1:99" x14ac:dyDescent="0.25">
      <c r="B5" s="68"/>
      <c r="C5" s="68"/>
    </row>
    <row r="6" spans="1:99" x14ac:dyDescent="0.25">
      <c r="B6" s="68"/>
      <c r="C6" s="68" t="s">
        <v>109</v>
      </c>
      <c r="S6" s="72"/>
      <c r="T6" s="43"/>
      <c r="U6" s="43"/>
    </row>
    <row r="7" spans="1:99" x14ac:dyDescent="0.25">
      <c r="B7" s="68"/>
      <c r="C7" s="69" t="s">
        <v>130</v>
      </c>
      <c r="D7" s="69" t="s">
        <v>131</v>
      </c>
      <c r="E7" s="69" t="s">
        <v>132</v>
      </c>
      <c r="F7" s="69" t="s">
        <v>133</v>
      </c>
      <c r="S7" s="73"/>
      <c r="T7" s="43"/>
      <c r="U7" s="43"/>
    </row>
    <row r="8" spans="1:99" x14ac:dyDescent="0.25">
      <c r="B8" s="68"/>
      <c r="C8" s="69" t="s">
        <v>134</v>
      </c>
      <c r="D8" s="68">
        <v>7491</v>
      </c>
      <c r="E8" s="68">
        <v>7214</v>
      </c>
      <c r="F8" s="1">
        <v>277</v>
      </c>
      <c r="S8" s="50"/>
      <c r="T8" s="43"/>
      <c r="U8" s="43"/>
    </row>
    <row r="9" spans="1:99" x14ac:dyDescent="0.25">
      <c r="B9" s="68"/>
      <c r="C9" s="69" t="s">
        <v>135</v>
      </c>
      <c r="D9" s="68">
        <v>7696</v>
      </c>
      <c r="E9" s="68">
        <v>7393</v>
      </c>
      <c r="F9" s="1">
        <v>285</v>
      </c>
      <c r="S9" s="54"/>
      <c r="T9" s="43"/>
      <c r="U9" s="43"/>
    </row>
    <row r="10" spans="1:99" ht="13" x14ac:dyDescent="0.25">
      <c r="B10" s="68"/>
      <c r="C10" s="69" t="s">
        <v>136</v>
      </c>
      <c r="D10" s="68">
        <v>7898</v>
      </c>
      <c r="E10" s="68">
        <v>7420</v>
      </c>
      <c r="F10" s="1">
        <v>286</v>
      </c>
      <c r="S10" s="286"/>
      <c r="T10" s="286"/>
      <c r="U10" s="286"/>
    </row>
    <row r="11" spans="1:99" ht="13" x14ac:dyDescent="0.25">
      <c r="A11" s="69"/>
      <c r="B11" s="68"/>
      <c r="C11" s="69" t="s">
        <v>137</v>
      </c>
      <c r="D11" s="68">
        <v>8166</v>
      </c>
      <c r="E11" s="68">
        <v>7525</v>
      </c>
      <c r="F11" s="1">
        <v>293</v>
      </c>
      <c r="S11" s="62"/>
      <c r="T11" s="63"/>
      <c r="U11" s="63"/>
    </row>
    <row r="12" spans="1:99" ht="13" x14ac:dyDescent="0.25">
      <c r="A12" s="69"/>
      <c r="B12" s="68"/>
      <c r="C12" s="69" t="s">
        <v>99</v>
      </c>
      <c r="D12" s="68">
        <v>8690</v>
      </c>
      <c r="E12" s="68">
        <v>7690</v>
      </c>
      <c r="F12" s="1">
        <v>301</v>
      </c>
      <c r="P12" s="70"/>
      <c r="S12" s="62"/>
      <c r="T12" s="63"/>
      <c r="U12" s="63"/>
    </row>
    <row r="13" spans="1:99" x14ac:dyDescent="0.25">
      <c r="B13" s="68"/>
      <c r="C13" s="69" t="s">
        <v>100</v>
      </c>
      <c r="D13" s="68">
        <v>8620</v>
      </c>
      <c r="E13" s="68">
        <v>7784</v>
      </c>
      <c r="F13" s="1">
        <v>309</v>
      </c>
    </row>
    <row r="14" spans="1:99" x14ac:dyDescent="0.25">
      <c r="B14" s="68"/>
      <c r="C14" s="69" t="s">
        <v>101</v>
      </c>
      <c r="D14" s="68">
        <v>9185</v>
      </c>
      <c r="E14" s="68">
        <v>8007</v>
      </c>
      <c r="F14" s="1">
        <v>323</v>
      </c>
    </row>
    <row r="15" spans="1:99" x14ac:dyDescent="0.25">
      <c r="C15" s="69" t="s">
        <v>102</v>
      </c>
      <c r="D15" s="68">
        <v>9479</v>
      </c>
      <c r="E15" s="68">
        <v>8110</v>
      </c>
      <c r="F15" s="1">
        <v>332</v>
      </c>
    </row>
    <row r="16" spans="1:99" x14ac:dyDescent="0.25">
      <c r="C16" s="69" t="s">
        <v>103</v>
      </c>
      <c r="D16" s="68">
        <v>9613</v>
      </c>
      <c r="E16" s="68">
        <v>8258</v>
      </c>
      <c r="F16" s="1">
        <v>335</v>
      </c>
    </row>
    <row r="17" spans="1:6" x14ac:dyDescent="0.25">
      <c r="C17" s="1" t="s">
        <v>104</v>
      </c>
      <c r="D17" s="68">
        <v>9534</v>
      </c>
      <c r="E17" s="68">
        <v>8287</v>
      </c>
      <c r="F17" s="1">
        <v>334</v>
      </c>
    </row>
    <row r="18" spans="1:6" x14ac:dyDescent="0.25">
      <c r="C18" s="1" t="s">
        <v>105</v>
      </c>
      <c r="D18" s="68">
        <v>9484</v>
      </c>
      <c r="E18" s="68">
        <v>8472</v>
      </c>
      <c r="F18" s="1">
        <v>335</v>
      </c>
    </row>
    <row r="19" spans="1:6" x14ac:dyDescent="0.25">
      <c r="C19" s="1" t="s">
        <v>106</v>
      </c>
      <c r="D19" s="68">
        <v>9510</v>
      </c>
      <c r="E19" s="1">
        <v>8279</v>
      </c>
      <c r="F19" s="1">
        <v>335</v>
      </c>
    </row>
    <row r="20" spans="1:6" x14ac:dyDescent="0.25">
      <c r="C20" s="1" t="s">
        <v>107</v>
      </c>
      <c r="D20" s="1">
        <v>9295</v>
      </c>
      <c r="E20" s="1">
        <v>8370</v>
      </c>
      <c r="F20" s="1">
        <v>333</v>
      </c>
    </row>
    <row r="21" spans="1:6" x14ac:dyDescent="0.25">
      <c r="C21" s="1" t="s">
        <v>108</v>
      </c>
      <c r="D21" s="1">
        <v>9171</v>
      </c>
      <c r="E21" s="1">
        <v>8265</v>
      </c>
      <c r="F21" s="1">
        <v>330</v>
      </c>
    </row>
    <row r="22" spans="1:6" x14ac:dyDescent="0.25">
      <c r="C22" s="1" t="s">
        <v>115</v>
      </c>
      <c r="D22" s="1">
        <v>9156</v>
      </c>
      <c r="E22" s="1">
        <v>8288</v>
      </c>
      <c r="F22" s="1">
        <v>327</v>
      </c>
    </row>
    <row r="26" spans="1:6" x14ac:dyDescent="0.25">
      <c r="B26" s="40"/>
    </row>
    <row r="27" spans="1:6" x14ac:dyDescent="0.25">
      <c r="B27" s="71"/>
    </row>
    <row r="31" spans="1:6" x14ac:dyDescent="0.25">
      <c r="A31" s="40" t="s">
        <v>138</v>
      </c>
    </row>
    <row r="32" spans="1:6" x14ac:dyDescent="0.25">
      <c r="A32" s="71" t="s">
        <v>911</v>
      </c>
    </row>
    <row r="33" spans="1:99" x14ac:dyDescent="0.25">
      <c r="A33" s="71"/>
    </row>
    <row r="34" spans="1:99" ht="13" x14ac:dyDescent="0.3">
      <c r="A34" s="2" t="s">
        <v>145</v>
      </c>
      <c r="B34" s="71"/>
    </row>
    <row r="35" spans="1:99" x14ac:dyDescent="0.25">
      <c r="S35" s="43"/>
      <c r="T35" s="43"/>
      <c r="U35" s="43"/>
    </row>
    <row r="36" spans="1:99" x14ac:dyDescent="0.25">
      <c r="S36" s="72"/>
      <c r="T36" s="43"/>
      <c r="U36" s="43"/>
      <c r="CU36" s="71" t="s">
        <v>139</v>
      </c>
    </row>
    <row r="37" spans="1:99" ht="13" x14ac:dyDescent="0.3">
      <c r="C37" s="1" t="s">
        <v>111</v>
      </c>
      <c r="O37" s="67"/>
      <c r="P37" s="67"/>
      <c r="S37" s="73"/>
      <c r="T37" s="43"/>
      <c r="U37" s="43"/>
    </row>
    <row r="38" spans="1:99" ht="13" x14ac:dyDescent="0.3">
      <c r="C38" s="69" t="s">
        <v>130</v>
      </c>
      <c r="D38" s="69" t="s">
        <v>131</v>
      </c>
      <c r="E38" s="69" t="s">
        <v>132</v>
      </c>
      <c r="F38" s="69" t="s">
        <v>133</v>
      </c>
      <c r="P38" s="67"/>
      <c r="S38" s="50"/>
      <c r="T38" s="43"/>
      <c r="U38" s="43"/>
    </row>
    <row r="39" spans="1:99" x14ac:dyDescent="0.25">
      <c r="C39" s="69" t="s">
        <v>135</v>
      </c>
      <c r="D39" s="68">
        <v>11367</v>
      </c>
      <c r="E39" s="68">
        <v>8160</v>
      </c>
      <c r="F39" s="1">
        <v>271</v>
      </c>
      <c r="S39" s="54"/>
      <c r="T39" s="43"/>
      <c r="U39" s="43"/>
    </row>
    <row r="40" spans="1:99" ht="13" x14ac:dyDescent="0.25">
      <c r="C40" s="69" t="s">
        <v>136</v>
      </c>
      <c r="D40" s="68">
        <v>13148</v>
      </c>
      <c r="E40" s="68">
        <v>8279</v>
      </c>
      <c r="F40" s="1">
        <v>268</v>
      </c>
      <c r="S40" s="286"/>
      <c r="T40" s="286"/>
      <c r="U40" s="286"/>
    </row>
    <row r="41" spans="1:99" ht="13" x14ac:dyDescent="0.25">
      <c r="C41" s="69" t="s">
        <v>137</v>
      </c>
      <c r="D41" s="68">
        <v>13674</v>
      </c>
      <c r="E41" s="68">
        <v>8413</v>
      </c>
      <c r="F41" s="1">
        <v>271</v>
      </c>
      <c r="S41" s="62"/>
      <c r="T41" s="63"/>
      <c r="U41" s="63"/>
    </row>
    <row r="42" spans="1:99" ht="13" x14ac:dyDescent="0.25">
      <c r="C42" s="69" t="s">
        <v>99</v>
      </c>
      <c r="D42" s="68">
        <v>14596</v>
      </c>
      <c r="E42" s="68">
        <v>8633</v>
      </c>
      <c r="F42" s="1">
        <v>272</v>
      </c>
      <c r="S42" s="62"/>
      <c r="T42" s="63"/>
      <c r="U42" s="63"/>
    </row>
    <row r="43" spans="1:99" x14ac:dyDescent="0.25">
      <c r="C43" s="69" t="s">
        <v>100</v>
      </c>
      <c r="D43" s="68">
        <v>15149</v>
      </c>
      <c r="E43" s="68">
        <v>10054</v>
      </c>
      <c r="F43" s="1">
        <v>277</v>
      </c>
      <c r="P43" s="70"/>
      <c r="S43" s="43"/>
      <c r="T43" s="43"/>
      <c r="U43" s="43"/>
    </row>
    <row r="44" spans="1:99" x14ac:dyDescent="0.25">
      <c r="C44" s="69" t="s">
        <v>101</v>
      </c>
      <c r="D44" s="68">
        <v>15122</v>
      </c>
      <c r="E44" s="68">
        <v>10390</v>
      </c>
      <c r="F44" s="1">
        <v>279</v>
      </c>
    </row>
    <row r="45" spans="1:99" x14ac:dyDescent="0.25">
      <c r="C45" s="69" t="s">
        <v>102</v>
      </c>
      <c r="D45" s="68">
        <v>15784</v>
      </c>
      <c r="E45" s="68">
        <v>9620</v>
      </c>
      <c r="F45" s="1">
        <v>287</v>
      </c>
    </row>
    <row r="46" spans="1:99" x14ac:dyDescent="0.25">
      <c r="C46" s="69" t="s">
        <v>103</v>
      </c>
      <c r="D46" s="68">
        <v>13330</v>
      </c>
      <c r="E46" s="68">
        <v>8198</v>
      </c>
      <c r="F46" s="1">
        <v>278</v>
      </c>
    </row>
    <row r="47" spans="1:99" x14ac:dyDescent="0.25">
      <c r="C47" s="69" t="s">
        <v>104</v>
      </c>
      <c r="D47" s="68">
        <v>11660</v>
      </c>
      <c r="E47" s="68">
        <v>7397</v>
      </c>
      <c r="F47" s="1">
        <v>273</v>
      </c>
    </row>
    <row r="48" spans="1:99" x14ac:dyDescent="0.25">
      <c r="C48" s="69" t="s">
        <v>105</v>
      </c>
      <c r="D48" s="68">
        <v>11323</v>
      </c>
      <c r="E48" s="68">
        <v>7601</v>
      </c>
      <c r="F48" s="1">
        <v>272</v>
      </c>
    </row>
    <row r="49" spans="1:6" x14ac:dyDescent="0.25">
      <c r="C49" s="1" t="s">
        <v>106</v>
      </c>
      <c r="D49" s="68">
        <v>9725</v>
      </c>
      <c r="E49" s="68">
        <v>6875</v>
      </c>
      <c r="F49" s="1">
        <v>264</v>
      </c>
    </row>
    <row r="50" spans="1:6" x14ac:dyDescent="0.25">
      <c r="C50" s="1" t="s">
        <v>107</v>
      </c>
      <c r="D50" s="68">
        <v>9015</v>
      </c>
      <c r="E50" s="68">
        <v>6080</v>
      </c>
      <c r="F50" s="1">
        <v>257</v>
      </c>
    </row>
    <row r="51" spans="1:6" x14ac:dyDescent="0.25">
      <c r="C51" s="1" t="s">
        <v>108</v>
      </c>
      <c r="D51" s="68">
        <v>8595</v>
      </c>
      <c r="E51" s="68">
        <v>5962</v>
      </c>
      <c r="F51" s="1">
        <v>256</v>
      </c>
    </row>
    <row r="52" spans="1:6" x14ac:dyDescent="0.25">
      <c r="C52" s="1" t="s">
        <v>115</v>
      </c>
      <c r="D52" s="68">
        <v>8111</v>
      </c>
      <c r="E52" s="74">
        <v>5775</v>
      </c>
      <c r="F52" s="1">
        <v>251</v>
      </c>
    </row>
    <row r="64" spans="1:6" x14ac:dyDescent="0.25">
      <c r="A64" s="40" t="s">
        <v>140</v>
      </c>
    </row>
    <row r="65" spans="1:21" x14ac:dyDescent="0.25">
      <c r="A65" s="71" t="s">
        <v>911</v>
      </c>
    </row>
    <row r="67" spans="1:21" ht="13" x14ac:dyDescent="0.3">
      <c r="A67" s="2" t="s">
        <v>146</v>
      </c>
      <c r="C67" s="69"/>
      <c r="D67" s="69"/>
      <c r="E67" s="69"/>
      <c r="F67" s="69"/>
    </row>
    <row r="68" spans="1:21" ht="13" x14ac:dyDescent="0.3">
      <c r="A68" s="2"/>
      <c r="C68" s="69"/>
      <c r="D68" s="69"/>
      <c r="E68" s="69"/>
      <c r="F68" s="69"/>
    </row>
    <row r="69" spans="1:21" x14ac:dyDescent="0.25">
      <c r="C69" s="69"/>
      <c r="D69" s="69"/>
      <c r="E69" s="69"/>
      <c r="F69" s="69"/>
    </row>
    <row r="70" spans="1:21" x14ac:dyDescent="0.25">
      <c r="B70" s="69"/>
      <c r="C70" s="69" t="s">
        <v>141</v>
      </c>
      <c r="D70" s="69" t="s">
        <v>131</v>
      </c>
      <c r="E70" s="69" t="s">
        <v>132</v>
      </c>
      <c r="F70" s="69" t="s">
        <v>133</v>
      </c>
      <c r="G70" s="69"/>
      <c r="H70" s="69"/>
      <c r="I70" s="69"/>
      <c r="J70" s="69"/>
      <c r="K70" s="69"/>
      <c r="L70" s="69"/>
    </row>
    <row r="71" spans="1:21" ht="13" x14ac:dyDescent="0.3">
      <c r="B71" s="69"/>
      <c r="C71" s="69" t="s">
        <v>135</v>
      </c>
      <c r="D71" s="69">
        <v>537</v>
      </c>
      <c r="E71" s="69">
        <v>418</v>
      </c>
      <c r="F71" s="69">
        <v>22</v>
      </c>
      <c r="G71" s="69"/>
      <c r="H71" s="69"/>
      <c r="I71" s="69"/>
      <c r="J71" s="69"/>
      <c r="K71" s="69"/>
      <c r="L71" s="69"/>
      <c r="O71" s="67"/>
      <c r="P71" s="67"/>
      <c r="S71" s="72"/>
      <c r="T71" s="43"/>
      <c r="U71" s="43"/>
    </row>
    <row r="72" spans="1:21" ht="13" x14ac:dyDescent="0.3">
      <c r="B72" s="69"/>
      <c r="C72" s="69" t="s">
        <v>136</v>
      </c>
      <c r="D72" s="69">
        <v>554</v>
      </c>
      <c r="E72" s="69">
        <v>425</v>
      </c>
      <c r="F72" s="69">
        <v>20</v>
      </c>
      <c r="G72" s="69"/>
      <c r="H72" s="69"/>
      <c r="I72" s="69"/>
      <c r="J72" s="69"/>
      <c r="K72" s="69"/>
      <c r="L72" s="69"/>
      <c r="P72" s="67"/>
      <c r="S72" s="73"/>
      <c r="T72" s="43"/>
      <c r="U72" s="43"/>
    </row>
    <row r="73" spans="1:21" x14ac:dyDescent="0.25">
      <c r="B73" s="69"/>
      <c r="C73" s="69" t="s">
        <v>137</v>
      </c>
      <c r="D73" s="69">
        <v>469</v>
      </c>
      <c r="E73" s="69">
        <v>389</v>
      </c>
      <c r="F73" s="69">
        <v>20</v>
      </c>
      <c r="G73" s="69"/>
      <c r="H73" s="69"/>
      <c r="I73" s="69"/>
      <c r="J73" s="69"/>
      <c r="K73" s="69"/>
      <c r="L73" s="69"/>
      <c r="P73" s="70"/>
      <c r="S73" s="50"/>
      <c r="T73" s="43"/>
      <c r="U73" s="43"/>
    </row>
    <row r="74" spans="1:21" x14ac:dyDescent="0.25">
      <c r="B74" s="69"/>
      <c r="C74" s="69" t="s">
        <v>99</v>
      </c>
      <c r="D74" s="69">
        <v>482</v>
      </c>
      <c r="E74" s="69">
        <v>380</v>
      </c>
      <c r="F74" s="69">
        <v>20</v>
      </c>
      <c r="G74" s="69"/>
      <c r="H74" s="69"/>
      <c r="I74" s="69"/>
      <c r="J74" s="69"/>
      <c r="K74" s="69"/>
      <c r="L74" s="69"/>
      <c r="S74" s="54"/>
      <c r="T74" s="43"/>
      <c r="U74" s="43"/>
    </row>
    <row r="75" spans="1:21" ht="13" x14ac:dyDescent="0.25">
      <c r="B75" s="69"/>
      <c r="C75" s="69" t="s">
        <v>100</v>
      </c>
      <c r="D75" s="69">
        <v>502</v>
      </c>
      <c r="E75" s="69">
        <v>416</v>
      </c>
      <c r="F75" s="69">
        <v>20</v>
      </c>
      <c r="G75" s="69"/>
      <c r="H75" s="69"/>
      <c r="I75" s="69"/>
      <c r="J75" s="69"/>
      <c r="K75" s="69"/>
      <c r="L75" s="69"/>
      <c r="S75" s="286"/>
      <c r="T75" s="286"/>
      <c r="U75" s="286"/>
    </row>
    <row r="76" spans="1:21" ht="13" x14ac:dyDescent="0.25">
      <c r="B76" s="69"/>
      <c r="C76" s="69" t="s">
        <v>101</v>
      </c>
      <c r="D76" s="69">
        <v>659</v>
      </c>
      <c r="E76" s="69">
        <v>431</v>
      </c>
      <c r="F76" s="69">
        <v>20</v>
      </c>
      <c r="G76" s="69"/>
      <c r="H76" s="69"/>
      <c r="I76" s="69"/>
      <c r="J76" s="69"/>
      <c r="K76" s="69"/>
      <c r="L76" s="69"/>
      <c r="S76" s="62"/>
      <c r="T76" s="63"/>
      <c r="U76" s="63"/>
    </row>
    <row r="77" spans="1:21" ht="13" x14ac:dyDescent="0.25">
      <c r="B77" s="69"/>
      <c r="C77" s="69" t="s">
        <v>102</v>
      </c>
      <c r="D77" s="69">
        <v>582</v>
      </c>
      <c r="E77" s="69">
        <v>421</v>
      </c>
      <c r="F77" s="69">
        <v>19</v>
      </c>
      <c r="G77" s="69"/>
      <c r="H77" s="69"/>
      <c r="I77" s="69"/>
      <c r="J77" s="69"/>
      <c r="K77" s="69"/>
      <c r="L77" s="69"/>
      <c r="S77" s="62"/>
      <c r="T77" s="63"/>
      <c r="U77" s="63"/>
    </row>
    <row r="78" spans="1:21" x14ac:dyDescent="0.25">
      <c r="B78" s="69"/>
      <c r="C78" s="69" t="s">
        <v>103</v>
      </c>
      <c r="D78" s="69">
        <v>555</v>
      </c>
      <c r="E78" s="69">
        <v>435</v>
      </c>
      <c r="F78" s="69">
        <v>19</v>
      </c>
      <c r="G78" s="69"/>
      <c r="H78" s="69"/>
      <c r="I78" s="69"/>
      <c r="J78" s="69"/>
      <c r="K78" s="69"/>
      <c r="L78" s="69"/>
    </row>
    <row r="79" spans="1:21" x14ac:dyDescent="0.25">
      <c r="B79" s="69"/>
      <c r="C79" s="69" t="s">
        <v>104</v>
      </c>
      <c r="D79" s="69">
        <v>551</v>
      </c>
      <c r="E79" s="69">
        <v>402</v>
      </c>
      <c r="F79" s="69">
        <v>19</v>
      </c>
      <c r="G79" s="69"/>
      <c r="H79" s="69"/>
      <c r="I79" s="69"/>
      <c r="J79" s="69"/>
      <c r="K79" s="69"/>
      <c r="L79" s="69"/>
    </row>
    <row r="80" spans="1:21" x14ac:dyDescent="0.25">
      <c r="B80" s="69"/>
      <c r="C80" s="69" t="s">
        <v>105</v>
      </c>
      <c r="D80" s="69">
        <v>559</v>
      </c>
      <c r="E80" s="69">
        <v>320</v>
      </c>
      <c r="F80" s="69">
        <v>19</v>
      </c>
      <c r="G80" s="69"/>
      <c r="H80" s="69"/>
      <c r="I80" s="69"/>
      <c r="J80" s="69"/>
      <c r="K80" s="69"/>
      <c r="L80" s="69"/>
    </row>
    <row r="81" spans="2:12" x14ac:dyDescent="0.25">
      <c r="B81" s="69"/>
      <c r="C81" s="69" t="s">
        <v>106</v>
      </c>
      <c r="D81" s="69">
        <v>472</v>
      </c>
      <c r="E81" s="69">
        <v>303</v>
      </c>
      <c r="F81" s="69">
        <v>17</v>
      </c>
      <c r="G81" s="69"/>
      <c r="H81" s="69"/>
      <c r="I81" s="69"/>
      <c r="J81" s="69"/>
      <c r="K81" s="69"/>
      <c r="L81" s="69"/>
    </row>
    <row r="82" spans="2:12" x14ac:dyDescent="0.25">
      <c r="B82" s="69"/>
      <c r="C82" s="1" t="s">
        <v>107</v>
      </c>
      <c r="D82" s="1">
        <v>487</v>
      </c>
      <c r="E82" s="1">
        <v>324</v>
      </c>
      <c r="F82" s="1">
        <v>17</v>
      </c>
      <c r="G82" s="69"/>
      <c r="H82" s="69"/>
      <c r="I82" s="69"/>
      <c r="J82" s="69"/>
      <c r="K82" s="69"/>
      <c r="L82" s="69"/>
    </row>
    <row r="83" spans="2:12" x14ac:dyDescent="0.25">
      <c r="B83" s="69"/>
      <c r="C83" s="1" t="s">
        <v>108</v>
      </c>
      <c r="D83" s="1">
        <v>455</v>
      </c>
      <c r="E83" s="1">
        <v>303</v>
      </c>
      <c r="F83" s="1">
        <v>15</v>
      </c>
      <c r="G83" s="69"/>
      <c r="H83" s="69"/>
      <c r="I83" s="69"/>
      <c r="J83" s="69"/>
      <c r="K83" s="69"/>
      <c r="L83" s="69"/>
    </row>
    <row r="84" spans="2:12" x14ac:dyDescent="0.25">
      <c r="B84" s="69"/>
      <c r="C84" s="1" t="s">
        <v>115</v>
      </c>
      <c r="D84" s="1">
        <v>446</v>
      </c>
      <c r="E84" s="1">
        <v>319</v>
      </c>
      <c r="F84" s="1">
        <v>14</v>
      </c>
      <c r="G84" s="69"/>
      <c r="H84" s="69"/>
      <c r="I84" s="69"/>
      <c r="J84" s="69"/>
      <c r="K84" s="69"/>
      <c r="L84" s="69"/>
    </row>
    <row r="85" spans="2:12" x14ac:dyDescent="0.25">
      <c r="B85" s="69"/>
      <c r="G85" s="69"/>
      <c r="H85" s="69"/>
      <c r="I85" s="69"/>
      <c r="J85" s="69"/>
      <c r="K85" s="69"/>
      <c r="L85" s="69"/>
    </row>
    <row r="88" spans="2:12" x14ac:dyDescent="0.25">
      <c r="B88" s="40"/>
    </row>
    <row r="89" spans="2:12" x14ac:dyDescent="0.25">
      <c r="B89" s="71"/>
    </row>
    <row r="98" spans="1:16" x14ac:dyDescent="0.25">
      <c r="A98" s="40" t="s">
        <v>142</v>
      </c>
    </row>
    <row r="99" spans="1:16" x14ac:dyDescent="0.25">
      <c r="A99" s="71" t="s">
        <v>911</v>
      </c>
    </row>
    <row r="102" spans="1:16" ht="13" x14ac:dyDescent="0.3">
      <c r="P102" s="67"/>
    </row>
    <row r="103" spans="1:16" ht="13" x14ac:dyDescent="0.3">
      <c r="P103" s="67"/>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r:id="rId1"/>
  <headerFooter>
    <oddHeader>&amp;L&amp;"Arial,Bold"2018-19 Survey of Allied Dental Education
Report 1 - Dental Hygiene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796875" defaultRowHeight="12.5" x14ac:dyDescent="0.25"/>
  <cols>
    <col min="1" max="1" width="29.81640625" style="1" customWidth="1"/>
    <col min="2" max="11" width="10.54296875" style="1" customWidth="1"/>
    <col min="12" max="13" width="9.453125" style="1" bestFit="1" customWidth="1"/>
    <col min="14" max="16384" width="9.1796875" style="1"/>
  </cols>
  <sheetData>
    <row r="1" spans="1:12" ht="13" x14ac:dyDescent="0.3">
      <c r="A1" s="2" t="s">
        <v>41</v>
      </c>
    </row>
    <row r="2" spans="1:12" ht="16.5" customHeight="1" x14ac:dyDescent="0.25">
      <c r="A2" s="28" t="s">
        <v>51</v>
      </c>
    </row>
    <row r="3" spans="1:12" s="75" customFormat="1" ht="27.75" customHeight="1" thickBot="1" x14ac:dyDescent="0.3">
      <c r="A3" s="29"/>
      <c r="B3" s="29" t="s">
        <v>99</v>
      </c>
      <c r="C3" s="29" t="s">
        <v>100</v>
      </c>
      <c r="D3" s="29" t="s">
        <v>101</v>
      </c>
      <c r="E3" s="29" t="s">
        <v>102</v>
      </c>
      <c r="F3" s="29" t="s">
        <v>103</v>
      </c>
      <c r="G3" s="29" t="s">
        <v>104</v>
      </c>
      <c r="H3" s="29" t="s">
        <v>105</v>
      </c>
      <c r="I3" s="29" t="s">
        <v>106</v>
      </c>
      <c r="J3" s="29" t="s">
        <v>107</v>
      </c>
      <c r="K3" s="29" t="s">
        <v>108</v>
      </c>
      <c r="L3" s="29" t="s">
        <v>115</v>
      </c>
    </row>
    <row r="4" spans="1:12" ht="19.5" customHeight="1" x14ac:dyDescent="0.3">
      <c r="A4" s="31" t="s">
        <v>109</v>
      </c>
      <c r="B4" s="32">
        <v>15194</v>
      </c>
      <c r="C4" s="32">
        <v>15385</v>
      </c>
      <c r="D4" s="32">
        <v>15521</v>
      </c>
      <c r="E4" s="76">
        <v>15771</v>
      </c>
      <c r="F4" s="77">
        <v>16256</v>
      </c>
      <c r="G4" s="77">
        <v>16162</v>
      </c>
      <c r="H4" s="77">
        <v>16365</v>
      </c>
      <c r="I4" s="77">
        <v>16169</v>
      </c>
      <c r="J4" s="77">
        <v>16214</v>
      </c>
      <c r="K4" s="77">
        <v>16118</v>
      </c>
      <c r="L4" s="77">
        <v>16134</v>
      </c>
    </row>
    <row r="5" spans="1:12" ht="19.5" customHeight="1" x14ac:dyDescent="0.25">
      <c r="A5" s="33" t="s">
        <v>110</v>
      </c>
      <c r="B5" s="36">
        <v>1.2</v>
      </c>
      <c r="C5" s="36">
        <v>1.3</v>
      </c>
      <c r="D5" s="36">
        <v>0.9</v>
      </c>
      <c r="E5" s="39">
        <f t="shared" ref="E5:L5" si="0">(E4-D4)/D4*100</f>
        <v>1.6107209587011146</v>
      </c>
      <c r="F5" s="39">
        <f t="shared" si="0"/>
        <v>3.0752647263965507</v>
      </c>
      <c r="G5" s="39">
        <f t="shared" si="0"/>
        <v>-0.57824803149606296</v>
      </c>
      <c r="H5" s="39">
        <f t="shared" si="0"/>
        <v>1.2560326692241059</v>
      </c>
      <c r="I5" s="39">
        <f t="shared" si="0"/>
        <v>-1.1976779712801711</v>
      </c>
      <c r="J5" s="39">
        <f t="shared" si="0"/>
        <v>0.27831034696023255</v>
      </c>
      <c r="K5" s="39">
        <f t="shared" si="0"/>
        <v>-0.59208091772542248</v>
      </c>
      <c r="L5" s="39">
        <f t="shared" si="0"/>
        <v>9.9267899243082269E-2</v>
      </c>
    </row>
    <row r="6" spans="1:12" ht="19.5" customHeight="1" x14ac:dyDescent="0.3">
      <c r="A6" s="31" t="s">
        <v>111</v>
      </c>
      <c r="B6" s="32">
        <v>9208</v>
      </c>
      <c r="C6" s="32">
        <v>10761</v>
      </c>
      <c r="D6" s="32">
        <v>11172</v>
      </c>
      <c r="E6" s="76">
        <v>10427</v>
      </c>
      <c r="F6" s="76">
        <v>9075</v>
      </c>
      <c r="G6" s="76">
        <v>8336</v>
      </c>
      <c r="H6" s="76">
        <v>8416</v>
      </c>
      <c r="I6" s="76">
        <v>7513</v>
      </c>
      <c r="J6" s="76">
        <v>6609</v>
      </c>
      <c r="K6" s="76">
        <v>6400</v>
      </c>
      <c r="L6" s="76">
        <v>6222</v>
      </c>
    </row>
    <row r="7" spans="1:12" ht="19.5" customHeight="1" x14ac:dyDescent="0.25">
      <c r="A7" s="33" t="s">
        <v>110</v>
      </c>
      <c r="B7" s="36">
        <v>2.9</v>
      </c>
      <c r="C7" s="36">
        <v>16.899999999999999</v>
      </c>
      <c r="D7" s="36">
        <v>3.8</v>
      </c>
      <c r="E7" s="39">
        <f t="shared" ref="E7:L7" si="1">(E6-D6)/D6*100</f>
        <v>-6.668456856426781</v>
      </c>
      <c r="F7" s="39">
        <f t="shared" si="1"/>
        <v>-12.966337393305841</v>
      </c>
      <c r="G7" s="39">
        <f t="shared" si="1"/>
        <v>-8.1432506887052334</v>
      </c>
      <c r="H7" s="39">
        <f t="shared" si="1"/>
        <v>0.95969289827255266</v>
      </c>
      <c r="I7" s="39">
        <f t="shared" si="1"/>
        <v>-10.729562737642585</v>
      </c>
      <c r="J7" s="39">
        <f t="shared" si="1"/>
        <v>-12.032477039797683</v>
      </c>
      <c r="K7" s="39">
        <f t="shared" si="1"/>
        <v>-3.1623543652594948</v>
      </c>
      <c r="L7" s="39">
        <f t="shared" si="1"/>
        <v>-2.78125</v>
      </c>
    </row>
    <row r="8" spans="1:12" ht="19.5" customHeight="1" x14ac:dyDescent="0.3">
      <c r="A8" s="31" t="s">
        <v>112</v>
      </c>
      <c r="B8" s="37">
        <v>607</v>
      </c>
      <c r="C8" s="37">
        <v>692</v>
      </c>
      <c r="D8" s="37">
        <v>722</v>
      </c>
      <c r="E8" s="78">
        <v>703</v>
      </c>
      <c r="F8" s="78">
        <v>698</v>
      </c>
      <c r="G8" s="78">
        <v>645</v>
      </c>
      <c r="H8" s="78">
        <v>538</v>
      </c>
      <c r="I8" s="78">
        <v>508</v>
      </c>
      <c r="J8" s="78">
        <v>499</v>
      </c>
      <c r="K8" s="78">
        <v>468</v>
      </c>
      <c r="L8" s="78">
        <v>465</v>
      </c>
    </row>
    <row r="9" spans="1:12" ht="19.5" customHeight="1" x14ac:dyDescent="0.25">
      <c r="A9" s="33" t="s">
        <v>110</v>
      </c>
      <c r="B9" s="36">
        <v>-2.2999999999999998</v>
      </c>
      <c r="C9" s="39">
        <v>14</v>
      </c>
      <c r="D9" s="36">
        <v>4.3</v>
      </c>
      <c r="E9" s="39">
        <f t="shared" ref="E9:L9" si="2">(E8-D8)/D8*100</f>
        <v>-2.6315789473684208</v>
      </c>
      <c r="F9" s="39">
        <f t="shared" si="2"/>
        <v>-0.71123755334281646</v>
      </c>
      <c r="G9" s="39">
        <f t="shared" si="2"/>
        <v>-7.5931232091690548</v>
      </c>
      <c r="H9" s="39">
        <f t="shared" si="2"/>
        <v>-16.589147286821706</v>
      </c>
      <c r="I9" s="39">
        <f t="shared" si="2"/>
        <v>-5.5762081784386615</v>
      </c>
      <c r="J9" s="39">
        <f t="shared" si="2"/>
        <v>-1.7716535433070866</v>
      </c>
      <c r="K9" s="39">
        <f t="shared" si="2"/>
        <v>-6.2124248496993983</v>
      </c>
      <c r="L9" s="39">
        <f t="shared" si="2"/>
        <v>-0.64102564102564097</v>
      </c>
    </row>
    <row r="11" spans="1:12" x14ac:dyDescent="0.25">
      <c r="A11" s="40" t="s">
        <v>149</v>
      </c>
    </row>
    <row r="12" spans="1:12" x14ac:dyDescent="0.25">
      <c r="A12" s="40" t="s">
        <v>150</v>
      </c>
    </row>
    <row r="13" spans="1:12" x14ac:dyDescent="0.25">
      <c r="A13" s="42" t="s">
        <v>911</v>
      </c>
    </row>
  </sheetData>
  <hyperlinks>
    <hyperlink ref="A2" location="TOC!A1" display="Return to Table of Contents"/>
  </hyperlinks>
  <pageMargins left="0.25" right="0.25" top="0.75" bottom="0.75" header="0.3" footer="0.3"/>
  <pageSetup scale="71" fitToHeight="0" orientation="portrait" r:id="rId1"/>
  <headerFooter>
    <oddHeader>&amp;L&amp;"Arial,Bold"2018-19 Survey of Allied Dental Education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796875" defaultRowHeight="12.5" x14ac:dyDescent="0.25"/>
  <cols>
    <col min="1" max="1" width="29" style="1" customWidth="1"/>
    <col min="2" max="13" width="9.81640625" style="1" customWidth="1"/>
    <col min="14" max="16384" width="9.1796875" style="1"/>
  </cols>
  <sheetData>
    <row r="1" spans="1:12" ht="13" x14ac:dyDescent="0.3">
      <c r="A1" s="79" t="s">
        <v>45</v>
      </c>
    </row>
    <row r="2" spans="1:12" ht="16.5" customHeight="1" x14ac:dyDescent="0.25">
      <c r="A2" s="28" t="s">
        <v>51</v>
      </c>
    </row>
    <row r="3" spans="1:12" s="75" customFormat="1" ht="27.75" customHeight="1" thickBot="1" x14ac:dyDescent="0.3">
      <c r="A3" s="29"/>
      <c r="B3" s="29">
        <v>2008</v>
      </c>
      <c r="C3" s="29">
        <v>2009</v>
      </c>
      <c r="D3" s="29">
        <v>2010</v>
      </c>
      <c r="E3" s="29">
        <v>2011</v>
      </c>
      <c r="F3" s="29">
        <v>2012</v>
      </c>
      <c r="G3" s="29">
        <v>2013</v>
      </c>
      <c r="H3" s="29">
        <v>2014</v>
      </c>
      <c r="I3" s="29">
        <v>2015</v>
      </c>
      <c r="J3" s="29">
        <v>2016</v>
      </c>
      <c r="K3" s="29">
        <v>2017</v>
      </c>
      <c r="L3" s="29">
        <v>2018</v>
      </c>
    </row>
    <row r="4" spans="1:12" ht="19.5" customHeight="1" x14ac:dyDescent="0.3">
      <c r="A4" s="31" t="s">
        <v>109</v>
      </c>
      <c r="B4" s="32">
        <v>6723</v>
      </c>
      <c r="C4" s="32">
        <v>6777</v>
      </c>
      <c r="D4" s="32">
        <v>7000</v>
      </c>
      <c r="E4" s="32">
        <v>6929</v>
      </c>
      <c r="F4" s="32">
        <v>7097</v>
      </c>
      <c r="G4" s="32">
        <v>7277</v>
      </c>
      <c r="H4" s="32">
        <v>7298</v>
      </c>
      <c r="I4" s="32">
        <v>7323</v>
      </c>
      <c r="J4" s="32">
        <v>7385</v>
      </c>
      <c r="K4" s="32">
        <v>7294</v>
      </c>
      <c r="L4" s="32">
        <v>7377</v>
      </c>
    </row>
    <row r="5" spans="1:12" ht="19.5" customHeight="1" x14ac:dyDescent="0.25">
      <c r="A5" s="33" t="s">
        <v>110</v>
      </c>
      <c r="B5" s="36">
        <v>1.1000000000000001</v>
      </c>
      <c r="C5" s="36">
        <v>0.8</v>
      </c>
      <c r="D5" s="36">
        <v>3.3</v>
      </c>
      <c r="E5" s="39">
        <f t="shared" ref="E5:L5" si="0">(E4-D4)/D4*100</f>
        <v>-1.0142857142857142</v>
      </c>
      <c r="F5" s="39">
        <f t="shared" si="0"/>
        <v>2.4245922932602104</v>
      </c>
      <c r="G5" s="39">
        <f t="shared" si="0"/>
        <v>2.5362829364520221</v>
      </c>
      <c r="H5" s="39">
        <f t="shared" si="0"/>
        <v>0.28858045898034906</v>
      </c>
      <c r="I5" s="39">
        <f t="shared" si="0"/>
        <v>0.34255960537133462</v>
      </c>
      <c r="J5" s="39">
        <f t="shared" si="0"/>
        <v>0.84664754881879012</v>
      </c>
      <c r="K5" s="39">
        <f t="shared" si="0"/>
        <v>-1.2322274881516588</v>
      </c>
      <c r="L5" s="39">
        <f t="shared" si="0"/>
        <v>1.1379215793803126</v>
      </c>
    </row>
    <row r="6" spans="1:12" ht="19.5" customHeight="1" x14ac:dyDescent="0.3">
      <c r="A6" s="31" t="s">
        <v>111</v>
      </c>
      <c r="B6" s="32">
        <v>6110</v>
      </c>
      <c r="C6" s="32">
        <v>6501</v>
      </c>
      <c r="D6" s="32">
        <v>7294</v>
      </c>
      <c r="E6" s="32">
        <v>7243</v>
      </c>
      <c r="F6" s="32">
        <v>6333</v>
      </c>
      <c r="G6" s="32">
        <v>5773</v>
      </c>
      <c r="H6" s="32">
        <v>5755</v>
      </c>
      <c r="I6" s="32">
        <v>5467</v>
      </c>
      <c r="J6" s="32">
        <v>5242</v>
      </c>
      <c r="K6" s="32">
        <v>4852</v>
      </c>
      <c r="L6" s="32">
        <v>4688</v>
      </c>
    </row>
    <row r="7" spans="1:12" ht="19.5" customHeight="1" x14ac:dyDescent="0.25">
      <c r="A7" s="33" t="s">
        <v>110</v>
      </c>
      <c r="B7" s="36">
        <v>0.2</v>
      </c>
      <c r="C7" s="36">
        <v>6.4</v>
      </c>
      <c r="D7" s="36">
        <v>12.2</v>
      </c>
      <c r="E7" s="39">
        <f t="shared" ref="E7:L7" si="1">(E6-D6)/D6*100</f>
        <v>-0.69920482588428845</v>
      </c>
      <c r="F7" s="39">
        <f t="shared" si="1"/>
        <v>-12.563854756316442</v>
      </c>
      <c r="G7" s="39">
        <f t="shared" si="1"/>
        <v>-8.8425706616137685</v>
      </c>
      <c r="H7" s="39">
        <f t="shared" si="1"/>
        <v>-0.31179629308851553</v>
      </c>
      <c r="I7" s="39">
        <f t="shared" si="1"/>
        <v>-5.004344048653345</v>
      </c>
      <c r="J7" s="39">
        <f t="shared" si="1"/>
        <v>-4.1156027071520027</v>
      </c>
      <c r="K7" s="39">
        <f t="shared" si="1"/>
        <v>-7.4399084318962219</v>
      </c>
      <c r="L7" s="39">
        <f t="shared" si="1"/>
        <v>-3.3800494641384993</v>
      </c>
    </row>
    <row r="8" spans="1:12" ht="19.5" customHeight="1" x14ac:dyDescent="0.3">
      <c r="A8" s="31" t="s">
        <v>112</v>
      </c>
      <c r="B8" s="37">
        <v>234</v>
      </c>
      <c r="C8" s="37">
        <v>239</v>
      </c>
      <c r="D8" s="37">
        <v>245</v>
      </c>
      <c r="E8" s="32">
        <v>276</v>
      </c>
      <c r="F8" s="32">
        <v>301</v>
      </c>
      <c r="G8" s="32">
        <v>297</v>
      </c>
      <c r="H8" s="32">
        <v>311</v>
      </c>
      <c r="I8" s="32">
        <v>245</v>
      </c>
      <c r="J8" s="32">
        <v>300</v>
      </c>
      <c r="K8" s="32">
        <v>225</v>
      </c>
      <c r="L8" s="32">
        <v>211</v>
      </c>
    </row>
    <row r="9" spans="1:12" ht="19.5" customHeight="1" x14ac:dyDescent="0.25">
      <c r="A9" s="33" t="s">
        <v>110</v>
      </c>
      <c r="B9" s="39">
        <v>-13</v>
      </c>
      <c r="C9" s="36">
        <v>2.1</v>
      </c>
      <c r="D9" s="36">
        <v>2.5</v>
      </c>
      <c r="E9" s="39">
        <f t="shared" ref="E9:L9" si="2">(E8-D8)/D8*100</f>
        <v>12.653061224489795</v>
      </c>
      <c r="F9" s="39">
        <f t="shared" si="2"/>
        <v>9.0579710144927539</v>
      </c>
      <c r="G9" s="39">
        <f t="shared" si="2"/>
        <v>-1.3289036544850499</v>
      </c>
      <c r="H9" s="39">
        <f t="shared" si="2"/>
        <v>4.7138047138047137</v>
      </c>
      <c r="I9" s="39">
        <f t="shared" si="2"/>
        <v>-21.221864951768488</v>
      </c>
      <c r="J9" s="39">
        <f t="shared" si="2"/>
        <v>22.448979591836736</v>
      </c>
      <c r="K9" s="39">
        <f t="shared" si="2"/>
        <v>-25</v>
      </c>
      <c r="L9" s="39">
        <f t="shared" si="2"/>
        <v>-6.2222222222222223</v>
      </c>
    </row>
    <row r="11" spans="1:12" x14ac:dyDescent="0.25">
      <c r="A11" s="40" t="s">
        <v>113</v>
      </c>
    </row>
    <row r="12" spans="1:12" x14ac:dyDescent="0.25">
      <c r="A12" s="41" t="s">
        <v>114</v>
      </c>
    </row>
    <row r="13" spans="1:12" x14ac:dyDescent="0.25">
      <c r="A13" s="42" t="s">
        <v>911</v>
      </c>
    </row>
  </sheetData>
  <hyperlinks>
    <hyperlink ref="A2" location="TOC!A1" display="Return to Table of Contents"/>
  </hyperlinks>
  <pageMargins left="0.25" right="0.25" top="0.75" bottom="0.75" header="0.3" footer="0.3"/>
  <pageSetup scale="75" fitToHeight="0" orientation="portrait" r:id="rId1"/>
  <headerFooter>
    <oddHeader>&amp;L&amp;"Arial,Bold"2018-19 Survey of Allied Dental Education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heetViews>
  <sheetFormatPr defaultColWidth="9.1796875" defaultRowHeight="12.5" x14ac:dyDescent="0.25"/>
  <cols>
    <col min="1" max="1" width="29.81640625" style="1" customWidth="1"/>
    <col min="2" max="14" width="8.81640625" style="1" customWidth="1"/>
    <col min="15" max="15" width="10.1796875" style="1" customWidth="1"/>
    <col min="16" max="16384" width="9.1796875" style="1"/>
  </cols>
  <sheetData>
    <row r="1" spans="1:17" ht="13" x14ac:dyDescent="0.3">
      <c r="A1" s="2" t="s">
        <v>7</v>
      </c>
    </row>
    <row r="2" spans="1:17" x14ac:dyDescent="0.25">
      <c r="A2" s="28" t="s">
        <v>51</v>
      </c>
    </row>
    <row r="3" spans="1:17" ht="13" x14ac:dyDescent="0.3">
      <c r="A3" s="80"/>
      <c r="B3" s="80"/>
      <c r="C3" s="80"/>
      <c r="D3" s="80"/>
      <c r="E3" s="80"/>
      <c r="F3" s="80"/>
      <c r="G3" s="80"/>
      <c r="H3" s="370" t="s">
        <v>151</v>
      </c>
      <c r="I3" s="370"/>
      <c r="J3" s="368" t="s">
        <v>152</v>
      </c>
      <c r="K3" s="368"/>
      <c r="L3" s="80"/>
      <c r="M3" s="80"/>
      <c r="N3" s="80"/>
      <c r="O3" s="81"/>
    </row>
    <row r="4" spans="1:17" s="83" customFormat="1" ht="13" x14ac:dyDescent="0.3">
      <c r="A4" s="82"/>
      <c r="B4" s="368" t="s">
        <v>153</v>
      </c>
      <c r="C4" s="368"/>
      <c r="D4" s="368" t="s">
        <v>154</v>
      </c>
      <c r="E4" s="368"/>
      <c r="F4" s="368" t="s">
        <v>155</v>
      </c>
      <c r="G4" s="368"/>
      <c r="H4" s="370"/>
      <c r="I4" s="370"/>
      <c r="J4" s="368" t="s">
        <v>156</v>
      </c>
      <c r="K4" s="368"/>
      <c r="L4" s="368" t="s">
        <v>125</v>
      </c>
      <c r="M4" s="368"/>
      <c r="N4" s="368" t="s">
        <v>157</v>
      </c>
      <c r="O4" s="369"/>
    </row>
    <row r="5" spans="1:17" ht="13.5" thickBot="1" x14ac:dyDescent="0.35">
      <c r="A5" s="84"/>
      <c r="B5" s="85" t="s">
        <v>143</v>
      </c>
      <c r="C5" s="85" t="s">
        <v>158</v>
      </c>
      <c r="D5" s="85" t="s">
        <v>143</v>
      </c>
      <c r="E5" s="85" t="s">
        <v>158</v>
      </c>
      <c r="F5" s="85" t="s">
        <v>143</v>
      </c>
      <c r="G5" s="85" t="s">
        <v>158</v>
      </c>
      <c r="H5" s="85" t="s">
        <v>143</v>
      </c>
      <c r="I5" s="85" t="s">
        <v>158</v>
      </c>
      <c r="J5" s="85" t="s">
        <v>143</v>
      </c>
      <c r="K5" s="85" t="s">
        <v>158</v>
      </c>
      <c r="L5" s="85" t="s">
        <v>143</v>
      </c>
      <c r="M5" s="85" t="s">
        <v>158</v>
      </c>
      <c r="N5" s="85" t="s">
        <v>143</v>
      </c>
      <c r="O5" s="86" t="s">
        <v>158</v>
      </c>
    </row>
    <row r="6" spans="1:17" ht="19.899999999999999" customHeight="1" x14ac:dyDescent="0.3">
      <c r="A6" s="87" t="s">
        <v>109</v>
      </c>
      <c r="B6" s="88">
        <v>1</v>
      </c>
      <c r="C6" s="89">
        <f>B6/$N$6*100</f>
        <v>0.3058103975535168</v>
      </c>
      <c r="D6" s="88">
        <v>2</v>
      </c>
      <c r="E6" s="89">
        <f>D6/$N$6*100</f>
        <v>0.6116207951070336</v>
      </c>
      <c r="F6" s="88">
        <v>262</v>
      </c>
      <c r="G6" s="89">
        <f>F6/$N$6*100</f>
        <v>80.122324159021403</v>
      </c>
      <c r="H6" s="88">
        <v>10</v>
      </c>
      <c r="I6" s="89">
        <f>H6/$N$6*100</f>
        <v>3.0581039755351682</v>
      </c>
      <c r="J6" s="88">
        <v>50</v>
      </c>
      <c r="K6" s="89">
        <f>J6/$N$6*100</f>
        <v>15.290519877675839</v>
      </c>
      <c r="L6" s="88">
        <v>2</v>
      </c>
      <c r="M6" s="89">
        <f>L6/$N$6*100</f>
        <v>0.6116207951070336</v>
      </c>
      <c r="N6" s="88">
        <v>327</v>
      </c>
      <c r="O6" s="90">
        <f>SUM(C6,E6,G6,I6,K6,M6)</f>
        <v>99.999999999999986</v>
      </c>
    </row>
    <row r="7" spans="1:17" ht="19.399999999999999" customHeight="1" x14ac:dyDescent="0.3">
      <c r="A7" s="91" t="s">
        <v>111</v>
      </c>
      <c r="B7" s="92">
        <v>86</v>
      </c>
      <c r="C7" s="93">
        <f>B7/$N$7*100</f>
        <v>34.262948207171313</v>
      </c>
      <c r="D7" s="92">
        <v>154</v>
      </c>
      <c r="E7" s="93">
        <f>D7/$N$7*100</f>
        <v>61.354581673306775</v>
      </c>
      <c r="F7" s="92">
        <v>8</v>
      </c>
      <c r="G7" s="93">
        <f>F7/$N$7*100</f>
        <v>3.1872509960159361</v>
      </c>
      <c r="H7" s="92">
        <v>0</v>
      </c>
      <c r="I7" s="93">
        <f>H7/$N$7*100</f>
        <v>0</v>
      </c>
      <c r="J7" s="94">
        <v>0</v>
      </c>
      <c r="K7" s="93">
        <f>J7/$N$7*100</f>
        <v>0</v>
      </c>
      <c r="L7" s="92">
        <v>3</v>
      </c>
      <c r="M7" s="93">
        <f>L7/$N$7*100</f>
        <v>1.1952191235059761</v>
      </c>
      <c r="N7" s="92">
        <v>251</v>
      </c>
      <c r="O7" s="95">
        <f>SUM(C7,E7,G7,I7,K7,M7)</f>
        <v>100</v>
      </c>
    </row>
    <row r="8" spans="1:17" ht="19.399999999999999" customHeight="1" x14ac:dyDescent="0.3">
      <c r="A8" s="96" t="s">
        <v>112</v>
      </c>
      <c r="B8" s="97">
        <v>0</v>
      </c>
      <c r="C8" s="98">
        <f>B8/$N$8*100</f>
        <v>0</v>
      </c>
      <c r="D8" s="97">
        <v>6</v>
      </c>
      <c r="E8" s="98">
        <f>D8/$N$8*100</f>
        <v>42.857142857142854</v>
      </c>
      <c r="F8" s="97">
        <v>7</v>
      </c>
      <c r="G8" s="98">
        <f>F8/$N$8*100</f>
        <v>50</v>
      </c>
      <c r="H8" s="97">
        <v>1</v>
      </c>
      <c r="I8" s="98">
        <f>H8/$N$8*100</f>
        <v>7.1428571428571423</v>
      </c>
      <c r="J8" s="99">
        <v>0</v>
      </c>
      <c r="K8" s="98">
        <f>J8/$N$8*100</f>
        <v>0</v>
      </c>
      <c r="L8" s="97">
        <v>0</v>
      </c>
      <c r="M8" s="98">
        <v>0</v>
      </c>
      <c r="N8" s="97">
        <v>14</v>
      </c>
      <c r="O8" s="100">
        <f>SUM(C8,E8,G8,I8,K8,M8)</f>
        <v>100</v>
      </c>
    </row>
    <row r="9" spans="1:17" x14ac:dyDescent="0.25">
      <c r="A9" s="101" t="s">
        <v>159</v>
      </c>
    </row>
    <row r="11" spans="1:17" x14ac:dyDescent="0.25">
      <c r="A11" s="40" t="s">
        <v>147</v>
      </c>
    </row>
    <row r="12" spans="1:17" x14ac:dyDescent="0.25">
      <c r="A12" s="40" t="s">
        <v>148</v>
      </c>
    </row>
    <row r="13" spans="1:17" x14ac:dyDescent="0.25">
      <c r="A13" s="42" t="s">
        <v>911</v>
      </c>
    </row>
    <row r="16" spans="1:17" x14ac:dyDescent="0.25">
      <c r="E16" s="43"/>
      <c r="F16" s="43"/>
      <c r="G16" s="43"/>
      <c r="H16" s="43"/>
      <c r="I16" s="43"/>
      <c r="J16" s="43"/>
      <c r="K16" s="43"/>
      <c r="L16" s="43"/>
      <c r="M16" s="43"/>
      <c r="N16" s="43"/>
      <c r="O16" s="43"/>
      <c r="P16" s="43"/>
      <c r="Q16" s="43"/>
    </row>
    <row r="17" spans="1:17" ht="13" x14ac:dyDescent="0.25">
      <c r="A17" s="43"/>
      <c r="B17" s="43"/>
      <c r="C17" s="43"/>
      <c r="D17" s="43"/>
      <c r="E17" s="364"/>
      <c r="F17" s="364"/>
      <c r="G17" s="364"/>
      <c r="H17" s="61"/>
      <c r="I17" s="61"/>
      <c r="J17" s="43"/>
      <c r="K17" s="364"/>
      <c r="L17" s="364"/>
      <c r="M17" s="364"/>
      <c r="N17" s="61"/>
      <c r="O17" s="61"/>
      <c r="P17" s="43"/>
      <c r="Q17" s="43"/>
    </row>
    <row r="18" spans="1:17" ht="13" x14ac:dyDescent="0.25">
      <c r="A18" s="43"/>
      <c r="B18" s="43"/>
      <c r="C18" s="43"/>
      <c r="D18" s="43"/>
      <c r="E18" s="364"/>
      <c r="F18" s="364"/>
      <c r="G18" s="364"/>
      <c r="H18" s="61"/>
      <c r="I18" s="61"/>
      <c r="J18" s="43"/>
      <c r="K18" s="364"/>
      <c r="L18" s="364"/>
      <c r="M18" s="364"/>
      <c r="N18" s="61"/>
      <c r="O18" s="61"/>
      <c r="P18" s="43"/>
      <c r="Q18" s="43"/>
    </row>
    <row r="19" spans="1:17" ht="13" x14ac:dyDescent="0.25">
      <c r="A19" s="43"/>
      <c r="B19" s="43"/>
      <c r="C19" s="43"/>
      <c r="D19" s="43"/>
      <c r="E19" s="61"/>
      <c r="F19" s="72"/>
      <c r="G19" s="72"/>
      <c r="H19" s="72"/>
      <c r="I19" s="72"/>
      <c r="J19" s="43"/>
      <c r="K19" s="61"/>
      <c r="L19" s="72"/>
      <c r="M19" s="72"/>
      <c r="N19" s="72"/>
      <c r="O19" s="72"/>
      <c r="P19" s="43"/>
      <c r="Q19" s="43"/>
    </row>
    <row r="20" spans="1:17" ht="13" x14ac:dyDescent="0.25">
      <c r="A20" s="43"/>
      <c r="B20" s="43"/>
      <c r="C20" s="43"/>
      <c r="D20" s="43"/>
      <c r="E20" s="61"/>
      <c r="F20" s="72"/>
      <c r="G20" s="72"/>
      <c r="H20" s="72"/>
      <c r="I20" s="72"/>
      <c r="J20" s="43"/>
      <c r="K20" s="61"/>
      <c r="L20" s="72"/>
      <c r="M20" s="72"/>
      <c r="N20" s="72"/>
      <c r="O20" s="72"/>
      <c r="P20" s="43"/>
      <c r="Q20" s="43"/>
    </row>
    <row r="21" spans="1:17" ht="13" x14ac:dyDescent="0.25">
      <c r="A21" s="43"/>
      <c r="B21" s="364"/>
      <c r="C21" s="364"/>
      <c r="D21" s="364"/>
      <c r="E21" s="61"/>
      <c r="F21" s="61"/>
      <c r="G21" s="72"/>
      <c r="H21" s="72"/>
      <c r="I21" s="72"/>
      <c r="J21" s="43"/>
      <c r="K21" s="61"/>
      <c r="L21" s="72"/>
      <c r="M21" s="72"/>
      <c r="N21" s="72"/>
      <c r="O21" s="72"/>
      <c r="P21" s="43"/>
      <c r="Q21" s="43"/>
    </row>
    <row r="22" spans="1:17" ht="13" x14ac:dyDescent="0.25">
      <c r="A22" s="43"/>
      <c r="B22" s="364"/>
      <c r="C22" s="364"/>
      <c r="D22" s="364"/>
      <c r="E22" s="61"/>
      <c r="F22" s="61"/>
      <c r="G22" s="72"/>
      <c r="H22" s="72"/>
      <c r="I22" s="72"/>
      <c r="J22" s="43"/>
      <c r="K22" s="61"/>
      <c r="L22" s="72"/>
      <c r="M22" s="72"/>
      <c r="N22" s="72"/>
      <c r="O22" s="72"/>
      <c r="P22" s="43"/>
      <c r="Q22" s="43"/>
    </row>
    <row r="23" spans="1:17" ht="13" x14ac:dyDescent="0.25">
      <c r="A23" s="43"/>
      <c r="B23" s="61"/>
      <c r="C23" s="72"/>
      <c r="D23" s="72"/>
      <c r="E23" s="72"/>
      <c r="F23" s="72"/>
      <c r="G23" s="72"/>
      <c r="H23" s="72"/>
      <c r="I23" s="72"/>
      <c r="J23" s="43"/>
      <c r="K23" s="61"/>
      <c r="L23" s="72"/>
      <c r="M23" s="72"/>
      <c r="N23" s="72"/>
      <c r="O23" s="72"/>
      <c r="P23" s="43"/>
      <c r="Q23" s="43"/>
    </row>
    <row r="24" spans="1:17" ht="13" x14ac:dyDescent="0.25">
      <c r="A24" s="43"/>
      <c r="B24" s="61"/>
      <c r="C24" s="72"/>
      <c r="D24" s="72"/>
      <c r="E24" s="72"/>
      <c r="F24" s="72"/>
      <c r="G24" s="43"/>
      <c r="H24" s="43"/>
    </row>
    <row r="25" spans="1:17" ht="13" x14ac:dyDescent="0.25">
      <c r="A25" s="43"/>
      <c r="B25" s="61"/>
      <c r="C25" s="72"/>
      <c r="D25" s="72"/>
      <c r="E25" s="72"/>
      <c r="F25" s="72"/>
      <c r="G25" s="43"/>
      <c r="H25" s="43"/>
    </row>
    <row r="26" spans="1:17" ht="13" x14ac:dyDescent="0.25">
      <c r="A26" s="43"/>
      <c r="B26" s="61"/>
      <c r="C26" s="72"/>
      <c r="D26" s="72"/>
      <c r="E26" s="72"/>
      <c r="F26" s="72"/>
      <c r="G26" s="43"/>
      <c r="H26" s="43"/>
    </row>
    <row r="27" spans="1:17" ht="13" x14ac:dyDescent="0.25">
      <c r="A27" s="43"/>
      <c r="B27" s="61"/>
      <c r="C27" s="72"/>
      <c r="D27" s="72"/>
      <c r="E27" s="72"/>
      <c r="F27" s="72"/>
      <c r="G27" s="43"/>
      <c r="H27" s="43"/>
    </row>
    <row r="28" spans="1:17" x14ac:dyDescent="0.25">
      <c r="A28" s="43"/>
      <c r="B28" s="43"/>
      <c r="C28" s="43"/>
      <c r="D28" s="43"/>
      <c r="E28" s="43"/>
      <c r="F28" s="43"/>
      <c r="G28" s="43"/>
      <c r="H28" s="43"/>
    </row>
  </sheetData>
  <mergeCells count="17">
    <mergeCell ref="B21:B22"/>
    <mergeCell ref="C21:C22"/>
    <mergeCell ref="D21:D22"/>
    <mergeCell ref="L4:M4"/>
    <mergeCell ref="B4:C4"/>
    <mergeCell ref="N4:O4"/>
    <mergeCell ref="E17:E18"/>
    <mergeCell ref="F17:F18"/>
    <mergeCell ref="G17:G18"/>
    <mergeCell ref="K17:K18"/>
    <mergeCell ref="L17:L18"/>
    <mergeCell ref="M17:M18"/>
    <mergeCell ref="H3:I4"/>
    <mergeCell ref="J3:K3"/>
    <mergeCell ref="D4:E4"/>
    <mergeCell ref="F4:G4"/>
    <mergeCell ref="J4:K4"/>
  </mergeCells>
  <hyperlinks>
    <hyperlink ref="A2" location="TOC!A1" display="Return to Table of Contents"/>
  </hyperlinks>
  <pageMargins left="0.25" right="0.25" top="0.75" bottom="0.75" header="0.3" footer="0.3"/>
  <pageSetup scale="67" fitToHeight="0" orientation="portrait" r:id="rId1"/>
  <headerFooter>
    <oddHeader>&amp;L&amp;"Arial,Bold"2018-19 Survey of Allied Dental Education
Report 1 - Dental Hygiene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45</vt:i4>
      </vt:variant>
    </vt:vector>
  </HeadingPairs>
  <TitlesOfParts>
    <vt:vector size="79" baseType="lpstr">
      <vt:lpstr>TOC</vt:lpstr>
      <vt:lpstr>Notes</vt:lpstr>
      <vt:lpstr>Glossary</vt:lpstr>
      <vt:lpstr>Tab1</vt:lpstr>
      <vt:lpstr>Tab2</vt:lpstr>
      <vt:lpstr>Fig1a-c</vt:lpstr>
      <vt:lpstr>Tab3</vt:lpstr>
      <vt:lpstr>Tab4</vt:lpstr>
      <vt:lpstr>Tab5</vt:lpstr>
      <vt:lpstr>Fig2</vt:lpstr>
      <vt:lpstr>Tab6a</vt:lpstr>
      <vt:lpstr>Tab6b</vt:lpstr>
      <vt:lpstr>Fig3a-b</vt:lpstr>
      <vt:lpstr>Fig4-7</vt:lpstr>
      <vt:lpstr>Tab7</vt:lpstr>
      <vt:lpstr>Tab8</vt:lpstr>
      <vt:lpstr>Tab9</vt:lpstr>
      <vt:lpstr>Tab10</vt:lpstr>
      <vt:lpstr>Tab11</vt:lpstr>
      <vt:lpstr>Fig8-9</vt:lpstr>
      <vt:lpstr>Tab12</vt:lpstr>
      <vt:lpstr>Tab13a-c</vt:lpstr>
      <vt:lpstr>Tab14a-c</vt:lpstr>
      <vt:lpstr>Fig10-11</vt:lpstr>
      <vt:lpstr>Tab15</vt:lpstr>
      <vt:lpstr>Tab16</vt:lpstr>
      <vt:lpstr>Fig12</vt:lpstr>
      <vt:lpstr>Fig13a-b</vt:lpstr>
      <vt:lpstr>Fig14 | Tab17</vt:lpstr>
      <vt:lpstr>Tab18a-b</vt:lpstr>
      <vt:lpstr>Fig15a-c</vt:lpstr>
      <vt:lpstr>Tab19</vt:lpstr>
      <vt:lpstr>Tab20</vt:lpstr>
      <vt:lpstr>Tab21</vt:lpstr>
      <vt:lpstr>'Fig10-11'!Print_Area</vt:lpstr>
      <vt:lpstr>'Fig12'!Print_Area</vt:lpstr>
      <vt:lpstr>'Fig13a-b'!Print_Area</vt:lpstr>
      <vt:lpstr>'Fig14 | Tab17'!Print_Area</vt:lpstr>
      <vt:lpstr>'Fig15a-c'!Print_Area</vt:lpstr>
      <vt:lpstr>'Fig1a-c'!Print_Area</vt:lpstr>
      <vt:lpstr>'Fig2'!Print_Area</vt:lpstr>
      <vt:lpstr>'Fig3a-b'!Print_Area</vt:lpstr>
      <vt:lpstr>'Fig4-7'!Print_Area</vt:lpstr>
      <vt:lpstr>'Fig8-9'!Print_Area</vt:lpstr>
      <vt:lpstr>Glossary!Print_Area</vt:lpstr>
      <vt:lpstr>Notes!Print_Area</vt:lpstr>
      <vt:lpstr>'Tab1'!Print_Area</vt:lpstr>
      <vt:lpstr>'Tab10'!Print_Area</vt:lpstr>
      <vt:lpstr>'Tab12'!Print_Area</vt:lpstr>
      <vt:lpstr>'Tab13a-c'!Print_Area</vt:lpstr>
      <vt:lpstr>'Tab14a-c'!Print_Area</vt:lpstr>
      <vt:lpstr>'Tab15'!Print_Area</vt:lpstr>
      <vt:lpstr>'Tab16'!Print_Area</vt:lpstr>
      <vt:lpstr>'Tab18a-b'!Print_Area</vt:lpstr>
      <vt:lpstr>'Tab19'!Print_Area</vt:lpstr>
      <vt:lpstr>'Tab2'!Print_Area</vt:lpstr>
      <vt:lpstr>'Tab21'!Print_Area</vt:lpstr>
      <vt:lpstr>'Tab3'!Print_Area</vt:lpstr>
      <vt:lpstr>'Tab4'!Print_Area</vt:lpstr>
      <vt:lpstr>'Tab5'!Print_Area</vt:lpstr>
      <vt:lpstr>Tab6a!Print_Area</vt:lpstr>
      <vt:lpstr>Tab6b!Print_Area</vt:lpstr>
      <vt:lpstr>'Tab8'!Print_Area</vt:lpstr>
      <vt:lpstr>'Tab9'!Print_Area</vt:lpstr>
      <vt:lpstr>TOC!Print_Area</vt:lpstr>
      <vt:lpstr>'Tab10'!Print_Titles</vt:lpstr>
      <vt:lpstr>'Tab11'!Print_Titles</vt:lpstr>
      <vt:lpstr>'Tab12'!Print_Titles</vt:lpstr>
      <vt:lpstr>'Tab13a-c'!Print_Titles</vt:lpstr>
      <vt:lpstr>'Tab15'!Print_Titles</vt:lpstr>
      <vt:lpstr>'Tab16'!Print_Titles</vt:lpstr>
      <vt:lpstr>'Tab19'!Print_Titles</vt:lpstr>
      <vt:lpstr>'Tab20'!Print_Titles</vt:lpstr>
      <vt:lpstr>'Tab21'!Print_Titles</vt:lpstr>
      <vt:lpstr>Tab6a!Print_Titles</vt:lpstr>
      <vt:lpstr>Tab6b!Print_Titles</vt:lpstr>
      <vt:lpstr>'Tab7'!Print_Titles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Allied Dental Education: Report 1 - Dental Hygiene Programs</dc:title>
  <dc:creator/>
  <cp:lastModifiedBy/>
  <dcterms:created xsi:type="dcterms:W3CDTF">2020-01-07T21:42:26Z</dcterms:created>
  <dcterms:modified xsi:type="dcterms:W3CDTF">2020-01-08T15:20:22Z</dcterms:modified>
</cp:coreProperties>
</file>